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03 VIC\ADMON CHNT\"/>
    </mc:Choice>
  </mc:AlternateContent>
  <xr:revisionPtr revIDLastSave="0" documentId="13_ncr:1_{4EFE2ACE-4233-4687-9106-31DF41625B2E}" xr6:coauthVersionLast="47" xr6:coauthVersionMax="47" xr10:uidLastSave="{00000000-0000-0000-0000-000000000000}"/>
  <bookViews>
    <workbookView xWindow="-120" yWindow="-120" windowWidth="20730" windowHeight="11040" activeTab="1" xr2:uid="{1F2423F2-A51C-4811-91B6-227BC8F06A1C}"/>
  </bookViews>
  <sheets>
    <sheet name="EXPEDIENTE" sheetId="1" r:id="rId1"/>
    <sheet name="TA" sheetId="2" r:id="rId2"/>
    <sheet name="PESO" sheetId="3" r:id="rId3"/>
  </sheets>
  <definedNames>
    <definedName name="_xlnm._FilterDatabase" localSheetId="0" hidden="1">EXPEDIENTE!$B$5:$H$54</definedName>
    <definedName name="_xlnm.Print_Area" localSheetId="2">PESO!$B$171:$E$206</definedName>
    <definedName name="_xlnm.Print_Area" localSheetId="1">TA!$B$45:$H$55</definedName>
    <definedName name="_xlnm.Print_Titles" localSheetId="2">PESO!$2:$6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R4" i="2"/>
  <c r="Z4" i="2"/>
  <c r="AH4" i="2"/>
  <c r="AP4" i="2"/>
  <c r="K38" i="2"/>
  <c r="L38" i="2"/>
  <c r="M38" i="2"/>
  <c r="N38" i="2"/>
  <c r="O38" i="2"/>
  <c r="P38" i="2"/>
  <c r="S38" i="2"/>
  <c r="T38" i="2"/>
  <c r="U38" i="2"/>
  <c r="V38" i="2"/>
  <c r="W38" i="2"/>
  <c r="X38" i="2"/>
  <c r="AA38" i="2"/>
  <c r="AB38" i="2"/>
  <c r="AC38" i="2"/>
  <c r="AD38" i="2"/>
  <c r="AE38" i="2"/>
  <c r="AF38" i="2"/>
  <c r="AI38" i="2"/>
  <c r="AJ38" i="2"/>
  <c r="AK38" i="2"/>
  <c r="AL38" i="2"/>
  <c r="AM38" i="2"/>
  <c r="AN38" i="2"/>
  <c r="AQ38" i="2"/>
  <c r="AR38" i="2"/>
  <c r="AS38" i="2"/>
  <c r="AT38" i="2"/>
  <c r="AU38" i="2"/>
  <c r="AV38" i="2"/>
  <c r="K39" i="2"/>
  <c r="L39" i="2"/>
  <c r="M39" i="2"/>
  <c r="N39" i="2"/>
  <c r="O39" i="2"/>
  <c r="P39" i="2"/>
  <c r="S39" i="2"/>
  <c r="T39" i="2"/>
  <c r="U39" i="2"/>
  <c r="V39" i="2"/>
  <c r="W39" i="2"/>
  <c r="X39" i="2"/>
  <c r="AA39" i="2"/>
  <c r="AB39" i="2"/>
  <c r="AC39" i="2"/>
  <c r="AD39" i="2"/>
  <c r="AE39" i="2"/>
  <c r="AF39" i="2"/>
  <c r="AI39" i="2"/>
  <c r="AJ39" i="2"/>
  <c r="AK39" i="2"/>
  <c r="AL39" i="2"/>
  <c r="AM39" i="2"/>
  <c r="AN39" i="2"/>
  <c r="AQ39" i="2"/>
  <c r="AR39" i="2"/>
  <c r="AS39" i="2"/>
  <c r="AT39" i="2"/>
  <c r="AU39" i="2"/>
  <c r="AV39" i="2"/>
  <c r="K40" i="2"/>
  <c r="L40" i="2"/>
  <c r="M40" i="2"/>
  <c r="N40" i="2"/>
  <c r="O40" i="2"/>
  <c r="P40" i="2"/>
  <c r="S40" i="2"/>
  <c r="T40" i="2"/>
  <c r="U40" i="2"/>
  <c r="V40" i="2"/>
  <c r="W40" i="2"/>
  <c r="X40" i="2"/>
  <c r="AA40" i="2"/>
  <c r="AB40" i="2"/>
  <c r="AC40" i="2"/>
  <c r="AD40" i="2"/>
  <c r="AE40" i="2"/>
  <c r="AF40" i="2"/>
  <c r="AI40" i="2"/>
  <c r="AJ40" i="2"/>
  <c r="AK40" i="2"/>
  <c r="AL40" i="2"/>
  <c r="AM40" i="2"/>
  <c r="AN40" i="2"/>
  <c r="AQ40" i="2"/>
  <c r="AR40" i="2"/>
  <c r="AS40" i="2"/>
  <c r="AT40" i="2"/>
  <c r="AU40" i="2"/>
  <c r="AV40" i="2"/>
  <c r="K41" i="2"/>
  <c r="L41" i="2"/>
  <c r="M41" i="2"/>
  <c r="N41" i="2"/>
  <c r="O41" i="2"/>
  <c r="P41" i="2"/>
  <c r="S41" i="2"/>
  <c r="T41" i="2"/>
  <c r="U41" i="2"/>
  <c r="V41" i="2"/>
  <c r="W41" i="2"/>
  <c r="X41" i="2"/>
  <c r="AA41" i="2"/>
  <c r="AB41" i="2"/>
  <c r="AC41" i="2"/>
  <c r="AD41" i="2"/>
  <c r="AE41" i="2"/>
  <c r="AF41" i="2"/>
  <c r="AI41" i="2"/>
  <c r="AJ41" i="2"/>
  <c r="AK41" i="2"/>
  <c r="AL41" i="2"/>
  <c r="AM41" i="2"/>
  <c r="AN41" i="2"/>
  <c r="AQ41" i="2"/>
  <c r="AR41" i="2"/>
  <c r="AS41" i="2"/>
  <c r="AT41" i="2"/>
  <c r="AU41" i="2"/>
  <c r="AV41" i="2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B4" i="2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7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6" i="3"/>
  <c r="G15" i="3"/>
  <c r="G14" i="3"/>
  <c r="G13" i="3"/>
  <c r="G12" i="3"/>
  <c r="G11" i="3"/>
  <c r="G10" i="3"/>
  <c r="G9" i="3"/>
  <c r="G8" i="3"/>
  <c r="G7" i="3"/>
  <c r="B4" i="1"/>
  <c r="F8" i="3"/>
  <c r="F182" i="3"/>
  <c r="F181" i="3"/>
  <c r="F180" i="3"/>
  <c r="F179" i="3"/>
  <c r="F178" i="3"/>
  <c r="F177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</calcChain>
</file>

<file path=xl/sharedStrings.xml><?xml version="1.0" encoding="utf-8"?>
<sst xmlns="http://schemas.openxmlformats.org/spreadsheetml/2006/main" count="327" uniqueCount="147">
  <si>
    <t>Expediente Medico</t>
  </si>
  <si>
    <t>Vicente Cueva Ramirez.</t>
  </si>
  <si>
    <t>Fecha
Actualizacion</t>
  </si>
  <si>
    <t>Peso Kg.</t>
  </si>
  <si>
    <t>MC</t>
  </si>
  <si>
    <t>DX</t>
  </si>
  <si>
    <t>TX</t>
  </si>
  <si>
    <t>NOTAS</t>
  </si>
  <si>
    <t>Mañana</t>
  </si>
  <si>
    <t>Noche</t>
  </si>
  <si>
    <t>SYS</t>
  </si>
  <si>
    <t>DIA</t>
  </si>
  <si>
    <t>PUL</t>
  </si>
  <si>
    <t>Secretaria de Salud Publica</t>
  </si>
  <si>
    <t>Vacuna Oral antipolio.</t>
  </si>
  <si>
    <t>Ricardo Curiel (Zarkin)</t>
  </si>
  <si>
    <t>T/A 130/80</t>
  </si>
  <si>
    <t>Hipertensión Arterial Controlada (HTA).</t>
  </si>
  <si>
    <t>CAPTOPRIL (25 MG POR LA MAÑANA Y 12.5 POR LA TARDE)</t>
  </si>
  <si>
    <t>Antec. Hipertensión detectada desde hace un año aprox. TX de Captopril, hace una semana tuvo hipertensión descontrolad al suspender el medicamento por 3 dias, por lo que se reinicia. Chequeo de T/A cada 4 dias.</t>
  </si>
  <si>
    <t xml:space="preserve"> </t>
  </si>
  <si>
    <t>T/A 130/70</t>
  </si>
  <si>
    <t>Captopril (25 mg por la mañana y 12.5 mg por la tarde)</t>
  </si>
  <si>
    <t>T/A 125/70</t>
  </si>
  <si>
    <t>Captopril (25 mg por la mañana)</t>
  </si>
  <si>
    <t>Evolucion hace una semana suspendio los 12.5 de captopril al mediodia por senirse bien. Plan Seguir con 25 mg. De captopril por la mañana.</t>
  </si>
  <si>
    <t>T/A 125/80</t>
  </si>
  <si>
    <t>T/A 140/80</t>
  </si>
  <si>
    <t>CAPTOPRIL (25 MG POR LA MAÑANA)
Amoxi, Graneodin,vantal.</t>
  </si>
  <si>
    <t>T/A 110/70</t>
  </si>
  <si>
    <t>T/A 125/75</t>
  </si>
  <si>
    <t>T/A 110/65</t>
  </si>
  <si>
    <t>Hipertensión Arterial Controlada (HTA). Astenia post ejercicio.</t>
  </si>
  <si>
    <t>Antec. De Mareo subito leve y cefalea residual bitemporal leve de 1 sem de evolucion. Evol. Hace ejercicio ha disminuido 2 tallas, pesaba 89 Kg. Hace aprox. 2 semanas.</t>
  </si>
  <si>
    <t>MAXIMA</t>
  </si>
  <si>
    <t>MINIMA</t>
  </si>
  <si>
    <t>PROMEDIO</t>
  </si>
  <si>
    <t>Hipertensión Arterial Controlada (HTA) y (FA)</t>
  </si>
  <si>
    <t>CAPTOPRIL (25 MG POR LA MAÑANA)
Ilosone, Vantal, Bedoyecta.</t>
  </si>
  <si>
    <t>T/A 135/85</t>
  </si>
  <si>
    <t>T/A 115/65</t>
  </si>
  <si>
    <t>T/A 130/78</t>
  </si>
  <si>
    <t>T/A 140/85</t>
  </si>
  <si>
    <t>T/A 150/78</t>
  </si>
  <si>
    <t>Hipertensión Arterial Controlada (HTA).
Cefalea Tensional.</t>
  </si>
  <si>
    <t>Captopril (25 mg por la mañana)
Bedoyecta y tonopan.</t>
  </si>
  <si>
    <t>Captopril (25 mg por la mañana)
Dieta hipocalorica.</t>
  </si>
  <si>
    <t>T/A 130/90</t>
  </si>
  <si>
    <t>Captopril (25 mg por la mañana)
Tonopan.</t>
  </si>
  <si>
    <t>Estatura 1.70 mts.</t>
  </si>
  <si>
    <t>T/A 135/95</t>
  </si>
  <si>
    <t>Hipertensión Arterial Controlada (HTA).
Obesidad Exogena.</t>
  </si>
  <si>
    <t>Estatura 1.70 mts. Plan Dieta Hipposidica</t>
  </si>
  <si>
    <t>T/A 140/90</t>
  </si>
  <si>
    <t>T/A 125/90</t>
  </si>
  <si>
    <t>Sumara Lopez</t>
  </si>
  <si>
    <t>Caries muy dañada la pieza.</t>
  </si>
  <si>
    <t>Extrasccion de Colmillo derecho superior por caries.</t>
  </si>
  <si>
    <t>Luis Alberto Aranda Bautista</t>
  </si>
  <si>
    <t>Infeccion por Microbacterias.</t>
  </si>
  <si>
    <t>Furoato de Mometasona Ungüento .100/100 gr</t>
  </si>
  <si>
    <t>En la pierna derecha serca de la ingle aparecio un infeccion.</t>
  </si>
  <si>
    <t>Celia Gabriela Muñoz Salas</t>
  </si>
  <si>
    <t>gepi</t>
  </si>
  <si>
    <t>Ciprofloxacino 500mg, Metoclopromida 10mg, Metamizol Sodico 500 mg. 1 cada 8 hr por 3 dias. c/u.</t>
  </si>
  <si>
    <t>Dolor estomacal y diarrea.</t>
  </si>
  <si>
    <t>Seguimiento a Tension Arterial.</t>
  </si>
  <si>
    <t>FECHA</t>
  </si>
  <si>
    <t>Inicio Control Dra. Paty</t>
  </si>
  <si>
    <t>Finalizo Dra. Paty.</t>
  </si>
  <si>
    <t>Pesos en Bascula Blanca Casa.</t>
  </si>
  <si>
    <t>Iniciamos con Dra. Paty.</t>
  </si>
  <si>
    <t>Dra. Paty Finalizo.</t>
  </si>
  <si>
    <t>inicio control Bascula Digital.</t>
  </si>
  <si>
    <t>Iniciamos Dieta del IMSS</t>
  </si>
  <si>
    <t>Se corto la dieta.</t>
  </si>
  <si>
    <t>Se inicio Cuarentena por COVID-19</t>
  </si>
  <si>
    <t>Regreso de Vacaciones San Juan Cosala.</t>
  </si>
  <si>
    <t>Lunes 30/Mayo/22 Inicio en GYM</t>
  </si>
  <si>
    <t>Deje GYM</t>
  </si>
  <si>
    <t>DOCTOR
INTITUCION</t>
  </si>
  <si>
    <t>MODA</t>
  </si>
  <si>
    <t>IMC</t>
  </si>
  <si>
    <t>CINTURA
CMS.</t>
  </si>
  <si>
    <t>BRAZO
CMS.</t>
  </si>
  <si>
    <t>PESO
KG.</t>
  </si>
  <si>
    <t>ESTATURA
MTS.</t>
  </si>
  <si>
    <t>Control de Peso</t>
  </si>
  <si>
    <t>Peso recomendado del 53.5 a 72 Kg.</t>
  </si>
  <si>
    <t>Inicio con NutrIMSS (Dra. Raquel).</t>
  </si>
  <si>
    <t>VAR.
KG.</t>
  </si>
  <si>
    <t>El peso normal para hombres de 1.70 m.</t>
  </si>
  <si>
    <t>IMSS</t>
  </si>
  <si>
    <t>Prevenimss</t>
  </si>
  <si>
    <t>Dieta y Ejercicio.</t>
  </si>
  <si>
    <t>Platica con Dra. Raquel.</t>
  </si>
  <si>
    <t>Vacuna Tetanos, Influeza.</t>
  </si>
  <si>
    <t>Vacuna Neumococo.</t>
  </si>
  <si>
    <t>Dra. Rebeca Lomas, C-14 IMSS</t>
  </si>
  <si>
    <t>TA 156/90</t>
  </si>
  <si>
    <t>Q.F.B. ALICIA GUERRERO</t>
  </si>
  <si>
    <t>ANALISIS CLINICOS.</t>
  </si>
  <si>
    <t>COLESTEROL 288 HG/DL. (150-20)
TRIGLICERIDOS 387 MG/DL. (35-150)
ACIDO URICO 7.2 MG/DL. (3.5-5.5)</t>
  </si>
  <si>
    <t>HIPERTENSION ARTERIAL Y SOBREPESO.</t>
  </si>
  <si>
    <t>LABORATORIO CLINICO UMF-54</t>
  </si>
  <si>
    <t>HEMOGLOBINA 17.7 G/DL. (13-16)
HEMATOCRITO 52.4 % (38-52)
COLESTEROL 239 MG/DL (140-200)
TRIGLICERIDOS 284 MG/DL (0-200)
CUERPOS CETOLICOS POSITIVO (NEGATIVO)</t>
  </si>
  <si>
    <t>ENALAPRIL 1 C/12HR. 30 DIAS
AMLODIPINO 1 C/12 HR. 30 DIAS
BEZAFIBRATO 1 C/24 HR. 30 DIAS
PARACETAMOL 1 C/8 HR 3 DIAS
ATORVASTATINA 1 C/24 HR. 30 D</t>
  </si>
  <si>
    <t>Dra. Raquel Bustos.</t>
  </si>
  <si>
    <t>SOBRE PESO.</t>
  </si>
  <si>
    <t>CONFERENCIA DE NUTRICION.</t>
  </si>
  <si>
    <t>Dr. Carlos Isaac.</t>
  </si>
  <si>
    <t>Limpieza de Dientes.</t>
  </si>
  <si>
    <t>Sobre Peso.</t>
  </si>
  <si>
    <t>Valoracion y Seguimiento.</t>
  </si>
  <si>
    <t>Hipertension Arterial y Sobrepeso.</t>
  </si>
  <si>
    <t>ENALAPRIL 10 MG (2 por dia).</t>
  </si>
  <si>
    <t>Envio hacer analisis.</t>
  </si>
  <si>
    <t>Dra. Imeda Nuñez Vargas C-14</t>
  </si>
  <si>
    <t>Dra. Rebeca estaba de Vacaiones, repitio tratamiento.</t>
  </si>
  <si>
    <t>Caries 3 piezas en la parte superior del frente. Aplicación de 3 resinas.</t>
  </si>
  <si>
    <t>Extraccion de fractmento del colmillo superior izquierdo y molar inferior izquierdo.</t>
  </si>
  <si>
    <t>AMOXICILINA 500 MG 1 C/8HR 7 DIAS
KETOROLACO 10 MG 1 C/12HRS 5 DIAS.
DICLOFENACO / COMPLEJO B 1 C/12HRS 5 DIAS.</t>
  </si>
  <si>
    <t>El Diclofenaco es el Doloneurobion asi que despues de los 5 dias lo continue con 1 C/24HRS hasta terminar el tratamiento.</t>
  </si>
  <si>
    <t>Rayos X Clinica 14</t>
  </si>
  <si>
    <t>Me tomaron radiografia de torax, la valoro la Dra. Rebeca y dijo todo bien.</t>
  </si>
  <si>
    <t>Comento sobre somnolencia, y acordamos seguir por un mes mas el tratamiento y despues valorar para disminuir dosis. Asi tambien que necesito hacer ejercicio con pesas.
Paracetamol en caso de dolor.</t>
  </si>
  <si>
    <t>ANALISIS CLINICOS UMF-54</t>
  </si>
  <si>
    <t>BIOMETRIA HEMATICA COMPLETA.
COLESTEROL TOTAL.
TRIGLICERIDOS.</t>
  </si>
  <si>
    <t>COLESTEROL 143 mg/dl. (140-200)
TRIGLICERIDOS 76 mg/dL. (0-200)</t>
  </si>
  <si>
    <t>ENALAPRIL 1 C/12HR. 30 DIAS
AMLODIPINO 1 C/12 HR. 30 DIAS
VITAMINAS B 1C/24 HR. 30 DIAS.</t>
  </si>
  <si>
    <t>Reviso doctora Rebeca y solo comento que todo bien.</t>
  </si>
  <si>
    <t>Posible ingreso a programa, Pierde peso, gana vida.</t>
  </si>
  <si>
    <t>Dra. Rebeca Lomas, UMF-054 IMSS</t>
  </si>
  <si>
    <t>ENALAPRIL 1 C/12HR. 30 DIAS
AMLODIPINO 1 C/12 HR. 30 DIAS
PARACETAMOL 1 C/8 HR 3 DIAS</t>
  </si>
  <si>
    <t>Fueron las explosiones y despues de ellas fuimos a la clinica 93 Tonala y resulte con hipoertension.
Compre una bicicleta para poder ir al trabajo y aparte de que tenia que hacer ejercicio por la HTA.</t>
  </si>
  <si>
    <t>Fecha de referencia</t>
  </si>
  <si>
    <t>Paralisis facial.</t>
  </si>
  <si>
    <t>Fecha aproximada.</t>
  </si>
  <si>
    <t>Proxima cita hasta septiembre y me dio recetas para los siguientes dos meses.
Laboratorio y Electro para 20 de Sep.</t>
  </si>
  <si>
    <t>COLESTEROL 291 MG/DL. (150-200)
TRIGLICERIDOS 249 MG/DL. (35-150)
GLUCOSA 89 MG/DL. (70-115)</t>
  </si>
  <si>
    <t>ANALISIS CLINICOS.
Solicitados por la Dra. Raquel Bustos.</t>
  </si>
  <si>
    <t>FEBRERO</t>
  </si>
  <si>
    <t>MARZO</t>
  </si>
  <si>
    <t>ABRIL</t>
  </si>
  <si>
    <t>MAYO</t>
  </si>
  <si>
    <t>JUNIO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</si>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</sst>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800]dddd\,\ mmmm\ dd\,\ yyyy"/>
    <numFmt numFmtId="165" formatCode="ddd\-dd\-mmm\-yy"/>
    <numFmt numFmtId="166" formatCode="#,##0.00_ ;[Red]\-#,##0.00\ "/>
    <numFmt numFmtId="167" formatCode="#,##0_ ;[Red]\-#,##0\ "/>
    <numFmt numFmtId="168" formatCode="#,##0.000_ ;[Red]\-#,##0.000\ "/>
    <numFmt numFmtId="169" formatCode="mmmm\ &quot; del &quot;\ \ yyyy"/>
    <numFmt numFmtId="170" formatCode="#,##0.0_ ;[Red]\-#,##0.0\ "/>
  </numFmts>
  <fonts count="1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6"/>
      <color rgb="FF0000FF"/>
      <name val="Arial"/>
      <family val="2"/>
    </font>
    <font>
      <sz val="12"/>
      <name val="Arial"/>
      <family val="2"/>
    </font>
    <font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1"/>
      <color rgb="FF0000FF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CC"/>
      <name val="Arial"/>
      <family val="2"/>
    </font>
    <font>
      <b/>
      <sz val="12"/>
      <color rgb="FF7B7B7B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66"/>
        <bgColor rgb="FFCCFF66"/>
      </patternFill>
    </fill>
    <fill>
      <patternFill patternType="solid">
        <fgColor rgb="FFCCFF99"/>
        <bgColor rgb="FFCCFF99"/>
      </patternFill>
    </fill>
    <fill>
      <patternFill patternType="solid">
        <fgColor rgb="FFFFFF00"/>
        <bgColor rgb="FFCCFF66"/>
      </patternFill>
    </fill>
  </fills>
  <borders count="3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indexed="64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uble">
        <color indexed="64"/>
      </bottom>
      <diagonal/>
    </border>
    <border>
      <left style="thin">
        <color indexed="64"/>
      </left>
      <right style="dotted">
        <color rgb="FF000000"/>
      </right>
      <top style="dotted">
        <color rgb="FF000000"/>
      </top>
      <bottom style="double">
        <color indexed="64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thin">
        <color indexed="64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uble">
        <color indexed="64"/>
      </bottom>
      <diagonal/>
    </border>
    <border>
      <left style="thin">
        <color indexed="64"/>
      </left>
      <right/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dotted">
        <color rgb="FF000000"/>
      </right>
      <top style="dotted">
        <color rgb="FF000000"/>
      </top>
      <bottom/>
      <diagonal/>
    </border>
    <border>
      <left style="thin">
        <color indexed="64"/>
      </left>
      <right style="dotted">
        <color rgb="FF000000"/>
      </right>
      <top style="thin">
        <color indexed="64"/>
      </top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thin">
        <color indexed="64"/>
      </left>
      <right style="dotted">
        <color rgb="FF000000"/>
      </right>
      <top/>
      <bottom style="dotted">
        <color rgb="FF000000"/>
      </bottom>
      <diagonal/>
    </border>
    <border>
      <left style="medium">
        <color indexed="64"/>
      </left>
      <right style="dotted">
        <color rgb="FF000000"/>
      </right>
      <top style="medium">
        <color indexed="64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indexed="64"/>
      </top>
      <bottom style="dotted">
        <color rgb="FF000000"/>
      </bottom>
      <diagonal/>
    </border>
    <border>
      <left style="dotted">
        <color rgb="FF000000"/>
      </left>
      <right/>
      <top style="medium">
        <color indexed="64"/>
      </top>
      <bottom style="dotted">
        <color rgb="FF000000"/>
      </bottom>
      <diagonal/>
    </border>
    <border>
      <left style="thin">
        <color indexed="64"/>
      </left>
      <right style="dotted">
        <color rgb="FF000000"/>
      </right>
      <top style="medium">
        <color indexed="64"/>
      </top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medium">
        <color indexed="64"/>
      </top>
      <bottom style="dotted">
        <color rgb="FF000000"/>
      </bottom>
      <diagonal/>
    </border>
    <border>
      <left style="medium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 style="dotted">
        <color rgb="FF000000"/>
      </right>
      <top style="dotted">
        <color rgb="FF000000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indexed="64"/>
      </bottom>
      <diagonal/>
    </border>
    <border>
      <left style="dotted">
        <color rgb="FF000000"/>
      </left>
      <right/>
      <top style="dotted">
        <color rgb="FF000000"/>
      </top>
      <bottom style="medium">
        <color indexed="64"/>
      </bottom>
      <diagonal/>
    </border>
    <border>
      <left style="thin">
        <color indexed="64"/>
      </left>
      <right style="dotted">
        <color rgb="FF000000"/>
      </right>
      <top style="dotted">
        <color rgb="FF000000"/>
      </top>
      <bottom style="medium">
        <color indexed="64"/>
      </bottom>
      <diagonal/>
    </border>
    <border>
      <left style="dotted">
        <color rgb="FF000000"/>
      </left>
      <right style="medium">
        <color indexed="64"/>
      </right>
      <top style="dotted">
        <color rgb="FF000000"/>
      </top>
      <bottom style="medium">
        <color indexed="64"/>
      </bottom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167" fontId="8" fillId="0" borderId="2" xfId="0" applyNumberFormat="1" applyFont="1" applyBorder="1" applyAlignment="1">
      <alignment horizontal="center" vertical="center"/>
    </xf>
    <xf numFmtId="0" fontId="1" fillId="0" borderId="0" xfId="0" applyFont="1"/>
    <xf numFmtId="165" fontId="8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5" fontId="9" fillId="0" borderId="7" xfId="0" applyNumberFormat="1" applyFont="1" applyBorder="1" applyAlignment="1">
      <alignment horizontal="center" vertical="center"/>
    </xf>
    <xf numFmtId="167" fontId="8" fillId="0" borderId="7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167" fontId="8" fillId="0" borderId="3" xfId="0" applyNumberFormat="1" applyFont="1" applyBorder="1" applyAlignment="1">
      <alignment horizontal="center" vertical="center"/>
    </xf>
    <xf numFmtId="167" fontId="8" fillId="0" borderId="10" xfId="0" applyNumberFormat="1" applyFont="1" applyBorder="1" applyAlignment="1">
      <alignment horizontal="center" vertical="center"/>
    </xf>
    <xf numFmtId="167" fontId="8" fillId="0" borderId="11" xfId="0" applyNumberFormat="1" applyFont="1" applyBorder="1" applyAlignment="1">
      <alignment horizontal="center" vertical="center"/>
    </xf>
    <xf numFmtId="167" fontId="8" fillId="0" borderId="12" xfId="0" applyNumberFormat="1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167" fontId="8" fillId="0" borderId="14" xfId="0" applyNumberFormat="1" applyFont="1" applyBorder="1" applyAlignment="1">
      <alignment horizontal="center" vertical="center"/>
    </xf>
    <xf numFmtId="167" fontId="8" fillId="0" borderId="15" xfId="0" applyNumberFormat="1" applyFont="1" applyBorder="1" applyAlignment="1">
      <alignment horizontal="center" vertical="center"/>
    </xf>
    <xf numFmtId="167" fontId="8" fillId="0" borderId="16" xfId="0" applyNumberFormat="1" applyFont="1" applyBorder="1" applyAlignment="1">
      <alignment horizontal="center" vertical="center"/>
    </xf>
    <xf numFmtId="167" fontId="8" fillId="0" borderId="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166" fontId="1" fillId="0" borderId="2" xfId="0" applyNumberFormat="1" applyFont="1" applyBorder="1"/>
    <xf numFmtId="0" fontId="2" fillId="0" borderId="0" xfId="0" applyFont="1"/>
    <xf numFmtId="0" fontId="3" fillId="0" borderId="0" xfId="0" applyFont="1"/>
    <xf numFmtId="165" fontId="6" fillId="0" borderId="0" xfId="0" applyNumberFormat="1" applyFont="1"/>
    <xf numFmtId="0" fontId="4" fillId="0" borderId="0" xfId="0" applyFont="1"/>
    <xf numFmtId="166" fontId="8" fillId="0" borderId="2" xfId="0" applyNumberFormat="1" applyFont="1" applyBorder="1" applyAlignment="1">
      <alignment horizontal="center" vertical="center"/>
    </xf>
    <xf numFmtId="167" fontId="8" fillId="0" borderId="2" xfId="0" applyNumberFormat="1" applyFont="1" applyBorder="1" applyAlignment="1">
      <alignment horizontal="left" vertical="center" wrapText="1"/>
    </xf>
    <xf numFmtId="168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164" fontId="5" fillId="0" borderId="0" xfId="0" applyNumberFormat="1" applyFont="1"/>
    <xf numFmtId="166" fontId="0" fillId="0" borderId="0" xfId="0" applyNumberFormat="1" applyAlignment="1">
      <alignment horizontal="center"/>
    </xf>
    <xf numFmtId="0" fontId="13" fillId="0" borderId="0" xfId="0" applyFont="1" applyAlignment="1">
      <alignment horizontal="right"/>
    </xf>
    <xf numFmtId="0" fontId="11" fillId="3" borderId="2" xfId="0" applyFont="1" applyFill="1" applyBorder="1" applyAlignment="1">
      <alignment horizontal="center" vertical="center" wrapText="1"/>
    </xf>
    <xf numFmtId="166" fontId="0" fillId="0" borderId="2" xfId="0" applyNumberFormat="1" applyBorder="1"/>
    <xf numFmtId="165" fontId="13" fillId="0" borderId="0" xfId="0" applyNumberFormat="1" applyFont="1" applyAlignment="1">
      <alignment horizontal="left"/>
    </xf>
    <xf numFmtId="165" fontId="8" fillId="0" borderId="2" xfId="0" applyNumberFormat="1" applyFont="1" applyBorder="1" applyAlignment="1">
      <alignment horizontal="center" vertical="center" wrapText="1"/>
    </xf>
    <xf numFmtId="166" fontId="8" fillId="0" borderId="2" xfId="0" applyNumberFormat="1" applyFont="1" applyBorder="1" applyAlignment="1">
      <alignment horizontal="center" vertical="center" wrapText="1"/>
    </xf>
    <xf numFmtId="167" fontId="8" fillId="0" borderId="2" xfId="0" applyNumberFormat="1" applyFont="1" applyBorder="1" applyAlignment="1">
      <alignment horizontal="center" vertical="center" wrapText="1"/>
    </xf>
    <xf numFmtId="167" fontId="8" fillId="0" borderId="17" xfId="0" applyNumberFormat="1" applyFont="1" applyBorder="1" applyAlignment="1">
      <alignment horizontal="center" vertical="center"/>
    </xf>
    <xf numFmtId="167" fontId="8" fillId="0" borderId="18" xfId="0" applyNumberFormat="1" applyFont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167" fontId="8" fillId="0" borderId="20" xfId="0" applyNumberFormat="1" applyFont="1" applyBorder="1" applyAlignment="1">
      <alignment horizontal="center" vertical="center"/>
    </xf>
    <xf numFmtId="167" fontId="8" fillId="0" borderId="21" xfId="0" applyNumberFormat="1" applyFont="1" applyBorder="1" applyAlignment="1">
      <alignment horizontal="center" vertical="center"/>
    </xf>
    <xf numFmtId="167" fontId="8" fillId="0" borderId="22" xfId="0" applyNumberFormat="1" applyFont="1" applyBorder="1" applyAlignment="1">
      <alignment horizontal="center" vertical="center"/>
    </xf>
    <xf numFmtId="167" fontId="8" fillId="0" borderId="23" xfId="0" applyNumberFormat="1" applyFont="1" applyBorder="1" applyAlignment="1">
      <alignment horizontal="center" vertical="center"/>
    </xf>
    <xf numFmtId="165" fontId="8" fillId="0" borderId="24" xfId="0" applyNumberFormat="1" applyFont="1" applyBorder="1" applyAlignment="1">
      <alignment horizontal="center" vertical="center"/>
    </xf>
    <xf numFmtId="167" fontId="8" fillId="0" borderId="25" xfId="0" applyNumberFormat="1" applyFont="1" applyBorder="1" applyAlignment="1">
      <alignment horizontal="center" vertical="center"/>
    </xf>
    <xf numFmtId="165" fontId="8" fillId="0" borderId="26" xfId="0" applyNumberFormat="1" applyFont="1" applyBorder="1" applyAlignment="1">
      <alignment horizontal="center" vertical="center"/>
    </xf>
    <xf numFmtId="167" fontId="8" fillId="0" borderId="27" xfId="0" applyNumberFormat="1" applyFont="1" applyBorder="1" applyAlignment="1">
      <alignment horizontal="center" vertical="center"/>
    </xf>
    <xf numFmtId="167" fontId="8" fillId="0" borderId="28" xfId="0" applyNumberFormat="1" applyFont="1" applyBorder="1" applyAlignment="1">
      <alignment horizontal="center" vertical="center"/>
    </xf>
    <xf numFmtId="167" fontId="8" fillId="0" borderId="29" xfId="0" applyNumberFormat="1" applyFont="1" applyBorder="1" applyAlignment="1">
      <alignment horizontal="center" vertical="center"/>
    </xf>
    <xf numFmtId="167" fontId="8" fillId="0" borderId="30" xfId="0" applyNumberFormat="1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 vertical="center"/>
    </xf>
    <xf numFmtId="169" fontId="0" fillId="0" borderId="0" xfId="0" applyNumberFormat="1" applyAlignment="1">
      <alignment horizontal="left"/>
    </xf>
    <xf numFmtId="0" fontId="7" fillId="2" borderId="4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6" fontId="8" fillId="0" borderId="2" xfId="0" applyNumberFormat="1" applyFont="1" applyBorder="1" applyAlignment="1">
      <alignment horizontal="left" vertical="center" wrapText="1"/>
    </xf>
    <xf numFmtId="166" fontId="8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9" fontId="0" fillId="0" borderId="31" xfId="0" applyNumberFormat="1" applyBorder="1" applyAlignment="1">
      <alignment horizontal="left"/>
    </xf>
    <xf numFmtId="164" fontId="0" fillId="0" borderId="31" xfId="0" applyNumberFormat="1" applyBorder="1" applyAlignment="1">
      <alignment horizontal="left"/>
    </xf>
    <xf numFmtId="0" fontId="7" fillId="4" borderId="2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2" fillId="0" borderId="0" xfId="0" applyFont="1"/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69" fontId="0" fillId="0" borderId="31" xfId="0" applyNumberFormat="1" applyBorder="1" applyAlignment="1">
      <alignment horizontal="left"/>
    </xf>
    <xf numFmtId="16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28575</xdr:rowOff>
    </xdr:from>
    <xdr:ext cx="476250" cy="647700"/>
    <xdr:pic>
      <xdr:nvPicPr>
        <xdr:cNvPr id="2" name="image2.png">
          <a:extLst>
            <a:ext uri="{FF2B5EF4-FFF2-40B4-BE49-F238E27FC236}">
              <a16:creationId xmlns:a16="http://schemas.microsoft.com/office/drawing/2014/main" id="{FAD540D4-CF33-4C62-B4B0-AFEC1A2DD61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150" y="228600"/>
          <a:ext cx="476250" cy="647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FF6C-9E5E-403A-B714-F0DCEC845BA9}">
  <dimension ref="A1:I98"/>
  <sheetViews>
    <sheetView workbookViewId="0">
      <pane ySplit="5" topLeftCell="A51" activePane="bottomLeft" state="frozen"/>
      <selection pane="bottomLeft" activeCell="B56" sqref="B56"/>
    </sheetView>
  </sheetViews>
  <sheetFormatPr baseColWidth="10" defaultRowHeight="15" x14ac:dyDescent="0.2"/>
  <cols>
    <col min="1" max="1" width="2.88671875" customWidth="1"/>
    <col min="3" max="3" width="20.77734375" style="77" customWidth="1"/>
    <col min="4" max="4" width="6.5546875" bestFit="1" customWidth="1"/>
    <col min="5" max="5" width="7.77734375" bestFit="1" customWidth="1"/>
    <col min="6" max="6" width="35.88671875" customWidth="1"/>
    <col min="7" max="8" width="24.6640625" customWidth="1"/>
  </cols>
  <sheetData>
    <row r="1" spans="1:9" ht="18.75" x14ac:dyDescent="0.3">
      <c r="A1" s="38"/>
      <c r="B1" s="46"/>
      <c r="C1" s="74"/>
      <c r="D1" s="41"/>
      <c r="E1" s="41"/>
      <c r="F1" s="41"/>
      <c r="G1" s="41"/>
      <c r="H1" s="41"/>
      <c r="I1" s="38"/>
    </row>
    <row r="2" spans="1:9" ht="20.25" x14ac:dyDescent="0.3">
      <c r="A2" s="38"/>
      <c r="B2" s="83" t="s">
        <v>0</v>
      </c>
      <c r="C2" s="82"/>
      <c r="D2" s="82"/>
      <c r="E2" s="82"/>
      <c r="F2" s="82"/>
      <c r="G2" s="82"/>
      <c r="H2" s="82"/>
      <c r="I2" s="38"/>
    </row>
    <row r="3" spans="1:9" ht="18" x14ac:dyDescent="0.25">
      <c r="A3" s="38"/>
      <c r="B3" s="84" t="s">
        <v>1</v>
      </c>
      <c r="C3" s="85"/>
      <c r="D3" s="85"/>
      <c r="E3" s="85"/>
      <c r="F3" s="85"/>
      <c r="G3" s="85"/>
      <c r="H3" s="85"/>
      <c r="I3" s="38"/>
    </row>
    <row r="4" spans="1:9" ht="18.75" x14ac:dyDescent="0.3">
      <c r="A4" s="38"/>
      <c r="B4" s="81">
        <f>MAX(B6:B414)</f>
        <v>45481</v>
      </c>
      <c r="C4" s="82"/>
      <c r="D4" s="82"/>
      <c r="E4" s="82"/>
      <c r="F4" s="82"/>
      <c r="G4" s="82"/>
      <c r="H4" s="82"/>
      <c r="I4" s="38"/>
    </row>
    <row r="5" spans="1:9" ht="30" x14ac:dyDescent="0.2">
      <c r="A5" s="3"/>
      <c r="B5" s="1" t="s">
        <v>2</v>
      </c>
      <c r="C5" s="1" t="s">
        <v>80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3"/>
    </row>
    <row r="6" spans="1:9" x14ac:dyDescent="0.2">
      <c r="A6" s="6"/>
      <c r="B6" s="52">
        <v>23201</v>
      </c>
      <c r="C6" s="75" t="s">
        <v>13</v>
      </c>
      <c r="D6" s="53"/>
      <c r="E6" s="54"/>
      <c r="F6" s="43"/>
      <c r="G6" s="44"/>
      <c r="H6" s="45" t="s">
        <v>14</v>
      </c>
      <c r="I6" s="6"/>
    </row>
    <row r="7" spans="1:9" ht="51" x14ac:dyDescent="0.2">
      <c r="A7" s="6"/>
      <c r="B7" s="52">
        <v>33716</v>
      </c>
      <c r="C7" s="75" t="s">
        <v>135</v>
      </c>
      <c r="D7" s="53"/>
      <c r="E7" s="54"/>
      <c r="F7" s="43" t="s">
        <v>134</v>
      </c>
      <c r="G7" s="44"/>
      <c r="H7" s="45"/>
      <c r="I7" s="6"/>
    </row>
    <row r="8" spans="1:9" x14ac:dyDescent="0.2">
      <c r="A8" s="6"/>
      <c r="B8" s="52">
        <v>39264</v>
      </c>
      <c r="C8" s="75" t="s">
        <v>137</v>
      </c>
      <c r="D8" s="53"/>
      <c r="E8" s="54"/>
      <c r="F8" s="43" t="s">
        <v>136</v>
      </c>
      <c r="G8" s="44"/>
      <c r="H8" s="45"/>
      <c r="I8" s="6"/>
    </row>
    <row r="9" spans="1:9" ht="63.75" x14ac:dyDescent="0.2">
      <c r="A9" s="6"/>
      <c r="B9" s="52">
        <v>37803</v>
      </c>
      <c r="C9" s="75" t="s">
        <v>92</v>
      </c>
      <c r="D9" s="53"/>
      <c r="E9" s="54"/>
      <c r="F9" s="45" t="s">
        <v>19</v>
      </c>
      <c r="G9" s="44" t="s">
        <v>18</v>
      </c>
      <c r="H9" s="45"/>
      <c r="I9" s="6"/>
    </row>
    <row r="10" spans="1:9" ht="89.25" x14ac:dyDescent="0.2">
      <c r="A10" s="6"/>
      <c r="B10" s="52">
        <v>38204</v>
      </c>
      <c r="C10" s="75" t="s">
        <v>15</v>
      </c>
      <c r="D10" s="53"/>
      <c r="E10" s="54" t="s">
        <v>16</v>
      </c>
      <c r="F10" s="43" t="s">
        <v>17</v>
      </c>
      <c r="G10" s="44" t="s">
        <v>18</v>
      </c>
      <c r="H10" s="45" t="s">
        <v>19</v>
      </c>
      <c r="I10" s="6" t="s">
        <v>20</v>
      </c>
    </row>
    <row r="11" spans="1:9" ht="25.5" x14ac:dyDescent="0.2">
      <c r="A11" s="6"/>
      <c r="B11" s="52">
        <v>38208</v>
      </c>
      <c r="C11" s="75" t="s">
        <v>15</v>
      </c>
      <c r="D11" s="53"/>
      <c r="E11" s="54" t="s">
        <v>21</v>
      </c>
      <c r="F11" s="43" t="s">
        <v>17</v>
      </c>
      <c r="G11" s="44" t="s">
        <v>22</v>
      </c>
      <c r="H11" s="45"/>
      <c r="I11" s="6"/>
    </row>
    <row r="12" spans="1:9" ht="63.75" x14ac:dyDescent="0.2">
      <c r="A12" s="6"/>
      <c r="B12" s="52">
        <v>38223</v>
      </c>
      <c r="C12" s="75" t="s">
        <v>15</v>
      </c>
      <c r="D12" s="53"/>
      <c r="E12" s="54" t="s">
        <v>23</v>
      </c>
      <c r="F12" s="43" t="s">
        <v>17</v>
      </c>
      <c r="G12" s="44" t="s">
        <v>24</v>
      </c>
      <c r="H12" s="45" t="s">
        <v>25</v>
      </c>
      <c r="I12" s="6"/>
    </row>
    <row r="13" spans="1:9" x14ac:dyDescent="0.2">
      <c r="A13" s="6"/>
      <c r="B13" s="52">
        <v>38233</v>
      </c>
      <c r="C13" s="75" t="s">
        <v>15</v>
      </c>
      <c r="D13" s="53"/>
      <c r="E13" s="54" t="s">
        <v>26</v>
      </c>
      <c r="F13" s="43" t="s">
        <v>17</v>
      </c>
      <c r="G13" s="44" t="s">
        <v>24</v>
      </c>
      <c r="H13" s="45"/>
      <c r="I13" s="6"/>
    </row>
    <row r="14" spans="1:9" ht="38.25" x14ac:dyDescent="0.2">
      <c r="A14" s="6"/>
      <c r="B14" s="52">
        <v>38254</v>
      </c>
      <c r="C14" s="75" t="s">
        <v>15</v>
      </c>
      <c r="D14" s="53"/>
      <c r="E14" s="54" t="s">
        <v>27</v>
      </c>
      <c r="F14" s="43" t="s">
        <v>17</v>
      </c>
      <c r="G14" s="44" t="s">
        <v>28</v>
      </c>
      <c r="H14" s="45"/>
      <c r="I14" s="6"/>
    </row>
    <row r="15" spans="1:9" x14ac:dyDescent="0.2">
      <c r="A15" s="6"/>
      <c r="B15" s="52">
        <v>38275</v>
      </c>
      <c r="C15" s="75" t="s">
        <v>15</v>
      </c>
      <c r="D15" s="53"/>
      <c r="E15" s="54" t="s">
        <v>29</v>
      </c>
      <c r="F15" s="43" t="s">
        <v>17</v>
      </c>
      <c r="G15" s="44" t="s">
        <v>24</v>
      </c>
      <c r="H15" s="45"/>
      <c r="I15" s="6"/>
    </row>
    <row r="16" spans="1:9" x14ac:dyDescent="0.2">
      <c r="A16" s="6"/>
      <c r="B16" s="52">
        <v>38287</v>
      </c>
      <c r="C16" s="75" t="s">
        <v>15</v>
      </c>
      <c r="D16" s="53"/>
      <c r="E16" s="54" t="s">
        <v>30</v>
      </c>
      <c r="F16" s="43" t="s">
        <v>17</v>
      </c>
      <c r="G16" s="44" t="s">
        <v>24</v>
      </c>
      <c r="H16" s="45"/>
      <c r="I16" s="6"/>
    </row>
    <row r="17" spans="1:9" x14ac:dyDescent="0.2">
      <c r="A17" s="6"/>
      <c r="B17" s="52">
        <v>38301</v>
      </c>
      <c r="C17" s="75" t="s">
        <v>15</v>
      </c>
      <c r="D17" s="53"/>
      <c r="E17" s="54" t="s">
        <v>31</v>
      </c>
      <c r="F17" s="43" t="s">
        <v>17</v>
      </c>
      <c r="G17" s="44" t="s">
        <v>24</v>
      </c>
      <c r="H17" s="45"/>
      <c r="I17" s="6"/>
    </row>
    <row r="18" spans="1:9" ht="76.5" x14ac:dyDescent="0.2">
      <c r="A18" s="6"/>
      <c r="B18" s="52">
        <v>38328</v>
      </c>
      <c r="C18" s="75" t="s">
        <v>15</v>
      </c>
      <c r="D18" s="53">
        <v>86</v>
      </c>
      <c r="E18" s="54"/>
      <c r="F18" s="43" t="s">
        <v>32</v>
      </c>
      <c r="G18" s="44" t="s">
        <v>24</v>
      </c>
      <c r="H18" s="45" t="s">
        <v>33</v>
      </c>
      <c r="I18" s="6"/>
    </row>
    <row r="19" spans="1:9" ht="38.25" x14ac:dyDescent="0.2">
      <c r="A19" s="6"/>
      <c r="B19" s="52">
        <v>38362</v>
      </c>
      <c r="C19" s="75" t="s">
        <v>15</v>
      </c>
      <c r="D19" s="53"/>
      <c r="E19" s="54" t="s">
        <v>30</v>
      </c>
      <c r="F19" s="43" t="s">
        <v>37</v>
      </c>
      <c r="G19" s="44" t="s">
        <v>38</v>
      </c>
      <c r="H19" s="45"/>
      <c r="I19" s="6"/>
    </row>
    <row r="20" spans="1:9" x14ac:dyDescent="0.2">
      <c r="A20" s="6"/>
      <c r="B20" s="52">
        <v>38384</v>
      </c>
      <c r="C20" s="75" t="s">
        <v>15</v>
      </c>
      <c r="D20" s="53"/>
      <c r="E20" s="54" t="s">
        <v>39</v>
      </c>
      <c r="F20" s="43" t="s">
        <v>17</v>
      </c>
      <c r="G20" s="44" t="s">
        <v>24</v>
      </c>
      <c r="H20" s="45"/>
      <c r="I20" s="6"/>
    </row>
    <row r="21" spans="1:9" x14ac:dyDescent="0.2">
      <c r="A21" s="6"/>
      <c r="B21" s="52">
        <v>38419</v>
      </c>
      <c r="C21" s="75" t="s">
        <v>15</v>
      </c>
      <c r="D21" s="53"/>
      <c r="E21" s="54" t="s">
        <v>40</v>
      </c>
      <c r="F21" s="43" t="s">
        <v>17</v>
      </c>
      <c r="G21" s="44" t="s">
        <v>24</v>
      </c>
      <c r="H21" s="45"/>
      <c r="I21" s="6"/>
    </row>
    <row r="22" spans="1:9" x14ac:dyDescent="0.2">
      <c r="A22" s="6"/>
      <c r="B22" s="52">
        <v>38449</v>
      </c>
      <c r="C22" s="75" t="s">
        <v>15</v>
      </c>
      <c r="D22" s="53"/>
      <c r="E22" s="54" t="s">
        <v>41</v>
      </c>
      <c r="F22" s="43" t="s">
        <v>17</v>
      </c>
      <c r="G22" s="44" t="s">
        <v>24</v>
      </c>
      <c r="H22" s="45"/>
      <c r="I22" s="6"/>
    </row>
    <row r="23" spans="1:9" x14ac:dyDescent="0.2">
      <c r="A23" s="6"/>
      <c r="B23" s="52">
        <v>38485</v>
      </c>
      <c r="C23" s="75" t="s">
        <v>15</v>
      </c>
      <c r="D23" s="53">
        <v>89</v>
      </c>
      <c r="E23" s="54" t="s">
        <v>42</v>
      </c>
      <c r="F23" s="43" t="s">
        <v>17</v>
      </c>
      <c r="G23" s="44" t="s">
        <v>24</v>
      </c>
      <c r="H23" s="45"/>
      <c r="I23" s="6"/>
    </row>
    <row r="24" spans="1:9" x14ac:dyDescent="0.2">
      <c r="A24" s="6"/>
      <c r="B24" s="52">
        <v>38504</v>
      </c>
      <c r="C24" s="75" t="s">
        <v>15</v>
      </c>
      <c r="D24" s="53">
        <v>90</v>
      </c>
      <c r="E24" s="54" t="s">
        <v>21</v>
      </c>
      <c r="F24" s="43" t="s">
        <v>17</v>
      </c>
      <c r="G24" s="44" t="s">
        <v>24</v>
      </c>
      <c r="H24" s="45"/>
      <c r="I24" s="6"/>
    </row>
    <row r="25" spans="1:9" ht="25.5" x14ac:dyDescent="0.2">
      <c r="A25" s="6"/>
      <c r="B25" s="52">
        <v>38614</v>
      </c>
      <c r="C25" s="75" t="s">
        <v>15</v>
      </c>
      <c r="D25" s="53"/>
      <c r="E25" s="54" t="s">
        <v>43</v>
      </c>
      <c r="F25" s="43" t="s">
        <v>44</v>
      </c>
      <c r="G25" s="44" t="s">
        <v>45</v>
      </c>
      <c r="H25" s="45"/>
      <c r="I25" s="6"/>
    </row>
    <row r="26" spans="1:9" ht="25.5" x14ac:dyDescent="0.2">
      <c r="A26" s="6"/>
      <c r="B26" s="52">
        <v>38674</v>
      </c>
      <c r="C26" s="75" t="s">
        <v>15</v>
      </c>
      <c r="D26" s="53">
        <v>90.5</v>
      </c>
      <c r="E26" s="54"/>
      <c r="F26" s="43" t="s">
        <v>17</v>
      </c>
      <c r="G26" s="44" t="s">
        <v>46</v>
      </c>
      <c r="H26" s="45"/>
      <c r="I26" s="6"/>
    </row>
    <row r="27" spans="1:9" ht="25.5" x14ac:dyDescent="0.2">
      <c r="A27" s="6"/>
      <c r="B27" s="52">
        <v>38678</v>
      </c>
      <c r="C27" s="75" t="s">
        <v>15</v>
      </c>
      <c r="D27" s="53">
        <v>90</v>
      </c>
      <c r="E27" s="54" t="s">
        <v>47</v>
      </c>
      <c r="F27" s="43" t="s">
        <v>17</v>
      </c>
      <c r="G27" s="44" t="s">
        <v>48</v>
      </c>
      <c r="H27" s="45" t="s">
        <v>49</v>
      </c>
      <c r="I27" s="6"/>
    </row>
    <row r="28" spans="1:9" ht="25.5" x14ac:dyDescent="0.2">
      <c r="A28" s="6"/>
      <c r="B28" s="52">
        <v>38898</v>
      </c>
      <c r="C28" s="75" t="s">
        <v>15</v>
      </c>
      <c r="D28" s="53">
        <v>95</v>
      </c>
      <c r="E28" s="54" t="s">
        <v>50</v>
      </c>
      <c r="F28" s="43" t="s">
        <v>51</v>
      </c>
      <c r="G28" s="44" t="s">
        <v>22</v>
      </c>
      <c r="H28" s="45" t="s">
        <v>52</v>
      </c>
      <c r="I28" s="6"/>
    </row>
    <row r="29" spans="1:9" ht="25.5" x14ac:dyDescent="0.2">
      <c r="A29" s="6"/>
      <c r="B29" s="52">
        <v>39008</v>
      </c>
      <c r="C29" s="75" t="s">
        <v>15</v>
      </c>
      <c r="D29" s="53">
        <v>95</v>
      </c>
      <c r="E29" s="54" t="s">
        <v>53</v>
      </c>
      <c r="F29" s="43" t="s">
        <v>51</v>
      </c>
      <c r="G29" s="44" t="s">
        <v>24</v>
      </c>
      <c r="H29" s="45" t="s">
        <v>49</v>
      </c>
      <c r="I29" s="6"/>
    </row>
    <row r="30" spans="1:9" ht="25.5" x14ac:dyDescent="0.2">
      <c r="A30" s="6"/>
      <c r="B30" s="52">
        <v>44012</v>
      </c>
      <c r="C30" s="75" t="s">
        <v>55</v>
      </c>
      <c r="D30" s="53"/>
      <c r="E30" s="54"/>
      <c r="F30" s="43" t="s">
        <v>56</v>
      </c>
      <c r="G30" s="44"/>
      <c r="H30" s="45" t="s">
        <v>57</v>
      </c>
      <c r="I30" s="6"/>
    </row>
    <row r="31" spans="1:9" ht="51" x14ac:dyDescent="0.2">
      <c r="A31" s="6"/>
      <c r="B31" s="52">
        <v>44026</v>
      </c>
      <c r="C31" s="75" t="s">
        <v>62</v>
      </c>
      <c r="D31" s="53"/>
      <c r="E31" s="54"/>
      <c r="F31" s="43" t="s">
        <v>63</v>
      </c>
      <c r="G31" s="44" t="s">
        <v>64</v>
      </c>
      <c r="H31" s="45" t="s">
        <v>65</v>
      </c>
      <c r="I31" s="6"/>
    </row>
    <row r="32" spans="1:9" ht="25.5" x14ac:dyDescent="0.2">
      <c r="A32" s="6"/>
      <c r="B32" s="52">
        <v>44552</v>
      </c>
      <c r="C32" s="75" t="s">
        <v>58</v>
      </c>
      <c r="D32" s="53"/>
      <c r="E32" s="54"/>
      <c r="F32" s="43" t="s">
        <v>59</v>
      </c>
      <c r="G32" s="44" t="s">
        <v>60</v>
      </c>
      <c r="H32" s="45" t="s">
        <v>61</v>
      </c>
      <c r="I32" s="6"/>
    </row>
    <row r="33" spans="1:9" x14ac:dyDescent="0.2">
      <c r="A33" s="6"/>
      <c r="B33" s="52">
        <v>44616</v>
      </c>
      <c r="C33" s="75" t="s">
        <v>15</v>
      </c>
      <c r="D33" s="53"/>
      <c r="E33" s="54" t="s">
        <v>54</v>
      </c>
      <c r="F33" s="43" t="s">
        <v>17</v>
      </c>
      <c r="G33" s="44" t="s">
        <v>24</v>
      </c>
      <c r="H33" s="45"/>
      <c r="I33" s="6"/>
    </row>
    <row r="34" spans="1:9" x14ac:dyDescent="0.2">
      <c r="A34" s="6"/>
      <c r="B34" s="52">
        <v>45261</v>
      </c>
      <c r="C34" s="75" t="s">
        <v>92</v>
      </c>
      <c r="D34" s="53">
        <v>92.5</v>
      </c>
      <c r="E34" s="54"/>
      <c r="F34" s="43"/>
      <c r="G34" s="44" t="s">
        <v>96</v>
      </c>
      <c r="H34" s="45" t="s">
        <v>93</v>
      </c>
      <c r="I34" s="6"/>
    </row>
    <row r="35" spans="1:9" x14ac:dyDescent="0.2">
      <c r="A35" s="6"/>
      <c r="B35" s="4">
        <v>45293</v>
      </c>
      <c r="C35" s="76" t="s">
        <v>98</v>
      </c>
      <c r="D35" s="42">
        <v>88</v>
      </c>
      <c r="E35" s="5"/>
      <c r="F35" s="43" t="s">
        <v>114</v>
      </c>
      <c r="G35" s="44" t="s">
        <v>115</v>
      </c>
      <c r="H35" s="45" t="s">
        <v>116</v>
      </c>
      <c r="I35" s="6"/>
    </row>
    <row r="36" spans="1:9" x14ac:dyDescent="0.2">
      <c r="A36" s="6"/>
      <c r="B36" s="4">
        <v>45293</v>
      </c>
      <c r="C36" s="75" t="s">
        <v>92</v>
      </c>
      <c r="D36" s="42"/>
      <c r="E36" s="5"/>
      <c r="F36" s="43"/>
      <c r="G36" s="44" t="s">
        <v>97</v>
      </c>
      <c r="H36" s="45" t="s">
        <v>93</v>
      </c>
      <c r="I36" s="6"/>
    </row>
    <row r="37" spans="1:9" ht="38.25" x14ac:dyDescent="0.2">
      <c r="A37" s="6"/>
      <c r="B37" s="4">
        <v>45300</v>
      </c>
      <c r="C37" s="76" t="s">
        <v>100</v>
      </c>
      <c r="D37" s="42"/>
      <c r="E37" s="5"/>
      <c r="F37" s="43" t="s">
        <v>102</v>
      </c>
      <c r="G37" s="44"/>
      <c r="H37" s="45" t="s">
        <v>101</v>
      </c>
      <c r="I37" s="6"/>
    </row>
    <row r="38" spans="1:9" ht="63.75" x14ac:dyDescent="0.2">
      <c r="A38" s="6"/>
      <c r="B38" s="4">
        <v>45342</v>
      </c>
      <c r="C38" s="75" t="s">
        <v>104</v>
      </c>
      <c r="D38" s="42"/>
      <c r="E38" s="5"/>
      <c r="F38" s="43" t="s">
        <v>105</v>
      </c>
      <c r="G38" s="44"/>
      <c r="H38" s="45"/>
      <c r="I38" s="6"/>
    </row>
    <row r="39" spans="1:9" ht="38.25" x14ac:dyDescent="0.2">
      <c r="A39" s="6"/>
      <c r="B39" s="4">
        <v>45349</v>
      </c>
      <c r="C39" s="76" t="s">
        <v>98</v>
      </c>
      <c r="D39" s="42">
        <v>88</v>
      </c>
      <c r="E39" s="5" t="s">
        <v>99</v>
      </c>
      <c r="F39" s="43" t="s">
        <v>103</v>
      </c>
      <c r="G39" s="44" t="s">
        <v>106</v>
      </c>
      <c r="H39" s="45"/>
      <c r="I39" s="6"/>
    </row>
    <row r="40" spans="1:9" x14ac:dyDescent="0.2">
      <c r="A40" s="6"/>
      <c r="B40" s="52">
        <v>45349</v>
      </c>
      <c r="C40" s="75" t="s">
        <v>92</v>
      </c>
      <c r="D40" s="53">
        <v>88</v>
      </c>
      <c r="E40" s="54"/>
      <c r="F40" s="43"/>
      <c r="G40" s="44"/>
      <c r="H40" s="45" t="s">
        <v>93</v>
      </c>
      <c r="I40" s="6"/>
    </row>
    <row r="41" spans="1:9" x14ac:dyDescent="0.2">
      <c r="A41" s="6"/>
      <c r="B41" s="4">
        <v>45352</v>
      </c>
      <c r="C41" s="76" t="s">
        <v>107</v>
      </c>
      <c r="D41" s="42">
        <v>88</v>
      </c>
      <c r="E41" s="5"/>
      <c r="F41" s="43" t="s">
        <v>108</v>
      </c>
      <c r="G41" s="44"/>
      <c r="H41" s="45" t="s">
        <v>109</v>
      </c>
      <c r="I41" s="6"/>
    </row>
    <row r="42" spans="1:9" x14ac:dyDescent="0.2">
      <c r="A42" s="6"/>
      <c r="B42" s="52">
        <v>45352</v>
      </c>
      <c r="C42" s="75" t="s">
        <v>92</v>
      </c>
      <c r="D42" s="53"/>
      <c r="E42" s="54"/>
      <c r="F42" s="43"/>
      <c r="G42" s="44" t="s">
        <v>94</v>
      </c>
      <c r="H42" s="45" t="s">
        <v>95</v>
      </c>
      <c r="I42" s="6"/>
    </row>
    <row r="43" spans="1:9" x14ac:dyDescent="0.2">
      <c r="A43" s="6"/>
      <c r="B43" s="4">
        <v>45365</v>
      </c>
      <c r="C43" s="76" t="s">
        <v>110</v>
      </c>
      <c r="D43" s="42"/>
      <c r="E43" s="5"/>
      <c r="F43" s="43"/>
      <c r="G43" s="44" t="s">
        <v>111</v>
      </c>
      <c r="H43" s="45"/>
      <c r="I43" s="6"/>
    </row>
    <row r="44" spans="1:9" ht="63.75" x14ac:dyDescent="0.2">
      <c r="A44" s="6"/>
      <c r="B44" s="4">
        <v>45377</v>
      </c>
      <c r="C44" s="76" t="s">
        <v>117</v>
      </c>
      <c r="D44" s="42">
        <v>87.7</v>
      </c>
      <c r="E44" s="5"/>
      <c r="F44" s="43" t="s">
        <v>114</v>
      </c>
      <c r="G44" s="44" t="s">
        <v>106</v>
      </c>
      <c r="H44" s="45" t="s">
        <v>118</v>
      </c>
      <c r="I44" s="6"/>
    </row>
    <row r="45" spans="1:9" ht="25.5" x14ac:dyDescent="0.2">
      <c r="A45" s="6"/>
      <c r="B45" s="4">
        <v>45378</v>
      </c>
      <c r="C45" s="76" t="s">
        <v>110</v>
      </c>
      <c r="D45" s="42"/>
      <c r="E45" s="5"/>
      <c r="F45" s="43" t="s">
        <v>119</v>
      </c>
      <c r="G45" s="44"/>
      <c r="H45" s="45"/>
      <c r="I45" s="6"/>
    </row>
    <row r="46" spans="1:9" ht="63.75" x14ac:dyDescent="0.2">
      <c r="A46" s="6"/>
      <c r="B46" s="4">
        <v>45378</v>
      </c>
      <c r="C46" s="76" t="s">
        <v>107</v>
      </c>
      <c r="D46" s="42">
        <v>87.7</v>
      </c>
      <c r="E46" s="69">
        <v>30.346020761245679</v>
      </c>
      <c r="F46" s="43" t="s">
        <v>112</v>
      </c>
      <c r="G46" s="44" t="s">
        <v>94</v>
      </c>
      <c r="H46" s="45" t="s">
        <v>113</v>
      </c>
      <c r="I46" s="6"/>
    </row>
    <row r="47" spans="1:9" ht="76.5" x14ac:dyDescent="0.2">
      <c r="A47" s="6"/>
      <c r="B47" s="4">
        <v>45384</v>
      </c>
      <c r="C47" s="76" t="s">
        <v>110</v>
      </c>
      <c r="D47" s="42"/>
      <c r="E47" s="5"/>
      <c r="F47" s="43" t="s">
        <v>120</v>
      </c>
      <c r="G47" s="44" t="s">
        <v>121</v>
      </c>
      <c r="H47" s="45" t="s">
        <v>122</v>
      </c>
      <c r="I47" s="6"/>
    </row>
    <row r="48" spans="1:9" ht="38.25" x14ac:dyDescent="0.2">
      <c r="A48" s="6"/>
      <c r="B48" s="4">
        <v>45408</v>
      </c>
      <c r="C48" s="76" t="s">
        <v>123</v>
      </c>
      <c r="D48" s="42"/>
      <c r="E48" s="5"/>
      <c r="F48" s="43"/>
      <c r="G48" s="44" t="s">
        <v>130</v>
      </c>
      <c r="H48" s="45" t="s">
        <v>124</v>
      </c>
      <c r="I48" s="6"/>
    </row>
    <row r="49" spans="1:9" ht="76.5" x14ac:dyDescent="0.2">
      <c r="A49" s="6"/>
      <c r="B49" s="4">
        <v>45411</v>
      </c>
      <c r="C49" s="76" t="s">
        <v>132</v>
      </c>
      <c r="D49" s="42"/>
      <c r="E49" s="5"/>
      <c r="F49" s="43" t="s">
        <v>114</v>
      </c>
      <c r="G49" s="44" t="s">
        <v>106</v>
      </c>
      <c r="H49" s="45" t="s">
        <v>125</v>
      </c>
      <c r="I49" s="6"/>
    </row>
    <row r="50" spans="1:9" ht="51" x14ac:dyDescent="0.2">
      <c r="A50" s="6"/>
      <c r="B50" s="4">
        <v>45414</v>
      </c>
      <c r="C50" s="76" t="s">
        <v>126</v>
      </c>
      <c r="D50" s="42"/>
      <c r="E50" s="69"/>
      <c r="F50" s="43" t="s">
        <v>128</v>
      </c>
      <c r="G50" s="44" t="s">
        <v>127</v>
      </c>
      <c r="H50" s="45"/>
      <c r="I50" s="6"/>
    </row>
    <row r="51" spans="1:9" ht="38.25" x14ac:dyDescent="0.2">
      <c r="A51" s="6"/>
      <c r="B51" s="4">
        <v>45421</v>
      </c>
      <c r="C51" s="76" t="s">
        <v>107</v>
      </c>
      <c r="D51" s="42">
        <v>86.35</v>
      </c>
      <c r="E51" s="69">
        <v>29.861591695501733</v>
      </c>
      <c r="F51" s="43" t="s">
        <v>112</v>
      </c>
      <c r="G51" s="44" t="s">
        <v>94</v>
      </c>
      <c r="H51" s="45" t="s">
        <v>113</v>
      </c>
      <c r="I51" s="6"/>
    </row>
    <row r="52" spans="1:9" ht="38.25" x14ac:dyDescent="0.2">
      <c r="A52" s="6"/>
      <c r="B52" s="4">
        <v>45440</v>
      </c>
      <c r="C52" s="76" t="s">
        <v>132</v>
      </c>
      <c r="D52" s="42"/>
      <c r="E52" s="69"/>
      <c r="F52" s="43" t="s">
        <v>114</v>
      </c>
      <c r="G52" s="44" t="s">
        <v>129</v>
      </c>
      <c r="H52" s="45"/>
      <c r="I52" s="6"/>
    </row>
    <row r="53" spans="1:9" ht="25.5" x14ac:dyDescent="0.2">
      <c r="A53" s="6"/>
      <c r="B53" s="4">
        <v>45450</v>
      </c>
      <c r="C53" s="76" t="s">
        <v>107</v>
      </c>
      <c r="D53" s="42">
        <v>87.35</v>
      </c>
      <c r="E53" s="69">
        <v>30.380622837370243</v>
      </c>
      <c r="F53" s="43" t="s">
        <v>112</v>
      </c>
      <c r="G53" s="44" t="s">
        <v>94</v>
      </c>
      <c r="H53" s="45" t="s">
        <v>131</v>
      </c>
      <c r="I53" s="6"/>
    </row>
    <row r="54" spans="1:9" ht="63.75" x14ac:dyDescent="0.2">
      <c r="A54" s="6"/>
      <c r="B54" s="4">
        <v>45468</v>
      </c>
      <c r="C54" s="76" t="s">
        <v>132</v>
      </c>
      <c r="D54" s="42"/>
      <c r="E54" s="69"/>
      <c r="F54" s="43" t="s">
        <v>114</v>
      </c>
      <c r="G54" s="44" t="s">
        <v>133</v>
      </c>
      <c r="H54" s="45" t="s">
        <v>138</v>
      </c>
      <c r="I54" s="37"/>
    </row>
    <row r="55" spans="1:9" ht="38.25" x14ac:dyDescent="0.2">
      <c r="A55" s="6"/>
      <c r="B55" s="4">
        <v>45481</v>
      </c>
      <c r="C55" s="76" t="s">
        <v>100</v>
      </c>
      <c r="D55" s="42"/>
      <c r="E55" s="5"/>
      <c r="F55" s="43" t="s">
        <v>139</v>
      </c>
      <c r="G55" s="44"/>
      <c r="H55" s="45" t="s">
        <v>140</v>
      </c>
      <c r="I55" s="37"/>
    </row>
    <row r="56" spans="1:9" x14ac:dyDescent="0.2">
      <c r="A56" s="6"/>
      <c r="B56" s="4"/>
      <c r="C56" s="76"/>
      <c r="D56" s="42"/>
      <c r="E56" s="69"/>
      <c r="F56" s="43"/>
      <c r="G56" s="44"/>
      <c r="H56" s="45"/>
      <c r="I56" s="37"/>
    </row>
    <row r="57" spans="1:9" x14ac:dyDescent="0.2">
      <c r="A57" s="6"/>
      <c r="B57" s="4"/>
      <c r="C57" s="76"/>
      <c r="D57" s="42"/>
      <c r="E57" s="69"/>
      <c r="F57" s="43"/>
      <c r="G57" s="44"/>
      <c r="H57" s="45"/>
      <c r="I57" s="37"/>
    </row>
    <row r="58" spans="1:9" x14ac:dyDescent="0.2">
      <c r="A58" s="6"/>
      <c r="B58" s="4"/>
      <c r="C58" s="76"/>
      <c r="D58" s="42"/>
      <c r="E58" s="69"/>
      <c r="F58" s="43"/>
      <c r="G58" s="44"/>
      <c r="H58" s="45"/>
      <c r="I58" s="37"/>
    </row>
    <row r="59" spans="1:9" x14ac:dyDescent="0.2">
      <c r="A59" s="6"/>
      <c r="B59" s="4"/>
      <c r="C59" s="76"/>
      <c r="D59" s="42"/>
      <c r="E59" s="69"/>
      <c r="F59" s="43"/>
      <c r="G59" s="44"/>
      <c r="H59" s="45"/>
      <c r="I59" s="37"/>
    </row>
    <row r="60" spans="1:9" x14ac:dyDescent="0.2">
      <c r="A60" s="6"/>
      <c r="B60" s="4"/>
      <c r="C60" s="76"/>
      <c r="D60" s="42"/>
      <c r="E60" s="69"/>
      <c r="F60" s="43"/>
      <c r="G60" s="44"/>
      <c r="H60" s="45"/>
      <c r="I60" s="37"/>
    </row>
    <row r="61" spans="1:9" x14ac:dyDescent="0.2">
      <c r="A61" s="6"/>
      <c r="B61" s="4"/>
      <c r="C61" s="76"/>
      <c r="D61" s="42"/>
      <c r="E61" s="69"/>
      <c r="F61" s="43"/>
      <c r="G61" s="44"/>
      <c r="H61" s="45"/>
      <c r="I61" s="37"/>
    </row>
    <row r="62" spans="1:9" x14ac:dyDescent="0.2">
      <c r="A62" s="6"/>
      <c r="B62" s="4"/>
      <c r="C62" s="76"/>
      <c r="D62" s="42"/>
      <c r="E62" s="69"/>
      <c r="F62" s="43"/>
      <c r="G62" s="44"/>
      <c r="H62" s="45"/>
      <c r="I62" s="37"/>
    </row>
    <row r="63" spans="1:9" x14ac:dyDescent="0.2">
      <c r="A63" s="6"/>
      <c r="B63" s="4"/>
      <c r="C63" s="76"/>
      <c r="D63" s="42"/>
      <c r="E63" s="69"/>
      <c r="F63" s="43"/>
      <c r="G63" s="44"/>
      <c r="H63" s="45"/>
      <c r="I63" s="37"/>
    </row>
    <row r="64" spans="1:9" x14ac:dyDescent="0.2">
      <c r="A64" s="6"/>
      <c r="B64" s="4"/>
      <c r="C64" s="76"/>
      <c r="D64" s="42"/>
      <c r="E64" s="69"/>
      <c r="F64" s="43"/>
      <c r="G64" s="44"/>
      <c r="H64" s="45"/>
      <c r="I64" s="37"/>
    </row>
    <row r="65" spans="1:9" x14ac:dyDescent="0.2">
      <c r="A65" s="6"/>
      <c r="B65" s="4"/>
      <c r="C65" s="76"/>
      <c r="D65" s="42"/>
      <c r="E65" s="69"/>
      <c r="F65" s="43"/>
      <c r="G65" s="44"/>
      <c r="H65" s="45"/>
      <c r="I65" s="37"/>
    </row>
    <row r="66" spans="1:9" x14ac:dyDescent="0.2">
      <c r="A66" s="6"/>
      <c r="B66" s="4"/>
      <c r="C66" s="76"/>
      <c r="D66" s="42"/>
      <c r="E66" s="69"/>
      <c r="F66" s="43"/>
      <c r="G66" s="44"/>
      <c r="H66" s="45"/>
      <c r="I66" s="37"/>
    </row>
    <row r="67" spans="1:9" x14ac:dyDescent="0.2">
      <c r="A67" s="6"/>
      <c r="B67" s="4"/>
      <c r="C67" s="76"/>
      <c r="D67" s="42"/>
      <c r="E67" s="69"/>
      <c r="F67" s="43"/>
      <c r="G67" s="44"/>
      <c r="H67" s="45"/>
      <c r="I67" s="37"/>
    </row>
    <row r="68" spans="1:9" x14ac:dyDescent="0.2">
      <c r="A68" s="6"/>
      <c r="B68" s="4"/>
      <c r="C68" s="76"/>
      <c r="D68" s="42"/>
      <c r="E68" s="69"/>
      <c r="F68" s="43"/>
      <c r="G68" s="44"/>
      <c r="H68" s="45"/>
      <c r="I68" s="37"/>
    </row>
    <row r="69" spans="1:9" x14ac:dyDescent="0.2">
      <c r="A69" s="6"/>
      <c r="B69" s="4"/>
      <c r="C69" s="76"/>
      <c r="D69" s="42"/>
      <c r="E69" s="5"/>
      <c r="F69" s="43"/>
      <c r="G69" s="44"/>
      <c r="H69" s="45"/>
      <c r="I69" s="37"/>
    </row>
    <row r="70" spans="1:9" x14ac:dyDescent="0.2">
      <c r="A70" s="6"/>
      <c r="B70" s="4"/>
      <c r="C70" s="76"/>
      <c r="D70" s="42"/>
      <c r="E70" s="5"/>
      <c r="F70" s="43"/>
      <c r="G70" s="44"/>
      <c r="H70" s="45"/>
      <c r="I70" s="37"/>
    </row>
    <row r="71" spans="1:9" x14ac:dyDescent="0.2">
      <c r="A71" s="6"/>
      <c r="B71" s="4"/>
      <c r="C71" s="76"/>
      <c r="D71" s="42"/>
      <c r="E71" s="5"/>
      <c r="F71" s="43"/>
      <c r="G71" s="44"/>
      <c r="H71" s="45"/>
      <c r="I71" s="37"/>
    </row>
    <row r="72" spans="1:9" x14ac:dyDescent="0.2">
      <c r="A72" s="6"/>
      <c r="B72" s="4"/>
      <c r="C72" s="76"/>
      <c r="D72" s="42"/>
      <c r="E72" s="5"/>
      <c r="F72" s="43"/>
      <c r="G72" s="44"/>
      <c r="H72" s="45"/>
      <c r="I72" s="37"/>
    </row>
    <row r="73" spans="1:9" x14ac:dyDescent="0.2">
      <c r="A73" s="6"/>
      <c r="B73" s="4"/>
      <c r="C73" s="76"/>
      <c r="D73" s="42"/>
      <c r="E73" s="5"/>
      <c r="F73" s="43"/>
      <c r="G73" s="44"/>
      <c r="H73" s="45"/>
      <c r="I73" s="37"/>
    </row>
    <row r="74" spans="1:9" x14ac:dyDescent="0.2">
      <c r="A74" s="6"/>
      <c r="B74" s="4"/>
      <c r="C74" s="76"/>
      <c r="D74" s="42"/>
      <c r="E74" s="5"/>
      <c r="F74" s="43"/>
      <c r="G74" s="44"/>
      <c r="H74" s="45"/>
      <c r="I74" s="37"/>
    </row>
    <row r="75" spans="1:9" x14ac:dyDescent="0.2">
      <c r="A75" s="6"/>
      <c r="B75" s="4"/>
      <c r="C75" s="76"/>
      <c r="D75" s="42"/>
      <c r="E75" s="5"/>
      <c r="F75" s="43"/>
      <c r="G75" s="44"/>
      <c r="H75" s="45"/>
      <c r="I75" s="37"/>
    </row>
    <row r="76" spans="1:9" x14ac:dyDescent="0.2">
      <c r="A76" s="6"/>
      <c r="B76" s="4"/>
      <c r="C76" s="76"/>
      <c r="D76" s="42"/>
      <c r="E76" s="5"/>
      <c r="F76" s="43"/>
      <c r="G76" s="44"/>
      <c r="H76" s="45"/>
      <c r="I76" s="37"/>
    </row>
    <row r="77" spans="1:9" x14ac:dyDescent="0.2">
      <c r="A77" s="6"/>
      <c r="B77" s="4"/>
      <c r="C77" s="76"/>
      <c r="D77" s="42"/>
      <c r="E77" s="5"/>
      <c r="F77" s="43"/>
      <c r="G77" s="44"/>
      <c r="H77" s="45"/>
      <c r="I77" s="37"/>
    </row>
    <row r="78" spans="1:9" x14ac:dyDescent="0.2">
      <c r="A78" s="6"/>
      <c r="B78" s="4"/>
      <c r="C78" s="76"/>
      <c r="D78" s="42"/>
      <c r="E78" s="5"/>
      <c r="F78" s="43"/>
      <c r="G78" s="44"/>
      <c r="H78" s="45"/>
      <c r="I78" s="37"/>
    </row>
    <row r="79" spans="1:9" x14ac:dyDescent="0.2">
      <c r="A79" s="6"/>
      <c r="B79" s="4"/>
      <c r="C79" s="76"/>
      <c r="D79" s="42"/>
      <c r="E79" s="5"/>
      <c r="F79" s="43"/>
      <c r="G79" s="44"/>
      <c r="H79" s="45"/>
      <c r="I79" s="37"/>
    </row>
    <row r="80" spans="1:9" x14ac:dyDescent="0.2">
      <c r="A80" s="6"/>
      <c r="B80" s="4"/>
      <c r="C80" s="76"/>
      <c r="D80" s="42"/>
      <c r="E80" s="5"/>
      <c r="F80" s="43"/>
      <c r="G80" s="44"/>
      <c r="H80" s="45"/>
      <c r="I80" s="37"/>
    </row>
    <row r="81" spans="1:9" x14ac:dyDescent="0.2">
      <c r="A81" s="6"/>
      <c r="B81" s="4"/>
      <c r="C81" s="76"/>
      <c r="D81" s="42"/>
      <c r="E81" s="5"/>
      <c r="F81" s="43"/>
      <c r="G81" s="44"/>
      <c r="H81" s="45"/>
      <c r="I81" s="37"/>
    </row>
    <row r="82" spans="1:9" x14ac:dyDescent="0.2">
      <c r="A82" s="6"/>
      <c r="B82" s="4"/>
      <c r="C82" s="76"/>
      <c r="D82" s="42"/>
      <c r="E82" s="5"/>
      <c r="F82" s="43"/>
      <c r="G82" s="44"/>
      <c r="H82" s="45"/>
      <c r="I82" s="37"/>
    </row>
    <row r="83" spans="1:9" x14ac:dyDescent="0.2">
      <c r="A83" s="6"/>
      <c r="B83" s="4"/>
      <c r="C83" s="76"/>
      <c r="D83" s="42"/>
      <c r="E83" s="5"/>
      <c r="F83" s="43"/>
      <c r="G83" s="44"/>
      <c r="H83" s="45"/>
      <c r="I83" s="37"/>
    </row>
    <row r="84" spans="1:9" x14ac:dyDescent="0.2">
      <c r="A84" s="6"/>
      <c r="B84" s="4"/>
      <c r="C84" s="76"/>
      <c r="D84" s="42"/>
      <c r="E84" s="5"/>
      <c r="F84" s="43"/>
      <c r="G84" s="44"/>
      <c r="H84" s="45"/>
      <c r="I84" s="37"/>
    </row>
    <row r="85" spans="1:9" x14ac:dyDescent="0.2">
      <c r="A85" s="6"/>
      <c r="B85" s="4"/>
      <c r="C85" s="76"/>
      <c r="D85" s="42"/>
      <c r="E85" s="5"/>
      <c r="F85" s="43"/>
      <c r="G85" s="44"/>
      <c r="H85" s="45"/>
      <c r="I85" s="37"/>
    </row>
    <row r="86" spans="1:9" x14ac:dyDescent="0.2">
      <c r="A86" s="6"/>
      <c r="B86" s="4"/>
      <c r="C86" s="76"/>
      <c r="D86" s="42"/>
      <c r="E86" s="5"/>
      <c r="F86" s="43"/>
      <c r="G86" s="44"/>
      <c r="H86" s="45"/>
      <c r="I86" s="37"/>
    </row>
    <row r="87" spans="1:9" x14ac:dyDescent="0.2">
      <c r="A87" s="6"/>
      <c r="B87" s="4"/>
      <c r="C87" s="76"/>
      <c r="D87" s="42"/>
      <c r="E87" s="5"/>
      <c r="F87" s="43"/>
      <c r="G87" s="44"/>
      <c r="H87" s="45"/>
      <c r="I87" s="37"/>
    </row>
    <row r="88" spans="1:9" x14ac:dyDescent="0.2">
      <c r="A88" s="6"/>
      <c r="B88" s="4"/>
      <c r="C88" s="76"/>
      <c r="D88" s="42"/>
      <c r="E88" s="5"/>
      <c r="F88" s="43"/>
      <c r="G88" s="44"/>
      <c r="H88" s="45"/>
      <c r="I88" s="37"/>
    </row>
    <row r="89" spans="1:9" x14ac:dyDescent="0.2">
      <c r="A89" s="6"/>
      <c r="B89" s="4"/>
      <c r="C89" s="76"/>
      <c r="D89" s="42"/>
      <c r="E89" s="5"/>
      <c r="F89" s="43"/>
      <c r="G89" s="44"/>
      <c r="H89" s="45"/>
      <c r="I89" s="37"/>
    </row>
    <row r="90" spans="1:9" x14ac:dyDescent="0.2">
      <c r="A90" s="6"/>
      <c r="B90" s="4"/>
      <c r="C90" s="76"/>
      <c r="D90" s="42"/>
      <c r="E90" s="5"/>
      <c r="F90" s="43"/>
      <c r="G90" s="44"/>
      <c r="H90" s="45"/>
      <c r="I90" s="37"/>
    </row>
    <row r="91" spans="1:9" x14ac:dyDescent="0.2">
      <c r="A91" s="6"/>
      <c r="B91" s="4"/>
      <c r="C91" s="76"/>
      <c r="D91" s="42"/>
      <c r="E91" s="5"/>
      <c r="F91" s="43"/>
      <c r="G91" s="44"/>
      <c r="H91" s="45"/>
      <c r="I91" s="37"/>
    </row>
    <row r="92" spans="1:9" x14ac:dyDescent="0.2">
      <c r="A92" s="6"/>
      <c r="B92" s="4"/>
      <c r="C92" s="76"/>
      <c r="D92" s="42"/>
      <c r="E92" s="5"/>
      <c r="F92" s="43"/>
      <c r="G92" s="44"/>
      <c r="H92" s="45"/>
      <c r="I92" s="37"/>
    </row>
    <row r="93" spans="1:9" x14ac:dyDescent="0.2">
      <c r="A93" s="6"/>
      <c r="B93" s="4"/>
      <c r="C93" s="76"/>
      <c r="D93" s="42"/>
      <c r="E93" s="5"/>
      <c r="F93" s="43"/>
      <c r="G93" s="44"/>
      <c r="H93" s="45"/>
      <c r="I93" s="37"/>
    </row>
    <row r="94" spans="1:9" x14ac:dyDescent="0.2">
      <c r="A94" s="6"/>
      <c r="B94" s="4"/>
      <c r="C94" s="76"/>
      <c r="D94" s="42"/>
      <c r="E94" s="5"/>
      <c r="F94" s="43"/>
      <c r="G94" s="44"/>
      <c r="H94" s="45"/>
      <c r="I94" s="37"/>
    </row>
    <row r="95" spans="1:9" x14ac:dyDescent="0.2">
      <c r="A95" s="6"/>
      <c r="B95" s="4"/>
      <c r="C95" s="76"/>
      <c r="D95" s="42"/>
      <c r="E95" s="5"/>
      <c r="F95" s="43"/>
      <c r="G95" s="44"/>
      <c r="H95" s="45"/>
      <c r="I95" s="37"/>
    </row>
    <row r="96" spans="1:9" x14ac:dyDescent="0.2">
      <c r="A96" s="6"/>
      <c r="B96" s="4"/>
      <c r="C96" s="76"/>
      <c r="D96" s="42"/>
      <c r="E96" s="5"/>
      <c r="F96" s="43"/>
      <c r="G96" s="44"/>
      <c r="H96" s="45"/>
      <c r="I96" s="37"/>
    </row>
    <row r="97" spans="1:9" x14ac:dyDescent="0.2">
      <c r="A97" s="6"/>
      <c r="B97" s="4"/>
      <c r="C97" s="76"/>
      <c r="D97" s="42"/>
      <c r="E97" s="5"/>
      <c r="F97" s="43"/>
      <c r="G97" s="44"/>
      <c r="H97" s="45"/>
      <c r="I97" s="37"/>
    </row>
    <row r="98" spans="1:9" x14ac:dyDescent="0.2">
      <c r="A98" s="6"/>
      <c r="B98" s="4"/>
      <c r="C98" s="76"/>
      <c r="D98" s="42"/>
      <c r="E98" s="5"/>
      <c r="F98" s="43"/>
      <c r="G98" s="44"/>
      <c r="H98" s="45"/>
      <c r="I98" s="37"/>
    </row>
  </sheetData>
  <autoFilter ref="B5:H54" xr:uid="{9017FF6C-9E5E-403A-B714-F0DCEC845BA9}"/>
  <sortState xmlns:xlrd2="http://schemas.microsoft.com/office/spreadsheetml/2017/richdata2" ref="B6:H53">
    <sortCondition ref="B6:B53"/>
    <sortCondition ref="C6:C53"/>
  </sortState>
  <mergeCells count="3">
    <mergeCell ref="B4:H4"/>
    <mergeCell ref="B2:H2"/>
    <mergeCell ref="B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F741-1E89-4E6B-9AE3-5A3538D8C977}">
  <dimension ref="B1:AX55"/>
  <sheetViews>
    <sheetView tabSelected="1" workbookViewId="0">
      <pane ySplit="6" topLeftCell="A7" activePane="bottomLeft" state="frozen"/>
      <selection pane="bottomLeft" activeCell="C5" sqref="C5:E5"/>
    </sheetView>
  </sheetViews>
  <sheetFormatPr baseColWidth="10" defaultRowHeight="15" x14ac:dyDescent="0.2"/>
  <cols>
    <col min="1" max="1" width="2.5546875" customWidth="1"/>
    <col min="2" max="2" width="11.33203125" customWidth="1"/>
    <col min="3" max="8" width="3.77734375" customWidth="1"/>
    <col min="9" max="9" width="2.5546875" customWidth="1"/>
    <col min="10" max="10" width="11.33203125" customWidth="1"/>
    <col min="11" max="16" width="3.77734375" customWidth="1"/>
    <col min="17" max="17" width="2.5546875" customWidth="1"/>
    <col min="18" max="18" width="11.33203125" customWidth="1"/>
    <col min="19" max="24" width="3.77734375" customWidth="1"/>
    <col min="25" max="25" width="2.5546875" customWidth="1"/>
    <col min="26" max="26" width="10.77734375" customWidth="1"/>
    <col min="27" max="33" width="3.77734375" customWidth="1"/>
    <col min="34" max="34" width="10.77734375" customWidth="1"/>
    <col min="35" max="41" width="3.77734375" customWidth="1"/>
    <col min="42" max="42" width="10.77734375" customWidth="1"/>
    <col min="43" max="49" width="3.77734375" customWidth="1"/>
  </cols>
  <sheetData>
    <row r="1" spans="2:50" ht="15.75" x14ac:dyDescent="0.25">
      <c r="B1" s="38"/>
      <c r="C1" s="38"/>
      <c r="D1" s="38"/>
      <c r="E1" s="38"/>
      <c r="F1" s="38"/>
      <c r="G1" s="38"/>
      <c r="H1" s="38"/>
      <c r="J1" s="38"/>
      <c r="K1" s="38"/>
      <c r="L1" s="38"/>
      <c r="M1" s="38"/>
      <c r="N1" s="38"/>
      <c r="O1" s="38"/>
      <c r="P1" s="38"/>
      <c r="R1" s="38"/>
      <c r="S1" s="38"/>
      <c r="T1" s="38"/>
      <c r="U1" s="38"/>
      <c r="V1" s="38"/>
      <c r="W1" s="38"/>
      <c r="X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</row>
    <row r="2" spans="2:50" ht="20.25" x14ac:dyDescent="0.3">
      <c r="B2" s="39" t="s">
        <v>66</v>
      </c>
      <c r="C2" s="38"/>
      <c r="D2" s="38"/>
      <c r="E2" s="38"/>
      <c r="F2" s="38"/>
      <c r="G2" s="38"/>
      <c r="H2" s="38"/>
      <c r="J2" s="39" t="s">
        <v>66</v>
      </c>
      <c r="K2" s="38"/>
      <c r="L2" s="38"/>
      <c r="M2" s="38"/>
      <c r="N2" s="38"/>
      <c r="O2" s="38"/>
      <c r="P2" s="38"/>
      <c r="R2" s="39" t="s">
        <v>66</v>
      </c>
      <c r="S2" s="38"/>
      <c r="T2" s="38"/>
      <c r="U2" s="38"/>
      <c r="V2" s="38"/>
      <c r="W2" s="38"/>
      <c r="X2" s="38"/>
      <c r="Z2" s="39" t="s">
        <v>66</v>
      </c>
      <c r="AA2" s="38"/>
      <c r="AB2" s="38"/>
      <c r="AC2" s="38"/>
      <c r="AD2" s="38"/>
      <c r="AE2" s="38"/>
      <c r="AF2" s="38"/>
      <c r="AH2" s="39" t="s">
        <v>66</v>
      </c>
      <c r="AI2" s="38"/>
      <c r="AJ2" s="38"/>
      <c r="AK2" s="38"/>
      <c r="AL2" s="38"/>
      <c r="AM2" s="38"/>
      <c r="AN2" s="38"/>
      <c r="AO2" s="38"/>
      <c r="AP2" s="39" t="s">
        <v>66</v>
      </c>
      <c r="AQ2" s="38"/>
      <c r="AR2" s="38"/>
      <c r="AS2" s="38"/>
      <c r="AT2" s="38"/>
      <c r="AU2" s="38"/>
      <c r="AV2" s="38"/>
      <c r="AW2" s="38"/>
      <c r="AX2" s="38"/>
    </row>
    <row r="3" spans="2:50" ht="18" x14ac:dyDescent="0.25">
      <c r="B3" s="40" t="s">
        <v>1</v>
      </c>
      <c r="C3" s="41"/>
      <c r="D3" s="41"/>
      <c r="E3" s="41"/>
      <c r="F3" s="41"/>
      <c r="G3" s="41"/>
      <c r="H3" s="41"/>
      <c r="J3" s="40" t="s">
        <v>1</v>
      </c>
      <c r="K3" s="41"/>
      <c r="L3" s="41"/>
      <c r="M3" s="41"/>
      <c r="N3" s="41"/>
      <c r="O3" s="41"/>
      <c r="P3" s="41"/>
      <c r="R3" s="40" t="s">
        <v>1</v>
      </c>
      <c r="S3" s="41"/>
      <c r="T3" s="41"/>
      <c r="U3" s="41"/>
      <c r="V3" s="41"/>
      <c r="W3" s="41"/>
      <c r="X3" s="41"/>
      <c r="Z3" s="40" t="s">
        <v>1</v>
      </c>
      <c r="AA3" s="41"/>
      <c r="AB3" s="41"/>
      <c r="AC3" s="41"/>
      <c r="AD3" s="41"/>
      <c r="AE3" s="41"/>
      <c r="AF3" s="41"/>
      <c r="AH3" s="40" t="s">
        <v>1</v>
      </c>
      <c r="AI3" s="41"/>
      <c r="AJ3" s="41"/>
      <c r="AK3" s="41"/>
      <c r="AL3" s="41"/>
      <c r="AM3" s="41"/>
      <c r="AN3" s="41"/>
      <c r="AO3" s="41"/>
      <c r="AP3" s="40" t="s">
        <v>1</v>
      </c>
      <c r="AQ3" s="41"/>
      <c r="AR3" s="41"/>
      <c r="AS3" s="41"/>
      <c r="AT3" s="41"/>
      <c r="AU3" s="41"/>
      <c r="AV3" s="41"/>
      <c r="AW3" s="41"/>
      <c r="AX3" s="41"/>
    </row>
    <row r="4" spans="2:50" ht="15.75" x14ac:dyDescent="0.25">
      <c r="B4" s="91">
        <f>MAX(B7:B40)</f>
        <v>45535</v>
      </c>
      <c r="C4" s="91"/>
      <c r="D4" s="91"/>
      <c r="E4" s="91"/>
      <c r="F4" s="91"/>
      <c r="G4" s="91"/>
      <c r="H4" s="91"/>
      <c r="J4" s="91">
        <f>MAX(J7:J40)</f>
        <v>45504</v>
      </c>
      <c r="K4" s="91"/>
      <c r="L4" s="91"/>
      <c r="M4" s="91"/>
      <c r="N4" s="91"/>
      <c r="O4" s="91"/>
      <c r="P4" s="91"/>
      <c r="R4" s="90">
        <f>MAX(R7:R40)</f>
        <v>45473</v>
      </c>
      <c r="S4" s="90"/>
      <c r="T4" s="70"/>
      <c r="U4" s="70"/>
      <c r="V4" s="70"/>
      <c r="W4" s="70"/>
      <c r="X4" s="70"/>
      <c r="Z4" s="78">
        <f>MAX(Z7:Z40)</f>
        <v>45443</v>
      </c>
      <c r="AA4" s="78"/>
      <c r="AB4" s="78"/>
      <c r="AC4" s="78"/>
      <c r="AD4" s="78"/>
      <c r="AE4" s="78"/>
      <c r="AF4" s="78"/>
      <c r="AH4" s="79">
        <f>MAX(AH7:AH40)</f>
        <v>45412</v>
      </c>
      <c r="AI4" s="79"/>
      <c r="AJ4" s="79"/>
      <c r="AK4" s="79"/>
      <c r="AL4" s="79"/>
      <c r="AM4" s="79"/>
      <c r="AN4" s="79"/>
      <c r="AO4" s="38"/>
      <c r="AP4" s="79">
        <f>MAX(AP7:AP40)</f>
        <v>45382</v>
      </c>
      <c r="AQ4" s="79"/>
      <c r="AR4" s="79"/>
      <c r="AS4" s="79"/>
      <c r="AT4" s="79"/>
      <c r="AU4" s="79"/>
      <c r="AV4" s="79"/>
      <c r="AW4" s="38"/>
      <c r="AX4" s="38"/>
    </row>
    <row r="5" spans="2:50" ht="15" customHeight="1" x14ac:dyDescent="0.2">
      <c r="B5" s="1"/>
      <c r="C5" s="86" t="s">
        <v>8</v>
      </c>
      <c r="D5" s="87"/>
      <c r="E5" s="87"/>
      <c r="F5" s="88" t="s">
        <v>9</v>
      </c>
      <c r="G5" s="87"/>
      <c r="H5" s="89"/>
      <c r="J5" s="1"/>
      <c r="K5" s="86" t="s">
        <v>8</v>
      </c>
      <c r="L5" s="87"/>
      <c r="M5" s="87"/>
      <c r="N5" s="88" t="s">
        <v>9</v>
      </c>
      <c r="O5" s="87"/>
      <c r="P5" s="89"/>
      <c r="R5" s="1"/>
      <c r="S5" s="2" t="s">
        <v>8</v>
      </c>
      <c r="T5" s="71"/>
      <c r="U5" s="71"/>
      <c r="V5" s="72" t="s">
        <v>9</v>
      </c>
      <c r="W5" s="71"/>
      <c r="X5" s="73"/>
      <c r="Z5" s="1"/>
      <c r="AA5" s="2" t="s">
        <v>8</v>
      </c>
      <c r="AB5" s="71"/>
      <c r="AC5" s="71"/>
      <c r="AD5" s="72" t="s">
        <v>9</v>
      </c>
      <c r="AE5" s="71"/>
      <c r="AF5" s="73"/>
      <c r="AH5" s="1"/>
      <c r="AI5" s="2" t="s">
        <v>8</v>
      </c>
      <c r="AJ5" s="71"/>
      <c r="AK5" s="71"/>
      <c r="AL5" s="72" t="s">
        <v>9</v>
      </c>
      <c r="AM5" s="71"/>
      <c r="AN5" s="73"/>
      <c r="AO5" s="3"/>
      <c r="AP5" s="1"/>
      <c r="AQ5" s="2" t="s">
        <v>8</v>
      </c>
      <c r="AR5" s="71"/>
      <c r="AS5" s="71"/>
      <c r="AT5" s="72" t="s">
        <v>9</v>
      </c>
      <c r="AU5" s="71"/>
      <c r="AV5" s="73"/>
      <c r="AW5" s="3"/>
      <c r="AX5" s="3"/>
    </row>
    <row r="6" spans="2:50" ht="30" x14ac:dyDescent="0.2">
      <c r="B6" s="1" t="s">
        <v>2</v>
      </c>
      <c r="C6" s="1" t="s">
        <v>10</v>
      </c>
      <c r="D6" s="1" t="s">
        <v>11</v>
      </c>
      <c r="E6" s="2" t="s">
        <v>12</v>
      </c>
      <c r="F6" s="20" t="s">
        <v>10</v>
      </c>
      <c r="G6" s="1" t="s">
        <v>11</v>
      </c>
      <c r="H6" s="1" t="s">
        <v>12</v>
      </c>
      <c r="J6" s="1" t="s">
        <v>2</v>
      </c>
      <c r="K6" s="1" t="s">
        <v>10</v>
      </c>
      <c r="L6" s="1" t="s">
        <v>11</v>
      </c>
      <c r="M6" s="2" t="s">
        <v>12</v>
      </c>
      <c r="N6" s="20" t="s">
        <v>10</v>
      </c>
      <c r="O6" s="1" t="s">
        <v>11</v>
      </c>
      <c r="P6" s="1" t="s">
        <v>12</v>
      </c>
      <c r="R6" s="1" t="s">
        <v>2</v>
      </c>
      <c r="S6" s="1" t="s">
        <v>10</v>
      </c>
      <c r="T6" s="1" t="s">
        <v>11</v>
      </c>
      <c r="U6" s="2" t="s">
        <v>12</v>
      </c>
      <c r="V6" s="20" t="s">
        <v>10</v>
      </c>
      <c r="W6" s="1" t="s">
        <v>11</v>
      </c>
      <c r="X6" s="1" t="s">
        <v>12</v>
      </c>
      <c r="Z6" s="1" t="s">
        <v>2</v>
      </c>
      <c r="AA6" s="1" t="s">
        <v>10</v>
      </c>
      <c r="AB6" s="1" t="s">
        <v>11</v>
      </c>
      <c r="AC6" s="2" t="s">
        <v>12</v>
      </c>
      <c r="AD6" s="20" t="s">
        <v>10</v>
      </c>
      <c r="AE6" s="1" t="s">
        <v>11</v>
      </c>
      <c r="AF6" s="1" t="s">
        <v>12</v>
      </c>
      <c r="AH6" s="1" t="s">
        <v>2</v>
      </c>
      <c r="AI6" s="1" t="s">
        <v>10</v>
      </c>
      <c r="AJ6" s="1" t="s">
        <v>11</v>
      </c>
      <c r="AK6" s="2" t="s">
        <v>12</v>
      </c>
      <c r="AL6" s="20" t="s">
        <v>10</v>
      </c>
      <c r="AM6" s="1" t="s">
        <v>11</v>
      </c>
      <c r="AN6" s="1" t="s">
        <v>12</v>
      </c>
      <c r="AO6" s="3"/>
      <c r="AP6" s="1" t="s">
        <v>2</v>
      </c>
      <c r="AQ6" s="1" t="s">
        <v>10</v>
      </c>
      <c r="AR6" s="1" t="s">
        <v>11</v>
      </c>
      <c r="AS6" s="2" t="s">
        <v>12</v>
      </c>
      <c r="AT6" s="20" t="s">
        <v>10</v>
      </c>
      <c r="AU6" s="1" t="s">
        <v>11</v>
      </c>
      <c r="AV6" s="1" t="s">
        <v>12</v>
      </c>
      <c r="AW6" s="3"/>
      <c r="AX6" s="3"/>
    </row>
    <row r="7" spans="2:50" x14ac:dyDescent="0.2">
      <c r="B7" s="4">
        <v>45505</v>
      </c>
      <c r="C7" s="5">
        <v>114</v>
      </c>
      <c r="D7" s="5">
        <v>76</v>
      </c>
      <c r="E7" s="16">
        <v>73</v>
      </c>
      <c r="F7" s="21"/>
      <c r="G7" s="5"/>
      <c r="H7" s="5"/>
      <c r="J7" s="4">
        <v>45474</v>
      </c>
      <c r="K7" s="5">
        <v>112</v>
      </c>
      <c r="L7" s="5">
        <v>76</v>
      </c>
      <c r="M7" s="16">
        <v>73</v>
      </c>
      <c r="N7" s="21">
        <v>116</v>
      </c>
      <c r="O7" s="5">
        <v>60</v>
      </c>
      <c r="P7" s="5">
        <v>78</v>
      </c>
      <c r="R7" s="4">
        <v>45444</v>
      </c>
      <c r="S7" s="5">
        <v>122</v>
      </c>
      <c r="T7" s="5">
        <v>71</v>
      </c>
      <c r="U7" s="16">
        <v>78</v>
      </c>
      <c r="V7" s="21">
        <v>121</v>
      </c>
      <c r="W7" s="5">
        <v>71</v>
      </c>
      <c r="X7" s="5">
        <v>87</v>
      </c>
      <c r="Z7" s="4">
        <v>45413</v>
      </c>
      <c r="AA7" s="5">
        <v>123</v>
      </c>
      <c r="AB7" s="5">
        <v>77</v>
      </c>
      <c r="AC7" s="16">
        <v>65</v>
      </c>
      <c r="AD7" s="21">
        <v>128</v>
      </c>
      <c r="AE7" s="5">
        <v>72</v>
      </c>
      <c r="AF7" s="5">
        <v>84</v>
      </c>
      <c r="AH7" s="4">
        <v>45383</v>
      </c>
      <c r="AI7" s="5">
        <v>120</v>
      </c>
      <c r="AJ7" s="5">
        <v>70</v>
      </c>
      <c r="AK7" s="16">
        <v>78</v>
      </c>
      <c r="AL7" s="21">
        <v>96</v>
      </c>
      <c r="AM7" s="5">
        <v>62</v>
      </c>
      <c r="AN7" s="5">
        <v>79</v>
      </c>
      <c r="AO7" s="6"/>
      <c r="AP7" s="4">
        <v>45352</v>
      </c>
      <c r="AQ7" s="5">
        <v>145</v>
      </c>
      <c r="AR7" s="5">
        <v>97</v>
      </c>
      <c r="AS7" s="16">
        <v>78</v>
      </c>
      <c r="AT7" s="21">
        <v>127</v>
      </c>
      <c r="AU7" s="5">
        <v>74</v>
      </c>
      <c r="AV7" s="5">
        <v>71</v>
      </c>
      <c r="AW7" s="6"/>
      <c r="AX7" s="6"/>
    </row>
    <row r="8" spans="2:50" ht="15.75" thickBot="1" x14ac:dyDescent="0.25">
      <c r="B8" s="4">
        <v>45506</v>
      </c>
      <c r="C8" s="5"/>
      <c r="D8" s="5"/>
      <c r="E8" s="16"/>
      <c r="F8" s="21"/>
      <c r="G8" s="5"/>
      <c r="H8" s="5"/>
      <c r="J8" s="4">
        <v>45475</v>
      </c>
      <c r="K8" s="5">
        <v>108</v>
      </c>
      <c r="L8" s="5">
        <v>69</v>
      </c>
      <c r="M8" s="16">
        <v>71</v>
      </c>
      <c r="N8" s="21">
        <v>115</v>
      </c>
      <c r="O8" s="5">
        <v>72</v>
      </c>
      <c r="P8" s="5">
        <v>76</v>
      </c>
      <c r="R8" s="4">
        <v>45445</v>
      </c>
      <c r="S8" s="5">
        <v>106</v>
      </c>
      <c r="T8" s="5">
        <v>70</v>
      </c>
      <c r="U8" s="16">
        <v>76</v>
      </c>
      <c r="V8" s="21">
        <v>106</v>
      </c>
      <c r="W8" s="5">
        <v>65</v>
      </c>
      <c r="X8" s="5">
        <v>86</v>
      </c>
      <c r="Z8" s="4">
        <v>45414</v>
      </c>
      <c r="AA8" s="5">
        <v>127</v>
      </c>
      <c r="AB8" s="5">
        <v>80</v>
      </c>
      <c r="AC8" s="16">
        <v>73</v>
      </c>
      <c r="AD8" s="21">
        <v>120</v>
      </c>
      <c r="AE8" s="5">
        <v>70</v>
      </c>
      <c r="AF8" s="5">
        <v>75</v>
      </c>
      <c r="AH8" s="7">
        <v>45384</v>
      </c>
      <c r="AI8" s="8">
        <v>113</v>
      </c>
      <c r="AJ8" s="8">
        <v>71</v>
      </c>
      <c r="AK8" s="17">
        <v>80</v>
      </c>
      <c r="AL8" s="22">
        <v>107</v>
      </c>
      <c r="AM8" s="8">
        <v>69</v>
      </c>
      <c r="AN8" s="8">
        <v>81</v>
      </c>
      <c r="AO8" s="6"/>
      <c r="AP8" s="4">
        <v>45353</v>
      </c>
      <c r="AQ8" s="5">
        <v>129</v>
      </c>
      <c r="AR8" s="5">
        <v>89</v>
      </c>
      <c r="AS8" s="16">
        <v>73</v>
      </c>
      <c r="AT8" s="21">
        <v>121</v>
      </c>
      <c r="AU8" s="5">
        <v>73</v>
      </c>
      <c r="AV8" s="5">
        <v>77</v>
      </c>
      <c r="AW8" s="6"/>
      <c r="AX8" s="6"/>
    </row>
    <row r="9" spans="2:50" x14ac:dyDescent="0.2">
      <c r="B9" s="4">
        <v>45507</v>
      </c>
      <c r="C9" s="5"/>
      <c r="D9" s="5"/>
      <c r="E9" s="16"/>
      <c r="F9" s="21"/>
      <c r="G9" s="5"/>
      <c r="H9" s="5"/>
      <c r="J9" s="4">
        <v>45476</v>
      </c>
      <c r="K9" s="5">
        <v>115</v>
      </c>
      <c r="L9" s="5">
        <v>74</v>
      </c>
      <c r="M9" s="16">
        <v>73</v>
      </c>
      <c r="N9" s="21">
        <v>107</v>
      </c>
      <c r="O9" s="5">
        <v>67</v>
      </c>
      <c r="P9" s="5">
        <v>74</v>
      </c>
      <c r="R9" s="4">
        <v>45446</v>
      </c>
      <c r="S9" s="5">
        <v>104</v>
      </c>
      <c r="T9" s="5">
        <v>69</v>
      </c>
      <c r="U9" s="16">
        <v>78</v>
      </c>
      <c r="V9" s="21">
        <v>124</v>
      </c>
      <c r="W9" s="5">
        <v>68</v>
      </c>
      <c r="X9" s="5">
        <v>73</v>
      </c>
      <c r="Z9" s="4">
        <v>45415</v>
      </c>
      <c r="AA9" s="5">
        <v>123</v>
      </c>
      <c r="AB9" s="5">
        <v>80</v>
      </c>
      <c r="AC9" s="16">
        <v>74</v>
      </c>
      <c r="AD9" s="21">
        <v>111</v>
      </c>
      <c r="AE9" s="5">
        <v>67</v>
      </c>
      <c r="AF9" s="5">
        <v>79</v>
      </c>
      <c r="AH9" s="57">
        <v>45385</v>
      </c>
      <c r="AI9" s="58">
        <v>122</v>
      </c>
      <c r="AJ9" s="58">
        <v>73</v>
      </c>
      <c r="AK9" s="59">
        <v>77</v>
      </c>
      <c r="AL9" s="60">
        <v>122</v>
      </c>
      <c r="AM9" s="58">
        <v>75</v>
      </c>
      <c r="AN9" s="61">
        <v>80</v>
      </c>
      <c r="AO9" s="6"/>
      <c r="AP9" s="4">
        <v>45354</v>
      </c>
      <c r="AQ9" s="5">
        <v>125</v>
      </c>
      <c r="AR9" s="5">
        <v>80</v>
      </c>
      <c r="AS9" s="16">
        <v>83</v>
      </c>
      <c r="AT9" s="21">
        <v>118</v>
      </c>
      <c r="AU9" s="5">
        <v>73</v>
      </c>
      <c r="AV9" s="5">
        <v>71</v>
      </c>
      <c r="AW9" s="6"/>
      <c r="AX9" s="6"/>
    </row>
    <row r="10" spans="2:50" x14ac:dyDescent="0.2">
      <c r="B10" s="4">
        <v>45508</v>
      </c>
      <c r="C10" s="5"/>
      <c r="D10" s="5"/>
      <c r="E10" s="16"/>
      <c r="F10" s="21"/>
      <c r="G10" s="5"/>
      <c r="H10" s="5"/>
      <c r="J10" s="4">
        <v>45477</v>
      </c>
      <c r="K10" s="5">
        <v>117</v>
      </c>
      <c r="L10" s="5">
        <v>74</v>
      </c>
      <c r="M10" s="16">
        <v>65</v>
      </c>
      <c r="N10" s="21">
        <v>120</v>
      </c>
      <c r="O10" s="5">
        <v>68</v>
      </c>
      <c r="P10" s="5">
        <v>75</v>
      </c>
      <c r="R10" s="4">
        <v>45447</v>
      </c>
      <c r="S10" s="5">
        <v>100</v>
      </c>
      <c r="T10" s="5">
        <v>61</v>
      </c>
      <c r="U10" s="16">
        <v>66</v>
      </c>
      <c r="V10" s="21">
        <v>107</v>
      </c>
      <c r="W10" s="5">
        <v>67</v>
      </c>
      <c r="X10" s="5">
        <v>81</v>
      </c>
      <c r="Z10" s="4">
        <v>45416</v>
      </c>
      <c r="AA10" s="5">
        <v>115</v>
      </c>
      <c r="AB10" s="5">
        <v>77</v>
      </c>
      <c r="AC10" s="16">
        <v>78</v>
      </c>
      <c r="AD10" s="21">
        <v>118</v>
      </c>
      <c r="AE10" s="5">
        <v>59</v>
      </c>
      <c r="AF10" s="5">
        <v>71</v>
      </c>
      <c r="AH10" s="62">
        <v>45386</v>
      </c>
      <c r="AI10" s="5">
        <v>137</v>
      </c>
      <c r="AJ10" s="5">
        <v>83</v>
      </c>
      <c r="AK10" s="16">
        <v>69</v>
      </c>
      <c r="AL10" s="21">
        <v>126</v>
      </c>
      <c r="AM10" s="5">
        <v>72</v>
      </c>
      <c r="AN10" s="63">
        <v>71</v>
      </c>
      <c r="AO10" s="6"/>
      <c r="AP10" s="4">
        <v>45355</v>
      </c>
      <c r="AQ10" s="5">
        <v>130</v>
      </c>
      <c r="AR10" s="5">
        <v>83</v>
      </c>
      <c r="AS10" s="16">
        <v>76</v>
      </c>
      <c r="AT10" s="21">
        <v>129</v>
      </c>
      <c r="AU10" s="5">
        <v>80</v>
      </c>
      <c r="AV10" s="5">
        <v>77</v>
      </c>
      <c r="AW10" s="6"/>
      <c r="AX10" s="6"/>
    </row>
    <row r="11" spans="2:50" x14ac:dyDescent="0.2">
      <c r="B11" s="4">
        <v>45509</v>
      </c>
      <c r="C11" s="5"/>
      <c r="D11" s="5"/>
      <c r="E11" s="16"/>
      <c r="F11" s="21"/>
      <c r="G11" s="5"/>
      <c r="H11" s="5"/>
      <c r="J11" s="4">
        <v>45478</v>
      </c>
      <c r="K11" s="5">
        <v>111</v>
      </c>
      <c r="L11" s="5">
        <v>70</v>
      </c>
      <c r="M11" s="16">
        <v>72</v>
      </c>
      <c r="N11" s="21">
        <v>102</v>
      </c>
      <c r="O11" s="5">
        <v>69</v>
      </c>
      <c r="P11" s="5">
        <v>89</v>
      </c>
      <c r="R11" s="4">
        <v>45448</v>
      </c>
      <c r="S11" s="5">
        <v>122</v>
      </c>
      <c r="T11" s="5">
        <v>77</v>
      </c>
      <c r="U11" s="16">
        <v>77</v>
      </c>
      <c r="V11" s="21">
        <v>121</v>
      </c>
      <c r="W11" s="5">
        <v>65</v>
      </c>
      <c r="X11" s="5">
        <v>76</v>
      </c>
      <c r="Z11" s="4">
        <v>45417</v>
      </c>
      <c r="AA11" s="5">
        <v>118</v>
      </c>
      <c r="AB11" s="5">
        <v>69</v>
      </c>
      <c r="AC11" s="16">
        <v>74</v>
      </c>
      <c r="AD11" s="21">
        <v>106</v>
      </c>
      <c r="AE11" s="5">
        <v>65</v>
      </c>
      <c r="AF11" s="5">
        <v>79</v>
      </c>
      <c r="AH11" s="62">
        <v>45387</v>
      </c>
      <c r="AI11" s="5">
        <v>129</v>
      </c>
      <c r="AJ11" s="5">
        <v>80</v>
      </c>
      <c r="AK11" s="16">
        <v>75</v>
      </c>
      <c r="AL11" s="21">
        <v>116</v>
      </c>
      <c r="AM11" s="5">
        <v>78</v>
      </c>
      <c r="AN11" s="63">
        <v>85</v>
      </c>
      <c r="AO11" s="6"/>
      <c r="AP11" s="4">
        <v>45356</v>
      </c>
      <c r="AQ11" s="5">
        <v>124</v>
      </c>
      <c r="AR11" s="5">
        <v>83</v>
      </c>
      <c r="AS11" s="16">
        <v>68</v>
      </c>
      <c r="AT11" s="21">
        <v>113</v>
      </c>
      <c r="AU11" s="5">
        <v>69</v>
      </c>
      <c r="AV11" s="5">
        <v>78</v>
      </c>
      <c r="AW11" s="6"/>
      <c r="AX11" s="6"/>
    </row>
    <row r="12" spans="2:50" x14ac:dyDescent="0.2">
      <c r="B12" s="4">
        <v>45510</v>
      </c>
      <c r="C12" s="5"/>
      <c r="D12" s="5"/>
      <c r="E12" s="16"/>
      <c r="F12" s="21"/>
      <c r="G12" s="5"/>
      <c r="H12" s="5"/>
      <c r="J12" s="4">
        <v>45479</v>
      </c>
      <c r="K12" s="5">
        <v>123</v>
      </c>
      <c r="L12" s="5">
        <v>67</v>
      </c>
      <c r="M12" s="16">
        <v>70</v>
      </c>
      <c r="N12" s="21">
        <v>106</v>
      </c>
      <c r="O12" s="5">
        <v>63</v>
      </c>
      <c r="P12" s="5">
        <v>76</v>
      </c>
      <c r="R12" s="4">
        <v>45449</v>
      </c>
      <c r="S12" s="5">
        <v>117</v>
      </c>
      <c r="T12" s="5">
        <v>68</v>
      </c>
      <c r="U12" s="16">
        <v>76</v>
      </c>
      <c r="V12" s="21">
        <v>98</v>
      </c>
      <c r="W12" s="5">
        <v>63</v>
      </c>
      <c r="X12" s="5">
        <v>73</v>
      </c>
      <c r="Z12" s="4">
        <v>45418</v>
      </c>
      <c r="AA12" s="5">
        <v>117</v>
      </c>
      <c r="AB12" s="5">
        <v>77</v>
      </c>
      <c r="AC12" s="16">
        <v>73</v>
      </c>
      <c r="AD12" s="21">
        <v>104</v>
      </c>
      <c r="AE12" s="5">
        <v>65</v>
      </c>
      <c r="AF12" s="5">
        <v>74</v>
      </c>
      <c r="AH12" s="62">
        <v>45388</v>
      </c>
      <c r="AI12" s="5">
        <v>117</v>
      </c>
      <c r="AJ12" s="5">
        <v>73</v>
      </c>
      <c r="AK12" s="16">
        <v>74</v>
      </c>
      <c r="AL12" s="21">
        <v>121</v>
      </c>
      <c r="AM12" s="5">
        <v>73</v>
      </c>
      <c r="AN12" s="63">
        <v>83</v>
      </c>
      <c r="AO12" s="6"/>
      <c r="AP12" s="4">
        <v>45357</v>
      </c>
      <c r="AQ12" s="5">
        <v>123</v>
      </c>
      <c r="AR12" s="5">
        <v>87</v>
      </c>
      <c r="AS12" s="16">
        <v>78</v>
      </c>
      <c r="AT12" s="21">
        <v>111</v>
      </c>
      <c r="AU12" s="5">
        <v>72</v>
      </c>
      <c r="AV12" s="5">
        <v>77</v>
      </c>
      <c r="AW12" s="6"/>
      <c r="AX12" s="6"/>
    </row>
    <row r="13" spans="2:50" ht="15.75" thickBot="1" x14ac:dyDescent="0.25">
      <c r="B13" s="4">
        <v>45511</v>
      </c>
      <c r="C13" s="5"/>
      <c r="D13" s="5"/>
      <c r="E13" s="16"/>
      <c r="F13" s="21"/>
      <c r="G13" s="5"/>
      <c r="H13" s="5"/>
      <c r="J13" s="4">
        <v>45480</v>
      </c>
      <c r="K13" s="5">
        <v>119</v>
      </c>
      <c r="L13" s="5">
        <v>69</v>
      </c>
      <c r="M13" s="16">
        <v>75</v>
      </c>
      <c r="N13" s="21">
        <v>105</v>
      </c>
      <c r="O13" s="5">
        <v>63</v>
      </c>
      <c r="P13" s="5">
        <v>71</v>
      </c>
      <c r="R13" s="4">
        <v>45450</v>
      </c>
      <c r="S13" s="5">
        <v>120</v>
      </c>
      <c r="T13" s="5">
        <v>70</v>
      </c>
      <c r="U13" s="16">
        <v>64</v>
      </c>
      <c r="V13" s="21">
        <v>101</v>
      </c>
      <c r="W13" s="5">
        <v>67</v>
      </c>
      <c r="X13" s="5">
        <v>72</v>
      </c>
      <c r="Z13" s="4">
        <v>45419</v>
      </c>
      <c r="AA13" s="5">
        <v>107</v>
      </c>
      <c r="AB13" s="5">
        <v>62</v>
      </c>
      <c r="AC13" s="16">
        <v>81</v>
      </c>
      <c r="AD13" s="21">
        <v>111</v>
      </c>
      <c r="AE13" s="5">
        <v>62</v>
      </c>
      <c r="AF13" s="5">
        <v>76</v>
      </c>
      <c r="AH13" s="64">
        <v>45389</v>
      </c>
      <c r="AI13" s="65">
        <v>126</v>
      </c>
      <c r="AJ13" s="65">
        <v>76</v>
      </c>
      <c r="AK13" s="66">
        <v>76</v>
      </c>
      <c r="AL13" s="67">
        <v>132</v>
      </c>
      <c r="AM13" s="65">
        <v>76</v>
      </c>
      <c r="AN13" s="68">
        <v>74</v>
      </c>
      <c r="AO13" s="6"/>
      <c r="AP13" s="4">
        <v>45358</v>
      </c>
      <c r="AQ13" s="5">
        <v>125</v>
      </c>
      <c r="AR13" s="5">
        <v>79</v>
      </c>
      <c r="AS13" s="16">
        <v>76</v>
      </c>
      <c r="AT13" s="21">
        <v>113</v>
      </c>
      <c r="AU13" s="5">
        <v>70</v>
      </c>
      <c r="AV13" s="5">
        <v>78</v>
      </c>
      <c r="AW13" s="6"/>
      <c r="AX13" s="6"/>
    </row>
    <row r="14" spans="2:50" x14ac:dyDescent="0.2">
      <c r="B14" s="4">
        <v>45512</v>
      </c>
      <c r="C14" s="5"/>
      <c r="D14" s="5"/>
      <c r="E14" s="16"/>
      <c r="F14" s="21"/>
      <c r="G14" s="5"/>
      <c r="H14" s="5"/>
      <c r="J14" s="4">
        <v>45481</v>
      </c>
      <c r="K14" s="5">
        <v>117</v>
      </c>
      <c r="L14" s="5">
        <v>65</v>
      </c>
      <c r="M14" s="16">
        <v>65</v>
      </c>
      <c r="N14" s="21">
        <v>113</v>
      </c>
      <c r="O14" s="5">
        <v>65</v>
      </c>
      <c r="P14" s="5">
        <v>71</v>
      </c>
      <c r="R14" s="4">
        <v>45451</v>
      </c>
      <c r="S14" s="5">
        <v>120</v>
      </c>
      <c r="T14" s="5">
        <v>65</v>
      </c>
      <c r="U14" s="16">
        <v>72</v>
      </c>
      <c r="V14" s="21">
        <v>116</v>
      </c>
      <c r="W14" s="5">
        <v>64</v>
      </c>
      <c r="X14" s="5">
        <v>69</v>
      </c>
      <c r="Z14" s="4">
        <v>45420</v>
      </c>
      <c r="AA14" s="5">
        <v>141</v>
      </c>
      <c r="AB14" s="5">
        <v>64</v>
      </c>
      <c r="AC14" s="16">
        <v>76</v>
      </c>
      <c r="AD14" s="21">
        <v>116</v>
      </c>
      <c r="AE14" s="5">
        <v>70</v>
      </c>
      <c r="AF14" s="5">
        <v>81</v>
      </c>
      <c r="AH14" s="14">
        <v>45390</v>
      </c>
      <c r="AI14" s="15">
        <v>126</v>
      </c>
      <c r="AJ14" s="15">
        <v>78</v>
      </c>
      <c r="AK14" s="55">
        <v>71</v>
      </c>
      <c r="AL14" s="56">
        <v>101</v>
      </c>
      <c r="AM14" s="15">
        <v>65</v>
      </c>
      <c r="AN14" s="15">
        <v>74</v>
      </c>
      <c r="AO14" s="6"/>
      <c r="AP14" s="4">
        <v>45359</v>
      </c>
      <c r="AQ14" s="5">
        <v>129</v>
      </c>
      <c r="AR14" s="5">
        <v>75</v>
      </c>
      <c r="AS14" s="16">
        <v>67</v>
      </c>
      <c r="AT14" s="21">
        <v>117</v>
      </c>
      <c r="AU14" s="5">
        <v>77</v>
      </c>
      <c r="AV14" s="5">
        <v>75</v>
      </c>
      <c r="AW14" s="6"/>
      <c r="AX14" s="6"/>
    </row>
    <row r="15" spans="2:50" x14ac:dyDescent="0.2">
      <c r="B15" s="4">
        <v>45513</v>
      </c>
      <c r="C15" s="5"/>
      <c r="D15" s="5"/>
      <c r="E15" s="16"/>
      <c r="F15" s="21"/>
      <c r="G15" s="5"/>
      <c r="H15" s="5"/>
      <c r="J15" s="4">
        <v>45482</v>
      </c>
      <c r="K15" s="5">
        <v>102</v>
      </c>
      <c r="L15" s="5">
        <v>67</v>
      </c>
      <c r="M15" s="16">
        <v>71</v>
      </c>
      <c r="N15" s="21">
        <v>105</v>
      </c>
      <c r="O15" s="5">
        <v>62</v>
      </c>
      <c r="P15" s="5">
        <v>75</v>
      </c>
      <c r="R15" s="4">
        <v>45452</v>
      </c>
      <c r="S15" s="5">
        <v>113</v>
      </c>
      <c r="T15" s="5">
        <v>73</v>
      </c>
      <c r="U15" s="16">
        <v>72</v>
      </c>
      <c r="V15" s="21">
        <v>120</v>
      </c>
      <c r="W15" s="5">
        <v>66</v>
      </c>
      <c r="X15" s="5">
        <v>76</v>
      </c>
      <c r="Z15" s="4">
        <v>45421</v>
      </c>
      <c r="AA15" s="5">
        <v>118</v>
      </c>
      <c r="AB15" s="5">
        <v>72</v>
      </c>
      <c r="AC15" s="16">
        <v>77</v>
      </c>
      <c r="AD15" s="21">
        <v>115</v>
      </c>
      <c r="AE15" s="5">
        <v>75</v>
      </c>
      <c r="AF15" s="5">
        <v>77</v>
      </c>
      <c r="AH15" s="4">
        <v>45391</v>
      </c>
      <c r="AI15" s="5">
        <v>132</v>
      </c>
      <c r="AJ15" s="5">
        <v>82</v>
      </c>
      <c r="AK15" s="16">
        <v>68</v>
      </c>
      <c r="AL15" s="21">
        <v>120</v>
      </c>
      <c r="AM15" s="5">
        <v>75</v>
      </c>
      <c r="AN15" s="5">
        <v>73</v>
      </c>
      <c r="AO15" s="6"/>
      <c r="AP15" s="4">
        <v>45360</v>
      </c>
      <c r="AQ15" s="5">
        <v>125</v>
      </c>
      <c r="AR15" s="5">
        <v>77</v>
      </c>
      <c r="AS15" s="16">
        <v>69</v>
      </c>
      <c r="AT15" s="21">
        <v>118</v>
      </c>
      <c r="AU15" s="5">
        <v>73</v>
      </c>
      <c r="AV15" s="5">
        <v>89</v>
      </c>
      <c r="AW15" s="6"/>
      <c r="AX15" s="6"/>
    </row>
    <row r="16" spans="2:50" x14ac:dyDescent="0.2">
      <c r="B16" s="4">
        <v>45514</v>
      </c>
      <c r="C16" s="8"/>
      <c r="D16" s="8"/>
      <c r="E16" s="17"/>
      <c r="F16" s="22"/>
      <c r="G16" s="8"/>
      <c r="H16" s="8"/>
      <c r="J16" s="4">
        <v>45483</v>
      </c>
      <c r="K16" s="8">
        <v>120</v>
      </c>
      <c r="L16" s="8">
        <v>71</v>
      </c>
      <c r="M16" s="17">
        <v>71</v>
      </c>
      <c r="N16" s="22">
        <v>104</v>
      </c>
      <c r="O16" s="8">
        <v>68</v>
      </c>
      <c r="P16" s="8">
        <v>77</v>
      </c>
      <c r="R16" s="4">
        <v>45453</v>
      </c>
      <c r="S16" s="8">
        <v>109</v>
      </c>
      <c r="T16" s="8">
        <v>72</v>
      </c>
      <c r="U16" s="17">
        <v>76</v>
      </c>
      <c r="V16" s="22">
        <v>110</v>
      </c>
      <c r="W16" s="8">
        <v>62</v>
      </c>
      <c r="X16" s="8">
        <v>68</v>
      </c>
      <c r="Z16" s="4">
        <v>45422</v>
      </c>
      <c r="AA16" s="8">
        <v>118</v>
      </c>
      <c r="AB16" s="8">
        <v>62</v>
      </c>
      <c r="AC16" s="17">
        <v>77</v>
      </c>
      <c r="AD16" s="22">
        <v>113</v>
      </c>
      <c r="AE16" s="8">
        <v>61</v>
      </c>
      <c r="AF16" s="8">
        <v>78</v>
      </c>
      <c r="AH16" s="4">
        <v>45392</v>
      </c>
      <c r="AI16" s="8">
        <v>131</v>
      </c>
      <c r="AJ16" s="8">
        <v>84</v>
      </c>
      <c r="AK16" s="17">
        <v>71</v>
      </c>
      <c r="AL16" s="22">
        <v>122</v>
      </c>
      <c r="AM16" s="8">
        <v>68</v>
      </c>
      <c r="AN16" s="8">
        <v>70</v>
      </c>
      <c r="AO16" s="6"/>
      <c r="AP16" s="7">
        <v>45361</v>
      </c>
      <c r="AQ16" s="8">
        <v>129</v>
      </c>
      <c r="AR16" s="8">
        <v>79</v>
      </c>
      <c r="AS16" s="17">
        <v>74</v>
      </c>
      <c r="AT16" s="22">
        <v>116</v>
      </c>
      <c r="AU16" s="8">
        <v>73</v>
      </c>
      <c r="AV16" s="8">
        <v>80</v>
      </c>
      <c r="AW16" s="6"/>
      <c r="AX16" s="6"/>
    </row>
    <row r="17" spans="2:50" x14ac:dyDescent="0.2">
      <c r="B17" s="4">
        <v>45515</v>
      </c>
      <c r="C17" s="8"/>
      <c r="D17" s="8"/>
      <c r="E17" s="17"/>
      <c r="F17" s="22"/>
      <c r="G17" s="8"/>
      <c r="H17" s="8"/>
      <c r="J17" s="4">
        <v>45484</v>
      </c>
      <c r="K17" s="8">
        <v>105</v>
      </c>
      <c r="L17" s="8">
        <v>69</v>
      </c>
      <c r="M17" s="17">
        <v>80</v>
      </c>
      <c r="N17" s="22">
        <v>107</v>
      </c>
      <c r="O17" s="8">
        <v>69</v>
      </c>
      <c r="P17" s="8">
        <v>73</v>
      </c>
      <c r="R17" s="4">
        <v>45454</v>
      </c>
      <c r="S17" s="8">
        <v>117</v>
      </c>
      <c r="T17" s="8">
        <v>73</v>
      </c>
      <c r="U17" s="17">
        <v>86</v>
      </c>
      <c r="V17" s="22">
        <v>102</v>
      </c>
      <c r="W17" s="8">
        <v>68</v>
      </c>
      <c r="X17" s="8">
        <v>72</v>
      </c>
      <c r="Z17" s="4">
        <v>45423</v>
      </c>
      <c r="AA17" s="8">
        <v>122</v>
      </c>
      <c r="AB17" s="8">
        <v>74</v>
      </c>
      <c r="AC17" s="17">
        <v>71</v>
      </c>
      <c r="AD17" s="22">
        <v>100</v>
      </c>
      <c r="AE17" s="8">
        <v>61</v>
      </c>
      <c r="AF17" s="8">
        <v>76</v>
      </c>
      <c r="AH17" s="4">
        <v>45393</v>
      </c>
      <c r="AI17" s="8">
        <v>117</v>
      </c>
      <c r="AJ17" s="8">
        <v>72</v>
      </c>
      <c r="AK17" s="17">
        <v>70</v>
      </c>
      <c r="AL17" s="22">
        <v>116</v>
      </c>
      <c r="AM17" s="8">
        <v>70</v>
      </c>
      <c r="AN17" s="8">
        <v>70</v>
      </c>
      <c r="AO17" s="6"/>
      <c r="AP17" s="7">
        <v>45362</v>
      </c>
      <c r="AQ17" s="8">
        <v>136</v>
      </c>
      <c r="AR17" s="8">
        <v>84</v>
      </c>
      <c r="AS17" s="17">
        <v>74</v>
      </c>
      <c r="AT17" s="22">
        <v>118</v>
      </c>
      <c r="AU17" s="8">
        <v>73</v>
      </c>
      <c r="AV17" s="8">
        <v>76</v>
      </c>
      <c r="AW17" s="6"/>
      <c r="AX17" s="6"/>
    </row>
    <row r="18" spans="2:50" x14ac:dyDescent="0.2">
      <c r="B18" s="4">
        <v>45516</v>
      </c>
      <c r="C18" s="8"/>
      <c r="D18" s="8"/>
      <c r="E18" s="17"/>
      <c r="F18" s="22"/>
      <c r="G18" s="8"/>
      <c r="H18" s="8"/>
      <c r="J18" s="4">
        <v>45485</v>
      </c>
      <c r="K18" s="8">
        <v>123</v>
      </c>
      <c r="L18" s="8">
        <v>72</v>
      </c>
      <c r="M18" s="17">
        <v>76</v>
      </c>
      <c r="N18" s="22">
        <v>98</v>
      </c>
      <c r="O18" s="8">
        <v>62</v>
      </c>
      <c r="P18" s="8">
        <v>71</v>
      </c>
      <c r="R18" s="4">
        <v>45455</v>
      </c>
      <c r="S18" s="8">
        <v>95</v>
      </c>
      <c r="T18" s="8">
        <v>60</v>
      </c>
      <c r="U18" s="17">
        <v>67</v>
      </c>
      <c r="V18" s="22">
        <v>97</v>
      </c>
      <c r="W18" s="8">
        <v>54</v>
      </c>
      <c r="X18" s="8">
        <v>67</v>
      </c>
      <c r="Z18" s="4">
        <v>45424</v>
      </c>
      <c r="AA18" s="8">
        <v>120</v>
      </c>
      <c r="AB18" s="8">
        <v>76</v>
      </c>
      <c r="AC18" s="17">
        <v>79</v>
      </c>
      <c r="AD18" s="22">
        <v>118</v>
      </c>
      <c r="AE18" s="8">
        <v>70</v>
      </c>
      <c r="AF18" s="8">
        <v>72</v>
      </c>
      <c r="AH18" s="4">
        <v>45394</v>
      </c>
      <c r="AI18" s="8">
        <v>124</v>
      </c>
      <c r="AJ18" s="8">
        <v>69</v>
      </c>
      <c r="AK18" s="17">
        <v>98</v>
      </c>
      <c r="AL18" s="22">
        <v>102</v>
      </c>
      <c r="AM18" s="8">
        <v>64</v>
      </c>
      <c r="AN18" s="8">
        <v>74</v>
      </c>
      <c r="AO18" s="6"/>
      <c r="AP18" s="7">
        <v>45363</v>
      </c>
      <c r="AQ18" s="8">
        <v>135</v>
      </c>
      <c r="AR18" s="8">
        <v>93</v>
      </c>
      <c r="AS18" s="17">
        <v>79</v>
      </c>
      <c r="AT18" s="22">
        <v>126</v>
      </c>
      <c r="AU18" s="8">
        <v>72</v>
      </c>
      <c r="AV18" s="8">
        <v>90</v>
      </c>
      <c r="AW18" s="6"/>
      <c r="AX18" s="6"/>
    </row>
    <row r="19" spans="2:50" x14ac:dyDescent="0.2">
      <c r="B19" s="4">
        <v>45517</v>
      </c>
      <c r="C19" s="8"/>
      <c r="D19" s="8"/>
      <c r="E19" s="17"/>
      <c r="F19" s="22"/>
      <c r="G19" s="8"/>
      <c r="H19" s="8"/>
      <c r="J19" s="4">
        <v>45486</v>
      </c>
      <c r="K19" s="8">
        <v>111</v>
      </c>
      <c r="L19" s="8">
        <v>67</v>
      </c>
      <c r="M19" s="17">
        <v>69</v>
      </c>
      <c r="N19" s="22">
        <v>112</v>
      </c>
      <c r="O19" s="8">
        <v>58</v>
      </c>
      <c r="P19" s="8">
        <v>76</v>
      </c>
      <c r="R19" s="4">
        <v>45456</v>
      </c>
      <c r="S19" s="8">
        <v>115</v>
      </c>
      <c r="T19" s="8">
        <v>66</v>
      </c>
      <c r="U19" s="17">
        <v>75</v>
      </c>
      <c r="V19" s="22">
        <v>115</v>
      </c>
      <c r="W19" s="8">
        <v>62</v>
      </c>
      <c r="X19" s="8">
        <v>78</v>
      </c>
      <c r="Z19" s="4">
        <v>45425</v>
      </c>
      <c r="AA19" s="8">
        <v>118</v>
      </c>
      <c r="AB19" s="8">
        <v>70</v>
      </c>
      <c r="AC19" s="17">
        <v>66</v>
      </c>
      <c r="AD19" s="22">
        <v>115</v>
      </c>
      <c r="AE19" s="8">
        <v>64</v>
      </c>
      <c r="AF19" s="8">
        <v>75</v>
      </c>
      <c r="AH19" s="4">
        <v>45395</v>
      </c>
      <c r="AI19" s="8">
        <v>111</v>
      </c>
      <c r="AJ19" s="8">
        <v>69</v>
      </c>
      <c r="AK19" s="17">
        <v>70</v>
      </c>
      <c r="AL19" s="22">
        <v>119</v>
      </c>
      <c r="AM19" s="8">
        <v>69</v>
      </c>
      <c r="AN19" s="8">
        <v>76</v>
      </c>
      <c r="AO19" s="6"/>
      <c r="AP19" s="7">
        <v>45364</v>
      </c>
      <c r="AQ19" s="8">
        <v>135</v>
      </c>
      <c r="AR19" s="8">
        <v>93</v>
      </c>
      <c r="AS19" s="17">
        <v>79</v>
      </c>
      <c r="AT19" s="22">
        <v>125</v>
      </c>
      <c r="AU19" s="8">
        <v>75</v>
      </c>
      <c r="AV19" s="8">
        <v>81</v>
      </c>
      <c r="AW19" s="6"/>
      <c r="AX19" s="6"/>
    </row>
    <row r="20" spans="2:50" x14ac:dyDescent="0.2">
      <c r="B20" s="4">
        <v>45518</v>
      </c>
      <c r="C20" s="8"/>
      <c r="D20" s="8"/>
      <c r="E20" s="17"/>
      <c r="F20" s="22"/>
      <c r="G20" s="8"/>
      <c r="H20" s="8"/>
      <c r="J20" s="4">
        <v>45487</v>
      </c>
      <c r="K20" s="8">
        <v>98</v>
      </c>
      <c r="L20" s="8">
        <v>62</v>
      </c>
      <c r="M20" s="17">
        <v>70</v>
      </c>
      <c r="N20" s="22">
        <v>113</v>
      </c>
      <c r="O20" s="8">
        <v>62</v>
      </c>
      <c r="P20" s="8">
        <v>71</v>
      </c>
      <c r="R20" s="4">
        <v>45457</v>
      </c>
      <c r="S20" s="8">
        <v>126</v>
      </c>
      <c r="T20" s="8">
        <v>72</v>
      </c>
      <c r="U20" s="17">
        <v>75</v>
      </c>
      <c r="V20" s="22">
        <v>120</v>
      </c>
      <c r="W20" s="8">
        <v>62</v>
      </c>
      <c r="X20" s="8">
        <v>71</v>
      </c>
      <c r="Z20" s="4">
        <v>45426</v>
      </c>
      <c r="AA20" s="8">
        <v>97</v>
      </c>
      <c r="AB20" s="8">
        <v>61</v>
      </c>
      <c r="AC20" s="17">
        <v>72</v>
      </c>
      <c r="AD20" s="22">
        <v>103</v>
      </c>
      <c r="AE20" s="8">
        <v>55</v>
      </c>
      <c r="AF20" s="8">
        <v>78</v>
      </c>
      <c r="AH20" s="4">
        <v>45396</v>
      </c>
      <c r="AI20" s="8">
        <v>119</v>
      </c>
      <c r="AJ20" s="8">
        <v>78</v>
      </c>
      <c r="AK20" s="17">
        <v>72</v>
      </c>
      <c r="AL20" s="22">
        <v>117</v>
      </c>
      <c r="AM20" s="8">
        <v>67</v>
      </c>
      <c r="AN20" s="8">
        <v>77</v>
      </c>
      <c r="AO20" s="6"/>
      <c r="AP20" s="7">
        <v>45365</v>
      </c>
      <c r="AQ20" s="8">
        <v>123</v>
      </c>
      <c r="AR20" s="8">
        <v>65</v>
      </c>
      <c r="AS20" s="17">
        <v>75</v>
      </c>
      <c r="AT20" s="22">
        <v>120</v>
      </c>
      <c r="AU20" s="8">
        <v>75</v>
      </c>
      <c r="AV20" s="8">
        <v>86</v>
      </c>
      <c r="AW20" s="6"/>
      <c r="AX20" s="6"/>
    </row>
    <row r="21" spans="2:50" x14ac:dyDescent="0.2">
      <c r="B21" s="4">
        <v>45519</v>
      </c>
      <c r="C21" s="8"/>
      <c r="D21" s="8"/>
      <c r="E21" s="17"/>
      <c r="F21" s="22"/>
      <c r="G21" s="8"/>
      <c r="H21" s="8"/>
      <c r="J21" s="4">
        <v>45488</v>
      </c>
      <c r="K21" s="8">
        <v>116</v>
      </c>
      <c r="L21" s="8">
        <v>62</v>
      </c>
      <c r="M21" s="17">
        <v>65</v>
      </c>
      <c r="N21" s="22">
        <v>97</v>
      </c>
      <c r="O21" s="8">
        <v>63</v>
      </c>
      <c r="P21" s="8">
        <v>68</v>
      </c>
      <c r="R21" s="4">
        <v>45458</v>
      </c>
      <c r="S21" s="8">
        <v>115</v>
      </c>
      <c r="T21" s="8">
        <v>73</v>
      </c>
      <c r="U21" s="17">
        <v>82</v>
      </c>
      <c r="V21" s="22">
        <v>109</v>
      </c>
      <c r="W21" s="8">
        <v>66</v>
      </c>
      <c r="X21" s="8">
        <v>74</v>
      </c>
      <c r="Z21" s="4">
        <v>45427</v>
      </c>
      <c r="AA21" s="8">
        <v>123</v>
      </c>
      <c r="AB21" s="8">
        <v>70</v>
      </c>
      <c r="AC21" s="17">
        <v>74</v>
      </c>
      <c r="AD21" s="22">
        <v>116</v>
      </c>
      <c r="AE21" s="8">
        <v>66</v>
      </c>
      <c r="AF21" s="8">
        <v>77</v>
      </c>
      <c r="AH21" s="4">
        <v>45397</v>
      </c>
      <c r="AI21" s="8">
        <v>122</v>
      </c>
      <c r="AJ21" s="8">
        <v>68</v>
      </c>
      <c r="AK21" s="17">
        <v>70</v>
      </c>
      <c r="AL21" s="22">
        <v>117</v>
      </c>
      <c r="AM21" s="8">
        <v>71</v>
      </c>
      <c r="AN21" s="8">
        <v>68</v>
      </c>
      <c r="AO21" s="6"/>
      <c r="AP21" s="7">
        <v>45366</v>
      </c>
      <c r="AQ21" s="8">
        <v>115</v>
      </c>
      <c r="AR21" s="8">
        <v>72</v>
      </c>
      <c r="AS21" s="17">
        <v>76</v>
      </c>
      <c r="AT21" s="22">
        <v>127</v>
      </c>
      <c r="AU21" s="8">
        <v>71</v>
      </c>
      <c r="AV21" s="8">
        <v>78</v>
      </c>
      <c r="AW21" s="6"/>
      <c r="AX21" s="6"/>
    </row>
    <row r="22" spans="2:50" x14ac:dyDescent="0.2">
      <c r="B22" s="4">
        <v>45520</v>
      </c>
      <c r="C22" s="8"/>
      <c r="D22" s="8"/>
      <c r="E22" s="17"/>
      <c r="F22" s="22"/>
      <c r="G22" s="8"/>
      <c r="H22" s="8"/>
      <c r="J22" s="4">
        <v>45489</v>
      </c>
      <c r="K22" s="8">
        <v>114</v>
      </c>
      <c r="L22" s="8">
        <v>65</v>
      </c>
      <c r="M22" s="17">
        <v>64</v>
      </c>
      <c r="N22" s="22">
        <v>105</v>
      </c>
      <c r="O22" s="8">
        <v>60</v>
      </c>
      <c r="P22" s="8">
        <v>81</v>
      </c>
      <c r="R22" s="4">
        <v>45459</v>
      </c>
      <c r="S22" s="8">
        <v>121</v>
      </c>
      <c r="T22" s="8">
        <v>61</v>
      </c>
      <c r="U22" s="17">
        <v>85</v>
      </c>
      <c r="V22" s="22">
        <v>108</v>
      </c>
      <c r="W22" s="8">
        <v>64</v>
      </c>
      <c r="X22" s="8">
        <v>78</v>
      </c>
      <c r="Z22" s="4">
        <v>45428</v>
      </c>
      <c r="AA22" s="8">
        <v>117</v>
      </c>
      <c r="AB22" s="8">
        <v>73</v>
      </c>
      <c r="AC22" s="17">
        <v>79</v>
      </c>
      <c r="AD22" s="22">
        <v>104</v>
      </c>
      <c r="AE22" s="8">
        <v>65</v>
      </c>
      <c r="AF22" s="8">
        <v>70</v>
      </c>
      <c r="AH22" s="4">
        <v>45398</v>
      </c>
      <c r="AI22" s="8">
        <v>121</v>
      </c>
      <c r="AJ22" s="8">
        <v>71</v>
      </c>
      <c r="AK22" s="17">
        <v>74</v>
      </c>
      <c r="AL22" s="22">
        <v>110</v>
      </c>
      <c r="AM22" s="8">
        <v>63</v>
      </c>
      <c r="AN22" s="8">
        <v>78</v>
      </c>
      <c r="AO22" s="6"/>
      <c r="AP22" s="7">
        <v>45367</v>
      </c>
      <c r="AQ22" s="8">
        <v>118</v>
      </c>
      <c r="AR22" s="8">
        <v>65</v>
      </c>
      <c r="AS22" s="17">
        <v>68</v>
      </c>
      <c r="AT22" s="22">
        <v>123</v>
      </c>
      <c r="AU22" s="8">
        <v>72</v>
      </c>
      <c r="AV22" s="8">
        <v>70</v>
      </c>
      <c r="AW22" s="6"/>
      <c r="AX22" s="6"/>
    </row>
    <row r="23" spans="2:50" x14ac:dyDescent="0.2">
      <c r="B23" s="4">
        <v>45521</v>
      </c>
      <c r="C23" s="8"/>
      <c r="D23" s="8"/>
      <c r="E23" s="17"/>
      <c r="F23" s="22"/>
      <c r="G23" s="8"/>
      <c r="H23" s="8"/>
      <c r="J23" s="4">
        <v>45490</v>
      </c>
      <c r="K23" s="8">
        <v>110</v>
      </c>
      <c r="L23" s="8">
        <v>70</v>
      </c>
      <c r="M23" s="17">
        <v>72</v>
      </c>
      <c r="N23" s="22">
        <v>115</v>
      </c>
      <c r="O23" s="8">
        <v>62</v>
      </c>
      <c r="P23" s="8">
        <v>73</v>
      </c>
      <c r="R23" s="4">
        <v>45460</v>
      </c>
      <c r="S23" s="8">
        <v>118</v>
      </c>
      <c r="T23" s="8">
        <v>64</v>
      </c>
      <c r="U23" s="17">
        <v>72</v>
      </c>
      <c r="V23" s="22">
        <v>94</v>
      </c>
      <c r="W23" s="8">
        <v>58</v>
      </c>
      <c r="X23" s="8">
        <v>71</v>
      </c>
      <c r="Z23" s="4">
        <v>45429</v>
      </c>
      <c r="AA23" s="8">
        <v>124</v>
      </c>
      <c r="AB23" s="8">
        <v>71</v>
      </c>
      <c r="AC23" s="17">
        <v>76</v>
      </c>
      <c r="AD23" s="22">
        <v>118</v>
      </c>
      <c r="AE23" s="8">
        <v>70</v>
      </c>
      <c r="AF23" s="8">
        <v>77</v>
      </c>
      <c r="AH23" s="4">
        <v>45399</v>
      </c>
      <c r="AI23" s="8">
        <v>127</v>
      </c>
      <c r="AJ23" s="8">
        <v>84</v>
      </c>
      <c r="AK23" s="17">
        <v>81</v>
      </c>
      <c r="AL23" s="22">
        <v>107</v>
      </c>
      <c r="AM23" s="8">
        <v>65</v>
      </c>
      <c r="AN23" s="8">
        <v>74</v>
      </c>
      <c r="AO23" s="6"/>
      <c r="AP23" s="7">
        <v>45368</v>
      </c>
      <c r="AQ23" s="8">
        <v>120</v>
      </c>
      <c r="AR23" s="8">
        <v>73</v>
      </c>
      <c r="AS23" s="17">
        <v>79</v>
      </c>
      <c r="AT23" s="22">
        <v>118</v>
      </c>
      <c r="AU23" s="8">
        <v>73</v>
      </c>
      <c r="AV23" s="8">
        <v>77</v>
      </c>
      <c r="AW23" s="6"/>
      <c r="AX23" s="6"/>
    </row>
    <row r="24" spans="2:50" x14ac:dyDescent="0.2">
      <c r="B24" s="4">
        <v>45522</v>
      </c>
      <c r="C24" s="8"/>
      <c r="D24" s="8"/>
      <c r="E24" s="17"/>
      <c r="F24" s="22"/>
      <c r="G24" s="8"/>
      <c r="H24" s="8"/>
      <c r="J24" s="4">
        <v>45491</v>
      </c>
      <c r="K24" s="8">
        <v>117</v>
      </c>
      <c r="L24" s="8">
        <v>73</v>
      </c>
      <c r="M24" s="17">
        <v>71</v>
      </c>
      <c r="N24" s="22">
        <v>107</v>
      </c>
      <c r="O24" s="8">
        <v>64</v>
      </c>
      <c r="P24" s="8">
        <v>67</v>
      </c>
      <c r="R24" s="4">
        <v>45461</v>
      </c>
      <c r="S24" s="8">
        <v>116</v>
      </c>
      <c r="T24" s="8">
        <v>70</v>
      </c>
      <c r="U24" s="17">
        <v>75</v>
      </c>
      <c r="V24" s="22">
        <v>123</v>
      </c>
      <c r="W24" s="8">
        <v>71</v>
      </c>
      <c r="X24" s="8">
        <v>77</v>
      </c>
      <c r="Z24" s="4">
        <v>45430</v>
      </c>
      <c r="AA24" s="8">
        <v>121</v>
      </c>
      <c r="AB24" s="8">
        <v>74</v>
      </c>
      <c r="AC24" s="17">
        <v>91</v>
      </c>
      <c r="AD24" s="22">
        <v>111</v>
      </c>
      <c r="AE24" s="8">
        <v>65</v>
      </c>
      <c r="AF24" s="8">
        <v>87</v>
      </c>
      <c r="AH24" s="4">
        <v>45400</v>
      </c>
      <c r="AI24" s="8">
        <v>105</v>
      </c>
      <c r="AJ24" s="8">
        <v>67</v>
      </c>
      <c r="AK24" s="17">
        <v>78</v>
      </c>
      <c r="AL24" s="22">
        <v>113</v>
      </c>
      <c r="AM24" s="8">
        <v>69</v>
      </c>
      <c r="AN24" s="8">
        <v>78</v>
      </c>
      <c r="AO24" s="6"/>
      <c r="AP24" s="7">
        <v>45369</v>
      </c>
      <c r="AQ24" s="8">
        <v>125</v>
      </c>
      <c r="AR24" s="8">
        <v>75</v>
      </c>
      <c r="AS24" s="17">
        <v>71</v>
      </c>
      <c r="AT24" s="22">
        <v>121</v>
      </c>
      <c r="AU24" s="8">
        <v>73</v>
      </c>
      <c r="AV24" s="8">
        <v>83</v>
      </c>
      <c r="AW24" s="6"/>
      <c r="AX24" s="6"/>
    </row>
    <row r="25" spans="2:50" x14ac:dyDescent="0.2">
      <c r="B25" s="4">
        <v>45523</v>
      </c>
      <c r="C25" s="8"/>
      <c r="D25" s="8"/>
      <c r="E25" s="17"/>
      <c r="F25" s="22"/>
      <c r="G25" s="8"/>
      <c r="H25" s="8"/>
      <c r="J25" s="4">
        <v>45492</v>
      </c>
      <c r="K25" s="8">
        <v>118</v>
      </c>
      <c r="L25" s="8">
        <v>67</v>
      </c>
      <c r="M25" s="17">
        <v>70</v>
      </c>
      <c r="N25" s="22">
        <v>126</v>
      </c>
      <c r="O25" s="8">
        <v>73</v>
      </c>
      <c r="P25" s="8">
        <v>75</v>
      </c>
      <c r="R25" s="4">
        <v>45462</v>
      </c>
      <c r="S25" s="8">
        <v>111</v>
      </c>
      <c r="T25" s="8">
        <v>67</v>
      </c>
      <c r="U25" s="17">
        <v>75</v>
      </c>
      <c r="V25" s="22">
        <v>104</v>
      </c>
      <c r="W25" s="8">
        <v>63</v>
      </c>
      <c r="X25" s="8">
        <v>83</v>
      </c>
      <c r="Z25" s="4">
        <v>45431</v>
      </c>
      <c r="AA25" s="8">
        <v>125</v>
      </c>
      <c r="AB25" s="8">
        <v>63</v>
      </c>
      <c r="AC25" s="17">
        <v>60</v>
      </c>
      <c r="AD25" s="22">
        <v>107</v>
      </c>
      <c r="AE25" s="8">
        <v>67</v>
      </c>
      <c r="AF25" s="8">
        <v>75</v>
      </c>
      <c r="AH25" s="4">
        <v>45401</v>
      </c>
      <c r="AI25" s="8">
        <v>107</v>
      </c>
      <c r="AJ25" s="8">
        <v>68</v>
      </c>
      <c r="AK25" s="17">
        <v>75</v>
      </c>
      <c r="AL25" s="22">
        <v>111</v>
      </c>
      <c r="AM25" s="8">
        <v>66</v>
      </c>
      <c r="AN25" s="8">
        <v>68</v>
      </c>
      <c r="AO25" s="6"/>
      <c r="AP25" s="7">
        <v>45370</v>
      </c>
      <c r="AQ25" s="8">
        <v>115</v>
      </c>
      <c r="AR25" s="8">
        <v>71</v>
      </c>
      <c r="AS25" s="17">
        <v>79</v>
      </c>
      <c r="AT25" s="22">
        <v>124</v>
      </c>
      <c r="AU25" s="8">
        <v>66</v>
      </c>
      <c r="AV25" s="8">
        <v>73</v>
      </c>
      <c r="AW25" s="6"/>
      <c r="AX25" s="6"/>
    </row>
    <row r="26" spans="2:50" x14ac:dyDescent="0.2">
      <c r="B26" s="4">
        <v>45524</v>
      </c>
      <c r="C26" s="8"/>
      <c r="D26" s="8"/>
      <c r="E26" s="17"/>
      <c r="F26" s="22"/>
      <c r="G26" s="8"/>
      <c r="H26" s="8"/>
      <c r="J26" s="4">
        <v>45493</v>
      </c>
      <c r="K26" s="8">
        <v>110</v>
      </c>
      <c r="L26" s="8">
        <v>74</v>
      </c>
      <c r="M26" s="17">
        <v>76</v>
      </c>
      <c r="N26" s="22">
        <v>112</v>
      </c>
      <c r="O26" s="8">
        <v>66</v>
      </c>
      <c r="P26" s="8">
        <v>76</v>
      </c>
      <c r="R26" s="4">
        <v>45463</v>
      </c>
      <c r="S26" s="8">
        <v>113</v>
      </c>
      <c r="T26" s="8">
        <v>74</v>
      </c>
      <c r="U26" s="17">
        <v>78</v>
      </c>
      <c r="V26" s="22">
        <v>119</v>
      </c>
      <c r="W26" s="8">
        <v>65</v>
      </c>
      <c r="X26" s="8">
        <v>67</v>
      </c>
      <c r="Z26" s="4">
        <v>45432</v>
      </c>
      <c r="AA26" s="8">
        <v>123</v>
      </c>
      <c r="AB26" s="8">
        <v>69</v>
      </c>
      <c r="AC26" s="17">
        <v>74</v>
      </c>
      <c r="AD26" s="22">
        <v>110</v>
      </c>
      <c r="AE26" s="8">
        <v>63</v>
      </c>
      <c r="AF26" s="8">
        <v>82</v>
      </c>
      <c r="AH26" s="4">
        <v>45402</v>
      </c>
      <c r="AI26" s="8">
        <v>123</v>
      </c>
      <c r="AJ26" s="8">
        <v>77</v>
      </c>
      <c r="AK26" s="17">
        <v>75</v>
      </c>
      <c r="AL26" s="22">
        <v>106</v>
      </c>
      <c r="AM26" s="8">
        <v>64</v>
      </c>
      <c r="AN26" s="8">
        <v>69</v>
      </c>
      <c r="AO26" s="6"/>
      <c r="AP26" s="7">
        <v>45371</v>
      </c>
      <c r="AQ26" s="8">
        <v>113</v>
      </c>
      <c r="AR26" s="8">
        <v>85</v>
      </c>
      <c r="AS26" s="17">
        <v>76</v>
      </c>
      <c r="AT26" s="22">
        <v>117</v>
      </c>
      <c r="AU26" s="8">
        <v>66</v>
      </c>
      <c r="AV26" s="8">
        <v>78</v>
      </c>
      <c r="AW26" s="6"/>
      <c r="AX26" s="6"/>
    </row>
    <row r="27" spans="2:50" x14ac:dyDescent="0.2">
      <c r="B27" s="4">
        <v>45525</v>
      </c>
      <c r="C27" s="8"/>
      <c r="D27" s="8"/>
      <c r="E27" s="17"/>
      <c r="F27" s="22"/>
      <c r="G27" s="8"/>
      <c r="H27" s="8"/>
      <c r="J27" s="4">
        <v>45494</v>
      </c>
      <c r="K27" s="8">
        <v>103</v>
      </c>
      <c r="L27" s="8">
        <v>67</v>
      </c>
      <c r="M27" s="17">
        <v>64</v>
      </c>
      <c r="N27" s="22">
        <v>119</v>
      </c>
      <c r="O27" s="8">
        <v>66</v>
      </c>
      <c r="P27" s="8">
        <v>76</v>
      </c>
      <c r="R27" s="4">
        <v>45464</v>
      </c>
      <c r="S27" s="8">
        <v>123</v>
      </c>
      <c r="T27" s="8">
        <v>76</v>
      </c>
      <c r="U27" s="17">
        <v>71</v>
      </c>
      <c r="V27" s="22">
        <v>111</v>
      </c>
      <c r="W27" s="8">
        <v>61</v>
      </c>
      <c r="X27" s="8">
        <v>68</v>
      </c>
      <c r="Z27" s="4">
        <v>45433</v>
      </c>
      <c r="AA27" s="8">
        <v>110</v>
      </c>
      <c r="AB27" s="8">
        <v>61</v>
      </c>
      <c r="AC27" s="17">
        <v>73</v>
      </c>
      <c r="AD27" s="22">
        <v>117</v>
      </c>
      <c r="AE27" s="8">
        <v>66</v>
      </c>
      <c r="AF27" s="8">
        <v>87</v>
      </c>
      <c r="AH27" s="4">
        <v>45403</v>
      </c>
      <c r="AI27" s="8">
        <v>121</v>
      </c>
      <c r="AJ27" s="8">
        <v>74</v>
      </c>
      <c r="AK27" s="17">
        <v>71</v>
      </c>
      <c r="AL27" s="22">
        <v>115</v>
      </c>
      <c r="AM27" s="8">
        <v>67</v>
      </c>
      <c r="AN27" s="8">
        <v>84</v>
      </c>
      <c r="AO27" s="6"/>
      <c r="AP27" s="7">
        <v>45372</v>
      </c>
      <c r="AQ27" s="8">
        <v>124</v>
      </c>
      <c r="AR27" s="8">
        <v>70</v>
      </c>
      <c r="AS27" s="17">
        <v>77</v>
      </c>
      <c r="AT27" s="22">
        <v>127</v>
      </c>
      <c r="AU27" s="8">
        <v>70</v>
      </c>
      <c r="AV27" s="8">
        <v>80</v>
      </c>
      <c r="AW27" s="6"/>
      <c r="AX27" s="6"/>
    </row>
    <row r="28" spans="2:50" x14ac:dyDescent="0.2">
      <c r="B28" s="4">
        <v>45526</v>
      </c>
      <c r="C28" s="8"/>
      <c r="D28" s="8"/>
      <c r="E28" s="17"/>
      <c r="F28" s="22"/>
      <c r="G28" s="8"/>
      <c r="H28" s="8"/>
      <c r="J28" s="4">
        <v>45495</v>
      </c>
      <c r="K28" s="8">
        <v>116</v>
      </c>
      <c r="L28" s="8">
        <v>73</v>
      </c>
      <c r="M28" s="17">
        <v>74</v>
      </c>
      <c r="N28" s="22">
        <v>122</v>
      </c>
      <c r="O28" s="8">
        <v>60</v>
      </c>
      <c r="P28" s="8">
        <v>76</v>
      </c>
      <c r="R28" s="4">
        <v>45465</v>
      </c>
      <c r="S28" s="8">
        <v>119</v>
      </c>
      <c r="T28" s="8">
        <v>77</v>
      </c>
      <c r="U28" s="17">
        <v>76</v>
      </c>
      <c r="V28" s="22">
        <v>101</v>
      </c>
      <c r="W28" s="8">
        <v>62</v>
      </c>
      <c r="X28" s="8">
        <v>69</v>
      </c>
      <c r="Z28" s="4">
        <v>45434</v>
      </c>
      <c r="AA28" s="8">
        <v>126</v>
      </c>
      <c r="AB28" s="8">
        <v>80</v>
      </c>
      <c r="AC28" s="17">
        <v>89</v>
      </c>
      <c r="AD28" s="22">
        <v>107</v>
      </c>
      <c r="AE28" s="8">
        <v>64</v>
      </c>
      <c r="AF28" s="8">
        <v>71</v>
      </c>
      <c r="AH28" s="4">
        <v>45404</v>
      </c>
      <c r="AI28" s="8">
        <v>121</v>
      </c>
      <c r="AJ28" s="8">
        <v>75</v>
      </c>
      <c r="AK28" s="17">
        <v>76</v>
      </c>
      <c r="AL28" s="22">
        <v>110</v>
      </c>
      <c r="AM28" s="8">
        <v>65</v>
      </c>
      <c r="AN28" s="8">
        <v>64</v>
      </c>
      <c r="AO28" s="6"/>
      <c r="AP28" s="7">
        <v>45373</v>
      </c>
      <c r="AQ28" s="8">
        <v>129</v>
      </c>
      <c r="AR28" s="8">
        <v>72</v>
      </c>
      <c r="AS28" s="17">
        <v>69</v>
      </c>
      <c r="AT28" s="22">
        <v>122</v>
      </c>
      <c r="AU28" s="8">
        <v>71</v>
      </c>
      <c r="AV28" s="8">
        <v>74</v>
      </c>
      <c r="AW28" s="6"/>
      <c r="AX28" s="6"/>
    </row>
    <row r="29" spans="2:50" x14ac:dyDescent="0.2">
      <c r="B29" s="4">
        <v>45527</v>
      </c>
      <c r="C29" s="8"/>
      <c r="D29" s="8"/>
      <c r="E29" s="17"/>
      <c r="F29" s="22"/>
      <c r="G29" s="8"/>
      <c r="H29" s="8"/>
      <c r="J29" s="4">
        <v>45496</v>
      </c>
      <c r="K29" s="8">
        <v>121</v>
      </c>
      <c r="L29" s="8">
        <v>75</v>
      </c>
      <c r="M29" s="17">
        <v>71</v>
      </c>
      <c r="N29" s="22">
        <v>108</v>
      </c>
      <c r="O29" s="8">
        <v>69</v>
      </c>
      <c r="P29" s="8">
        <v>75</v>
      </c>
      <c r="R29" s="4">
        <v>45466</v>
      </c>
      <c r="S29" s="8">
        <v>106</v>
      </c>
      <c r="T29" s="8">
        <v>63</v>
      </c>
      <c r="U29" s="17">
        <v>66</v>
      </c>
      <c r="V29" s="22">
        <v>121</v>
      </c>
      <c r="W29" s="8">
        <v>64</v>
      </c>
      <c r="X29" s="8">
        <v>66</v>
      </c>
      <c r="Z29" s="4">
        <v>45435</v>
      </c>
      <c r="AA29" s="8">
        <v>121</v>
      </c>
      <c r="AB29" s="8">
        <v>73</v>
      </c>
      <c r="AC29" s="17">
        <v>77</v>
      </c>
      <c r="AD29" s="22">
        <v>113</v>
      </c>
      <c r="AE29" s="8">
        <v>67</v>
      </c>
      <c r="AF29" s="8">
        <v>84</v>
      </c>
      <c r="AH29" s="4">
        <v>45405</v>
      </c>
      <c r="AI29" s="8">
        <v>117</v>
      </c>
      <c r="AJ29" s="8">
        <v>70</v>
      </c>
      <c r="AK29" s="17">
        <v>78</v>
      </c>
      <c r="AL29" s="22">
        <v>102</v>
      </c>
      <c r="AM29" s="8">
        <v>62</v>
      </c>
      <c r="AN29" s="8">
        <v>68</v>
      </c>
      <c r="AO29" s="6"/>
      <c r="AP29" s="7">
        <v>45374</v>
      </c>
      <c r="AQ29" s="8">
        <v>129</v>
      </c>
      <c r="AR29" s="8">
        <v>82</v>
      </c>
      <c r="AS29" s="17">
        <v>75</v>
      </c>
      <c r="AT29" s="22">
        <v>111</v>
      </c>
      <c r="AU29" s="8">
        <v>61</v>
      </c>
      <c r="AV29" s="8">
        <v>81</v>
      </c>
      <c r="AW29" s="6"/>
      <c r="AX29" s="6"/>
    </row>
    <row r="30" spans="2:50" x14ac:dyDescent="0.2">
      <c r="B30" s="4">
        <v>45528</v>
      </c>
      <c r="C30" s="8"/>
      <c r="D30" s="8"/>
      <c r="E30" s="17"/>
      <c r="F30" s="22"/>
      <c r="G30" s="8"/>
      <c r="H30" s="8"/>
      <c r="J30" s="4">
        <v>45497</v>
      </c>
      <c r="K30" s="8">
        <v>126</v>
      </c>
      <c r="L30" s="8">
        <v>71</v>
      </c>
      <c r="M30" s="17">
        <v>69</v>
      </c>
      <c r="N30" s="22">
        <v>118</v>
      </c>
      <c r="O30" s="8">
        <v>60</v>
      </c>
      <c r="P30" s="8">
        <v>75</v>
      </c>
      <c r="R30" s="4">
        <v>45467</v>
      </c>
      <c r="S30" s="8">
        <v>126</v>
      </c>
      <c r="T30" s="8">
        <v>78</v>
      </c>
      <c r="U30" s="17">
        <v>74</v>
      </c>
      <c r="V30" s="22">
        <v>111</v>
      </c>
      <c r="W30" s="8">
        <v>62</v>
      </c>
      <c r="X30" s="8">
        <v>69</v>
      </c>
      <c r="Z30" s="4">
        <v>45436</v>
      </c>
      <c r="AA30" s="8">
        <v>120</v>
      </c>
      <c r="AB30" s="8">
        <v>70</v>
      </c>
      <c r="AC30" s="17">
        <v>74</v>
      </c>
      <c r="AD30" s="22">
        <v>107</v>
      </c>
      <c r="AE30" s="8">
        <v>68</v>
      </c>
      <c r="AF30" s="8">
        <v>86</v>
      </c>
      <c r="AH30" s="4">
        <v>45406</v>
      </c>
      <c r="AI30" s="8">
        <v>122</v>
      </c>
      <c r="AJ30" s="8">
        <v>74</v>
      </c>
      <c r="AK30" s="17">
        <v>69</v>
      </c>
      <c r="AL30" s="22">
        <v>119</v>
      </c>
      <c r="AM30" s="8">
        <v>71</v>
      </c>
      <c r="AN30" s="8">
        <v>81</v>
      </c>
      <c r="AO30" s="6"/>
      <c r="AP30" s="7">
        <v>45375</v>
      </c>
      <c r="AQ30" s="8">
        <v>113</v>
      </c>
      <c r="AR30" s="8">
        <v>71</v>
      </c>
      <c r="AS30" s="17">
        <v>75</v>
      </c>
      <c r="AT30" s="22">
        <v>124</v>
      </c>
      <c r="AU30" s="8">
        <v>66</v>
      </c>
      <c r="AV30" s="8">
        <v>83</v>
      </c>
    </row>
    <row r="31" spans="2:50" x14ac:dyDescent="0.2">
      <c r="B31" s="4">
        <v>45529</v>
      </c>
      <c r="C31" s="8"/>
      <c r="D31" s="8"/>
      <c r="E31" s="17"/>
      <c r="F31" s="22"/>
      <c r="G31" s="8"/>
      <c r="H31" s="8"/>
      <c r="J31" s="4">
        <v>45498</v>
      </c>
      <c r="K31" s="8">
        <v>123</v>
      </c>
      <c r="L31" s="8">
        <v>69</v>
      </c>
      <c r="M31" s="17">
        <v>63</v>
      </c>
      <c r="N31" s="22">
        <v>102</v>
      </c>
      <c r="O31" s="8">
        <v>59</v>
      </c>
      <c r="P31" s="8">
        <v>71</v>
      </c>
      <c r="R31" s="4">
        <v>45468</v>
      </c>
      <c r="S31" s="8">
        <v>103</v>
      </c>
      <c r="T31" s="8">
        <v>68</v>
      </c>
      <c r="U31" s="17">
        <v>66</v>
      </c>
      <c r="V31" s="22">
        <v>121</v>
      </c>
      <c r="W31" s="8">
        <v>67</v>
      </c>
      <c r="X31" s="8">
        <v>75</v>
      </c>
      <c r="Z31" s="4">
        <v>45437</v>
      </c>
      <c r="AA31" s="8">
        <v>125</v>
      </c>
      <c r="AB31" s="8">
        <v>74</v>
      </c>
      <c r="AC31" s="17">
        <v>74</v>
      </c>
      <c r="AD31" s="22">
        <v>111</v>
      </c>
      <c r="AE31" s="8">
        <v>67</v>
      </c>
      <c r="AF31" s="8">
        <v>77</v>
      </c>
      <c r="AH31" s="4">
        <v>45407</v>
      </c>
      <c r="AI31" s="8">
        <v>120</v>
      </c>
      <c r="AJ31" s="8">
        <v>76</v>
      </c>
      <c r="AK31" s="17">
        <v>80</v>
      </c>
      <c r="AL31" s="22">
        <v>123</v>
      </c>
      <c r="AM31" s="8">
        <v>63</v>
      </c>
      <c r="AN31" s="8">
        <v>82</v>
      </c>
      <c r="AO31" s="6"/>
      <c r="AP31" s="7">
        <v>45376</v>
      </c>
      <c r="AQ31" s="8">
        <v>125</v>
      </c>
      <c r="AR31" s="8">
        <v>75</v>
      </c>
      <c r="AS31" s="17">
        <v>82</v>
      </c>
      <c r="AT31" s="22">
        <v>117</v>
      </c>
      <c r="AU31" s="8">
        <v>72</v>
      </c>
      <c r="AV31" s="8">
        <v>81</v>
      </c>
    </row>
    <row r="32" spans="2:50" x14ac:dyDescent="0.2">
      <c r="B32" s="4">
        <v>45530</v>
      </c>
      <c r="C32" s="8"/>
      <c r="D32" s="8"/>
      <c r="E32" s="17"/>
      <c r="F32" s="22"/>
      <c r="G32" s="8"/>
      <c r="H32" s="8"/>
      <c r="J32" s="4">
        <v>45499</v>
      </c>
      <c r="K32" s="8">
        <v>106</v>
      </c>
      <c r="L32" s="8">
        <v>71</v>
      </c>
      <c r="M32" s="17">
        <v>83</v>
      </c>
      <c r="N32" s="22">
        <v>123</v>
      </c>
      <c r="O32" s="8">
        <v>74</v>
      </c>
      <c r="P32" s="8">
        <v>76</v>
      </c>
      <c r="R32" s="4">
        <v>45469</v>
      </c>
      <c r="S32" s="8">
        <v>114</v>
      </c>
      <c r="T32" s="8">
        <v>76</v>
      </c>
      <c r="U32" s="17">
        <v>66</v>
      </c>
      <c r="V32" s="22">
        <v>113</v>
      </c>
      <c r="W32" s="8">
        <v>64</v>
      </c>
      <c r="X32" s="8">
        <v>77</v>
      </c>
      <c r="Z32" s="4">
        <v>45438</v>
      </c>
      <c r="AA32" s="8">
        <v>122</v>
      </c>
      <c r="AB32" s="8">
        <v>76</v>
      </c>
      <c r="AC32" s="17">
        <v>81</v>
      </c>
      <c r="AD32" s="22">
        <v>113</v>
      </c>
      <c r="AE32" s="8">
        <v>67</v>
      </c>
      <c r="AF32" s="8">
        <v>80</v>
      </c>
      <c r="AH32" s="4">
        <v>45408</v>
      </c>
      <c r="AI32" s="8">
        <v>119</v>
      </c>
      <c r="AJ32" s="8">
        <v>66</v>
      </c>
      <c r="AK32" s="17">
        <v>74</v>
      </c>
      <c r="AL32" s="22">
        <v>124</v>
      </c>
      <c r="AM32" s="8">
        <v>55</v>
      </c>
      <c r="AN32" s="8">
        <v>75</v>
      </c>
      <c r="AO32" s="6"/>
      <c r="AP32" s="7">
        <v>45377</v>
      </c>
      <c r="AQ32" s="8">
        <v>124</v>
      </c>
      <c r="AR32" s="8">
        <v>72</v>
      </c>
      <c r="AS32" s="17">
        <v>79</v>
      </c>
      <c r="AT32" s="22">
        <v>123</v>
      </c>
      <c r="AU32" s="8">
        <v>74</v>
      </c>
      <c r="AV32" s="8">
        <v>78</v>
      </c>
    </row>
    <row r="33" spans="2:48" x14ac:dyDescent="0.2">
      <c r="B33" s="4">
        <v>45531</v>
      </c>
      <c r="C33" s="8"/>
      <c r="D33" s="8"/>
      <c r="E33" s="17"/>
      <c r="F33" s="22"/>
      <c r="G33" s="8"/>
      <c r="H33" s="8"/>
      <c r="J33" s="4">
        <v>45500</v>
      </c>
      <c r="K33" s="8">
        <v>121</v>
      </c>
      <c r="L33" s="8">
        <v>75</v>
      </c>
      <c r="M33" s="17">
        <v>70</v>
      </c>
      <c r="N33" s="22">
        <v>114</v>
      </c>
      <c r="O33" s="8">
        <v>68</v>
      </c>
      <c r="P33" s="8">
        <v>73</v>
      </c>
      <c r="R33" s="4">
        <v>45470</v>
      </c>
      <c r="S33" s="8">
        <v>121</v>
      </c>
      <c r="T33" s="8">
        <v>75</v>
      </c>
      <c r="U33" s="17">
        <v>74</v>
      </c>
      <c r="V33" s="22">
        <v>117</v>
      </c>
      <c r="W33" s="8">
        <v>68</v>
      </c>
      <c r="X33" s="8">
        <v>71</v>
      </c>
      <c r="Z33" s="4">
        <v>45439</v>
      </c>
      <c r="AA33" s="8">
        <v>113</v>
      </c>
      <c r="AB33" s="8">
        <v>68</v>
      </c>
      <c r="AC33" s="17">
        <v>83</v>
      </c>
      <c r="AD33" s="22">
        <v>114</v>
      </c>
      <c r="AE33" s="8">
        <v>67</v>
      </c>
      <c r="AF33" s="8">
        <v>80</v>
      </c>
      <c r="AH33" s="4">
        <v>45409</v>
      </c>
      <c r="AI33" s="8">
        <v>112</v>
      </c>
      <c r="AJ33" s="8">
        <v>71</v>
      </c>
      <c r="AK33" s="17">
        <v>64</v>
      </c>
      <c r="AL33" s="22">
        <v>110</v>
      </c>
      <c r="AM33" s="8">
        <v>65</v>
      </c>
      <c r="AN33" s="8">
        <v>75</v>
      </c>
      <c r="AO33" s="6"/>
      <c r="AP33" s="7">
        <v>45378</v>
      </c>
      <c r="AQ33" s="8">
        <v>127</v>
      </c>
      <c r="AR33" s="8">
        <v>80</v>
      </c>
      <c r="AS33" s="17">
        <v>77</v>
      </c>
      <c r="AT33" s="22">
        <v>122</v>
      </c>
      <c r="AU33" s="8">
        <v>70</v>
      </c>
      <c r="AV33" s="8">
        <v>73</v>
      </c>
    </row>
    <row r="34" spans="2:48" x14ac:dyDescent="0.2">
      <c r="B34" s="4">
        <v>45532</v>
      </c>
      <c r="C34" s="8"/>
      <c r="D34" s="8"/>
      <c r="E34" s="17"/>
      <c r="F34" s="22"/>
      <c r="G34" s="8"/>
      <c r="H34" s="8"/>
      <c r="J34" s="4">
        <v>45501</v>
      </c>
      <c r="K34" s="8">
        <v>104</v>
      </c>
      <c r="L34" s="8">
        <v>63</v>
      </c>
      <c r="M34" s="17">
        <v>88</v>
      </c>
      <c r="N34" s="22">
        <v>119</v>
      </c>
      <c r="O34" s="8">
        <v>70</v>
      </c>
      <c r="P34" s="8">
        <v>74</v>
      </c>
      <c r="R34" s="4">
        <v>45471</v>
      </c>
      <c r="S34" s="8">
        <v>123</v>
      </c>
      <c r="T34" s="8">
        <v>68</v>
      </c>
      <c r="U34" s="17">
        <v>66</v>
      </c>
      <c r="V34" s="22">
        <v>113</v>
      </c>
      <c r="W34" s="8">
        <v>69</v>
      </c>
      <c r="X34" s="8">
        <v>80</v>
      </c>
      <c r="Z34" s="4">
        <v>45440</v>
      </c>
      <c r="AA34" s="8">
        <v>120</v>
      </c>
      <c r="AB34" s="8">
        <v>63</v>
      </c>
      <c r="AC34" s="17">
        <v>74</v>
      </c>
      <c r="AD34" s="22">
        <v>102</v>
      </c>
      <c r="AE34" s="8">
        <v>62</v>
      </c>
      <c r="AF34" s="8">
        <v>77</v>
      </c>
      <c r="AH34" s="4">
        <v>45410</v>
      </c>
      <c r="AI34" s="8">
        <v>118</v>
      </c>
      <c r="AJ34" s="8">
        <v>70</v>
      </c>
      <c r="AK34" s="17">
        <v>72</v>
      </c>
      <c r="AL34" s="22">
        <v>110</v>
      </c>
      <c r="AM34" s="8">
        <v>62</v>
      </c>
      <c r="AN34" s="8">
        <v>67</v>
      </c>
      <c r="AO34" s="6"/>
      <c r="AP34" s="7">
        <v>45379</v>
      </c>
      <c r="AQ34" s="8">
        <v>115</v>
      </c>
      <c r="AR34" s="8">
        <v>71</v>
      </c>
      <c r="AS34" s="17">
        <v>79</v>
      </c>
      <c r="AT34" s="22">
        <v>111</v>
      </c>
      <c r="AU34" s="8">
        <v>58</v>
      </c>
      <c r="AV34" s="8">
        <v>79</v>
      </c>
    </row>
    <row r="35" spans="2:48" x14ac:dyDescent="0.2">
      <c r="B35" s="4">
        <v>45533</v>
      </c>
      <c r="C35" s="8"/>
      <c r="D35" s="8"/>
      <c r="E35" s="17"/>
      <c r="F35" s="22"/>
      <c r="G35" s="8"/>
      <c r="H35" s="8"/>
      <c r="J35" s="4">
        <v>45502</v>
      </c>
      <c r="K35" s="8">
        <v>118</v>
      </c>
      <c r="L35" s="8">
        <v>71</v>
      </c>
      <c r="M35" s="17">
        <v>66</v>
      </c>
      <c r="N35" s="22">
        <v>105</v>
      </c>
      <c r="O35" s="8">
        <v>61</v>
      </c>
      <c r="P35" s="8">
        <v>77</v>
      </c>
      <c r="R35" s="4">
        <v>45472</v>
      </c>
      <c r="S35" s="8">
        <v>120</v>
      </c>
      <c r="T35" s="8">
        <v>70</v>
      </c>
      <c r="U35" s="17">
        <v>66</v>
      </c>
      <c r="V35" s="22">
        <v>116</v>
      </c>
      <c r="W35" s="8">
        <v>68</v>
      </c>
      <c r="X35" s="8">
        <v>73</v>
      </c>
      <c r="Z35" s="4">
        <v>45441</v>
      </c>
      <c r="AA35" s="8">
        <v>110</v>
      </c>
      <c r="AB35" s="8">
        <v>66</v>
      </c>
      <c r="AC35" s="17">
        <v>73</v>
      </c>
      <c r="AD35" s="22">
        <v>98</v>
      </c>
      <c r="AE35" s="8">
        <v>64</v>
      </c>
      <c r="AF35" s="8">
        <v>74</v>
      </c>
      <c r="AH35" s="4">
        <v>45411</v>
      </c>
      <c r="AI35" s="8">
        <v>128</v>
      </c>
      <c r="AJ35" s="8">
        <v>82</v>
      </c>
      <c r="AK35" s="17">
        <v>63</v>
      </c>
      <c r="AL35" s="22">
        <v>105</v>
      </c>
      <c r="AM35" s="8">
        <v>63</v>
      </c>
      <c r="AN35" s="8">
        <v>73</v>
      </c>
      <c r="AO35" s="6"/>
      <c r="AP35" s="7">
        <v>45380</v>
      </c>
      <c r="AQ35" s="8">
        <v>121</v>
      </c>
      <c r="AR35" s="8">
        <v>75</v>
      </c>
      <c r="AS35" s="17">
        <v>77</v>
      </c>
      <c r="AT35" s="22">
        <v>114</v>
      </c>
      <c r="AU35" s="8">
        <v>70</v>
      </c>
      <c r="AV35" s="8">
        <v>79</v>
      </c>
    </row>
    <row r="36" spans="2:48" x14ac:dyDescent="0.2">
      <c r="B36" s="4">
        <v>45534</v>
      </c>
      <c r="C36" s="8"/>
      <c r="D36" s="8"/>
      <c r="E36" s="17"/>
      <c r="F36" s="22"/>
      <c r="G36" s="8"/>
      <c r="H36" s="8"/>
      <c r="J36" s="4">
        <v>45503</v>
      </c>
      <c r="K36" s="8">
        <v>112</v>
      </c>
      <c r="L36" s="8">
        <v>67</v>
      </c>
      <c r="M36" s="17">
        <v>66</v>
      </c>
      <c r="N36" s="22">
        <v>121</v>
      </c>
      <c r="O36" s="8">
        <v>72</v>
      </c>
      <c r="P36" s="8">
        <v>73</v>
      </c>
      <c r="R36" s="4">
        <v>45473</v>
      </c>
      <c r="S36" s="8">
        <v>115</v>
      </c>
      <c r="T36" s="8">
        <v>67</v>
      </c>
      <c r="U36" s="17">
        <v>69</v>
      </c>
      <c r="V36" s="22">
        <v>105</v>
      </c>
      <c r="W36" s="8">
        <v>62</v>
      </c>
      <c r="X36" s="8">
        <v>81</v>
      </c>
      <c r="Z36" s="4">
        <v>45442</v>
      </c>
      <c r="AA36" s="8">
        <v>102</v>
      </c>
      <c r="AB36" s="8">
        <v>68</v>
      </c>
      <c r="AC36" s="17">
        <v>83</v>
      </c>
      <c r="AD36" s="22">
        <v>106</v>
      </c>
      <c r="AE36" s="8">
        <v>65</v>
      </c>
      <c r="AF36" s="8">
        <v>78</v>
      </c>
      <c r="AH36" s="4">
        <v>45412</v>
      </c>
      <c r="AI36" s="8">
        <v>125</v>
      </c>
      <c r="AJ36" s="8">
        <v>76</v>
      </c>
      <c r="AK36" s="17">
        <v>67</v>
      </c>
      <c r="AL36" s="22">
        <v>120</v>
      </c>
      <c r="AM36" s="8">
        <v>72</v>
      </c>
      <c r="AN36" s="8">
        <v>76</v>
      </c>
      <c r="AO36" s="6"/>
      <c r="AP36" s="7">
        <v>45381</v>
      </c>
      <c r="AQ36" s="8">
        <v>103</v>
      </c>
      <c r="AR36" s="8">
        <v>66</v>
      </c>
      <c r="AS36" s="17">
        <v>67</v>
      </c>
      <c r="AT36" s="22">
        <v>114</v>
      </c>
      <c r="AU36" s="8">
        <v>67</v>
      </c>
      <c r="AV36" s="8">
        <v>79</v>
      </c>
    </row>
    <row r="37" spans="2:48" x14ac:dyDescent="0.2">
      <c r="B37" s="4">
        <v>45535</v>
      </c>
      <c r="C37" s="8"/>
      <c r="D37" s="8"/>
      <c r="E37" s="17"/>
      <c r="F37" s="22"/>
      <c r="G37" s="8"/>
      <c r="H37" s="8"/>
      <c r="J37" s="4">
        <v>45504</v>
      </c>
      <c r="K37" s="8">
        <v>119</v>
      </c>
      <c r="L37" s="8">
        <v>72</v>
      </c>
      <c r="M37" s="17">
        <v>70</v>
      </c>
      <c r="N37" s="22">
        <v>109</v>
      </c>
      <c r="O37" s="8">
        <v>64</v>
      </c>
      <c r="P37" s="8">
        <v>76</v>
      </c>
      <c r="R37" s="4"/>
      <c r="S37" s="8"/>
      <c r="T37" s="8"/>
      <c r="U37" s="17"/>
      <c r="V37" s="22"/>
      <c r="W37" s="8"/>
      <c r="X37" s="8"/>
      <c r="Z37" s="7">
        <v>45443</v>
      </c>
      <c r="AA37" s="8">
        <v>100</v>
      </c>
      <c r="AB37" s="8">
        <v>65</v>
      </c>
      <c r="AC37" s="17">
        <v>72</v>
      </c>
      <c r="AD37" s="22">
        <v>110</v>
      </c>
      <c r="AE37" s="8">
        <v>66</v>
      </c>
      <c r="AF37" s="8">
        <v>80</v>
      </c>
      <c r="AH37" s="7"/>
      <c r="AI37" s="8"/>
      <c r="AJ37" s="8"/>
      <c r="AK37" s="17"/>
      <c r="AL37" s="22"/>
      <c r="AM37" s="8"/>
      <c r="AN37" s="8"/>
      <c r="AO37" s="6"/>
      <c r="AP37" s="7">
        <v>45382</v>
      </c>
      <c r="AQ37" s="8">
        <v>117</v>
      </c>
      <c r="AR37" s="8">
        <v>73</v>
      </c>
      <c r="AS37" s="17">
        <v>73</v>
      </c>
      <c r="AT37" s="22">
        <v>110</v>
      </c>
      <c r="AU37" s="8">
        <v>67</v>
      </c>
      <c r="AV37" s="8">
        <v>70</v>
      </c>
    </row>
    <row r="38" spans="2:48" x14ac:dyDescent="0.2">
      <c r="B38" s="9" t="s">
        <v>34</v>
      </c>
      <c r="C38" s="10">
        <f t="shared" ref="C38:H38" si="0">MAX(C7:C37)</f>
        <v>114</v>
      </c>
      <c r="D38" s="10">
        <f t="shared" si="0"/>
        <v>76</v>
      </c>
      <c r="E38" s="18">
        <f t="shared" si="0"/>
        <v>73</v>
      </c>
      <c r="F38" s="23">
        <f t="shared" si="0"/>
        <v>0</v>
      </c>
      <c r="G38" s="10">
        <f t="shared" si="0"/>
        <v>0</v>
      </c>
      <c r="H38" s="10">
        <f t="shared" si="0"/>
        <v>0</v>
      </c>
      <c r="J38" s="9" t="s">
        <v>34</v>
      </c>
      <c r="K38" s="10">
        <f t="shared" ref="K38:P38" si="1">MAX(K7:K37)</f>
        <v>126</v>
      </c>
      <c r="L38" s="10">
        <f t="shared" si="1"/>
        <v>76</v>
      </c>
      <c r="M38" s="18">
        <f t="shared" si="1"/>
        <v>88</v>
      </c>
      <c r="N38" s="23">
        <f t="shared" si="1"/>
        <v>126</v>
      </c>
      <c r="O38" s="10">
        <f t="shared" si="1"/>
        <v>74</v>
      </c>
      <c r="P38" s="10">
        <f t="shared" si="1"/>
        <v>89</v>
      </c>
      <c r="R38" s="9" t="s">
        <v>34</v>
      </c>
      <c r="S38" s="10">
        <f t="shared" ref="S38:X38" si="2">MAX(S7:S37)</f>
        <v>126</v>
      </c>
      <c r="T38" s="10">
        <f t="shared" si="2"/>
        <v>78</v>
      </c>
      <c r="U38" s="18">
        <f t="shared" si="2"/>
        <v>86</v>
      </c>
      <c r="V38" s="23">
        <f t="shared" si="2"/>
        <v>124</v>
      </c>
      <c r="W38" s="10">
        <f t="shared" si="2"/>
        <v>71</v>
      </c>
      <c r="X38" s="10">
        <f t="shared" si="2"/>
        <v>87</v>
      </c>
      <c r="Z38" s="9" t="s">
        <v>34</v>
      </c>
      <c r="AA38" s="10">
        <f t="shared" ref="AA38:AF38" si="3">MAX(AA7:AA37)</f>
        <v>141</v>
      </c>
      <c r="AB38" s="10">
        <f t="shared" si="3"/>
        <v>80</v>
      </c>
      <c r="AC38" s="18">
        <f t="shared" si="3"/>
        <v>91</v>
      </c>
      <c r="AD38" s="23">
        <f t="shared" si="3"/>
        <v>128</v>
      </c>
      <c r="AE38" s="10">
        <f t="shared" si="3"/>
        <v>75</v>
      </c>
      <c r="AF38" s="10">
        <f t="shared" si="3"/>
        <v>87</v>
      </c>
      <c r="AH38" s="9" t="s">
        <v>34</v>
      </c>
      <c r="AI38" s="10">
        <f t="shared" ref="AI38:AN38" si="4">MAX(AI7:AI37)</f>
        <v>137</v>
      </c>
      <c r="AJ38" s="10">
        <f t="shared" si="4"/>
        <v>84</v>
      </c>
      <c r="AK38" s="18">
        <f t="shared" si="4"/>
        <v>98</v>
      </c>
      <c r="AL38" s="23">
        <f t="shared" si="4"/>
        <v>132</v>
      </c>
      <c r="AM38" s="10">
        <f t="shared" si="4"/>
        <v>78</v>
      </c>
      <c r="AN38" s="10">
        <f t="shared" si="4"/>
        <v>85</v>
      </c>
      <c r="AO38" s="6"/>
      <c r="AP38" s="9" t="s">
        <v>34</v>
      </c>
      <c r="AQ38" s="10">
        <f t="shared" ref="AQ38:AV38" si="5">MAX(AQ7:AQ37)</f>
        <v>145</v>
      </c>
      <c r="AR38" s="10">
        <f t="shared" si="5"/>
        <v>97</v>
      </c>
      <c r="AS38" s="18">
        <f t="shared" si="5"/>
        <v>83</v>
      </c>
      <c r="AT38" s="23">
        <f t="shared" si="5"/>
        <v>129</v>
      </c>
      <c r="AU38" s="10">
        <f t="shared" si="5"/>
        <v>80</v>
      </c>
      <c r="AV38" s="10">
        <f t="shared" si="5"/>
        <v>90</v>
      </c>
    </row>
    <row r="39" spans="2:48" x14ac:dyDescent="0.2">
      <c r="B39" s="11" t="s">
        <v>35</v>
      </c>
      <c r="C39" s="5">
        <f t="shared" ref="C39:H39" si="6">MIN(C7:C37)</f>
        <v>114</v>
      </c>
      <c r="D39" s="5">
        <f t="shared" si="6"/>
        <v>76</v>
      </c>
      <c r="E39" s="16">
        <f t="shared" si="6"/>
        <v>73</v>
      </c>
      <c r="F39" s="21">
        <f t="shared" si="6"/>
        <v>0</v>
      </c>
      <c r="G39" s="5">
        <f t="shared" si="6"/>
        <v>0</v>
      </c>
      <c r="H39" s="5">
        <f t="shared" si="6"/>
        <v>0</v>
      </c>
      <c r="J39" s="11" t="s">
        <v>35</v>
      </c>
      <c r="K39" s="5">
        <f t="shared" ref="K39:P39" si="7">MIN(K7:K37)</f>
        <v>98</v>
      </c>
      <c r="L39" s="5">
        <f t="shared" si="7"/>
        <v>62</v>
      </c>
      <c r="M39" s="16">
        <f t="shared" si="7"/>
        <v>63</v>
      </c>
      <c r="N39" s="21">
        <f t="shared" si="7"/>
        <v>97</v>
      </c>
      <c r="O39" s="5">
        <f t="shared" si="7"/>
        <v>58</v>
      </c>
      <c r="P39" s="5">
        <f t="shared" si="7"/>
        <v>67</v>
      </c>
      <c r="R39" s="11" t="s">
        <v>35</v>
      </c>
      <c r="S39" s="5">
        <f t="shared" ref="S39:X39" si="8">MIN(S7:S37)</f>
        <v>95</v>
      </c>
      <c r="T39" s="5">
        <f t="shared" si="8"/>
        <v>60</v>
      </c>
      <c r="U39" s="16">
        <f t="shared" si="8"/>
        <v>64</v>
      </c>
      <c r="V39" s="21">
        <f t="shared" si="8"/>
        <v>94</v>
      </c>
      <c r="W39" s="5">
        <f t="shared" si="8"/>
        <v>54</v>
      </c>
      <c r="X39" s="5">
        <f t="shared" si="8"/>
        <v>66</v>
      </c>
      <c r="Z39" s="11" t="s">
        <v>35</v>
      </c>
      <c r="AA39" s="5">
        <f t="shared" ref="AA39:AF39" si="9">MIN(AA7:AA37)</f>
        <v>97</v>
      </c>
      <c r="AB39" s="5">
        <f t="shared" si="9"/>
        <v>61</v>
      </c>
      <c r="AC39" s="16">
        <f t="shared" si="9"/>
        <v>60</v>
      </c>
      <c r="AD39" s="21">
        <f t="shared" si="9"/>
        <v>98</v>
      </c>
      <c r="AE39" s="5">
        <f t="shared" si="9"/>
        <v>55</v>
      </c>
      <c r="AF39" s="5">
        <f t="shared" si="9"/>
        <v>70</v>
      </c>
      <c r="AH39" s="11" t="s">
        <v>35</v>
      </c>
      <c r="AI39" s="5">
        <f t="shared" ref="AI39:AN39" si="10">MIN(AI7:AI37)</f>
        <v>105</v>
      </c>
      <c r="AJ39" s="5">
        <f t="shared" si="10"/>
        <v>66</v>
      </c>
      <c r="AK39" s="16">
        <f t="shared" si="10"/>
        <v>63</v>
      </c>
      <c r="AL39" s="21">
        <f t="shared" si="10"/>
        <v>96</v>
      </c>
      <c r="AM39" s="5">
        <f t="shared" si="10"/>
        <v>55</v>
      </c>
      <c r="AN39" s="5">
        <f t="shared" si="10"/>
        <v>64</v>
      </c>
      <c r="AO39" s="6"/>
      <c r="AP39" s="11" t="s">
        <v>35</v>
      </c>
      <c r="AQ39" s="5">
        <f t="shared" ref="AQ39:AV39" si="11">MIN(AQ7:AQ37)</f>
        <v>103</v>
      </c>
      <c r="AR39" s="5">
        <f t="shared" si="11"/>
        <v>65</v>
      </c>
      <c r="AS39" s="16">
        <f t="shared" si="11"/>
        <v>67</v>
      </c>
      <c r="AT39" s="21">
        <f t="shared" si="11"/>
        <v>110</v>
      </c>
      <c r="AU39" s="5">
        <f t="shared" si="11"/>
        <v>58</v>
      </c>
      <c r="AV39" s="5">
        <f t="shared" si="11"/>
        <v>70</v>
      </c>
    </row>
    <row r="40" spans="2:48" ht="15.75" thickBot="1" x14ac:dyDescent="0.25">
      <c r="B40" s="12" t="s">
        <v>36</v>
      </c>
      <c r="C40" s="13">
        <f t="shared" ref="C40:H40" si="12">AVERAGE(C7:C37)</f>
        <v>114</v>
      </c>
      <c r="D40" s="13">
        <f t="shared" si="12"/>
        <v>76</v>
      </c>
      <c r="E40" s="19">
        <f t="shared" si="12"/>
        <v>73</v>
      </c>
      <c r="F40" s="24" t="e">
        <f t="shared" si="12"/>
        <v>#DIV/0!</v>
      </c>
      <c r="G40" s="13" t="e">
        <f t="shared" si="12"/>
        <v>#DIV/0!</v>
      </c>
      <c r="H40" s="13" t="e">
        <f t="shared" si="12"/>
        <v>#DIV/0!</v>
      </c>
      <c r="J40" s="12" t="s">
        <v>36</v>
      </c>
      <c r="K40" s="13">
        <f t="shared" ref="K40:P40" si="13">AVERAGE(K7:K37)</f>
        <v>114.03225806451613</v>
      </c>
      <c r="L40" s="13">
        <f t="shared" si="13"/>
        <v>69.58064516129032</v>
      </c>
      <c r="M40" s="19">
        <f t="shared" si="13"/>
        <v>71.064516129032256</v>
      </c>
      <c r="N40" s="24">
        <f t="shared" si="13"/>
        <v>111.12903225806451</v>
      </c>
      <c r="O40" s="13">
        <f t="shared" si="13"/>
        <v>65.129032258064512</v>
      </c>
      <c r="P40" s="13">
        <f t="shared" si="13"/>
        <v>74.677419354838705</v>
      </c>
      <c r="R40" s="12" t="s">
        <v>36</v>
      </c>
      <c r="S40" s="13">
        <f t="shared" ref="S40:X40" si="14">AVERAGE(S7:S37)</f>
        <v>115</v>
      </c>
      <c r="T40" s="13">
        <f t="shared" si="14"/>
        <v>69.8</v>
      </c>
      <c r="U40" s="19">
        <f t="shared" si="14"/>
        <v>73.3</v>
      </c>
      <c r="V40" s="24">
        <f t="shared" si="14"/>
        <v>111.46666666666667</v>
      </c>
      <c r="W40" s="13">
        <f t="shared" si="14"/>
        <v>64.599999999999994</v>
      </c>
      <c r="X40" s="13">
        <f t="shared" si="14"/>
        <v>74.266666666666666</v>
      </c>
      <c r="Z40" s="12" t="s">
        <v>36</v>
      </c>
      <c r="AA40" s="13">
        <f t="shared" ref="AA40:AF40" si="15">AVERAGE(AA7:AA37)</f>
        <v>118.25806451612904</v>
      </c>
      <c r="AB40" s="13">
        <f t="shared" si="15"/>
        <v>70.483870967741936</v>
      </c>
      <c r="AC40" s="19">
        <f t="shared" si="15"/>
        <v>75.58064516129032</v>
      </c>
      <c r="AD40" s="24">
        <f t="shared" si="15"/>
        <v>111.03225806451613</v>
      </c>
      <c r="AE40" s="13">
        <f t="shared" si="15"/>
        <v>65.645161290322577</v>
      </c>
      <c r="AF40" s="13">
        <f t="shared" si="15"/>
        <v>77.967741935483872</v>
      </c>
      <c r="AH40" s="12" t="s">
        <v>36</v>
      </c>
      <c r="AI40" s="13">
        <f t="shared" ref="AI40:AN40" si="16">AVERAGE(AI7:AI37)</f>
        <v>121.06666666666666</v>
      </c>
      <c r="AJ40" s="13">
        <f t="shared" si="16"/>
        <v>74.233333333333334</v>
      </c>
      <c r="AK40" s="19">
        <f t="shared" si="16"/>
        <v>73.86666666666666</v>
      </c>
      <c r="AL40" s="24">
        <f t="shared" si="16"/>
        <v>113.96666666666667</v>
      </c>
      <c r="AM40" s="13">
        <f t="shared" si="16"/>
        <v>67.533333333333331</v>
      </c>
      <c r="AN40" s="13">
        <f t="shared" si="16"/>
        <v>74.900000000000006</v>
      </c>
      <c r="AO40" s="6"/>
      <c r="AP40" s="12" t="s">
        <v>36</v>
      </c>
      <c r="AQ40" s="13">
        <f t="shared" ref="AQ40:AV40" si="17">AVERAGE(AQ7:AQ37)</f>
        <v>124.06451612903226</v>
      </c>
      <c r="AR40" s="13">
        <f t="shared" si="17"/>
        <v>77.806451612903231</v>
      </c>
      <c r="AS40" s="19">
        <f t="shared" si="17"/>
        <v>75.096774193548384</v>
      </c>
      <c r="AT40" s="24">
        <f t="shared" si="17"/>
        <v>119.25806451612904</v>
      </c>
      <c r="AU40" s="13">
        <f t="shared" si="17"/>
        <v>70.838709677419359</v>
      </c>
      <c r="AV40" s="13">
        <f t="shared" si="17"/>
        <v>78.129032258064512</v>
      </c>
    </row>
    <row r="41" spans="2:48" ht="16.5" thickTop="1" thickBot="1" x14ac:dyDescent="0.25">
      <c r="B41" s="12" t="s">
        <v>81</v>
      </c>
      <c r="C41" s="13" t="e">
        <f t="shared" ref="C41:H41" si="18">_xlfn.MODE.SNGL(C7:C37)</f>
        <v>#N/A</v>
      </c>
      <c r="D41" s="13" t="e">
        <f t="shared" si="18"/>
        <v>#N/A</v>
      </c>
      <c r="E41" s="13" t="e">
        <f t="shared" si="18"/>
        <v>#N/A</v>
      </c>
      <c r="F41" s="13" t="e">
        <f t="shared" si="18"/>
        <v>#N/A</v>
      </c>
      <c r="G41" s="13" t="e">
        <f t="shared" si="18"/>
        <v>#N/A</v>
      </c>
      <c r="H41" s="13" t="e">
        <f t="shared" si="18"/>
        <v>#N/A</v>
      </c>
      <c r="J41" s="12" t="s">
        <v>81</v>
      </c>
      <c r="K41" s="13">
        <f t="shared" ref="K41:P41" si="19">_xlfn.MODE.SNGL(K7:K37)</f>
        <v>117</v>
      </c>
      <c r="L41" s="13">
        <f t="shared" si="19"/>
        <v>67</v>
      </c>
      <c r="M41" s="13">
        <f t="shared" si="19"/>
        <v>71</v>
      </c>
      <c r="N41" s="13">
        <f t="shared" si="19"/>
        <v>105</v>
      </c>
      <c r="O41" s="13">
        <f t="shared" si="19"/>
        <v>60</v>
      </c>
      <c r="P41" s="13">
        <f t="shared" si="19"/>
        <v>76</v>
      </c>
      <c r="R41" s="12" t="s">
        <v>81</v>
      </c>
      <c r="S41" s="13">
        <f t="shared" ref="S41:X41" si="20">_xlfn.MODE.SNGL(S7:S37)</f>
        <v>120</v>
      </c>
      <c r="T41" s="13">
        <f t="shared" si="20"/>
        <v>70</v>
      </c>
      <c r="U41" s="13">
        <f t="shared" si="20"/>
        <v>66</v>
      </c>
      <c r="V41" s="13">
        <f t="shared" si="20"/>
        <v>121</v>
      </c>
      <c r="W41" s="13">
        <f t="shared" si="20"/>
        <v>62</v>
      </c>
      <c r="X41" s="13">
        <f t="shared" si="20"/>
        <v>73</v>
      </c>
      <c r="Z41" s="12" t="s">
        <v>81</v>
      </c>
      <c r="AA41" s="13">
        <f t="shared" ref="AA41:AF41" si="21">_xlfn.MODE.SNGL(AA7:AA37)</f>
        <v>123</v>
      </c>
      <c r="AB41" s="13">
        <f t="shared" si="21"/>
        <v>77</v>
      </c>
      <c r="AC41" s="13">
        <f t="shared" si="21"/>
        <v>74</v>
      </c>
      <c r="AD41" s="13">
        <f t="shared" si="21"/>
        <v>111</v>
      </c>
      <c r="AE41" s="13">
        <f t="shared" si="21"/>
        <v>67</v>
      </c>
      <c r="AF41" s="13">
        <f t="shared" si="21"/>
        <v>77</v>
      </c>
      <c r="AH41" s="12" t="s">
        <v>81</v>
      </c>
      <c r="AI41" s="13">
        <f t="shared" ref="AI41:AN41" si="22">_xlfn.MODE.SNGL(AI7:AI37)</f>
        <v>122</v>
      </c>
      <c r="AJ41" s="13">
        <f t="shared" si="22"/>
        <v>70</v>
      </c>
      <c r="AK41" s="13">
        <f t="shared" si="22"/>
        <v>78</v>
      </c>
      <c r="AL41" s="13">
        <f t="shared" si="22"/>
        <v>110</v>
      </c>
      <c r="AM41" s="13">
        <f t="shared" si="22"/>
        <v>65</v>
      </c>
      <c r="AN41" s="13">
        <f t="shared" si="22"/>
        <v>74</v>
      </c>
      <c r="AO41" s="6"/>
      <c r="AP41" s="12" t="s">
        <v>81</v>
      </c>
      <c r="AQ41" s="13">
        <f t="shared" ref="AQ41:AV41" si="23">_xlfn.MODE.SNGL(AQ7:AQ37)</f>
        <v>129</v>
      </c>
      <c r="AR41" s="13">
        <f t="shared" si="23"/>
        <v>75</v>
      </c>
      <c r="AS41" s="13">
        <f t="shared" si="23"/>
        <v>79</v>
      </c>
      <c r="AT41" s="13">
        <f t="shared" si="23"/>
        <v>118</v>
      </c>
      <c r="AU41" s="13">
        <f t="shared" si="23"/>
        <v>73</v>
      </c>
      <c r="AV41" s="13">
        <f t="shared" si="23"/>
        <v>78</v>
      </c>
    </row>
    <row r="42" spans="2:48" ht="15.75" thickTop="1" x14ac:dyDescent="0.2">
      <c r="B42" s="6"/>
      <c r="C42" s="6"/>
      <c r="D42" s="6"/>
      <c r="E42" s="6"/>
      <c r="F42" s="6"/>
      <c r="G42" s="6"/>
      <c r="H42" s="6"/>
      <c r="J42" s="6"/>
      <c r="K42" s="6"/>
      <c r="L42" s="6"/>
      <c r="M42" s="6"/>
      <c r="N42" s="6"/>
      <c r="O42" s="6"/>
      <c r="P42" s="6"/>
      <c r="R42" s="6"/>
      <c r="S42" s="6"/>
      <c r="T42" s="6"/>
      <c r="U42" s="6"/>
      <c r="V42" s="6"/>
      <c r="W42" s="6"/>
      <c r="X42" s="6"/>
      <c r="Z42" s="6"/>
      <c r="AA42" s="6"/>
      <c r="AB42" s="6"/>
      <c r="AC42" s="6"/>
      <c r="AD42" s="6"/>
      <c r="AE42" s="6"/>
      <c r="AF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2:48" x14ac:dyDescent="0.2">
      <c r="B43" s="6"/>
      <c r="C43" s="6"/>
      <c r="D43" s="6"/>
      <c r="E43" s="6"/>
      <c r="F43" s="6"/>
      <c r="G43" s="6"/>
      <c r="H43" s="6"/>
      <c r="J43" s="6"/>
      <c r="K43" s="6"/>
      <c r="L43" s="6"/>
      <c r="M43" s="6"/>
      <c r="N43" s="6"/>
      <c r="O43" s="6"/>
      <c r="P43" s="6"/>
      <c r="R43" s="6"/>
      <c r="S43" s="6"/>
      <c r="T43" s="6"/>
      <c r="U43" s="6"/>
      <c r="V43" s="6"/>
      <c r="W43" s="6"/>
      <c r="X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5" spans="2:48" x14ac:dyDescent="0.2">
      <c r="B45" s="80" t="s">
        <v>36</v>
      </c>
      <c r="C45" s="86" t="s">
        <v>8</v>
      </c>
      <c r="D45" s="87"/>
      <c r="E45" s="87"/>
      <c r="F45" s="88" t="s">
        <v>9</v>
      </c>
      <c r="G45" s="87"/>
      <c r="H45" s="89"/>
    </row>
    <row r="46" spans="2:48" ht="30" x14ac:dyDescent="0.2">
      <c r="B46" s="1" t="s">
        <v>2</v>
      </c>
      <c r="C46" s="1" t="s">
        <v>10</v>
      </c>
      <c r="D46" s="1" t="s">
        <v>11</v>
      </c>
      <c r="E46" s="2" t="s">
        <v>12</v>
      </c>
      <c r="F46" s="20" t="s">
        <v>10</v>
      </c>
      <c r="G46" s="1" t="s">
        <v>11</v>
      </c>
      <c r="H46" s="1" t="s">
        <v>12</v>
      </c>
    </row>
    <row r="47" spans="2:48" x14ac:dyDescent="0.2">
      <c r="B47" s="4" t="s">
        <v>141</v>
      </c>
      <c r="C47" s="8">
        <v>157.47368421052633</v>
      </c>
      <c r="D47" s="8">
        <v>94.78947368421052</v>
      </c>
      <c r="E47" s="17">
        <v>71.473684210526315</v>
      </c>
      <c r="F47" s="22">
        <v>146.31578947368422</v>
      </c>
      <c r="G47" s="8">
        <v>87.631578947368425</v>
      </c>
      <c r="H47" s="8">
        <v>70.84210526315789</v>
      </c>
    </row>
    <row r="48" spans="2:48" x14ac:dyDescent="0.2">
      <c r="B48" s="4" t="s">
        <v>142</v>
      </c>
      <c r="C48" s="8">
        <v>124.06451612903226</v>
      </c>
      <c r="D48" s="8">
        <v>77.806451612903231</v>
      </c>
      <c r="E48" s="17">
        <v>75.096774193548384</v>
      </c>
      <c r="F48" s="22">
        <v>119.25806451612904</v>
      </c>
      <c r="G48" s="8">
        <v>70.838709677419359</v>
      </c>
      <c r="H48" s="8">
        <v>78.129032258064512</v>
      </c>
    </row>
    <row r="49" spans="2:8" x14ac:dyDescent="0.2">
      <c r="B49" s="4" t="s">
        <v>143</v>
      </c>
      <c r="C49" s="5">
        <v>121.06666666666666</v>
      </c>
      <c r="D49" s="5">
        <v>74.233333333333334</v>
      </c>
      <c r="E49" s="16">
        <v>73.86666666666666</v>
      </c>
      <c r="F49" s="21">
        <v>113.96666666666667</v>
      </c>
      <c r="G49" s="5">
        <v>67.533333333333331</v>
      </c>
      <c r="H49" s="5">
        <v>74.900000000000006</v>
      </c>
    </row>
    <row r="50" spans="2:8" x14ac:dyDescent="0.2">
      <c r="B50" s="4" t="s">
        <v>144</v>
      </c>
      <c r="C50" s="5">
        <v>118.25806451612904</v>
      </c>
      <c r="D50" s="5">
        <v>70.483870967741936</v>
      </c>
      <c r="E50" s="16">
        <v>75.58064516129032</v>
      </c>
      <c r="F50" s="21">
        <v>111.03225806451613</v>
      </c>
      <c r="G50" s="5">
        <v>65.645161290322577</v>
      </c>
      <c r="H50" s="5">
        <v>77.967741935483872</v>
      </c>
    </row>
    <row r="51" spans="2:8" x14ac:dyDescent="0.2">
      <c r="B51" s="4" t="s">
        <v>145</v>
      </c>
      <c r="C51" s="5">
        <v>115</v>
      </c>
      <c r="D51" s="5">
        <v>69.8</v>
      </c>
      <c r="E51" s="16">
        <v>73.3</v>
      </c>
      <c r="F51" s="21">
        <v>111.46666666666667</v>
      </c>
      <c r="G51" s="5">
        <v>64.599999999999994</v>
      </c>
      <c r="H51" s="5">
        <v>74.266666666666666</v>
      </c>
    </row>
    <row r="52" spans="2:8" x14ac:dyDescent="0.2">
      <c r="B52" s="4" t="s">
        <v>146</v>
      </c>
      <c r="C52" s="5">
        <v>114.03225806451613</v>
      </c>
      <c r="D52" s="5">
        <v>69.58064516129032</v>
      </c>
      <c r="E52" s="16">
        <v>71.064516129032256</v>
      </c>
      <c r="F52" s="21">
        <v>111.12903225806451</v>
      </c>
      <c r="G52" s="5">
        <v>65.129032258064512</v>
      </c>
      <c r="H52" s="5">
        <v>74.677419354838705</v>
      </c>
    </row>
    <row r="53" spans="2:8" x14ac:dyDescent="0.2">
      <c r="B53" s="4"/>
      <c r="C53" s="5"/>
      <c r="D53" s="5"/>
      <c r="E53" s="16"/>
      <c r="F53" s="21"/>
      <c r="G53" s="5"/>
      <c r="H53" s="5"/>
    </row>
    <row r="54" spans="2:8" x14ac:dyDescent="0.2">
      <c r="B54" s="4"/>
      <c r="C54" s="5"/>
      <c r="D54" s="5"/>
      <c r="E54" s="16"/>
      <c r="F54" s="21"/>
      <c r="G54" s="5"/>
      <c r="H54" s="5"/>
    </row>
    <row r="55" spans="2:8" x14ac:dyDescent="0.2">
      <c r="B55" s="4"/>
      <c r="C55" s="5"/>
      <c r="D55" s="5"/>
      <c r="E55" s="16"/>
      <c r="F55" s="21"/>
      <c r="G55" s="5"/>
      <c r="H55" s="5"/>
    </row>
  </sheetData>
  <mergeCells count="9">
    <mergeCell ref="C45:E45"/>
    <mergeCell ref="F45:H45"/>
    <mergeCell ref="R4:S4"/>
    <mergeCell ref="B4:H4"/>
    <mergeCell ref="C5:E5"/>
    <mergeCell ref="F5:H5"/>
    <mergeCell ref="J4:P4"/>
    <mergeCell ref="K5:M5"/>
    <mergeCell ref="N5:P5"/>
  </mergeCells>
  <pageMargins left="0.11811023622047245" right="0.11811023622047245" top="0.74803149606299213" bottom="0.74803149606299213" header="0.31496062992125984" footer="0.31496062992125984"/>
  <pageSetup paperSize="2833" scale="75" orientation="portrait" r:id="rId1"/>
  <headerFooter>
    <oddHeader>&amp;L&amp;D&amp;R&amp;T</oddHeader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B3D-D773-48BA-94E4-C8420714758C}">
  <dimension ref="A1:N206"/>
  <sheetViews>
    <sheetView workbookViewId="0">
      <pane ySplit="6" topLeftCell="A180" activePane="bottomLeft" state="frozen"/>
      <selection pane="bottomLeft" activeCell="G180" sqref="G180"/>
    </sheetView>
  </sheetViews>
  <sheetFormatPr baseColWidth="10" defaultRowHeight="15" x14ac:dyDescent="0.2"/>
  <cols>
    <col min="1" max="1" width="3.21875" customWidth="1"/>
    <col min="2" max="2" width="13.21875" customWidth="1"/>
    <col min="3" max="3" width="6.88671875" bestFit="1" customWidth="1"/>
    <col min="4" max="4" width="8" customWidth="1"/>
    <col min="5" max="5" width="8.33203125" customWidth="1"/>
    <col min="6" max="6" width="7.44140625" customWidth="1"/>
    <col min="7" max="7" width="6.88671875" customWidth="1"/>
    <col min="9" max="9" width="31.6640625" customWidth="1"/>
  </cols>
  <sheetData>
    <row r="1" spans="1:14" x14ac:dyDescent="0.2">
      <c r="A1" s="6"/>
      <c r="C1" s="26"/>
      <c r="D1" s="27"/>
      <c r="E1" s="27"/>
      <c r="F1" s="28"/>
      <c r="G1" s="28"/>
      <c r="H1" s="6"/>
      <c r="I1" s="6"/>
    </row>
    <row r="2" spans="1:14" ht="15.75" x14ac:dyDescent="0.25">
      <c r="A2" s="6"/>
      <c r="B2" s="29" t="s">
        <v>87</v>
      </c>
      <c r="C2" s="26"/>
      <c r="D2" s="27"/>
      <c r="E2" s="27"/>
      <c r="F2" s="28"/>
      <c r="G2" s="28"/>
      <c r="H2" s="6"/>
      <c r="I2" s="6"/>
    </row>
    <row r="3" spans="1:14" ht="15.75" x14ac:dyDescent="0.25">
      <c r="A3" s="6"/>
      <c r="B3" t="s">
        <v>91</v>
      </c>
      <c r="D3" s="48"/>
      <c r="E3" s="47"/>
      <c r="F3" s="48"/>
      <c r="G3" s="48"/>
      <c r="H3" s="47"/>
      <c r="I3" s="47"/>
      <c r="J3" s="25"/>
      <c r="K3" s="30"/>
      <c r="L3" s="27"/>
      <c r="M3" s="27"/>
      <c r="N3" s="28"/>
    </row>
    <row r="4" spans="1:14" x14ac:dyDescent="0.2">
      <c r="A4" s="6"/>
      <c r="B4" t="s">
        <v>88</v>
      </c>
      <c r="H4" s="6"/>
      <c r="I4" s="6"/>
      <c r="J4" s="25"/>
      <c r="K4" s="30"/>
      <c r="L4" s="27"/>
      <c r="M4" s="27"/>
      <c r="N4" s="28"/>
    </row>
    <row r="5" spans="1:14" ht="15.75" x14ac:dyDescent="0.25">
      <c r="A5" s="6"/>
      <c r="B5" s="51" t="s">
        <v>1</v>
      </c>
      <c r="H5" s="6"/>
      <c r="I5" s="6"/>
      <c r="J5" s="25"/>
      <c r="K5" s="30"/>
      <c r="L5" s="27"/>
      <c r="M5" s="27"/>
      <c r="N5" s="28"/>
    </row>
    <row r="6" spans="1:14" ht="47.25" x14ac:dyDescent="0.2">
      <c r="A6" s="6"/>
      <c r="B6" s="31" t="s">
        <v>67</v>
      </c>
      <c r="C6" s="49" t="s">
        <v>85</v>
      </c>
      <c r="D6" s="49" t="s">
        <v>83</v>
      </c>
      <c r="E6" s="49" t="s">
        <v>84</v>
      </c>
      <c r="F6" s="49" t="s">
        <v>90</v>
      </c>
      <c r="G6" s="31" t="s">
        <v>82</v>
      </c>
      <c r="H6" s="49" t="s">
        <v>86</v>
      </c>
      <c r="I6" s="31" t="s">
        <v>7</v>
      </c>
    </row>
    <row r="7" spans="1:14" x14ac:dyDescent="0.2">
      <c r="A7" s="6"/>
      <c r="B7" s="32">
        <v>42866</v>
      </c>
      <c r="C7" s="33">
        <v>104.4</v>
      </c>
      <c r="D7" s="34">
        <v>126</v>
      </c>
      <c r="E7" s="34">
        <v>47</v>
      </c>
      <c r="F7" s="35">
        <v>0</v>
      </c>
      <c r="G7" s="35">
        <f t="shared" ref="G7:G38" si="0">C7/(H7*H7)</f>
        <v>36.124567474048447</v>
      </c>
      <c r="H7" s="35">
        <v>1.7</v>
      </c>
      <c r="I7" s="36" t="s">
        <v>68</v>
      </c>
    </row>
    <row r="8" spans="1:14" x14ac:dyDescent="0.2">
      <c r="A8" s="6"/>
      <c r="B8" s="32">
        <v>42879</v>
      </c>
      <c r="C8" s="33">
        <v>99.8</v>
      </c>
      <c r="D8" s="34">
        <v>121</v>
      </c>
      <c r="E8" s="34">
        <v>45</v>
      </c>
      <c r="F8" s="35">
        <f t="shared" ref="F8:F39" si="1">C8-C7</f>
        <v>-4.6000000000000085</v>
      </c>
      <c r="G8" s="35">
        <f t="shared" si="0"/>
        <v>34.53287197231834</v>
      </c>
      <c r="H8" s="35">
        <v>1.7</v>
      </c>
      <c r="I8" s="36"/>
    </row>
    <row r="9" spans="1:14" x14ac:dyDescent="0.2">
      <c r="A9" s="6"/>
      <c r="B9" s="32">
        <v>42886</v>
      </c>
      <c r="C9" s="33">
        <v>97.5</v>
      </c>
      <c r="D9" s="34">
        <v>116</v>
      </c>
      <c r="E9" s="34">
        <v>44</v>
      </c>
      <c r="F9" s="35">
        <f t="shared" si="1"/>
        <v>-2.2999999999999972</v>
      </c>
      <c r="G9" s="35">
        <f t="shared" si="0"/>
        <v>33.737024221453289</v>
      </c>
      <c r="H9" s="35">
        <v>1.7</v>
      </c>
      <c r="I9" s="36"/>
    </row>
    <row r="10" spans="1:14" x14ac:dyDescent="0.2">
      <c r="A10" s="6"/>
      <c r="B10" s="32">
        <v>42893</v>
      </c>
      <c r="C10" s="33">
        <v>96</v>
      </c>
      <c r="D10" s="34">
        <v>116</v>
      </c>
      <c r="E10" s="34">
        <v>43</v>
      </c>
      <c r="F10" s="35">
        <f t="shared" si="1"/>
        <v>-1.5</v>
      </c>
      <c r="G10" s="35">
        <f t="shared" si="0"/>
        <v>33.21799307958478</v>
      </c>
      <c r="H10" s="35">
        <v>1.7</v>
      </c>
      <c r="I10" s="36"/>
    </row>
    <row r="11" spans="1:14" x14ac:dyDescent="0.2">
      <c r="A11" s="6"/>
      <c r="B11" s="32">
        <v>42900</v>
      </c>
      <c r="C11" s="33">
        <v>94</v>
      </c>
      <c r="D11" s="34">
        <v>114</v>
      </c>
      <c r="E11" s="34">
        <v>42</v>
      </c>
      <c r="F11" s="35">
        <f t="shared" si="1"/>
        <v>-2</v>
      </c>
      <c r="G11" s="35">
        <f t="shared" si="0"/>
        <v>32.525951557093428</v>
      </c>
      <c r="H11" s="35">
        <v>1.7</v>
      </c>
      <c r="I11" s="36"/>
    </row>
    <row r="12" spans="1:14" x14ac:dyDescent="0.2">
      <c r="A12" s="6"/>
      <c r="B12" s="32">
        <v>42908</v>
      </c>
      <c r="C12" s="33">
        <v>92.7</v>
      </c>
      <c r="D12" s="34">
        <v>115</v>
      </c>
      <c r="E12" s="34">
        <v>41</v>
      </c>
      <c r="F12" s="35">
        <f t="shared" si="1"/>
        <v>-1.2999999999999972</v>
      </c>
      <c r="G12" s="35">
        <f t="shared" si="0"/>
        <v>32.076124567474054</v>
      </c>
      <c r="H12" s="35">
        <v>1.7</v>
      </c>
      <c r="I12" s="36"/>
    </row>
    <row r="13" spans="1:14" x14ac:dyDescent="0.2">
      <c r="A13" s="6"/>
      <c r="B13" s="32">
        <v>42914</v>
      </c>
      <c r="C13" s="33">
        <v>92</v>
      </c>
      <c r="D13" s="34">
        <v>114</v>
      </c>
      <c r="E13" s="34">
        <v>40</v>
      </c>
      <c r="F13" s="35">
        <f t="shared" si="1"/>
        <v>-0.70000000000000284</v>
      </c>
      <c r="G13" s="35">
        <f t="shared" si="0"/>
        <v>31.833910034602081</v>
      </c>
      <c r="H13" s="35">
        <v>1.7</v>
      </c>
      <c r="I13" s="36"/>
    </row>
    <row r="14" spans="1:14" x14ac:dyDescent="0.2">
      <c r="A14" s="6"/>
      <c r="B14" s="32">
        <v>42921</v>
      </c>
      <c r="C14" s="33">
        <v>90.1</v>
      </c>
      <c r="D14" s="34">
        <v>113</v>
      </c>
      <c r="E14" s="34">
        <v>37</v>
      </c>
      <c r="F14" s="35">
        <f t="shared" si="1"/>
        <v>-1.9000000000000057</v>
      </c>
      <c r="G14" s="35">
        <f t="shared" si="0"/>
        <v>31.176470588235297</v>
      </c>
      <c r="H14" s="35">
        <v>1.7</v>
      </c>
      <c r="I14" s="36"/>
    </row>
    <row r="15" spans="1:14" x14ac:dyDescent="0.2">
      <c r="A15" s="6"/>
      <c r="B15" s="32">
        <v>42935</v>
      </c>
      <c r="C15" s="33">
        <v>88.4</v>
      </c>
      <c r="D15" s="34">
        <v>112</v>
      </c>
      <c r="E15" s="34">
        <v>37</v>
      </c>
      <c r="F15" s="35">
        <f t="shared" si="1"/>
        <v>-1.6999999999999886</v>
      </c>
      <c r="G15" s="35">
        <f t="shared" si="0"/>
        <v>30.588235294117652</v>
      </c>
      <c r="H15" s="35">
        <v>1.7</v>
      </c>
      <c r="I15" s="36"/>
    </row>
    <row r="16" spans="1:14" x14ac:dyDescent="0.2">
      <c r="A16" s="6"/>
      <c r="B16" s="32">
        <v>42942</v>
      </c>
      <c r="C16" s="33">
        <v>87.9</v>
      </c>
      <c r="D16" s="34">
        <v>109</v>
      </c>
      <c r="E16" s="34">
        <v>37</v>
      </c>
      <c r="F16" s="35">
        <f t="shared" si="1"/>
        <v>-0.5</v>
      </c>
      <c r="G16" s="35">
        <f t="shared" si="0"/>
        <v>30.415224913494814</v>
      </c>
      <c r="H16" s="35">
        <v>1.7</v>
      </c>
      <c r="I16" s="36"/>
    </row>
    <row r="17" spans="1:9" x14ac:dyDescent="0.2">
      <c r="A17" s="6"/>
      <c r="B17" s="32">
        <v>42949</v>
      </c>
      <c r="C17" s="33">
        <v>87.2</v>
      </c>
      <c r="D17" s="34">
        <v>108</v>
      </c>
      <c r="E17" s="34">
        <v>37</v>
      </c>
      <c r="F17" s="35">
        <f t="shared" si="1"/>
        <v>-0.70000000000000284</v>
      </c>
      <c r="G17" s="35">
        <f t="shared" si="0"/>
        <v>30.173010380622841</v>
      </c>
      <c r="H17" s="35">
        <v>1.7</v>
      </c>
      <c r="I17" s="36"/>
    </row>
    <row r="18" spans="1:9" x14ac:dyDescent="0.2">
      <c r="A18" s="6"/>
      <c r="B18" s="32">
        <v>42956</v>
      </c>
      <c r="C18" s="33">
        <v>86.2</v>
      </c>
      <c r="D18" s="34">
        <v>108</v>
      </c>
      <c r="E18" s="34">
        <v>37</v>
      </c>
      <c r="F18" s="35">
        <f t="shared" si="1"/>
        <v>-1</v>
      </c>
      <c r="G18" s="35">
        <f t="shared" si="0"/>
        <v>29.826989619377166</v>
      </c>
      <c r="H18" s="35">
        <v>1.7</v>
      </c>
      <c r="I18" s="36"/>
    </row>
    <row r="19" spans="1:9" x14ac:dyDescent="0.2">
      <c r="A19" s="6"/>
      <c r="B19" s="32">
        <v>42963</v>
      </c>
      <c r="C19" s="33">
        <v>85.8</v>
      </c>
      <c r="D19" s="34">
        <v>108</v>
      </c>
      <c r="E19" s="34">
        <v>37</v>
      </c>
      <c r="F19" s="35">
        <f t="shared" si="1"/>
        <v>-0.40000000000000568</v>
      </c>
      <c r="G19" s="35">
        <f t="shared" si="0"/>
        <v>29.688581314878896</v>
      </c>
      <c r="H19" s="35">
        <v>1.7</v>
      </c>
      <c r="I19" s="36"/>
    </row>
    <row r="20" spans="1:9" x14ac:dyDescent="0.2">
      <c r="A20" s="6"/>
      <c r="B20" s="32">
        <v>42970</v>
      </c>
      <c r="C20" s="33">
        <v>84.5</v>
      </c>
      <c r="D20" s="34">
        <v>106</v>
      </c>
      <c r="E20" s="34">
        <v>37</v>
      </c>
      <c r="F20" s="35">
        <f t="shared" si="1"/>
        <v>-1.2999999999999972</v>
      </c>
      <c r="G20" s="35">
        <f t="shared" si="0"/>
        <v>29.238754325259517</v>
      </c>
      <c r="H20" s="35">
        <v>1.7</v>
      </c>
      <c r="I20" s="36"/>
    </row>
    <row r="21" spans="1:9" x14ac:dyDescent="0.2">
      <c r="A21" s="6"/>
      <c r="B21" s="32">
        <v>42977</v>
      </c>
      <c r="C21" s="33">
        <v>84.4</v>
      </c>
      <c r="D21" s="34">
        <v>103</v>
      </c>
      <c r="E21" s="34">
        <v>37</v>
      </c>
      <c r="F21" s="35">
        <f t="shared" si="1"/>
        <v>-9.9999999999994316E-2</v>
      </c>
      <c r="G21" s="35">
        <f t="shared" si="0"/>
        <v>29.204152249134953</v>
      </c>
      <c r="H21" s="35">
        <v>1.7</v>
      </c>
      <c r="I21" s="36" t="s">
        <v>69</v>
      </c>
    </row>
    <row r="22" spans="1:9" x14ac:dyDescent="0.2">
      <c r="A22" s="6"/>
      <c r="B22" s="32">
        <v>43196</v>
      </c>
      <c r="C22" s="33">
        <v>83</v>
      </c>
      <c r="D22" s="34">
        <v>105</v>
      </c>
      <c r="E22" s="34">
        <v>32</v>
      </c>
      <c r="F22" s="35">
        <f t="shared" si="1"/>
        <v>-1.4000000000000057</v>
      </c>
      <c r="G22" s="35">
        <f t="shared" si="0"/>
        <v>28.719723183391007</v>
      </c>
      <c r="H22" s="35">
        <v>1.7</v>
      </c>
      <c r="I22" s="36" t="s">
        <v>70</v>
      </c>
    </row>
    <row r="23" spans="1:9" x14ac:dyDescent="0.2">
      <c r="A23" s="6"/>
      <c r="B23" s="32">
        <v>43214</v>
      </c>
      <c r="C23" s="33">
        <v>83</v>
      </c>
      <c r="D23" s="34">
        <v>106</v>
      </c>
      <c r="E23" s="34">
        <v>33</v>
      </c>
      <c r="F23" s="35">
        <f t="shared" si="1"/>
        <v>0</v>
      </c>
      <c r="G23" s="35">
        <f t="shared" si="0"/>
        <v>28.719723183391007</v>
      </c>
      <c r="H23" s="35">
        <v>1.7</v>
      </c>
      <c r="I23" s="36" t="s">
        <v>70</v>
      </c>
    </row>
    <row r="24" spans="1:9" x14ac:dyDescent="0.2">
      <c r="A24" s="6"/>
      <c r="B24" s="32">
        <v>43252</v>
      </c>
      <c r="C24" s="33">
        <v>83</v>
      </c>
      <c r="D24" s="34">
        <v>107</v>
      </c>
      <c r="E24" s="34">
        <v>30</v>
      </c>
      <c r="F24" s="35">
        <f t="shared" si="1"/>
        <v>0</v>
      </c>
      <c r="G24" s="35">
        <f t="shared" si="0"/>
        <v>28.719723183391007</v>
      </c>
      <c r="H24" s="35">
        <v>1.7</v>
      </c>
      <c r="I24" s="36" t="s">
        <v>70</v>
      </c>
    </row>
    <row r="25" spans="1:9" x14ac:dyDescent="0.2">
      <c r="A25" s="6"/>
      <c r="B25" s="32">
        <v>43412</v>
      </c>
      <c r="C25" s="33">
        <v>82.9</v>
      </c>
      <c r="D25" s="34">
        <v>105</v>
      </c>
      <c r="E25" s="34">
        <v>32</v>
      </c>
      <c r="F25" s="35">
        <f t="shared" si="1"/>
        <v>-9.9999999999994316E-2</v>
      </c>
      <c r="G25" s="35">
        <f t="shared" si="0"/>
        <v>28.68512110726644</v>
      </c>
      <c r="H25" s="35">
        <v>1.7</v>
      </c>
      <c r="I25" s="36"/>
    </row>
    <row r="26" spans="1:9" x14ac:dyDescent="0.2">
      <c r="A26" s="6"/>
      <c r="B26" s="32">
        <v>43441</v>
      </c>
      <c r="C26" s="33">
        <v>86</v>
      </c>
      <c r="D26" s="34">
        <v>110</v>
      </c>
      <c r="E26" s="34">
        <v>32</v>
      </c>
      <c r="F26" s="35">
        <f t="shared" si="1"/>
        <v>3.0999999999999943</v>
      </c>
      <c r="G26" s="35">
        <f t="shared" si="0"/>
        <v>29.757785467128031</v>
      </c>
      <c r="H26" s="35">
        <v>1.7</v>
      </c>
      <c r="I26" s="36" t="s">
        <v>70</v>
      </c>
    </row>
    <row r="27" spans="1:9" x14ac:dyDescent="0.2">
      <c r="A27" s="6"/>
      <c r="B27" s="32">
        <v>43509</v>
      </c>
      <c r="C27" s="33">
        <v>88</v>
      </c>
      <c r="D27" s="34">
        <v>115</v>
      </c>
      <c r="E27" s="34">
        <v>35</v>
      </c>
      <c r="F27" s="35">
        <f t="shared" si="1"/>
        <v>2</v>
      </c>
      <c r="G27" s="35">
        <f t="shared" si="0"/>
        <v>30.449826989619382</v>
      </c>
      <c r="H27" s="35">
        <v>1.7</v>
      </c>
      <c r="I27" s="36" t="s">
        <v>70</v>
      </c>
    </row>
    <row r="28" spans="1:9" x14ac:dyDescent="0.2">
      <c r="A28" s="6"/>
      <c r="B28" s="32">
        <v>43532</v>
      </c>
      <c r="C28" s="33">
        <v>88</v>
      </c>
      <c r="D28" s="34">
        <v>115</v>
      </c>
      <c r="E28" s="34">
        <v>35</v>
      </c>
      <c r="F28" s="35">
        <f t="shared" si="1"/>
        <v>0</v>
      </c>
      <c r="G28" s="35">
        <f t="shared" si="0"/>
        <v>30.449826989619382</v>
      </c>
      <c r="H28" s="35">
        <v>1.7</v>
      </c>
      <c r="I28" s="36" t="s">
        <v>70</v>
      </c>
    </row>
    <row r="29" spans="1:9" x14ac:dyDescent="0.2">
      <c r="A29" s="6"/>
      <c r="B29" s="32">
        <v>43600</v>
      </c>
      <c r="C29" s="33">
        <v>88</v>
      </c>
      <c r="D29" s="34">
        <v>115</v>
      </c>
      <c r="E29" s="34">
        <v>35</v>
      </c>
      <c r="F29" s="35">
        <f t="shared" si="1"/>
        <v>0</v>
      </c>
      <c r="G29" s="35">
        <f t="shared" si="0"/>
        <v>30.449826989619382</v>
      </c>
      <c r="H29" s="35">
        <v>1.7</v>
      </c>
      <c r="I29" s="36" t="s">
        <v>70</v>
      </c>
    </row>
    <row r="30" spans="1:9" x14ac:dyDescent="0.2">
      <c r="A30" s="6"/>
      <c r="B30" s="32">
        <v>43630</v>
      </c>
      <c r="C30" s="33">
        <v>88</v>
      </c>
      <c r="D30" s="34">
        <v>115</v>
      </c>
      <c r="E30" s="34">
        <v>35</v>
      </c>
      <c r="F30" s="35">
        <f t="shared" si="1"/>
        <v>0</v>
      </c>
      <c r="G30" s="35">
        <f t="shared" si="0"/>
        <v>30.449826989619382</v>
      </c>
      <c r="H30" s="35">
        <v>1.7</v>
      </c>
      <c r="I30" s="36" t="s">
        <v>70</v>
      </c>
    </row>
    <row r="31" spans="1:9" x14ac:dyDescent="0.2">
      <c r="A31" s="6"/>
      <c r="B31" s="32">
        <v>43656</v>
      </c>
      <c r="C31" s="33">
        <v>94.9</v>
      </c>
      <c r="D31" s="34">
        <v>117</v>
      </c>
      <c r="E31" s="34">
        <v>40</v>
      </c>
      <c r="F31" s="35">
        <f t="shared" si="1"/>
        <v>6.9000000000000057</v>
      </c>
      <c r="G31" s="35">
        <f t="shared" si="0"/>
        <v>32.83737024221454</v>
      </c>
      <c r="H31" s="35">
        <v>1.7</v>
      </c>
      <c r="I31" s="36" t="s">
        <v>71</v>
      </c>
    </row>
    <row r="32" spans="1:9" x14ac:dyDescent="0.2">
      <c r="A32" s="6"/>
      <c r="B32" s="32">
        <v>43663</v>
      </c>
      <c r="C32" s="33">
        <v>92.9</v>
      </c>
      <c r="D32" s="34">
        <v>115</v>
      </c>
      <c r="E32" s="34">
        <v>39</v>
      </c>
      <c r="F32" s="35">
        <f t="shared" si="1"/>
        <v>-2</v>
      </c>
      <c r="G32" s="35">
        <f t="shared" si="0"/>
        <v>32.145328719723189</v>
      </c>
      <c r="H32" s="35">
        <v>1.7</v>
      </c>
      <c r="I32" s="36"/>
    </row>
    <row r="33" spans="1:9" x14ac:dyDescent="0.2">
      <c r="A33" s="6"/>
      <c r="B33" s="32">
        <v>43670</v>
      </c>
      <c r="C33" s="33">
        <v>92.5</v>
      </c>
      <c r="D33" s="34">
        <v>115</v>
      </c>
      <c r="E33" s="34">
        <v>38</v>
      </c>
      <c r="F33" s="35">
        <f t="shared" si="1"/>
        <v>-0.40000000000000568</v>
      </c>
      <c r="G33" s="35">
        <f t="shared" si="0"/>
        <v>32.006920415224918</v>
      </c>
      <c r="H33" s="35">
        <v>1.7</v>
      </c>
      <c r="I33" s="36"/>
    </row>
    <row r="34" spans="1:9" x14ac:dyDescent="0.2">
      <c r="A34" s="6"/>
      <c r="B34" s="32">
        <v>43677</v>
      </c>
      <c r="C34" s="33">
        <v>90.7</v>
      </c>
      <c r="D34" s="34">
        <v>114</v>
      </c>
      <c r="E34" s="34">
        <v>38</v>
      </c>
      <c r="F34" s="35">
        <f t="shared" si="1"/>
        <v>-1.7999999999999972</v>
      </c>
      <c r="G34" s="35">
        <f t="shared" si="0"/>
        <v>31.384083044982702</v>
      </c>
      <c r="H34" s="35">
        <v>1.7</v>
      </c>
      <c r="I34" s="36"/>
    </row>
    <row r="35" spans="1:9" x14ac:dyDescent="0.2">
      <c r="A35" s="6"/>
      <c r="B35" s="32">
        <v>43684</v>
      </c>
      <c r="C35" s="33">
        <v>91</v>
      </c>
      <c r="D35" s="34">
        <v>112</v>
      </c>
      <c r="E35" s="34">
        <v>38</v>
      </c>
      <c r="F35" s="35">
        <f t="shared" si="1"/>
        <v>0.29999999999999716</v>
      </c>
      <c r="G35" s="35">
        <f t="shared" si="0"/>
        <v>31.487889273356405</v>
      </c>
      <c r="H35" s="35">
        <v>1.7</v>
      </c>
      <c r="I35" s="36"/>
    </row>
    <row r="36" spans="1:9" x14ac:dyDescent="0.2">
      <c r="A36" s="6"/>
      <c r="B36" s="32">
        <v>43691</v>
      </c>
      <c r="C36" s="33">
        <v>89</v>
      </c>
      <c r="D36" s="34">
        <v>111</v>
      </c>
      <c r="E36" s="34">
        <v>38</v>
      </c>
      <c r="F36" s="35">
        <f t="shared" si="1"/>
        <v>-2</v>
      </c>
      <c r="G36" s="35">
        <f t="shared" si="0"/>
        <v>30.795847750865054</v>
      </c>
      <c r="H36" s="35">
        <v>1.7</v>
      </c>
      <c r="I36" s="36"/>
    </row>
    <row r="37" spans="1:9" x14ac:dyDescent="0.2">
      <c r="A37" s="6"/>
      <c r="B37" s="32">
        <v>43698</v>
      </c>
      <c r="C37" s="33">
        <v>88.7</v>
      </c>
      <c r="D37" s="34">
        <v>111</v>
      </c>
      <c r="E37" s="34">
        <v>38</v>
      </c>
      <c r="F37" s="35">
        <f t="shared" si="1"/>
        <v>-0.29999999999999716</v>
      </c>
      <c r="G37" s="35">
        <f t="shared" si="0"/>
        <v>30.692041522491355</v>
      </c>
      <c r="H37" s="35">
        <v>1.7</v>
      </c>
      <c r="I37" s="36"/>
    </row>
    <row r="38" spans="1:9" x14ac:dyDescent="0.2">
      <c r="A38" s="6"/>
      <c r="B38" s="32">
        <v>43705</v>
      </c>
      <c r="C38" s="33">
        <v>87.4</v>
      </c>
      <c r="D38" s="34">
        <v>111</v>
      </c>
      <c r="E38" s="34">
        <v>37</v>
      </c>
      <c r="F38" s="35">
        <f t="shared" si="1"/>
        <v>-1.2999999999999972</v>
      </c>
      <c r="G38" s="35">
        <f t="shared" si="0"/>
        <v>30.242214532871976</v>
      </c>
      <c r="H38" s="35">
        <v>1.7</v>
      </c>
      <c r="I38" s="36"/>
    </row>
    <row r="39" spans="1:9" x14ac:dyDescent="0.2">
      <c r="A39" s="6"/>
      <c r="B39" s="32">
        <v>43712</v>
      </c>
      <c r="C39" s="33">
        <v>86.2</v>
      </c>
      <c r="D39" s="34">
        <v>109</v>
      </c>
      <c r="E39" s="34">
        <v>37</v>
      </c>
      <c r="F39" s="35">
        <f t="shared" si="1"/>
        <v>-1.2000000000000028</v>
      </c>
      <c r="G39" s="35">
        <f t="shared" ref="G39:G70" si="2">C39/(H39*H39)</f>
        <v>29.826989619377166</v>
      </c>
      <c r="H39" s="35">
        <v>1.7</v>
      </c>
      <c r="I39" s="36"/>
    </row>
    <row r="40" spans="1:9" x14ac:dyDescent="0.2">
      <c r="A40" s="6"/>
      <c r="B40" s="32">
        <v>43719</v>
      </c>
      <c r="C40" s="33">
        <v>86.3</v>
      </c>
      <c r="D40" s="34">
        <v>109</v>
      </c>
      <c r="E40" s="34">
        <v>37</v>
      </c>
      <c r="F40" s="35">
        <f t="shared" ref="F40:F71" si="3">C40-C39</f>
        <v>9.9999999999994316E-2</v>
      </c>
      <c r="G40" s="35">
        <f t="shared" si="2"/>
        <v>29.861591695501733</v>
      </c>
      <c r="H40" s="35">
        <v>1.7</v>
      </c>
      <c r="I40" s="36"/>
    </row>
    <row r="41" spans="1:9" x14ac:dyDescent="0.2">
      <c r="A41" s="6"/>
      <c r="B41" s="32">
        <v>43726</v>
      </c>
      <c r="C41" s="33">
        <v>85.1</v>
      </c>
      <c r="D41" s="34">
        <v>108</v>
      </c>
      <c r="E41" s="34">
        <v>36</v>
      </c>
      <c r="F41" s="35">
        <f t="shared" si="3"/>
        <v>-1.2000000000000028</v>
      </c>
      <c r="G41" s="35">
        <f t="shared" si="2"/>
        <v>29.446366782006923</v>
      </c>
      <c r="H41" s="35">
        <v>1.7</v>
      </c>
      <c r="I41" s="36"/>
    </row>
    <row r="42" spans="1:9" x14ac:dyDescent="0.2">
      <c r="A42" s="6"/>
      <c r="B42" s="32">
        <v>43732</v>
      </c>
      <c r="C42" s="33">
        <v>85.1</v>
      </c>
      <c r="D42" s="34">
        <v>107</v>
      </c>
      <c r="E42" s="34">
        <v>36</v>
      </c>
      <c r="F42" s="35">
        <f t="shared" si="3"/>
        <v>0</v>
      </c>
      <c r="G42" s="35">
        <f t="shared" si="2"/>
        <v>29.446366782006923</v>
      </c>
      <c r="H42" s="35">
        <v>1.7</v>
      </c>
      <c r="I42" s="36"/>
    </row>
    <row r="43" spans="1:9" x14ac:dyDescent="0.2">
      <c r="A43" s="6"/>
      <c r="B43" s="32">
        <v>43740</v>
      </c>
      <c r="C43" s="33">
        <v>83.9</v>
      </c>
      <c r="D43" s="34">
        <v>106</v>
      </c>
      <c r="E43" s="34">
        <v>36</v>
      </c>
      <c r="F43" s="35">
        <f t="shared" si="3"/>
        <v>-1.1999999999999886</v>
      </c>
      <c r="G43" s="35">
        <f t="shared" si="2"/>
        <v>29.031141868512115</v>
      </c>
      <c r="H43" s="35">
        <v>1.7</v>
      </c>
      <c r="I43" s="36"/>
    </row>
    <row r="44" spans="1:9" x14ac:dyDescent="0.2">
      <c r="A44" s="6"/>
      <c r="B44" s="32">
        <v>43747</v>
      </c>
      <c r="C44" s="33">
        <v>83.4</v>
      </c>
      <c r="D44" s="34">
        <v>107</v>
      </c>
      <c r="E44" s="34">
        <v>36</v>
      </c>
      <c r="F44" s="35">
        <f t="shared" si="3"/>
        <v>-0.5</v>
      </c>
      <c r="G44" s="35">
        <f t="shared" si="2"/>
        <v>28.858131487889278</v>
      </c>
      <c r="H44" s="35">
        <v>1.7</v>
      </c>
      <c r="I44" s="36" t="s">
        <v>72</v>
      </c>
    </row>
    <row r="45" spans="1:9" x14ac:dyDescent="0.2">
      <c r="A45" s="6"/>
      <c r="B45" s="32">
        <v>43858</v>
      </c>
      <c r="C45" s="33">
        <v>85.5</v>
      </c>
      <c r="D45" s="34">
        <v>107</v>
      </c>
      <c r="E45" s="34">
        <v>32</v>
      </c>
      <c r="F45" s="35">
        <f t="shared" si="3"/>
        <v>2.0999999999999943</v>
      </c>
      <c r="G45" s="35">
        <f t="shared" si="2"/>
        <v>29.584775086505193</v>
      </c>
      <c r="H45" s="35">
        <v>1.7</v>
      </c>
      <c r="I45" s="36" t="s">
        <v>73</v>
      </c>
    </row>
    <row r="46" spans="1:9" x14ac:dyDescent="0.2">
      <c r="A46" s="6"/>
      <c r="B46" s="32">
        <v>43865</v>
      </c>
      <c r="C46" s="33">
        <v>86.1</v>
      </c>
      <c r="D46" s="34">
        <v>107</v>
      </c>
      <c r="E46" s="34">
        <v>32</v>
      </c>
      <c r="F46" s="35">
        <f t="shared" si="3"/>
        <v>0.59999999999999432</v>
      </c>
      <c r="G46" s="35">
        <f t="shared" si="2"/>
        <v>29.792387543252598</v>
      </c>
      <c r="H46" s="35">
        <v>1.7</v>
      </c>
      <c r="I46" s="36"/>
    </row>
    <row r="47" spans="1:9" x14ac:dyDescent="0.2">
      <c r="A47" s="6"/>
      <c r="B47" s="32">
        <v>43872</v>
      </c>
      <c r="C47" s="33">
        <v>85</v>
      </c>
      <c r="D47" s="34">
        <v>107</v>
      </c>
      <c r="E47" s="34">
        <v>31</v>
      </c>
      <c r="F47" s="35">
        <f t="shared" si="3"/>
        <v>-1.0999999999999943</v>
      </c>
      <c r="G47" s="35">
        <f t="shared" si="2"/>
        <v>29.411764705882355</v>
      </c>
      <c r="H47" s="35">
        <v>1.7</v>
      </c>
      <c r="I47" s="36"/>
    </row>
    <row r="48" spans="1:9" x14ac:dyDescent="0.2">
      <c r="A48" s="6"/>
      <c r="B48" s="32">
        <v>43879</v>
      </c>
      <c r="C48" s="33">
        <v>84.7</v>
      </c>
      <c r="D48" s="34">
        <v>107</v>
      </c>
      <c r="E48" s="34">
        <v>32</v>
      </c>
      <c r="F48" s="35">
        <f t="shared" si="3"/>
        <v>-0.29999999999999716</v>
      </c>
      <c r="G48" s="35">
        <f t="shared" si="2"/>
        <v>29.307958477508656</v>
      </c>
      <c r="H48" s="35">
        <v>1.7</v>
      </c>
      <c r="I48" s="36"/>
    </row>
    <row r="49" spans="1:9" x14ac:dyDescent="0.2">
      <c r="A49" s="6"/>
      <c r="B49" s="32">
        <v>43886</v>
      </c>
      <c r="C49" s="33">
        <v>85.1</v>
      </c>
      <c r="D49" s="34">
        <v>106</v>
      </c>
      <c r="E49" s="34">
        <v>31</v>
      </c>
      <c r="F49" s="35">
        <f t="shared" si="3"/>
        <v>0.39999999999999147</v>
      </c>
      <c r="G49" s="35">
        <f t="shared" si="2"/>
        <v>29.446366782006923</v>
      </c>
      <c r="H49" s="35">
        <v>1.7</v>
      </c>
      <c r="I49" s="36"/>
    </row>
    <row r="50" spans="1:9" x14ac:dyDescent="0.2">
      <c r="A50" s="6"/>
      <c r="B50" s="32">
        <v>43893</v>
      </c>
      <c r="C50" s="33">
        <v>84.3</v>
      </c>
      <c r="D50" s="34">
        <v>102</v>
      </c>
      <c r="E50" s="34">
        <v>32</v>
      </c>
      <c r="F50" s="35">
        <f t="shared" si="3"/>
        <v>-0.79999999999999716</v>
      </c>
      <c r="G50" s="35">
        <f t="shared" si="2"/>
        <v>29.169550173010382</v>
      </c>
      <c r="H50" s="35">
        <v>1.7</v>
      </c>
      <c r="I50" s="36" t="s">
        <v>74</v>
      </c>
    </row>
    <row r="51" spans="1:9" x14ac:dyDescent="0.2">
      <c r="A51" s="6"/>
      <c r="B51" s="32">
        <v>43900</v>
      </c>
      <c r="C51" s="33">
        <v>85.2</v>
      </c>
      <c r="D51" s="34">
        <v>107</v>
      </c>
      <c r="E51" s="34">
        <v>32</v>
      </c>
      <c r="F51" s="35">
        <f t="shared" si="3"/>
        <v>0.90000000000000568</v>
      </c>
      <c r="G51" s="35">
        <f t="shared" si="2"/>
        <v>29.480968858131494</v>
      </c>
      <c r="H51" s="35">
        <v>1.7</v>
      </c>
      <c r="I51" s="36" t="s">
        <v>75</v>
      </c>
    </row>
    <row r="52" spans="1:9" x14ac:dyDescent="0.2">
      <c r="A52" s="6"/>
      <c r="B52" s="32">
        <v>43907</v>
      </c>
      <c r="C52" s="33">
        <v>85</v>
      </c>
      <c r="D52" s="34">
        <v>107</v>
      </c>
      <c r="E52" s="34">
        <v>32</v>
      </c>
      <c r="F52" s="35">
        <f t="shared" si="3"/>
        <v>-0.20000000000000284</v>
      </c>
      <c r="G52" s="35">
        <f t="shared" si="2"/>
        <v>29.411764705882355</v>
      </c>
      <c r="H52" s="35">
        <v>1.7</v>
      </c>
      <c r="I52" s="36"/>
    </row>
    <row r="53" spans="1:9" x14ac:dyDescent="0.2">
      <c r="A53" s="6"/>
      <c r="B53" s="32">
        <v>43914</v>
      </c>
      <c r="C53" s="33">
        <v>84.4</v>
      </c>
      <c r="D53" s="34">
        <v>107</v>
      </c>
      <c r="E53" s="34">
        <v>32</v>
      </c>
      <c r="F53" s="35">
        <f t="shared" si="3"/>
        <v>-0.59999999999999432</v>
      </c>
      <c r="G53" s="35">
        <f t="shared" si="2"/>
        <v>29.204152249134953</v>
      </c>
      <c r="H53" s="35">
        <v>1.7</v>
      </c>
      <c r="I53" s="36" t="s">
        <v>76</v>
      </c>
    </row>
    <row r="54" spans="1:9" x14ac:dyDescent="0.2">
      <c r="A54" s="6"/>
      <c r="B54" s="32">
        <v>43921</v>
      </c>
      <c r="C54" s="33">
        <v>85</v>
      </c>
      <c r="D54" s="34">
        <v>107</v>
      </c>
      <c r="E54" s="34">
        <v>32</v>
      </c>
      <c r="F54" s="35">
        <f t="shared" si="3"/>
        <v>0.59999999999999432</v>
      </c>
      <c r="G54" s="35">
        <f t="shared" si="2"/>
        <v>29.411764705882355</v>
      </c>
      <c r="H54" s="35">
        <v>1.7</v>
      </c>
      <c r="I54" s="37"/>
    </row>
    <row r="55" spans="1:9" x14ac:dyDescent="0.2">
      <c r="A55" s="6"/>
      <c r="B55" s="32">
        <v>43929</v>
      </c>
      <c r="C55" s="33">
        <v>85.3</v>
      </c>
      <c r="D55" s="34">
        <v>107</v>
      </c>
      <c r="E55" s="34">
        <v>32</v>
      </c>
      <c r="F55" s="35">
        <f t="shared" si="3"/>
        <v>0.29999999999999716</v>
      </c>
      <c r="G55" s="35">
        <f t="shared" si="2"/>
        <v>29.515570934256058</v>
      </c>
      <c r="H55" s="35">
        <v>1.7</v>
      </c>
      <c r="I55" s="37"/>
    </row>
    <row r="56" spans="1:9" x14ac:dyDescent="0.2">
      <c r="A56" s="6"/>
      <c r="B56" s="32">
        <v>43935</v>
      </c>
      <c r="C56" s="33">
        <v>85.4</v>
      </c>
      <c r="D56" s="34">
        <v>107</v>
      </c>
      <c r="E56" s="34">
        <v>32</v>
      </c>
      <c r="F56" s="35">
        <f t="shared" si="3"/>
        <v>0.10000000000000853</v>
      </c>
      <c r="G56" s="35">
        <f t="shared" si="2"/>
        <v>29.550173010380629</v>
      </c>
      <c r="H56" s="35">
        <v>1.7</v>
      </c>
      <c r="I56" s="37"/>
    </row>
    <row r="57" spans="1:9" x14ac:dyDescent="0.2">
      <c r="A57" s="6"/>
      <c r="B57" s="32">
        <v>43942</v>
      </c>
      <c r="C57" s="33">
        <v>86.6</v>
      </c>
      <c r="D57" s="34">
        <v>108</v>
      </c>
      <c r="E57" s="34">
        <v>32</v>
      </c>
      <c r="F57" s="35">
        <f t="shared" si="3"/>
        <v>1.1999999999999886</v>
      </c>
      <c r="G57" s="35">
        <f t="shared" si="2"/>
        <v>29.965397923875432</v>
      </c>
      <c r="H57" s="35">
        <v>1.7</v>
      </c>
      <c r="I57" s="37"/>
    </row>
    <row r="58" spans="1:9" x14ac:dyDescent="0.2">
      <c r="A58" s="6"/>
      <c r="B58" s="32">
        <v>43949</v>
      </c>
      <c r="C58" s="33">
        <v>85.6</v>
      </c>
      <c r="D58" s="34">
        <v>107</v>
      </c>
      <c r="E58" s="34">
        <v>32</v>
      </c>
      <c r="F58" s="35">
        <f t="shared" si="3"/>
        <v>-1</v>
      </c>
      <c r="G58" s="35">
        <f t="shared" si="2"/>
        <v>29.61937716262976</v>
      </c>
      <c r="H58" s="35">
        <v>1.7</v>
      </c>
      <c r="I58" s="37"/>
    </row>
    <row r="59" spans="1:9" x14ac:dyDescent="0.2">
      <c r="A59" s="6"/>
      <c r="B59" s="32">
        <v>43957</v>
      </c>
      <c r="C59" s="33">
        <v>86.1</v>
      </c>
      <c r="D59" s="34">
        <v>107</v>
      </c>
      <c r="E59" s="34">
        <v>32</v>
      </c>
      <c r="F59" s="35">
        <f t="shared" si="3"/>
        <v>0.5</v>
      </c>
      <c r="G59" s="35">
        <f t="shared" si="2"/>
        <v>29.792387543252598</v>
      </c>
      <c r="H59" s="35">
        <v>1.7</v>
      </c>
      <c r="I59" s="37"/>
    </row>
    <row r="60" spans="1:9" x14ac:dyDescent="0.2">
      <c r="A60" s="6"/>
      <c r="B60" s="32">
        <v>43965</v>
      </c>
      <c r="C60" s="33">
        <v>86.5</v>
      </c>
      <c r="D60" s="34">
        <v>107</v>
      </c>
      <c r="E60" s="34">
        <v>32</v>
      </c>
      <c r="F60" s="35">
        <f t="shared" si="3"/>
        <v>0.40000000000000568</v>
      </c>
      <c r="G60" s="35">
        <f t="shared" si="2"/>
        <v>29.930795847750868</v>
      </c>
      <c r="H60" s="35">
        <v>1.7</v>
      </c>
      <c r="I60" s="37"/>
    </row>
    <row r="61" spans="1:9" x14ac:dyDescent="0.2">
      <c r="A61" s="6"/>
      <c r="B61" s="32">
        <v>43972</v>
      </c>
      <c r="C61" s="33">
        <v>86.5</v>
      </c>
      <c r="D61" s="34">
        <v>107</v>
      </c>
      <c r="E61" s="34">
        <v>32</v>
      </c>
      <c r="F61" s="35">
        <f t="shared" si="3"/>
        <v>0</v>
      </c>
      <c r="G61" s="35">
        <f t="shared" si="2"/>
        <v>29.930795847750868</v>
      </c>
      <c r="H61" s="35">
        <v>1.7</v>
      </c>
      <c r="I61" s="37"/>
    </row>
    <row r="62" spans="1:9" x14ac:dyDescent="0.2">
      <c r="A62" s="6"/>
      <c r="B62" s="32">
        <v>43986</v>
      </c>
      <c r="C62" s="33">
        <v>86.7</v>
      </c>
      <c r="D62" s="34">
        <v>107</v>
      </c>
      <c r="E62" s="34">
        <v>32</v>
      </c>
      <c r="F62" s="35">
        <f t="shared" si="3"/>
        <v>0.20000000000000284</v>
      </c>
      <c r="G62" s="35">
        <f t="shared" si="2"/>
        <v>30.000000000000004</v>
      </c>
      <c r="H62" s="35">
        <v>1.7</v>
      </c>
      <c r="I62" s="37"/>
    </row>
    <row r="63" spans="1:9" x14ac:dyDescent="0.2">
      <c r="A63" s="6"/>
      <c r="B63" s="32">
        <v>43992</v>
      </c>
      <c r="C63" s="33">
        <v>88.4</v>
      </c>
      <c r="D63" s="34">
        <v>108</v>
      </c>
      <c r="E63" s="34">
        <v>34</v>
      </c>
      <c r="F63" s="35">
        <f t="shared" si="3"/>
        <v>1.7000000000000028</v>
      </c>
      <c r="G63" s="35">
        <f t="shared" si="2"/>
        <v>30.588235294117652</v>
      </c>
      <c r="H63" s="35">
        <v>1.7</v>
      </c>
      <c r="I63" s="37"/>
    </row>
    <row r="64" spans="1:9" x14ac:dyDescent="0.2">
      <c r="A64" s="6"/>
      <c r="B64" s="32">
        <v>43998</v>
      </c>
      <c r="C64" s="33">
        <v>88.3</v>
      </c>
      <c r="D64" s="34">
        <v>108</v>
      </c>
      <c r="E64" s="34">
        <v>34</v>
      </c>
      <c r="F64" s="35">
        <f t="shared" si="3"/>
        <v>-0.10000000000000853</v>
      </c>
      <c r="G64" s="35">
        <f t="shared" si="2"/>
        <v>30.553633217993081</v>
      </c>
      <c r="H64" s="35">
        <v>1.7</v>
      </c>
      <c r="I64" s="37"/>
    </row>
    <row r="65" spans="1:9" x14ac:dyDescent="0.2">
      <c r="A65" s="6"/>
      <c r="B65" s="32">
        <v>44006</v>
      </c>
      <c r="C65" s="33">
        <v>87.5</v>
      </c>
      <c r="D65" s="34">
        <v>108</v>
      </c>
      <c r="E65" s="34">
        <v>34</v>
      </c>
      <c r="F65" s="35">
        <f t="shared" si="3"/>
        <v>-0.79999999999999716</v>
      </c>
      <c r="G65" s="35">
        <f t="shared" si="2"/>
        <v>30.276816608996544</v>
      </c>
      <c r="H65" s="35">
        <v>1.7</v>
      </c>
      <c r="I65" s="37"/>
    </row>
    <row r="66" spans="1:9" x14ac:dyDescent="0.2">
      <c r="A66" s="6"/>
      <c r="B66" s="32">
        <v>44012</v>
      </c>
      <c r="C66" s="33">
        <v>87.7</v>
      </c>
      <c r="D66" s="34">
        <v>108</v>
      </c>
      <c r="E66" s="34">
        <v>34</v>
      </c>
      <c r="F66" s="35">
        <f t="shared" si="3"/>
        <v>0.20000000000000284</v>
      </c>
      <c r="G66" s="35">
        <f t="shared" si="2"/>
        <v>30.346020761245679</v>
      </c>
      <c r="H66" s="35">
        <v>1.7</v>
      </c>
      <c r="I66" s="37"/>
    </row>
    <row r="67" spans="1:9" x14ac:dyDescent="0.2">
      <c r="A67" s="6"/>
      <c r="B67" s="32">
        <v>44019</v>
      </c>
      <c r="C67" s="33">
        <v>87.6</v>
      </c>
      <c r="D67" s="34">
        <v>108</v>
      </c>
      <c r="E67" s="34">
        <v>34</v>
      </c>
      <c r="F67" s="35">
        <f t="shared" si="3"/>
        <v>-0.10000000000000853</v>
      </c>
      <c r="G67" s="35">
        <f t="shared" si="2"/>
        <v>30.311418685121108</v>
      </c>
      <c r="H67" s="35">
        <v>1.7</v>
      </c>
      <c r="I67" s="37"/>
    </row>
    <row r="68" spans="1:9" x14ac:dyDescent="0.2">
      <c r="A68" s="6"/>
      <c r="B68" s="32">
        <v>44035</v>
      </c>
      <c r="C68" s="33">
        <v>86.2</v>
      </c>
      <c r="D68" s="34">
        <v>109</v>
      </c>
      <c r="E68" s="34">
        <v>34</v>
      </c>
      <c r="F68" s="35">
        <f t="shared" si="3"/>
        <v>-1.3999999999999915</v>
      </c>
      <c r="G68" s="35">
        <f t="shared" si="2"/>
        <v>29.826989619377166</v>
      </c>
      <c r="H68" s="35">
        <v>1.7</v>
      </c>
      <c r="I68" s="37"/>
    </row>
    <row r="69" spans="1:9" x14ac:dyDescent="0.2">
      <c r="A69" s="6"/>
      <c r="B69" s="32">
        <v>44040</v>
      </c>
      <c r="C69" s="33">
        <v>86.9</v>
      </c>
      <c r="D69" s="34">
        <v>109</v>
      </c>
      <c r="E69" s="34">
        <v>34</v>
      </c>
      <c r="F69" s="35">
        <f t="shared" si="3"/>
        <v>0.70000000000000284</v>
      </c>
      <c r="G69" s="35">
        <f t="shared" si="2"/>
        <v>30.069204152249139</v>
      </c>
      <c r="H69" s="35">
        <v>1.7</v>
      </c>
      <c r="I69" s="37"/>
    </row>
    <row r="70" spans="1:9" x14ac:dyDescent="0.2">
      <c r="A70" s="6"/>
      <c r="B70" s="32">
        <v>44047</v>
      </c>
      <c r="C70" s="33">
        <v>87.6</v>
      </c>
      <c r="D70" s="34">
        <v>109</v>
      </c>
      <c r="E70" s="34">
        <v>34</v>
      </c>
      <c r="F70" s="35">
        <f t="shared" si="3"/>
        <v>0.69999999999998863</v>
      </c>
      <c r="G70" s="35">
        <f t="shared" si="2"/>
        <v>30.311418685121108</v>
      </c>
      <c r="H70" s="35">
        <v>1.7</v>
      </c>
      <c r="I70" s="37"/>
    </row>
    <row r="71" spans="1:9" x14ac:dyDescent="0.2">
      <c r="A71" s="6"/>
      <c r="B71" s="32">
        <v>44054</v>
      </c>
      <c r="C71" s="33">
        <v>88.8</v>
      </c>
      <c r="D71" s="34">
        <v>109</v>
      </c>
      <c r="E71" s="34">
        <v>34</v>
      </c>
      <c r="F71" s="35">
        <f t="shared" si="3"/>
        <v>1.2000000000000028</v>
      </c>
      <c r="G71" s="35">
        <f t="shared" ref="G71:G102" si="4">C71/(H71*H71)</f>
        <v>30.726643598615919</v>
      </c>
      <c r="H71" s="35">
        <v>1.7</v>
      </c>
      <c r="I71" s="37"/>
    </row>
    <row r="72" spans="1:9" x14ac:dyDescent="0.2">
      <c r="A72" s="6"/>
      <c r="B72" s="32">
        <v>44069</v>
      </c>
      <c r="C72" s="33">
        <v>87.6</v>
      </c>
      <c r="D72" s="34">
        <v>109</v>
      </c>
      <c r="E72" s="34">
        <v>34</v>
      </c>
      <c r="F72" s="35">
        <f t="shared" ref="F72:F103" si="5">C72-C71</f>
        <v>-1.2000000000000028</v>
      </c>
      <c r="G72" s="35">
        <f t="shared" si="4"/>
        <v>30.311418685121108</v>
      </c>
      <c r="H72" s="35">
        <v>1.7</v>
      </c>
      <c r="I72" s="37"/>
    </row>
    <row r="73" spans="1:9" x14ac:dyDescent="0.2">
      <c r="A73" s="6"/>
      <c r="B73" s="32">
        <v>44075</v>
      </c>
      <c r="C73" s="33">
        <v>87.5</v>
      </c>
      <c r="D73" s="34">
        <v>109</v>
      </c>
      <c r="E73" s="34">
        <v>34</v>
      </c>
      <c r="F73" s="35">
        <f t="shared" si="5"/>
        <v>-9.9999999999994316E-2</v>
      </c>
      <c r="G73" s="35">
        <f t="shared" si="4"/>
        <v>30.276816608996544</v>
      </c>
      <c r="H73" s="35">
        <v>1.7</v>
      </c>
      <c r="I73" s="37"/>
    </row>
    <row r="74" spans="1:9" x14ac:dyDescent="0.2">
      <c r="A74" s="6"/>
      <c r="B74" s="32">
        <v>44082</v>
      </c>
      <c r="C74" s="33">
        <v>87.4</v>
      </c>
      <c r="D74" s="34">
        <v>109</v>
      </c>
      <c r="E74" s="34">
        <v>34</v>
      </c>
      <c r="F74" s="35">
        <f t="shared" si="5"/>
        <v>-9.9999999999994316E-2</v>
      </c>
      <c r="G74" s="35">
        <f t="shared" si="4"/>
        <v>30.242214532871976</v>
      </c>
      <c r="H74" s="35">
        <v>1.7</v>
      </c>
      <c r="I74" s="37"/>
    </row>
    <row r="75" spans="1:9" x14ac:dyDescent="0.2">
      <c r="A75" s="6"/>
      <c r="B75" s="32">
        <v>44090</v>
      </c>
      <c r="C75" s="33">
        <v>87.6</v>
      </c>
      <c r="D75" s="34">
        <v>109</v>
      </c>
      <c r="E75" s="34">
        <v>34</v>
      </c>
      <c r="F75" s="35">
        <f t="shared" si="5"/>
        <v>0.19999999999998863</v>
      </c>
      <c r="G75" s="35">
        <f t="shared" si="4"/>
        <v>30.311418685121108</v>
      </c>
      <c r="H75" s="35">
        <v>1.7</v>
      </c>
      <c r="I75" s="37"/>
    </row>
    <row r="76" spans="1:9" x14ac:dyDescent="0.2">
      <c r="A76" s="6"/>
      <c r="B76" s="32">
        <v>44096</v>
      </c>
      <c r="C76" s="33">
        <v>87.6</v>
      </c>
      <c r="D76" s="34">
        <v>110</v>
      </c>
      <c r="E76" s="34">
        <v>33</v>
      </c>
      <c r="F76" s="35">
        <f t="shared" si="5"/>
        <v>0</v>
      </c>
      <c r="G76" s="35">
        <f t="shared" si="4"/>
        <v>30.311418685121108</v>
      </c>
      <c r="H76" s="35">
        <v>1.7</v>
      </c>
      <c r="I76" s="37"/>
    </row>
    <row r="77" spans="1:9" x14ac:dyDescent="0.2">
      <c r="A77" s="6"/>
      <c r="B77" s="32">
        <v>44103</v>
      </c>
      <c r="C77" s="33">
        <v>87.3</v>
      </c>
      <c r="D77" s="34">
        <v>107</v>
      </c>
      <c r="E77" s="34">
        <v>33</v>
      </c>
      <c r="F77" s="35">
        <f t="shared" si="5"/>
        <v>-0.29999999999999716</v>
      </c>
      <c r="G77" s="35">
        <f t="shared" si="4"/>
        <v>30.207612456747409</v>
      </c>
      <c r="H77" s="35">
        <v>1.7</v>
      </c>
      <c r="I77" s="37"/>
    </row>
    <row r="78" spans="1:9" x14ac:dyDescent="0.2">
      <c r="A78" s="6"/>
      <c r="B78" s="32">
        <v>44110</v>
      </c>
      <c r="C78" s="33">
        <v>87.2</v>
      </c>
      <c r="D78" s="34">
        <v>107</v>
      </c>
      <c r="E78" s="34">
        <v>33</v>
      </c>
      <c r="F78" s="35">
        <f t="shared" si="5"/>
        <v>-9.9999999999994316E-2</v>
      </c>
      <c r="G78" s="35">
        <f t="shared" si="4"/>
        <v>30.173010380622841</v>
      </c>
      <c r="H78" s="35">
        <v>1.7</v>
      </c>
      <c r="I78" s="37"/>
    </row>
    <row r="79" spans="1:9" x14ac:dyDescent="0.2">
      <c r="A79" s="6"/>
      <c r="B79" s="32">
        <v>44117</v>
      </c>
      <c r="C79" s="33">
        <v>88.4</v>
      </c>
      <c r="D79" s="34">
        <v>110</v>
      </c>
      <c r="E79" s="34">
        <v>34</v>
      </c>
      <c r="F79" s="35">
        <f t="shared" si="5"/>
        <v>1.2000000000000028</v>
      </c>
      <c r="G79" s="35">
        <f t="shared" si="4"/>
        <v>30.588235294117652</v>
      </c>
      <c r="H79" s="35">
        <v>1.7</v>
      </c>
      <c r="I79" s="37"/>
    </row>
    <row r="80" spans="1:9" x14ac:dyDescent="0.2">
      <c r="A80" s="6"/>
      <c r="B80" s="32">
        <v>44124</v>
      </c>
      <c r="C80" s="33">
        <v>88.1</v>
      </c>
      <c r="D80" s="34">
        <v>110</v>
      </c>
      <c r="E80" s="34">
        <v>34</v>
      </c>
      <c r="F80" s="35">
        <f t="shared" si="5"/>
        <v>-0.30000000000001137</v>
      </c>
      <c r="G80" s="35">
        <f t="shared" si="4"/>
        <v>30.484429065743946</v>
      </c>
      <c r="H80" s="35">
        <v>1.7</v>
      </c>
      <c r="I80" s="37"/>
    </row>
    <row r="81" spans="1:9" x14ac:dyDescent="0.2">
      <c r="A81" s="6"/>
      <c r="B81" s="32">
        <v>44131</v>
      </c>
      <c r="C81" s="33">
        <v>87.7</v>
      </c>
      <c r="D81" s="34">
        <v>108</v>
      </c>
      <c r="E81" s="34">
        <v>34</v>
      </c>
      <c r="F81" s="35">
        <f t="shared" si="5"/>
        <v>-0.39999999999999147</v>
      </c>
      <c r="G81" s="35">
        <f t="shared" si="4"/>
        <v>30.346020761245679</v>
      </c>
      <c r="H81" s="35">
        <v>1.7</v>
      </c>
      <c r="I81" s="37"/>
    </row>
    <row r="82" spans="1:9" x14ac:dyDescent="0.2">
      <c r="A82" s="6"/>
      <c r="B82" s="32">
        <v>44138</v>
      </c>
      <c r="C82" s="33">
        <v>88.8</v>
      </c>
      <c r="D82" s="34">
        <v>110</v>
      </c>
      <c r="E82" s="34">
        <v>34</v>
      </c>
      <c r="F82" s="35">
        <f t="shared" si="5"/>
        <v>1.0999999999999943</v>
      </c>
      <c r="G82" s="35">
        <f t="shared" si="4"/>
        <v>30.726643598615919</v>
      </c>
      <c r="H82" s="35">
        <v>1.7</v>
      </c>
      <c r="I82" s="37"/>
    </row>
    <row r="83" spans="1:9" x14ac:dyDescent="0.2">
      <c r="A83" s="6"/>
      <c r="B83" s="32">
        <v>44145</v>
      </c>
      <c r="C83" s="33">
        <v>88</v>
      </c>
      <c r="D83" s="34">
        <v>110</v>
      </c>
      <c r="E83" s="34">
        <v>34</v>
      </c>
      <c r="F83" s="35">
        <f t="shared" si="5"/>
        <v>-0.79999999999999716</v>
      </c>
      <c r="G83" s="35">
        <f t="shared" si="4"/>
        <v>30.449826989619382</v>
      </c>
      <c r="H83" s="35">
        <v>1.7</v>
      </c>
      <c r="I83" s="37"/>
    </row>
    <row r="84" spans="1:9" x14ac:dyDescent="0.2">
      <c r="A84" s="6"/>
      <c r="B84" s="32">
        <v>44153</v>
      </c>
      <c r="C84" s="33">
        <v>87.1</v>
      </c>
      <c r="D84" s="34">
        <v>108</v>
      </c>
      <c r="E84" s="34">
        <v>34</v>
      </c>
      <c r="F84" s="35">
        <f t="shared" si="5"/>
        <v>-0.90000000000000568</v>
      </c>
      <c r="G84" s="35">
        <f t="shared" si="4"/>
        <v>30.13840830449827</v>
      </c>
      <c r="H84" s="35">
        <v>1.7</v>
      </c>
      <c r="I84" s="37"/>
    </row>
    <row r="85" spans="1:9" x14ac:dyDescent="0.2">
      <c r="A85" s="6"/>
      <c r="B85" s="32">
        <v>44159</v>
      </c>
      <c r="C85" s="33">
        <v>87.6</v>
      </c>
      <c r="D85" s="34">
        <v>108</v>
      </c>
      <c r="E85" s="34">
        <v>34</v>
      </c>
      <c r="F85" s="35">
        <f t="shared" si="5"/>
        <v>0.5</v>
      </c>
      <c r="G85" s="35">
        <f t="shared" si="4"/>
        <v>30.311418685121108</v>
      </c>
      <c r="H85" s="35">
        <v>1.7</v>
      </c>
      <c r="I85" s="37"/>
    </row>
    <row r="86" spans="1:9" x14ac:dyDescent="0.2">
      <c r="A86" s="6"/>
      <c r="B86" s="32">
        <v>44166</v>
      </c>
      <c r="C86" s="33">
        <v>88.5</v>
      </c>
      <c r="D86" s="34">
        <v>104</v>
      </c>
      <c r="E86" s="34">
        <v>34</v>
      </c>
      <c r="F86" s="35">
        <f t="shared" si="5"/>
        <v>0.90000000000000568</v>
      </c>
      <c r="G86" s="35">
        <f t="shared" si="4"/>
        <v>30.62283737024222</v>
      </c>
      <c r="H86" s="35">
        <v>1.7</v>
      </c>
      <c r="I86" s="37"/>
    </row>
    <row r="87" spans="1:9" x14ac:dyDescent="0.2">
      <c r="A87" s="6"/>
      <c r="B87" s="32">
        <v>44175</v>
      </c>
      <c r="C87" s="33">
        <v>89.1</v>
      </c>
      <c r="D87" s="34">
        <v>108</v>
      </c>
      <c r="E87" s="34">
        <v>34</v>
      </c>
      <c r="F87" s="35">
        <f t="shared" si="5"/>
        <v>0.59999999999999432</v>
      </c>
      <c r="G87" s="35">
        <f t="shared" si="4"/>
        <v>30.830449826989621</v>
      </c>
      <c r="H87" s="35">
        <v>1.7</v>
      </c>
      <c r="I87" s="37"/>
    </row>
    <row r="88" spans="1:9" x14ac:dyDescent="0.2">
      <c r="A88" s="6"/>
      <c r="B88" s="32">
        <v>44180</v>
      </c>
      <c r="C88" s="33">
        <v>89.8</v>
      </c>
      <c r="D88" s="34">
        <v>107</v>
      </c>
      <c r="E88" s="34">
        <v>34</v>
      </c>
      <c r="F88" s="35">
        <f t="shared" si="5"/>
        <v>0.70000000000000284</v>
      </c>
      <c r="G88" s="35">
        <f t="shared" si="4"/>
        <v>31.072664359861594</v>
      </c>
      <c r="H88" s="35">
        <v>1.7</v>
      </c>
      <c r="I88" s="37"/>
    </row>
    <row r="89" spans="1:9" x14ac:dyDescent="0.2">
      <c r="A89" s="6"/>
      <c r="B89" s="32">
        <v>44187</v>
      </c>
      <c r="C89" s="33">
        <v>90.2</v>
      </c>
      <c r="D89" s="34">
        <v>109</v>
      </c>
      <c r="E89" s="34">
        <v>34</v>
      </c>
      <c r="F89" s="35">
        <f t="shared" si="5"/>
        <v>0.40000000000000568</v>
      </c>
      <c r="G89" s="35">
        <f t="shared" si="4"/>
        <v>31.211072664359865</v>
      </c>
      <c r="H89" s="35">
        <v>1.7</v>
      </c>
      <c r="I89" s="37"/>
    </row>
    <row r="90" spans="1:9" x14ac:dyDescent="0.2">
      <c r="A90" s="6"/>
      <c r="B90" s="32">
        <v>44194</v>
      </c>
      <c r="C90" s="33">
        <v>89.9</v>
      </c>
      <c r="D90" s="34">
        <v>110</v>
      </c>
      <c r="E90" s="34">
        <v>34</v>
      </c>
      <c r="F90" s="35">
        <f t="shared" si="5"/>
        <v>-0.29999999999999716</v>
      </c>
      <c r="G90" s="35">
        <f t="shared" si="4"/>
        <v>31.107266435986165</v>
      </c>
      <c r="H90" s="35">
        <v>1.7</v>
      </c>
      <c r="I90" s="37"/>
    </row>
    <row r="91" spans="1:9" x14ac:dyDescent="0.2">
      <c r="A91" s="6"/>
      <c r="B91" s="32">
        <v>44201</v>
      </c>
      <c r="C91" s="33">
        <v>90.5</v>
      </c>
      <c r="D91" s="34">
        <v>109</v>
      </c>
      <c r="E91" s="34">
        <v>34</v>
      </c>
      <c r="F91" s="35">
        <f t="shared" si="5"/>
        <v>0.59999999999999432</v>
      </c>
      <c r="G91" s="35">
        <f t="shared" si="4"/>
        <v>31.314878892733567</v>
      </c>
      <c r="H91" s="35">
        <v>1.7</v>
      </c>
      <c r="I91" s="37"/>
    </row>
    <row r="92" spans="1:9" x14ac:dyDescent="0.2">
      <c r="A92" s="6"/>
      <c r="B92" s="32">
        <v>44208</v>
      </c>
      <c r="C92" s="33">
        <v>90.7</v>
      </c>
      <c r="D92" s="34">
        <v>110</v>
      </c>
      <c r="E92" s="34">
        <v>34</v>
      </c>
      <c r="F92" s="35">
        <f t="shared" si="5"/>
        <v>0.20000000000000284</v>
      </c>
      <c r="G92" s="35">
        <f t="shared" si="4"/>
        <v>31.384083044982702</v>
      </c>
      <c r="H92" s="35">
        <v>1.7</v>
      </c>
      <c r="I92" s="37"/>
    </row>
    <row r="93" spans="1:9" x14ac:dyDescent="0.2">
      <c r="A93" s="6"/>
      <c r="B93" s="32">
        <v>44215</v>
      </c>
      <c r="C93" s="33">
        <v>90.4</v>
      </c>
      <c r="D93" s="34">
        <v>112</v>
      </c>
      <c r="E93" s="34">
        <v>34</v>
      </c>
      <c r="F93" s="35">
        <f t="shared" si="5"/>
        <v>-0.29999999999999716</v>
      </c>
      <c r="G93" s="35">
        <f t="shared" si="4"/>
        <v>31.280276816609003</v>
      </c>
      <c r="H93" s="35">
        <v>1.7</v>
      </c>
      <c r="I93" s="37"/>
    </row>
    <row r="94" spans="1:9" x14ac:dyDescent="0.2">
      <c r="A94" s="6"/>
      <c r="B94" s="32">
        <v>44222</v>
      </c>
      <c r="C94" s="33">
        <v>91.2</v>
      </c>
      <c r="D94" s="34">
        <v>112</v>
      </c>
      <c r="E94" s="34">
        <v>34</v>
      </c>
      <c r="F94" s="35">
        <f t="shared" si="5"/>
        <v>0.79999999999999716</v>
      </c>
      <c r="G94" s="35">
        <f t="shared" si="4"/>
        <v>31.55709342560554</v>
      </c>
      <c r="H94" s="35">
        <v>1.7</v>
      </c>
      <c r="I94" s="37"/>
    </row>
    <row r="95" spans="1:9" x14ac:dyDescent="0.2">
      <c r="A95" s="6"/>
      <c r="B95" s="32">
        <v>44229</v>
      </c>
      <c r="C95" s="33">
        <v>91.9</v>
      </c>
      <c r="D95" s="34">
        <v>112</v>
      </c>
      <c r="E95" s="34">
        <v>34</v>
      </c>
      <c r="F95" s="35">
        <f t="shared" si="5"/>
        <v>0.70000000000000284</v>
      </c>
      <c r="G95" s="35">
        <f t="shared" si="4"/>
        <v>31.799307958477513</v>
      </c>
      <c r="H95" s="35">
        <v>1.7</v>
      </c>
      <c r="I95" s="37"/>
    </row>
    <row r="96" spans="1:9" x14ac:dyDescent="0.2">
      <c r="A96" s="6"/>
      <c r="B96" s="32">
        <v>44236</v>
      </c>
      <c r="C96" s="33">
        <v>91.3</v>
      </c>
      <c r="D96" s="34">
        <v>112</v>
      </c>
      <c r="E96" s="34">
        <v>34</v>
      </c>
      <c r="F96" s="35">
        <f t="shared" si="5"/>
        <v>-0.60000000000000853</v>
      </c>
      <c r="G96" s="35">
        <f t="shared" si="4"/>
        <v>31.591695501730108</v>
      </c>
      <c r="H96" s="35">
        <v>1.7</v>
      </c>
      <c r="I96" s="37"/>
    </row>
    <row r="97" spans="1:9" x14ac:dyDescent="0.2">
      <c r="A97" s="6"/>
      <c r="B97" s="32">
        <v>44243</v>
      </c>
      <c r="C97" s="33">
        <v>90.8</v>
      </c>
      <c r="D97" s="34">
        <v>111</v>
      </c>
      <c r="E97" s="34">
        <v>34</v>
      </c>
      <c r="F97" s="35">
        <f t="shared" si="5"/>
        <v>-0.5</v>
      </c>
      <c r="G97" s="35">
        <f t="shared" si="4"/>
        <v>31.41868512110727</v>
      </c>
      <c r="H97" s="35">
        <v>1.7</v>
      </c>
      <c r="I97" s="37"/>
    </row>
    <row r="98" spans="1:9" x14ac:dyDescent="0.2">
      <c r="A98" s="6"/>
      <c r="B98" s="32">
        <v>44251</v>
      </c>
      <c r="C98" s="33">
        <v>91.4</v>
      </c>
      <c r="D98" s="34">
        <v>111</v>
      </c>
      <c r="E98" s="34">
        <v>34</v>
      </c>
      <c r="F98" s="35">
        <f t="shared" si="5"/>
        <v>0.60000000000000853</v>
      </c>
      <c r="G98" s="35">
        <f t="shared" si="4"/>
        <v>31.626297577854675</v>
      </c>
      <c r="H98" s="35">
        <v>1.7</v>
      </c>
      <c r="I98" s="37"/>
    </row>
    <row r="99" spans="1:9" x14ac:dyDescent="0.2">
      <c r="A99" s="6"/>
      <c r="B99" s="32">
        <v>44258</v>
      </c>
      <c r="C99" s="33">
        <v>92.1</v>
      </c>
      <c r="D99" s="34">
        <v>112</v>
      </c>
      <c r="E99" s="34">
        <v>35</v>
      </c>
      <c r="F99" s="35">
        <f t="shared" si="5"/>
        <v>0.69999999999998863</v>
      </c>
      <c r="G99" s="35">
        <f t="shared" si="4"/>
        <v>31.868512110726645</v>
      </c>
      <c r="H99" s="35">
        <v>1.7</v>
      </c>
      <c r="I99" s="37"/>
    </row>
    <row r="100" spans="1:9" x14ac:dyDescent="0.2">
      <c r="A100" s="6"/>
      <c r="B100" s="32">
        <v>44264</v>
      </c>
      <c r="C100" s="33">
        <v>92.5</v>
      </c>
      <c r="D100" s="34">
        <v>112</v>
      </c>
      <c r="E100" s="34">
        <v>35</v>
      </c>
      <c r="F100" s="35">
        <f t="shared" si="5"/>
        <v>0.40000000000000568</v>
      </c>
      <c r="G100" s="35">
        <f t="shared" si="4"/>
        <v>32.006920415224918</v>
      </c>
      <c r="H100" s="35">
        <v>1.7</v>
      </c>
      <c r="I100" s="37"/>
    </row>
    <row r="101" spans="1:9" x14ac:dyDescent="0.2">
      <c r="A101" s="6"/>
      <c r="B101" s="32">
        <v>44273</v>
      </c>
      <c r="C101" s="33">
        <v>92.8</v>
      </c>
      <c r="D101" s="34">
        <v>112</v>
      </c>
      <c r="E101" s="34">
        <v>35</v>
      </c>
      <c r="F101" s="35">
        <f t="shared" si="5"/>
        <v>0.29999999999999716</v>
      </c>
      <c r="G101" s="35">
        <f t="shared" si="4"/>
        <v>32.110726643598618</v>
      </c>
      <c r="H101" s="35">
        <v>1.7</v>
      </c>
      <c r="I101" s="37"/>
    </row>
    <row r="102" spans="1:9" x14ac:dyDescent="0.2">
      <c r="A102" s="6"/>
      <c r="B102" s="32">
        <v>44279</v>
      </c>
      <c r="C102" s="33">
        <v>92.4</v>
      </c>
      <c r="D102" s="34">
        <v>112</v>
      </c>
      <c r="E102" s="34">
        <v>35</v>
      </c>
      <c r="F102" s="35">
        <f t="shared" si="5"/>
        <v>-0.39999999999999147</v>
      </c>
      <c r="G102" s="35">
        <f t="shared" si="4"/>
        <v>31.972318339100351</v>
      </c>
      <c r="H102" s="35">
        <v>1.7</v>
      </c>
      <c r="I102" s="37"/>
    </row>
    <row r="103" spans="1:9" x14ac:dyDescent="0.2">
      <c r="A103" s="6"/>
      <c r="B103" s="32">
        <v>44285</v>
      </c>
      <c r="C103" s="33">
        <v>92.2</v>
      </c>
      <c r="D103" s="34">
        <v>112</v>
      </c>
      <c r="E103" s="34">
        <v>35</v>
      </c>
      <c r="F103" s="35">
        <f t="shared" si="5"/>
        <v>-0.20000000000000284</v>
      </c>
      <c r="G103" s="35">
        <f t="shared" ref="G103:G134" si="6">C103/(H103*H103)</f>
        <v>31.903114186851216</v>
      </c>
      <c r="H103" s="35">
        <v>1.7</v>
      </c>
      <c r="I103" s="37"/>
    </row>
    <row r="104" spans="1:9" x14ac:dyDescent="0.2">
      <c r="A104" s="6"/>
      <c r="B104" s="32">
        <v>44292</v>
      </c>
      <c r="C104" s="33">
        <v>92.5</v>
      </c>
      <c r="D104" s="34">
        <v>113</v>
      </c>
      <c r="E104" s="34">
        <v>36</v>
      </c>
      <c r="F104" s="35">
        <f t="shared" ref="F104:F135" si="7">C104-C103</f>
        <v>0.29999999999999716</v>
      </c>
      <c r="G104" s="35">
        <f t="shared" si="6"/>
        <v>32.006920415224918</v>
      </c>
      <c r="H104" s="35">
        <v>1.7</v>
      </c>
      <c r="I104" s="37"/>
    </row>
    <row r="105" spans="1:9" x14ac:dyDescent="0.2">
      <c r="A105" s="6"/>
      <c r="B105" s="32">
        <v>44300</v>
      </c>
      <c r="C105" s="33">
        <v>92.4</v>
      </c>
      <c r="D105" s="34">
        <v>113</v>
      </c>
      <c r="E105" s="34">
        <v>36</v>
      </c>
      <c r="F105" s="35">
        <f t="shared" si="7"/>
        <v>-9.9999999999994316E-2</v>
      </c>
      <c r="G105" s="35">
        <f t="shared" si="6"/>
        <v>31.972318339100351</v>
      </c>
      <c r="H105" s="35">
        <v>1.7</v>
      </c>
      <c r="I105" s="37"/>
    </row>
    <row r="106" spans="1:9" x14ac:dyDescent="0.2">
      <c r="A106" s="6"/>
      <c r="B106" s="32">
        <v>44306</v>
      </c>
      <c r="C106" s="33">
        <v>92.3</v>
      </c>
      <c r="D106" s="34">
        <v>113</v>
      </c>
      <c r="E106" s="34">
        <v>36</v>
      </c>
      <c r="F106" s="35">
        <f t="shared" si="7"/>
        <v>-0.10000000000000853</v>
      </c>
      <c r="G106" s="35">
        <f t="shared" si="6"/>
        <v>31.93771626297578</v>
      </c>
      <c r="H106" s="35">
        <v>1.7</v>
      </c>
      <c r="I106" s="37"/>
    </row>
    <row r="107" spans="1:9" x14ac:dyDescent="0.2">
      <c r="A107" s="6"/>
      <c r="B107" s="32">
        <v>44314</v>
      </c>
      <c r="C107" s="33">
        <v>92.7</v>
      </c>
      <c r="D107" s="34">
        <v>113</v>
      </c>
      <c r="E107" s="34">
        <v>36</v>
      </c>
      <c r="F107" s="35">
        <f t="shared" si="7"/>
        <v>0.40000000000000568</v>
      </c>
      <c r="G107" s="35">
        <f t="shared" si="6"/>
        <v>32.076124567474054</v>
      </c>
      <c r="H107" s="35">
        <v>1.7</v>
      </c>
      <c r="I107" s="37"/>
    </row>
    <row r="108" spans="1:9" x14ac:dyDescent="0.2">
      <c r="A108" s="6"/>
      <c r="B108" s="32">
        <v>44320</v>
      </c>
      <c r="C108" s="33">
        <v>93.4</v>
      </c>
      <c r="D108" s="34">
        <v>113</v>
      </c>
      <c r="E108" s="34">
        <v>36</v>
      </c>
      <c r="F108" s="35">
        <f t="shared" si="7"/>
        <v>0.70000000000000284</v>
      </c>
      <c r="G108" s="35">
        <f t="shared" si="6"/>
        <v>32.318339100346023</v>
      </c>
      <c r="H108" s="35">
        <v>1.7</v>
      </c>
      <c r="I108" s="37"/>
    </row>
    <row r="109" spans="1:9" x14ac:dyDescent="0.2">
      <c r="A109" s="6"/>
      <c r="B109" s="32">
        <v>44327</v>
      </c>
      <c r="C109" s="33">
        <v>92.9</v>
      </c>
      <c r="D109" s="34">
        <v>113</v>
      </c>
      <c r="E109" s="34">
        <v>36</v>
      </c>
      <c r="F109" s="35">
        <f t="shared" si="7"/>
        <v>-0.5</v>
      </c>
      <c r="G109" s="35">
        <f t="shared" si="6"/>
        <v>32.145328719723189</v>
      </c>
      <c r="H109" s="35">
        <v>1.7</v>
      </c>
      <c r="I109" s="37"/>
    </row>
    <row r="110" spans="1:9" x14ac:dyDescent="0.2">
      <c r="A110" s="6"/>
      <c r="B110" s="32">
        <v>44335</v>
      </c>
      <c r="C110" s="33">
        <v>93.4</v>
      </c>
      <c r="D110" s="34">
        <v>113</v>
      </c>
      <c r="E110" s="34">
        <v>36</v>
      </c>
      <c r="F110" s="35">
        <f t="shared" si="7"/>
        <v>0.5</v>
      </c>
      <c r="G110" s="35">
        <f t="shared" si="6"/>
        <v>32.318339100346023</v>
      </c>
      <c r="H110" s="35">
        <v>1.7</v>
      </c>
      <c r="I110" s="37"/>
    </row>
    <row r="111" spans="1:9" x14ac:dyDescent="0.2">
      <c r="A111" s="6"/>
      <c r="B111" s="32">
        <v>44341</v>
      </c>
      <c r="C111" s="33">
        <v>93</v>
      </c>
      <c r="D111" s="34">
        <v>113</v>
      </c>
      <c r="E111" s="34">
        <v>36</v>
      </c>
      <c r="F111" s="35">
        <f t="shared" si="7"/>
        <v>-0.40000000000000568</v>
      </c>
      <c r="G111" s="35">
        <f t="shared" si="6"/>
        <v>32.179930795847753</v>
      </c>
      <c r="H111" s="35">
        <v>1.7</v>
      </c>
      <c r="I111" s="37"/>
    </row>
    <row r="112" spans="1:9" x14ac:dyDescent="0.2">
      <c r="A112" s="6"/>
      <c r="B112" s="32">
        <v>44348</v>
      </c>
      <c r="C112" s="33">
        <v>93.8</v>
      </c>
      <c r="D112" s="34">
        <v>113</v>
      </c>
      <c r="E112" s="34">
        <v>36</v>
      </c>
      <c r="F112" s="35">
        <f t="shared" si="7"/>
        <v>0.79999999999999716</v>
      </c>
      <c r="G112" s="35">
        <f t="shared" si="6"/>
        <v>32.456747404844293</v>
      </c>
      <c r="H112" s="35">
        <v>1.7</v>
      </c>
      <c r="I112" s="37"/>
    </row>
    <row r="113" spans="1:9" x14ac:dyDescent="0.2">
      <c r="A113" s="6"/>
      <c r="B113" s="32">
        <v>44355</v>
      </c>
      <c r="C113" s="33">
        <v>93.1</v>
      </c>
      <c r="D113" s="34">
        <v>113</v>
      </c>
      <c r="E113" s="34">
        <v>36</v>
      </c>
      <c r="F113" s="35">
        <f t="shared" si="7"/>
        <v>-0.70000000000000284</v>
      </c>
      <c r="G113" s="35">
        <f t="shared" si="6"/>
        <v>32.214532871972317</v>
      </c>
      <c r="H113" s="35">
        <v>1.7</v>
      </c>
      <c r="I113" s="37"/>
    </row>
    <row r="114" spans="1:9" x14ac:dyDescent="0.2">
      <c r="A114" s="6"/>
      <c r="B114" s="32">
        <v>44362</v>
      </c>
      <c r="C114" s="33">
        <v>94.8</v>
      </c>
      <c r="D114" s="34">
        <v>113</v>
      </c>
      <c r="E114" s="34">
        <v>36</v>
      </c>
      <c r="F114" s="35">
        <f t="shared" si="7"/>
        <v>1.7000000000000028</v>
      </c>
      <c r="G114" s="35">
        <f t="shared" si="6"/>
        <v>32.802768166089969</v>
      </c>
      <c r="H114" s="35">
        <v>1.7</v>
      </c>
      <c r="I114" s="37"/>
    </row>
    <row r="115" spans="1:9" x14ac:dyDescent="0.2">
      <c r="A115" s="6"/>
      <c r="B115" s="32">
        <v>44370</v>
      </c>
      <c r="C115" s="33">
        <v>92.5</v>
      </c>
      <c r="D115" s="34">
        <v>113</v>
      </c>
      <c r="E115" s="34">
        <v>36</v>
      </c>
      <c r="F115" s="35">
        <f t="shared" si="7"/>
        <v>-2.2999999999999972</v>
      </c>
      <c r="G115" s="35">
        <f t="shared" si="6"/>
        <v>32.006920415224918</v>
      </c>
      <c r="H115" s="35">
        <v>1.7</v>
      </c>
      <c r="I115" s="37"/>
    </row>
    <row r="116" spans="1:9" x14ac:dyDescent="0.2">
      <c r="A116" s="6"/>
      <c r="B116" s="32">
        <v>44376</v>
      </c>
      <c r="C116" s="33">
        <v>93.4</v>
      </c>
      <c r="D116" s="34">
        <v>113</v>
      </c>
      <c r="E116" s="34">
        <v>36</v>
      </c>
      <c r="F116" s="35">
        <f t="shared" si="7"/>
        <v>0.90000000000000568</v>
      </c>
      <c r="G116" s="35">
        <f t="shared" si="6"/>
        <v>32.318339100346023</v>
      </c>
      <c r="H116" s="35">
        <v>1.7</v>
      </c>
      <c r="I116" s="37"/>
    </row>
    <row r="117" spans="1:9" x14ac:dyDescent="0.2">
      <c r="A117" s="6"/>
      <c r="B117" s="32">
        <v>44383</v>
      </c>
      <c r="C117" s="33">
        <v>93.3</v>
      </c>
      <c r="D117" s="34">
        <v>113</v>
      </c>
      <c r="E117" s="34">
        <v>36</v>
      </c>
      <c r="F117" s="35">
        <f t="shared" si="7"/>
        <v>-0.10000000000000853</v>
      </c>
      <c r="G117" s="35">
        <f t="shared" si="6"/>
        <v>32.283737024221459</v>
      </c>
      <c r="H117" s="35">
        <v>1.7</v>
      </c>
      <c r="I117" s="37"/>
    </row>
    <row r="118" spans="1:9" x14ac:dyDescent="0.2">
      <c r="A118" s="6"/>
      <c r="B118" s="32">
        <v>44391</v>
      </c>
      <c r="C118" s="33">
        <v>92.7</v>
      </c>
      <c r="D118" s="34">
        <v>113</v>
      </c>
      <c r="E118" s="34">
        <v>36</v>
      </c>
      <c r="F118" s="35">
        <f t="shared" si="7"/>
        <v>-0.59999999999999432</v>
      </c>
      <c r="G118" s="35">
        <f t="shared" si="6"/>
        <v>32.076124567474054</v>
      </c>
      <c r="H118" s="35">
        <v>1.7</v>
      </c>
      <c r="I118" s="37"/>
    </row>
    <row r="119" spans="1:9" x14ac:dyDescent="0.2">
      <c r="A119" s="6"/>
      <c r="B119" s="32">
        <v>44398</v>
      </c>
      <c r="C119" s="33">
        <v>94.4</v>
      </c>
      <c r="D119" s="34">
        <v>113</v>
      </c>
      <c r="E119" s="34">
        <v>36</v>
      </c>
      <c r="F119" s="35">
        <f t="shared" si="7"/>
        <v>1.7000000000000028</v>
      </c>
      <c r="G119" s="35">
        <f t="shared" si="6"/>
        <v>32.664359861591699</v>
      </c>
      <c r="H119" s="35">
        <v>1.7</v>
      </c>
      <c r="I119" s="37"/>
    </row>
    <row r="120" spans="1:9" x14ac:dyDescent="0.2">
      <c r="A120" s="6"/>
      <c r="B120" s="32">
        <v>44404</v>
      </c>
      <c r="C120" s="33">
        <v>95.1</v>
      </c>
      <c r="D120" s="34">
        <v>113</v>
      </c>
      <c r="E120" s="34">
        <v>36</v>
      </c>
      <c r="F120" s="35">
        <f t="shared" si="7"/>
        <v>0.69999999999998863</v>
      </c>
      <c r="G120" s="35">
        <f t="shared" si="6"/>
        <v>32.906574394463668</v>
      </c>
      <c r="H120" s="35">
        <v>1.7</v>
      </c>
      <c r="I120" s="37"/>
    </row>
    <row r="121" spans="1:9" x14ac:dyDescent="0.2">
      <c r="A121" s="6"/>
      <c r="B121" s="32">
        <v>44412</v>
      </c>
      <c r="C121" s="33">
        <v>95.1</v>
      </c>
      <c r="D121" s="34">
        <v>113</v>
      </c>
      <c r="E121" s="34">
        <v>36</v>
      </c>
      <c r="F121" s="35">
        <f t="shared" si="7"/>
        <v>0</v>
      </c>
      <c r="G121" s="35">
        <f t="shared" si="6"/>
        <v>32.906574394463668</v>
      </c>
      <c r="H121" s="35">
        <v>1.7</v>
      </c>
      <c r="I121" s="37"/>
    </row>
    <row r="122" spans="1:9" x14ac:dyDescent="0.2">
      <c r="A122" s="6"/>
      <c r="B122" s="32">
        <v>44419</v>
      </c>
      <c r="C122" s="33">
        <v>95.2</v>
      </c>
      <c r="D122" s="34">
        <v>113</v>
      </c>
      <c r="E122" s="34">
        <v>36</v>
      </c>
      <c r="F122" s="35">
        <f t="shared" si="7"/>
        <v>0.10000000000000853</v>
      </c>
      <c r="G122" s="35">
        <f t="shared" si="6"/>
        <v>32.941176470588239</v>
      </c>
      <c r="H122" s="35">
        <v>1.7</v>
      </c>
      <c r="I122" s="37"/>
    </row>
    <row r="123" spans="1:9" x14ac:dyDescent="0.2">
      <c r="A123" s="6"/>
      <c r="B123" s="32">
        <v>44425</v>
      </c>
      <c r="C123" s="33">
        <v>95.1</v>
      </c>
      <c r="D123" s="34">
        <v>113</v>
      </c>
      <c r="E123" s="34">
        <v>36</v>
      </c>
      <c r="F123" s="35">
        <f t="shared" si="7"/>
        <v>-0.10000000000000853</v>
      </c>
      <c r="G123" s="35">
        <f t="shared" si="6"/>
        <v>32.906574394463668</v>
      </c>
      <c r="H123" s="35">
        <v>1.7</v>
      </c>
      <c r="I123" s="37"/>
    </row>
    <row r="124" spans="1:9" x14ac:dyDescent="0.2">
      <c r="A124" s="6"/>
      <c r="B124" s="32">
        <v>44432</v>
      </c>
      <c r="C124" s="33">
        <v>95.6</v>
      </c>
      <c r="D124" s="34">
        <v>113</v>
      </c>
      <c r="E124" s="34">
        <v>36</v>
      </c>
      <c r="F124" s="35">
        <f t="shared" si="7"/>
        <v>0.5</v>
      </c>
      <c r="G124" s="35">
        <f t="shared" si="6"/>
        <v>33.079584775086509</v>
      </c>
      <c r="H124" s="35">
        <v>1.7</v>
      </c>
      <c r="I124" s="37"/>
    </row>
    <row r="125" spans="1:9" x14ac:dyDescent="0.2">
      <c r="A125" s="6"/>
      <c r="B125" s="32">
        <v>44439</v>
      </c>
      <c r="C125" s="33">
        <v>95.6</v>
      </c>
      <c r="D125" s="34">
        <v>113</v>
      </c>
      <c r="E125" s="34">
        <v>36</v>
      </c>
      <c r="F125" s="35">
        <f t="shared" si="7"/>
        <v>0</v>
      </c>
      <c r="G125" s="35">
        <f t="shared" si="6"/>
        <v>33.079584775086509</v>
      </c>
      <c r="H125" s="35">
        <v>1.7</v>
      </c>
      <c r="I125" s="37"/>
    </row>
    <row r="126" spans="1:9" x14ac:dyDescent="0.2">
      <c r="A126" s="6"/>
      <c r="B126" s="32">
        <v>44446</v>
      </c>
      <c r="C126" s="33">
        <v>94.6</v>
      </c>
      <c r="D126" s="34">
        <v>113</v>
      </c>
      <c r="E126" s="34">
        <v>36</v>
      </c>
      <c r="F126" s="35">
        <f t="shared" si="7"/>
        <v>-1</v>
      </c>
      <c r="G126" s="35">
        <f t="shared" si="6"/>
        <v>32.733564013840834</v>
      </c>
      <c r="H126" s="35">
        <v>1.7</v>
      </c>
      <c r="I126" s="37"/>
    </row>
    <row r="127" spans="1:9" x14ac:dyDescent="0.2">
      <c r="A127" s="6"/>
      <c r="B127" s="32">
        <v>44460</v>
      </c>
      <c r="C127" s="33">
        <v>94.6</v>
      </c>
      <c r="D127" s="34">
        <v>113</v>
      </c>
      <c r="E127" s="34">
        <v>36</v>
      </c>
      <c r="F127" s="35">
        <f t="shared" si="7"/>
        <v>0</v>
      </c>
      <c r="G127" s="35">
        <f t="shared" si="6"/>
        <v>32.733564013840834</v>
      </c>
      <c r="H127" s="35">
        <v>1.7</v>
      </c>
      <c r="I127" s="37"/>
    </row>
    <row r="128" spans="1:9" x14ac:dyDescent="0.2">
      <c r="A128" s="6"/>
      <c r="B128" s="32">
        <v>44467</v>
      </c>
      <c r="C128" s="33">
        <v>95.1</v>
      </c>
      <c r="D128" s="34">
        <v>113</v>
      </c>
      <c r="E128" s="34">
        <v>36</v>
      </c>
      <c r="F128" s="35">
        <f t="shared" si="7"/>
        <v>0.5</v>
      </c>
      <c r="G128" s="35">
        <f t="shared" si="6"/>
        <v>32.906574394463668</v>
      </c>
      <c r="H128" s="35">
        <v>1.7</v>
      </c>
      <c r="I128" s="37"/>
    </row>
    <row r="129" spans="1:9" x14ac:dyDescent="0.2">
      <c r="A129" s="6"/>
      <c r="B129" s="32">
        <v>44475</v>
      </c>
      <c r="C129" s="33">
        <v>94.5</v>
      </c>
      <c r="D129" s="34">
        <v>113</v>
      </c>
      <c r="E129" s="34">
        <v>36</v>
      </c>
      <c r="F129" s="35">
        <f t="shared" si="7"/>
        <v>-0.59999999999999432</v>
      </c>
      <c r="G129" s="35">
        <f t="shared" si="6"/>
        <v>32.69896193771627</v>
      </c>
      <c r="H129" s="35">
        <v>1.7</v>
      </c>
      <c r="I129" s="37"/>
    </row>
    <row r="130" spans="1:9" x14ac:dyDescent="0.2">
      <c r="A130" s="6"/>
      <c r="B130" s="32">
        <v>44481</v>
      </c>
      <c r="C130" s="33">
        <v>94.5</v>
      </c>
      <c r="D130" s="34">
        <v>113</v>
      </c>
      <c r="E130" s="34">
        <v>36</v>
      </c>
      <c r="F130" s="35">
        <f t="shared" si="7"/>
        <v>0</v>
      </c>
      <c r="G130" s="35">
        <f t="shared" si="6"/>
        <v>32.69896193771627</v>
      </c>
      <c r="H130" s="35">
        <v>1.7</v>
      </c>
      <c r="I130" s="37"/>
    </row>
    <row r="131" spans="1:9" x14ac:dyDescent="0.2">
      <c r="A131" s="6"/>
      <c r="B131" s="32">
        <v>44494</v>
      </c>
      <c r="C131" s="33">
        <v>94.7</v>
      </c>
      <c r="D131" s="34">
        <v>118</v>
      </c>
      <c r="E131" s="34">
        <v>36</v>
      </c>
      <c r="F131" s="35">
        <f t="shared" si="7"/>
        <v>0.20000000000000284</v>
      </c>
      <c r="G131" s="35">
        <f t="shared" si="6"/>
        <v>32.768166089965405</v>
      </c>
      <c r="H131" s="35">
        <v>1.7</v>
      </c>
      <c r="I131" s="37"/>
    </row>
    <row r="132" spans="1:9" x14ac:dyDescent="0.2">
      <c r="A132" s="6"/>
      <c r="B132" s="32">
        <v>44501</v>
      </c>
      <c r="C132" s="33">
        <v>94.4</v>
      </c>
      <c r="D132" s="34">
        <v>118</v>
      </c>
      <c r="E132" s="34">
        <v>36</v>
      </c>
      <c r="F132" s="35">
        <f t="shared" si="7"/>
        <v>-0.29999999999999716</v>
      </c>
      <c r="G132" s="35">
        <f t="shared" si="6"/>
        <v>32.664359861591699</v>
      </c>
      <c r="H132" s="35">
        <v>1.7</v>
      </c>
      <c r="I132" s="37"/>
    </row>
    <row r="133" spans="1:9" x14ac:dyDescent="0.2">
      <c r="A133" s="6"/>
      <c r="B133" s="32">
        <v>44509</v>
      </c>
      <c r="C133" s="33">
        <v>94.3</v>
      </c>
      <c r="D133" s="34">
        <v>117</v>
      </c>
      <c r="E133" s="34">
        <v>36</v>
      </c>
      <c r="F133" s="35">
        <f t="shared" si="7"/>
        <v>-0.10000000000000853</v>
      </c>
      <c r="G133" s="35">
        <f t="shared" si="6"/>
        <v>32.629757785467127</v>
      </c>
      <c r="H133" s="35">
        <v>1.7</v>
      </c>
      <c r="I133" s="37"/>
    </row>
    <row r="134" spans="1:9" x14ac:dyDescent="0.2">
      <c r="A134" s="6"/>
      <c r="B134" s="32">
        <v>44515</v>
      </c>
      <c r="C134" s="33">
        <v>92.7</v>
      </c>
      <c r="D134" s="34">
        <v>117</v>
      </c>
      <c r="E134" s="34">
        <v>36</v>
      </c>
      <c r="F134" s="35">
        <f t="shared" si="7"/>
        <v>-1.5999999999999943</v>
      </c>
      <c r="G134" s="35">
        <f t="shared" si="6"/>
        <v>32.076124567474054</v>
      </c>
      <c r="H134" s="35">
        <v>1.7</v>
      </c>
      <c r="I134" s="37"/>
    </row>
    <row r="135" spans="1:9" x14ac:dyDescent="0.2">
      <c r="A135" s="6"/>
      <c r="B135" s="32">
        <v>44522</v>
      </c>
      <c r="C135" s="33">
        <v>92.2</v>
      </c>
      <c r="D135" s="34">
        <v>117</v>
      </c>
      <c r="E135" s="34">
        <v>36</v>
      </c>
      <c r="F135" s="35">
        <f t="shared" si="7"/>
        <v>-0.5</v>
      </c>
      <c r="G135" s="35">
        <f t="shared" ref="G135:G166" si="8">C135/(H135*H135)</f>
        <v>31.903114186851216</v>
      </c>
      <c r="H135" s="35">
        <v>1.7</v>
      </c>
      <c r="I135" s="37"/>
    </row>
    <row r="136" spans="1:9" x14ac:dyDescent="0.2">
      <c r="A136" s="6"/>
      <c r="B136" s="32">
        <v>44530</v>
      </c>
      <c r="C136" s="33">
        <v>91.7</v>
      </c>
      <c r="D136" s="34">
        <v>114</v>
      </c>
      <c r="E136" s="34">
        <v>34</v>
      </c>
      <c r="F136" s="35">
        <f t="shared" ref="F136:F167" si="9">C136-C135</f>
        <v>-0.5</v>
      </c>
      <c r="G136" s="35">
        <f t="shared" si="8"/>
        <v>31.730103806228378</v>
      </c>
      <c r="H136" s="35">
        <v>1.7</v>
      </c>
      <c r="I136" s="37"/>
    </row>
    <row r="137" spans="1:9" x14ac:dyDescent="0.2">
      <c r="A137" s="6"/>
      <c r="B137" s="32">
        <v>44536</v>
      </c>
      <c r="C137" s="33">
        <v>92.2</v>
      </c>
      <c r="D137" s="34">
        <v>112</v>
      </c>
      <c r="E137" s="34">
        <v>34</v>
      </c>
      <c r="F137" s="35">
        <f t="shared" si="9"/>
        <v>0.5</v>
      </c>
      <c r="G137" s="35">
        <f t="shared" si="8"/>
        <v>31.903114186851216</v>
      </c>
      <c r="H137" s="35">
        <v>1.7</v>
      </c>
      <c r="I137" s="37"/>
    </row>
    <row r="138" spans="1:9" x14ac:dyDescent="0.2">
      <c r="A138" s="6"/>
      <c r="B138" s="32">
        <v>44544</v>
      </c>
      <c r="C138" s="33">
        <v>92.4</v>
      </c>
      <c r="D138" s="34">
        <v>112</v>
      </c>
      <c r="E138" s="34">
        <v>34</v>
      </c>
      <c r="F138" s="35">
        <f t="shared" si="9"/>
        <v>0.20000000000000284</v>
      </c>
      <c r="G138" s="35">
        <f t="shared" si="8"/>
        <v>31.972318339100351</v>
      </c>
      <c r="H138" s="35">
        <v>1.7</v>
      </c>
      <c r="I138" s="37"/>
    </row>
    <row r="139" spans="1:9" x14ac:dyDescent="0.2">
      <c r="A139" s="6"/>
      <c r="B139" s="32">
        <v>44550</v>
      </c>
      <c r="C139" s="33">
        <v>91.7</v>
      </c>
      <c r="D139" s="34">
        <v>112</v>
      </c>
      <c r="E139" s="34">
        <v>34</v>
      </c>
      <c r="F139" s="35">
        <f t="shared" si="9"/>
        <v>-0.70000000000000284</v>
      </c>
      <c r="G139" s="35">
        <f t="shared" si="8"/>
        <v>31.730103806228378</v>
      </c>
      <c r="H139" s="35">
        <v>1.7</v>
      </c>
      <c r="I139" s="37"/>
    </row>
    <row r="140" spans="1:9" x14ac:dyDescent="0.2">
      <c r="A140" s="6"/>
      <c r="B140" s="32">
        <v>44557</v>
      </c>
      <c r="C140" s="33">
        <v>92</v>
      </c>
      <c r="D140" s="34">
        <v>112</v>
      </c>
      <c r="E140" s="34">
        <v>34</v>
      </c>
      <c r="F140" s="35">
        <f t="shared" si="9"/>
        <v>0.29999999999999716</v>
      </c>
      <c r="G140" s="35">
        <f t="shared" si="8"/>
        <v>31.833910034602081</v>
      </c>
      <c r="H140" s="35">
        <v>1.7</v>
      </c>
      <c r="I140" s="37"/>
    </row>
    <row r="141" spans="1:9" x14ac:dyDescent="0.2">
      <c r="A141" s="6"/>
      <c r="B141" s="32">
        <v>44565</v>
      </c>
      <c r="C141" s="33">
        <v>93.4</v>
      </c>
      <c r="D141" s="34">
        <v>112</v>
      </c>
      <c r="E141" s="34">
        <v>34</v>
      </c>
      <c r="F141" s="35">
        <f t="shared" si="9"/>
        <v>1.4000000000000057</v>
      </c>
      <c r="G141" s="35">
        <f t="shared" si="8"/>
        <v>32.318339100346023</v>
      </c>
      <c r="H141" s="35">
        <v>1.7</v>
      </c>
      <c r="I141" s="37"/>
    </row>
    <row r="142" spans="1:9" x14ac:dyDescent="0.2">
      <c r="A142" s="6"/>
      <c r="B142" s="32">
        <v>44571</v>
      </c>
      <c r="C142" s="33">
        <v>93.3</v>
      </c>
      <c r="D142" s="34">
        <v>112</v>
      </c>
      <c r="E142" s="34">
        <v>34</v>
      </c>
      <c r="F142" s="35">
        <f t="shared" si="9"/>
        <v>-0.10000000000000853</v>
      </c>
      <c r="G142" s="35">
        <f t="shared" si="8"/>
        <v>32.283737024221459</v>
      </c>
      <c r="H142" s="35">
        <v>1.7</v>
      </c>
      <c r="I142" s="37"/>
    </row>
    <row r="143" spans="1:9" x14ac:dyDescent="0.2">
      <c r="A143" s="6"/>
      <c r="B143" s="32">
        <v>44580</v>
      </c>
      <c r="C143" s="33">
        <v>94.6</v>
      </c>
      <c r="D143" s="34">
        <v>112</v>
      </c>
      <c r="E143" s="34">
        <v>34</v>
      </c>
      <c r="F143" s="35">
        <f t="shared" si="9"/>
        <v>1.2999999999999972</v>
      </c>
      <c r="G143" s="35">
        <f t="shared" si="8"/>
        <v>32.733564013840834</v>
      </c>
      <c r="H143" s="35">
        <v>1.7</v>
      </c>
      <c r="I143" s="37"/>
    </row>
    <row r="144" spans="1:9" x14ac:dyDescent="0.2">
      <c r="A144" s="6"/>
      <c r="B144" s="32">
        <v>44587</v>
      </c>
      <c r="C144" s="33">
        <v>93.7</v>
      </c>
      <c r="D144" s="34">
        <v>112</v>
      </c>
      <c r="E144" s="34">
        <v>34</v>
      </c>
      <c r="F144" s="35">
        <f t="shared" si="9"/>
        <v>-0.89999999999999147</v>
      </c>
      <c r="G144" s="35">
        <f t="shared" si="8"/>
        <v>32.422145328719729</v>
      </c>
      <c r="H144" s="35">
        <v>1.7</v>
      </c>
      <c r="I144" s="37"/>
    </row>
    <row r="145" spans="1:9" x14ac:dyDescent="0.2">
      <c r="A145" s="6"/>
      <c r="B145" s="32">
        <v>44593</v>
      </c>
      <c r="C145" s="33">
        <v>95.2</v>
      </c>
      <c r="D145" s="34">
        <v>112</v>
      </c>
      <c r="E145" s="34">
        <v>34</v>
      </c>
      <c r="F145" s="35">
        <f t="shared" si="9"/>
        <v>1.5</v>
      </c>
      <c r="G145" s="35">
        <f t="shared" si="8"/>
        <v>32.941176470588239</v>
      </c>
      <c r="H145" s="35">
        <v>1.7</v>
      </c>
      <c r="I145" s="37"/>
    </row>
    <row r="146" spans="1:9" x14ac:dyDescent="0.2">
      <c r="A146" s="6"/>
      <c r="B146" s="32">
        <v>44600</v>
      </c>
      <c r="C146" s="33">
        <v>93.9</v>
      </c>
      <c r="D146" s="34">
        <v>112</v>
      </c>
      <c r="E146" s="34">
        <v>34</v>
      </c>
      <c r="F146" s="35">
        <f t="shared" si="9"/>
        <v>-1.2999999999999972</v>
      </c>
      <c r="G146" s="35">
        <f t="shared" si="8"/>
        <v>32.491349480968864</v>
      </c>
      <c r="H146" s="35">
        <v>1.7</v>
      </c>
      <c r="I146" s="37"/>
    </row>
    <row r="147" spans="1:9" x14ac:dyDescent="0.2">
      <c r="A147" s="6"/>
      <c r="B147" s="32">
        <v>44607</v>
      </c>
      <c r="C147" s="33">
        <v>93</v>
      </c>
      <c r="D147" s="34">
        <v>112</v>
      </c>
      <c r="E147" s="34">
        <v>34</v>
      </c>
      <c r="F147" s="35">
        <f t="shared" si="9"/>
        <v>-0.90000000000000568</v>
      </c>
      <c r="G147" s="35">
        <f t="shared" si="8"/>
        <v>32.179930795847753</v>
      </c>
      <c r="H147" s="35">
        <v>1.7</v>
      </c>
      <c r="I147" s="37"/>
    </row>
    <row r="148" spans="1:9" x14ac:dyDescent="0.2">
      <c r="A148" s="6"/>
      <c r="B148" s="32">
        <v>44621</v>
      </c>
      <c r="C148" s="33">
        <v>93</v>
      </c>
      <c r="D148" s="34">
        <v>112</v>
      </c>
      <c r="E148" s="34">
        <v>34</v>
      </c>
      <c r="F148" s="35">
        <f t="shared" si="9"/>
        <v>0</v>
      </c>
      <c r="G148" s="35">
        <f t="shared" si="8"/>
        <v>32.179930795847753</v>
      </c>
      <c r="H148" s="35">
        <v>1.7</v>
      </c>
      <c r="I148" s="37"/>
    </row>
    <row r="149" spans="1:9" x14ac:dyDescent="0.2">
      <c r="A149" s="6"/>
      <c r="B149" s="32">
        <v>44629</v>
      </c>
      <c r="C149" s="33">
        <v>93.6</v>
      </c>
      <c r="D149" s="34">
        <v>112</v>
      </c>
      <c r="E149" s="34">
        <v>34</v>
      </c>
      <c r="F149" s="35">
        <f t="shared" si="9"/>
        <v>0.59999999999999432</v>
      </c>
      <c r="G149" s="35">
        <f t="shared" si="8"/>
        <v>32.387543252595158</v>
      </c>
      <c r="H149" s="35">
        <v>1.7</v>
      </c>
      <c r="I149" s="37"/>
    </row>
    <row r="150" spans="1:9" x14ac:dyDescent="0.2">
      <c r="A150" s="6"/>
      <c r="B150" s="32">
        <v>44636</v>
      </c>
      <c r="C150" s="33">
        <v>93.8</v>
      </c>
      <c r="D150" s="34">
        <v>112</v>
      </c>
      <c r="E150" s="34">
        <v>34</v>
      </c>
      <c r="F150" s="35">
        <f t="shared" si="9"/>
        <v>0.20000000000000284</v>
      </c>
      <c r="G150" s="35">
        <f t="shared" si="8"/>
        <v>32.456747404844293</v>
      </c>
      <c r="H150" s="35">
        <v>1.7</v>
      </c>
      <c r="I150" s="37"/>
    </row>
    <row r="151" spans="1:9" x14ac:dyDescent="0.2">
      <c r="A151" s="6"/>
      <c r="B151" s="32">
        <v>44645</v>
      </c>
      <c r="C151" s="33">
        <v>95</v>
      </c>
      <c r="D151" s="34">
        <v>112</v>
      </c>
      <c r="E151" s="34">
        <v>34</v>
      </c>
      <c r="F151" s="35">
        <f t="shared" si="9"/>
        <v>1.2000000000000028</v>
      </c>
      <c r="G151" s="35">
        <f t="shared" si="8"/>
        <v>32.871972318339104</v>
      </c>
      <c r="H151" s="35">
        <v>1.7</v>
      </c>
      <c r="I151" s="37" t="s">
        <v>77</v>
      </c>
    </row>
    <row r="152" spans="1:9" x14ac:dyDescent="0.2">
      <c r="A152" s="6"/>
      <c r="B152" s="32">
        <v>44649</v>
      </c>
      <c r="C152" s="33">
        <v>94.7</v>
      </c>
      <c r="D152" s="34">
        <v>112</v>
      </c>
      <c r="E152" s="34">
        <v>34</v>
      </c>
      <c r="F152" s="35">
        <f t="shared" si="9"/>
        <v>-0.29999999999999716</v>
      </c>
      <c r="G152" s="35">
        <f t="shared" si="8"/>
        <v>32.768166089965405</v>
      </c>
      <c r="H152" s="35">
        <v>1.7</v>
      </c>
      <c r="I152" s="37"/>
    </row>
    <row r="153" spans="1:9" x14ac:dyDescent="0.2">
      <c r="A153" s="6"/>
      <c r="B153" s="32">
        <v>44657</v>
      </c>
      <c r="C153" s="33">
        <v>94.4</v>
      </c>
      <c r="D153" s="34">
        <v>112</v>
      </c>
      <c r="E153" s="34">
        <v>34</v>
      </c>
      <c r="F153" s="35">
        <f t="shared" si="9"/>
        <v>-0.29999999999999716</v>
      </c>
      <c r="G153" s="35">
        <f t="shared" si="8"/>
        <v>32.664359861591699</v>
      </c>
      <c r="H153" s="35">
        <v>1.7</v>
      </c>
      <c r="I153" s="37"/>
    </row>
    <row r="154" spans="1:9" x14ac:dyDescent="0.2">
      <c r="A154" s="6"/>
      <c r="B154" s="32">
        <v>44663</v>
      </c>
      <c r="C154" s="33">
        <v>92.5</v>
      </c>
      <c r="D154" s="34">
        <v>112</v>
      </c>
      <c r="E154" s="34">
        <v>34</v>
      </c>
      <c r="F154" s="35">
        <f t="shared" si="9"/>
        <v>-1.9000000000000057</v>
      </c>
      <c r="G154" s="35">
        <f t="shared" si="8"/>
        <v>32.006920415224918</v>
      </c>
      <c r="H154" s="35">
        <v>1.7</v>
      </c>
      <c r="I154" s="37"/>
    </row>
    <row r="155" spans="1:9" x14ac:dyDescent="0.2">
      <c r="A155" s="6"/>
      <c r="B155" s="32">
        <v>44670</v>
      </c>
      <c r="C155" s="33">
        <v>92.8</v>
      </c>
      <c r="D155" s="34">
        <v>112</v>
      </c>
      <c r="E155" s="34">
        <v>34</v>
      </c>
      <c r="F155" s="35">
        <f t="shared" si="9"/>
        <v>0.29999999999999716</v>
      </c>
      <c r="G155" s="35">
        <f t="shared" si="8"/>
        <v>32.110726643598618</v>
      </c>
      <c r="H155" s="35">
        <v>1.7</v>
      </c>
      <c r="I155" s="37"/>
    </row>
    <row r="156" spans="1:9" x14ac:dyDescent="0.2">
      <c r="A156" s="6"/>
      <c r="B156" s="32">
        <v>44677</v>
      </c>
      <c r="C156" s="33">
        <v>92.1</v>
      </c>
      <c r="D156" s="34">
        <v>112</v>
      </c>
      <c r="E156" s="34">
        <v>34</v>
      </c>
      <c r="F156" s="35">
        <f t="shared" si="9"/>
        <v>-0.70000000000000284</v>
      </c>
      <c r="G156" s="35">
        <f t="shared" si="8"/>
        <v>31.868512110726645</v>
      </c>
      <c r="H156" s="35">
        <v>1.7</v>
      </c>
      <c r="I156" s="37"/>
    </row>
    <row r="157" spans="1:9" x14ac:dyDescent="0.2">
      <c r="A157" s="6"/>
      <c r="B157" s="32">
        <v>44684</v>
      </c>
      <c r="C157" s="33">
        <v>91.5</v>
      </c>
      <c r="D157" s="34">
        <v>112</v>
      </c>
      <c r="E157" s="34">
        <v>34</v>
      </c>
      <c r="F157" s="35">
        <f t="shared" si="9"/>
        <v>-0.59999999999999432</v>
      </c>
      <c r="G157" s="35">
        <f t="shared" si="8"/>
        <v>31.660899653979243</v>
      </c>
      <c r="H157" s="35">
        <v>1.7</v>
      </c>
      <c r="I157" s="37"/>
    </row>
    <row r="158" spans="1:9" x14ac:dyDescent="0.2">
      <c r="A158" s="6"/>
      <c r="B158" s="32">
        <v>44691</v>
      </c>
      <c r="C158" s="33">
        <v>91.9</v>
      </c>
      <c r="D158" s="34">
        <v>112</v>
      </c>
      <c r="E158" s="34">
        <v>34</v>
      </c>
      <c r="F158" s="35">
        <f t="shared" si="9"/>
        <v>0.40000000000000568</v>
      </c>
      <c r="G158" s="35">
        <f t="shared" si="8"/>
        <v>31.799307958477513</v>
      </c>
      <c r="H158" s="35">
        <v>1.7</v>
      </c>
      <c r="I158" s="37"/>
    </row>
    <row r="159" spans="1:9" x14ac:dyDescent="0.2">
      <c r="A159" s="6"/>
      <c r="B159" s="32">
        <v>44698</v>
      </c>
      <c r="C159" s="33">
        <v>92</v>
      </c>
      <c r="D159" s="34">
        <v>112</v>
      </c>
      <c r="E159" s="34">
        <v>34</v>
      </c>
      <c r="F159" s="35">
        <f t="shared" si="9"/>
        <v>9.9999999999994316E-2</v>
      </c>
      <c r="G159" s="35">
        <f t="shared" si="8"/>
        <v>31.833910034602081</v>
      </c>
      <c r="H159" s="35">
        <v>1.7</v>
      </c>
      <c r="I159" s="37"/>
    </row>
    <row r="160" spans="1:9" x14ac:dyDescent="0.2">
      <c r="A160" s="6"/>
      <c r="B160" s="32">
        <v>44705</v>
      </c>
      <c r="C160" s="33">
        <v>92.7</v>
      </c>
      <c r="D160" s="34">
        <v>112</v>
      </c>
      <c r="E160" s="34">
        <v>34</v>
      </c>
      <c r="F160" s="35">
        <f t="shared" si="9"/>
        <v>0.70000000000000284</v>
      </c>
      <c r="G160" s="35">
        <f t="shared" si="8"/>
        <v>32.076124567474054</v>
      </c>
      <c r="H160" s="35">
        <v>1.7</v>
      </c>
      <c r="I160" s="37"/>
    </row>
    <row r="161" spans="1:9" x14ac:dyDescent="0.2">
      <c r="A161" s="6"/>
      <c r="B161" s="32">
        <v>44712</v>
      </c>
      <c r="C161" s="33">
        <v>92.3</v>
      </c>
      <c r="D161" s="34">
        <v>111</v>
      </c>
      <c r="E161" s="34">
        <v>38</v>
      </c>
      <c r="F161" s="35">
        <f t="shared" si="9"/>
        <v>-0.40000000000000568</v>
      </c>
      <c r="G161" s="35">
        <f t="shared" si="8"/>
        <v>31.93771626297578</v>
      </c>
      <c r="H161" s="35">
        <v>1.7</v>
      </c>
      <c r="I161" s="37" t="s">
        <v>78</v>
      </c>
    </row>
    <row r="162" spans="1:9" x14ac:dyDescent="0.2">
      <c r="A162" s="6"/>
      <c r="B162" s="32">
        <v>44719</v>
      </c>
      <c r="C162" s="33">
        <v>92.7</v>
      </c>
      <c r="D162" s="34">
        <v>111</v>
      </c>
      <c r="E162" s="34">
        <v>38</v>
      </c>
      <c r="F162" s="35">
        <f t="shared" si="9"/>
        <v>0.40000000000000568</v>
      </c>
      <c r="G162" s="35">
        <f t="shared" si="8"/>
        <v>32.076124567474054</v>
      </c>
      <c r="H162" s="35">
        <v>1.7</v>
      </c>
      <c r="I162" s="37"/>
    </row>
    <row r="163" spans="1:9" x14ac:dyDescent="0.2">
      <c r="A163" s="6"/>
      <c r="B163" s="32">
        <v>44726</v>
      </c>
      <c r="C163" s="33">
        <v>92.3</v>
      </c>
      <c r="D163" s="34">
        <v>111</v>
      </c>
      <c r="E163" s="34">
        <v>34</v>
      </c>
      <c r="F163" s="35">
        <f t="shared" si="9"/>
        <v>-0.40000000000000568</v>
      </c>
      <c r="G163" s="35">
        <f t="shared" si="8"/>
        <v>31.93771626297578</v>
      </c>
      <c r="H163" s="35">
        <v>1.7</v>
      </c>
      <c r="I163" s="37"/>
    </row>
    <row r="164" spans="1:9" x14ac:dyDescent="0.2">
      <c r="A164" s="6"/>
      <c r="B164" s="32">
        <v>44733</v>
      </c>
      <c r="C164" s="33">
        <v>91.9</v>
      </c>
      <c r="D164" s="34">
        <v>111</v>
      </c>
      <c r="E164" s="34">
        <v>36</v>
      </c>
      <c r="F164" s="35">
        <f t="shared" si="9"/>
        <v>-0.39999999999999147</v>
      </c>
      <c r="G164" s="35">
        <f t="shared" si="8"/>
        <v>31.799307958477513</v>
      </c>
      <c r="H164" s="35">
        <v>1.7</v>
      </c>
      <c r="I164" s="37"/>
    </row>
    <row r="165" spans="1:9" x14ac:dyDescent="0.2">
      <c r="A165" s="6"/>
      <c r="B165" s="32">
        <v>44740</v>
      </c>
      <c r="C165" s="33">
        <v>91.3</v>
      </c>
      <c r="D165" s="34">
        <v>110</v>
      </c>
      <c r="E165" s="34">
        <v>36</v>
      </c>
      <c r="F165" s="35">
        <f t="shared" si="9"/>
        <v>-0.60000000000000853</v>
      </c>
      <c r="G165" s="35">
        <f t="shared" si="8"/>
        <v>31.591695501730108</v>
      </c>
      <c r="H165" s="35">
        <v>1.7</v>
      </c>
      <c r="I165" s="37" t="s">
        <v>79</v>
      </c>
    </row>
    <row r="166" spans="1:9" x14ac:dyDescent="0.2">
      <c r="A166" s="6"/>
      <c r="B166" s="32">
        <v>44747</v>
      </c>
      <c r="C166" s="33">
        <v>93.2</v>
      </c>
      <c r="D166" s="34">
        <v>110</v>
      </c>
      <c r="E166" s="34">
        <v>35</v>
      </c>
      <c r="F166" s="35">
        <f t="shared" si="9"/>
        <v>1.9000000000000057</v>
      </c>
      <c r="G166" s="35">
        <f t="shared" si="8"/>
        <v>32.249134948096888</v>
      </c>
      <c r="H166" s="35">
        <v>1.7</v>
      </c>
      <c r="I166" s="37"/>
    </row>
    <row r="167" spans="1:9" x14ac:dyDescent="0.2">
      <c r="A167" s="6"/>
      <c r="B167" s="32">
        <v>44756</v>
      </c>
      <c r="C167" s="33">
        <v>92.4</v>
      </c>
      <c r="D167" s="34">
        <v>110</v>
      </c>
      <c r="E167" s="34">
        <v>35</v>
      </c>
      <c r="F167" s="35">
        <f t="shared" si="9"/>
        <v>-0.79999999999999716</v>
      </c>
      <c r="G167" s="35">
        <f t="shared" ref="G167:G189" si="10">C167/(H167*H167)</f>
        <v>31.972318339100351</v>
      </c>
      <c r="H167" s="35">
        <v>1.7</v>
      </c>
      <c r="I167" s="37"/>
    </row>
    <row r="168" spans="1:9" x14ac:dyDescent="0.2">
      <c r="A168" s="6"/>
      <c r="B168" s="32">
        <v>44761</v>
      </c>
      <c r="C168" s="33">
        <v>93.2</v>
      </c>
      <c r="D168" s="34">
        <v>110</v>
      </c>
      <c r="E168" s="34">
        <v>35</v>
      </c>
      <c r="F168" s="35">
        <f t="shared" ref="F168:F189" si="11">C168-C167</f>
        <v>0.79999999999999716</v>
      </c>
      <c r="G168" s="35">
        <f t="shared" si="10"/>
        <v>32.249134948096888</v>
      </c>
      <c r="H168" s="35">
        <v>1.7</v>
      </c>
      <c r="I168" s="37"/>
    </row>
    <row r="169" spans="1:9" x14ac:dyDescent="0.2">
      <c r="A169" s="6"/>
      <c r="B169" s="32">
        <v>44853</v>
      </c>
      <c r="C169" s="33">
        <v>90.3</v>
      </c>
      <c r="D169" s="34">
        <v>110</v>
      </c>
      <c r="E169" s="34">
        <v>35</v>
      </c>
      <c r="F169" s="35">
        <f t="shared" si="11"/>
        <v>-2.9000000000000057</v>
      </c>
      <c r="G169" s="35">
        <f t="shared" si="10"/>
        <v>31.245674740484432</v>
      </c>
      <c r="H169" s="35">
        <v>1.7</v>
      </c>
      <c r="I169" s="37"/>
    </row>
    <row r="170" spans="1:9" x14ac:dyDescent="0.2">
      <c r="A170" s="6"/>
      <c r="B170" s="32">
        <v>44900</v>
      </c>
      <c r="C170" s="33">
        <v>91.1</v>
      </c>
      <c r="D170" s="34">
        <v>110</v>
      </c>
      <c r="E170" s="34">
        <v>35</v>
      </c>
      <c r="F170" s="35">
        <f t="shared" si="11"/>
        <v>0.79999999999999716</v>
      </c>
      <c r="G170" s="35">
        <f t="shared" si="10"/>
        <v>31.522491349480969</v>
      </c>
      <c r="H170" s="35">
        <v>1.7</v>
      </c>
      <c r="I170" s="37"/>
    </row>
    <row r="171" spans="1:9" x14ac:dyDescent="0.2">
      <c r="A171" s="6"/>
      <c r="B171" s="32">
        <v>44929</v>
      </c>
      <c r="C171" s="33">
        <v>93</v>
      </c>
      <c r="D171" s="34">
        <v>113</v>
      </c>
      <c r="E171" s="34">
        <v>36</v>
      </c>
      <c r="F171" s="35">
        <f t="shared" si="11"/>
        <v>1.9000000000000057</v>
      </c>
      <c r="G171" s="35">
        <f t="shared" si="10"/>
        <v>32.179930795847753</v>
      </c>
      <c r="H171" s="35">
        <v>1.7</v>
      </c>
      <c r="I171" s="37"/>
    </row>
    <row r="172" spans="1:9" x14ac:dyDescent="0.2">
      <c r="A172" s="6"/>
      <c r="B172" s="32">
        <v>45108</v>
      </c>
      <c r="C172" s="33">
        <v>92.3</v>
      </c>
      <c r="D172" s="34">
        <v>111</v>
      </c>
      <c r="E172" s="34">
        <v>36</v>
      </c>
      <c r="F172" s="35">
        <f t="shared" si="11"/>
        <v>-0.70000000000000284</v>
      </c>
      <c r="G172" s="35">
        <f t="shared" si="10"/>
        <v>31.93771626297578</v>
      </c>
      <c r="H172" s="35">
        <v>1.7</v>
      </c>
      <c r="I172" s="37"/>
    </row>
    <row r="173" spans="1:9" x14ac:dyDescent="0.2">
      <c r="A173" s="6"/>
      <c r="B173" s="32">
        <v>45156</v>
      </c>
      <c r="C173" s="33">
        <v>87.5</v>
      </c>
      <c r="D173" s="34">
        <v>111</v>
      </c>
      <c r="E173" s="34">
        <v>36</v>
      </c>
      <c r="F173" s="35">
        <f t="shared" si="11"/>
        <v>-4.7999999999999972</v>
      </c>
      <c r="G173" s="35">
        <f t="shared" si="10"/>
        <v>30.276816608996544</v>
      </c>
      <c r="H173" s="35">
        <v>1.7</v>
      </c>
      <c r="I173" s="37"/>
    </row>
    <row r="174" spans="1:9" x14ac:dyDescent="0.2">
      <c r="A174" s="6"/>
      <c r="B174" s="32">
        <v>45185</v>
      </c>
      <c r="C174" s="33">
        <v>88.8</v>
      </c>
      <c r="D174" s="34">
        <v>111</v>
      </c>
      <c r="E174" s="34">
        <v>36</v>
      </c>
      <c r="F174" s="35">
        <f t="shared" si="11"/>
        <v>1.2999999999999972</v>
      </c>
      <c r="G174" s="35">
        <f t="shared" si="10"/>
        <v>30.726643598615919</v>
      </c>
      <c r="H174" s="35">
        <v>1.7</v>
      </c>
      <c r="I174" s="37"/>
    </row>
    <row r="175" spans="1:9" x14ac:dyDescent="0.2">
      <c r="A175" s="6"/>
      <c r="B175" s="32">
        <v>45199</v>
      </c>
      <c r="C175" s="33">
        <v>88.2</v>
      </c>
      <c r="D175" s="34">
        <v>109</v>
      </c>
      <c r="E175" s="34">
        <v>34</v>
      </c>
      <c r="F175" s="35">
        <f t="shared" si="11"/>
        <v>-0.59999999999999432</v>
      </c>
      <c r="G175" s="35">
        <f t="shared" si="10"/>
        <v>30.519031141868517</v>
      </c>
      <c r="H175" s="35">
        <v>1.7</v>
      </c>
      <c r="I175" s="37"/>
    </row>
    <row r="176" spans="1:9" x14ac:dyDescent="0.2">
      <c r="A176" s="6"/>
      <c r="B176" s="32">
        <v>45352</v>
      </c>
      <c r="C176" s="33">
        <v>86.5</v>
      </c>
      <c r="D176" s="34">
        <v>110</v>
      </c>
      <c r="E176" s="34">
        <v>35</v>
      </c>
      <c r="F176" s="35">
        <f t="shared" si="11"/>
        <v>-1.7000000000000028</v>
      </c>
      <c r="G176" s="35">
        <f t="shared" si="10"/>
        <v>29.930795847750868</v>
      </c>
      <c r="H176" s="35">
        <v>1.7</v>
      </c>
      <c r="I176" s="50" t="s">
        <v>89</v>
      </c>
    </row>
    <row r="177" spans="1:9" x14ac:dyDescent="0.2">
      <c r="A177" s="6"/>
      <c r="B177" s="32">
        <v>45362</v>
      </c>
      <c r="C177" s="33">
        <v>86</v>
      </c>
      <c r="D177" s="34">
        <v>107</v>
      </c>
      <c r="E177" s="34">
        <v>33</v>
      </c>
      <c r="F177" s="35">
        <f t="shared" si="11"/>
        <v>-0.5</v>
      </c>
      <c r="G177" s="35">
        <f t="shared" si="10"/>
        <v>29.757785467128031</v>
      </c>
      <c r="H177" s="35">
        <v>1.7</v>
      </c>
      <c r="I177" s="37"/>
    </row>
    <row r="178" spans="1:9" x14ac:dyDescent="0.2">
      <c r="A178" s="6"/>
      <c r="B178" s="32">
        <v>45366</v>
      </c>
      <c r="C178" s="33">
        <v>85.7</v>
      </c>
      <c r="D178" s="34">
        <v>106</v>
      </c>
      <c r="E178" s="34">
        <v>35</v>
      </c>
      <c r="F178" s="35">
        <f t="shared" si="11"/>
        <v>-0.29999999999999716</v>
      </c>
      <c r="G178" s="35">
        <f t="shared" si="10"/>
        <v>29.653979238754328</v>
      </c>
      <c r="H178" s="35">
        <v>1.7</v>
      </c>
      <c r="I178" s="37"/>
    </row>
    <row r="179" spans="1:9" x14ac:dyDescent="0.2">
      <c r="A179" s="6"/>
      <c r="B179" s="32">
        <v>45370</v>
      </c>
      <c r="C179" s="33">
        <v>86.7</v>
      </c>
      <c r="D179" s="34">
        <v>110</v>
      </c>
      <c r="E179" s="34">
        <v>35</v>
      </c>
      <c r="F179" s="35">
        <f t="shared" si="11"/>
        <v>1</v>
      </c>
      <c r="G179" s="35">
        <f t="shared" si="10"/>
        <v>30.000000000000004</v>
      </c>
      <c r="H179" s="35">
        <v>1.7</v>
      </c>
      <c r="I179" s="37"/>
    </row>
    <row r="180" spans="1:9" x14ac:dyDescent="0.2">
      <c r="A180" s="6"/>
      <c r="B180" s="32">
        <v>45377</v>
      </c>
      <c r="C180" s="33">
        <v>87.7</v>
      </c>
      <c r="D180" s="34">
        <v>108</v>
      </c>
      <c r="E180" s="34">
        <v>35</v>
      </c>
      <c r="F180" s="35">
        <f t="shared" si="11"/>
        <v>1</v>
      </c>
      <c r="G180" s="35">
        <f t="shared" si="10"/>
        <v>30.346020761245679</v>
      </c>
      <c r="H180" s="35">
        <v>1.7</v>
      </c>
      <c r="I180" s="37"/>
    </row>
    <row r="181" spans="1:9" x14ac:dyDescent="0.2">
      <c r="A181" s="6"/>
      <c r="B181" s="32">
        <v>45390</v>
      </c>
      <c r="C181" s="33">
        <v>87.5</v>
      </c>
      <c r="D181" s="34">
        <v>109</v>
      </c>
      <c r="E181" s="34">
        <v>34</v>
      </c>
      <c r="F181" s="35">
        <f t="shared" si="11"/>
        <v>-0.20000000000000284</v>
      </c>
      <c r="G181" s="35">
        <f t="shared" si="10"/>
        <v>30.276816608996544</v>
      </c>
      <c r="H181" s="35">
        <v>1.7</v>
      </c>
      <c r="I181" s="37"/>
    </row>
    <row r="182" spans="1:9" x14ac:dyDescent="0.2">
      <c r="A182" s="6"/>
      <c r="B182" s="32">
        <v>45397</v>
      </c>
      <c r="C182" s="33">
        <v>86.7</v>
      </c>
      <c r="D182" s="34">
        <v>109</v>
      </c>
      <c r="E182" s="34">
        <v>33</v>
      </c>
      <c r="F182" s="35">
        <f t="shared" si="11"/>
        <v>-0.79999999999999716</v>
      </c>
      <c r="G182" s="35">
        <f t="shared" si="10"/>
        <v>30.000000000000004</v>
      </c>
      <c r="H182" s="35">
        <v>1.7</v>
      </c>
      <c r="I182" s="37"/>
    </row>
    <row r="183" spans="1:9" x14ac:dyDescent="0.2">
      <c r="B183" s="32">
        <v>45404</v>
      </c>
      <c r="C183" s="33">
        <v>86.6</v>
      </c>
      <c r="D183" s="34">
        <v>109</v>
      </c>
      <c r="E183" s="34">
        <v>33</v>
      </c>
      <c r="F183" s="35">
        <f t="shared" si="11"/>
        <v>-0.10000000000000853</v>
      </c>
      <c r="G183" s="35">
        <f t="shared" si="10"/>
        <v>29.965397923875432</v>
      </c>
      <c r="H183" s="35">
        <v>1.7</v>
      </c>
      <c r="I183" s="37"/>
    </row>
    <row r="184" spans="1:9" x14ac:dyDescent="0.2">
      <c r="B184" s="32">
        <v>45411</v>
      </c>
      <c r="C184" s="33">
        <v>86.2</v>
      </c>
      <c r="D184" s="34">
        <v>108</v>
      </c>
      <c r="E184" s="34">
        <v>33</v>
      </c>
      <c r="F184" s="35">
        <f t="shared" si="11"/>
        <v>-0.39999999999999147</v>
      </c>
      <c r="G184" s="35">
        <f t="shared" si="10"/>
        <v>29.826989619377166</v>
      </c>
      <c r="H184" s="35">
        <v>1.7</v>
      </c>
      <c r="I184" s="37"/>
    </row>
    <row r="185" spans="1:9" x14ac:dyDescent="0.2">
      <c r="B185" s="32">
        <v>45418</v>
      </c>
      <c r="C185" s="33">
        <v>86.4</v>
      </c>
      <c r="D185" s="34">
        <v>108</v>
      </c>
      <c r="E185" s="34">
        <v>33</v>
      </c>
      <c r="F185" s="35">
        <f t="shared" si="11"/>
        <v>0.20000000000000284</v>
      </c>
      <c r="G185" s="35">
        <f t="shared" si="10"/>
        <v>29.896193771626304</v>
      </c>
      <c r="H185" s="35">
        <v>1.7</v>
      </c>
      <c r="I185" s="37"/>
    </row>
    <row r="186" spans="1:9" x14ac:dyDescent="0.2">
      <c r="B186" s="32">
        <v>45421</v>
      </c>
      <c r="C186" s="33">
        <v>86.3</v>
      </c>
      <c r="D186" s="34">
        <v>107</v>
      </c>
      <c r="E186" s="34">
        <v>33</v>
      </c>
      <c r="F186" s="35">
        <f t="shared" si="11"/>
        <v>-0.10000000000000853</v>
      </c>
      <c r="G186" s="35">
        <f t="shared" si="10"/>
        <v>29.861591695501733</v>
      </c>
      <c r="H186" s="35">
        <v>1.7</v>
      </c>
      <c r="I186" s="37"/>
    </row>
    <row r="187" spans="1:9" x14ac:dyDescent="0.2">
      <c r="B187" s="32">
        <v>45425</v>
      </c>
      <c r="C187" s="33">
        <v>86.2</v>
      </c>
      <c r="D187" s="34">
        <v>106</v>
      </c>
      <c r="E187" s="34">
        <v>33</v>
      </c>
      <c r="F187" s="35">
        <f t="shared" si="11"/>
        <v>-9.9999999999994316E-2</v>
      </c>
      <c r="G187" s="35">
        <f t="shared" si="10"/>
        <v>29.826989619377166</v>
      </c>
      <c r="H187" s="35">
        <v>1.7</v>
      </c>
      <c r="I187" s="37"/>
    </row>
    <row r="188" spans="1:9" x14ac:dyDescent="0.2">
      <c r="B188" s="32">
        <v>45432</v>
      </c>
      <c r="C188" s="33">
        <v>86.8</v>
      </c>
      <c r="D188" s="34">
        <v>110</v>
      </c>
      <c r="E188" s="34">
        <v>33</v>
      </c>
      <c r="F188" s="35">
        <f t="shared" si="11"/>
        <v>0.59999999999999432</v>
      </c>
      <c r="G188" s="35">
        <f t="shared" si="10"/>
        <v>30.034602076124571</v>
      </c>
      <c r="H188" s="35">
        <v>1.7</v>
      </c>
      <c r="I188" s="37"/>
    </row>
    <row r="189" spans="1:9" x14ac:dyDescent="0.2">
      <c r="B189" s="32">
        <v>45440</v>
      </c>
      <c r="C189" s="33">
        <v>87</v>
      </c>
      <c r="D189" s="34">
        <v>107</v>
      </c>
      <c r="E189" s="34">
        <v>33</v>
      </c>
      <c r="F189" s="35">
        <f t="shared" si="11"/>
        <v>0.20000000000000284</v>
      </c>
      <c r="G189" s="35">
        <f t="shared" si="10"/>
        <v>30.103806228373706</v>
      </c>
      <c r="H189" s="35">
        <v>1.7</v>
      </c>
      <c r="I189" s="37"/>
    </row>
    <row r="190" spans="1:9" x14ac:dyDescent="0.2">
      <c r="B190" s="32">
        <v>45446</v>
      </c>
      <c r="C190" s="33">
        <v>87</v>
      </c>
      <c r="D190" s="34">
        <v>106</v>
      </c>
      <c r="E190" s="34">
        <v>32</v>
      </c>
      <c r="F190" s="35">
        <f t="shared" ref="F190:F198" si="12">C190-C189</f>
        <v>0</v>
      </c>
      <c r="G190" s="35">
        <f t="shared" ref="G190:G198" si="13">C190/(H190*H190)</f>
        <v>30.103806228373706</v>
      </c>
      <c r="H190" s="35">
        <v>1.7</v>
      </c>
      <c r="I190" s="37"/>
    </row>
    <row r="191" spans="1:9" x14ac:dyDescent="0.2">
      <c r="B191" s="32">
        <v>45450</v>
      </c>
      <c r="C191" s="33">
        <v>87.8</v>
      </c>
      <c r="D191" s="34">
        <v>108</v>
      </c>
      <c r="E191" s="34">
        <v>33</v>
      </c>
      <c r="F191" s="35">
        <f t="shared" si="12"/>
        <v>0.79999999999999716</v>
      </c>
      <c r="G191" s="35">
        <f t="shared" si="13"/>
        <v>30.380622837370243</v>
      </c>
      <c r="H191" s="35">
        <v>1.7</v>
      </c>
      <c r="I191" s="37"/>
    </row>
    <row r="192" spans="1:9" x14ac:dyDescent="0.2">
      <c r="B192" s="32">
        <v>45460</v>
      </c>
      <c r="C192" s="33">
        <v>87.3</v>
      </c>
      <c r="D192" s="34">
        <v>107</v>
      </c>
      <c r="E192" s="34">
        <v>33</v>
      </c>
      <c r="F192" s="35">
        <f t="shared" si="12"/>
        <v>-0.5</v>
      </c>
      <c r="G192" s="35">
        <f t="shared" si="13"/>
        <v>30.207612456747409</v>
      </c>
      <c r="H192" s="35">
        <v>1.7</v>
      </c>
      <c r="I192" s="37"/>
    </row>
    <row r="193" spans="2:9" x14ac:dyDescent="0.2">
      <c r="B193" s="32">
        <v>45468</v>
      </c>
      <c r="C193" s="33">
        <v>86.9</v>
      </c>
      <c r="D193" s="34">
        <v>106</v>
      </c>
      <c r="E193" s="34">
        <v>33</v>
      </c>
      <c r="F193" s="35">
        <f t="shared" si="12"/>
        <v>-0.39999999999999147</v>
      </c>
      <c r="G193" s="35">
        <f t="shared" si="13"/>
        <v>30.069204152249139</v>
      </c>
      <c r="H193" s="35">
        <v>1.7</v>
      </c>
      <c r="I193" s="37"/>
    </row>
    <row r="194" spans="2:9" x14ac:dyDescent="0.2">
      <c r="B194" s="32"/>
      <c r="C194" s="33"/>
      <c r="D194" s="34"/>
      <c r="E194" s="34"/>
      <c r="F194" s="35">
        <f t="shared" si="12"/>
        <v>-86.9</v>
      </c>
      <c r="G194" s="35">
        <f t="shared" si="13"/>
        <v>0</v>
      </c>
      <c r="H194" s="35">
        <v>1.7</v>
      </c>
      <c r="I194" s="37"/>
    </row>
    <row r="195" spans="2:9" x14ac:dyDescent="0.2">
      <c r="B195" s="32"/>
      <c r="C195" s="33"/>
      <c r="D195" s="34"/>
      <c r="E195" s="34"/>
      <c r="F195" s="35">
        <f t="shared" si="12"/>
        <v>0</v>
      </c>
      <c r="G195" s="35">
        <f t="shared" si="13"/>
        <v>0</v>
      </c>
      <c r="H195" s="35">
        <v>1.7</v>
      </c>
      <c r="I195" s="37"/>
    </row>
    <row r="196" spans="2:9" x14ac:dyDescent="0.2">
      <c r="B196" s="32"/>
      <c r="C196" s="33"/>
      <c r="D196" s="34"/>
      <c r="E196" s="34"/>
      <c r="F196" s="35">
        <f t="shared" si="12"/>
        <v>0</v>
      </c>
      <c r="G196" s="35">
        <f t="shared" si="13"/>
        <v>0</v>
      </c>
      <c r="H196" s="35">
        <v>1.7</v>
      </c>
      <c r="I196" s="37"/>
    </row>
    <row r="197" spans="2:9" x14ac:dyDescent="0.2">
      <c r="B197" s="32"/>
      <c r="C197" s="33"/>
      <c r="D197" s="34"/>
      <c r="E197" s="34"/>
      <c r="F197" s="35">
        <f t="shared" si="12"/>
        <v>0</v>
      </c>
      <c r="G197" s="35">
        <f t="shared" si="13"/>
        <v>0</v>
      </c>
      <c r="H197" s="35">
        <v>1.7</v>
      </c>
      <c r="I197" s="37"/>
    </row>
    <row r="198" spans="2:9" x14ac:dyDescent="0.2">
      <c r="B198" s="32"/>
      <c r="C198" s="33"/>
      <c r="D198" s="34"/>
      <c r="E198" s="34"/>
      <c r="F198" s="35">
        <f t="shared" si="12"/>
        <v>0</v>
      </c>
      <c r="G198" s="35">
        <f t="shared" si="13"/>
        <v>0</v>
      </c>
      <c r="H198" s="35">
        <v>1.7</v>
      </c>
      <c r="I198" s="37"/>
    </row>
    <row r="199" spans="2:9" x14ac:dyDescent="0.2">
      <c r="B199" s="32"/>
      <c r="C199" s="33"/>
      <c r="D199" s="34"/>
      <c r="E199" s="34"/>
      <c r="F199" s="35">
        <f t="shared" ref="F199:F206" si="14">C199-C198</f>
        <v>0</v>
      </c>
      <c r="G199" s="35">
        <f t="shared" ref="G199:G206" si="15">C199/(H199*H199)</f>
        <v>0</v>
      </c>
      <c r="H199" s="35">
        <v>1.7</v>
      </c>
      <c r="I199" s="37"/>
    </row>
    <row r="200" spans="2:9" x14ac:dyDescent="0.2">
      <c r="B200" s="32"/>
      <c r="C200" s="33"/>
      <c r="D200" s="34"/>
      <c r="E200" s="34"/>
      <c r="F200" s="35">
        <f t="shared" si="14"/>
        <v>0</v>
      </c>
      <c r="G200" s="35">
        <f t="shared" si="15"/>
        <v>0</v>
      </c>
      <c r="H200" s="35">
        <v>1.7</v>
      </c>
      <c r="I200" s="37"/>
    </row>
    <row r="201" spans="2:9" x14ac:dyDescent="0.2">
      <c r="B201" s="32"/>
      <c r="C201" s="33"/>
      <c r="D201" s="34"/>
      <c r="E201" s="34"/>
      <c r="F201" s="35">
        <f t="shared" si="14"/>
        <v>0</v>
      </c>
      <c r="G201" s="35">
        <f t="shared" si="15"/>
        <v>0</v>
      </c>
      <c r="H201" s="35">
        <v>1.7</v>
      </c>
      <c r="I201" s="37"/>
    </row>
    <row r="202" spans="2:9" x14ac:dyDescent="0.2">
      <c r="B202" s="32"/>
      <c r="C202" s="33"/>
      <c r="D202" s="34"/>
      <c r="E202" s="34"/>
      <c r="F202" s="35">
        <f t="shared" si="14"/>
        <v>0</v>
      </c>
      <c r="G202" s="35">
        <f t="shared" si="15"/>
        <v>0</v>
      </c>
      <c r="H202" s="35">
        <v>1.7</v>
      </c>
      <c r="I202" s="37"/>
    </row>
    <row r="203" spans="2:9" x14ac:dyDescent="0.2">
      <c r="B203" s="32"/>
      <c r="C203" s="33"/>
      <c r="D203" s="34"/>
      <c r="E203" s="34"/>
      <c r="F203" s="35">
        <f t="shared" si="14"/>
        <v>0</v>
      </c>
      <c r="G203" s="35">
        <f t="shared" si="15"/>
        <v>0</v>
      </c>
      <c r="H203" s="35">
        <v>1.7</v>
      </c>
      <c r="I203" s="37"/>
    </row>
    <row r="204" spans="2:9" x14ac:dyDescent="0.2">
      <c r="B204" s="32"/>
      <c r="C204" s="33"/>
      <c r="D204" s="34"/>
      <c r="E204" s="34"/>
      <c r="F204" s="35">
        <f t="shared" si="14"/>
        <v>0</v>
      </c>
      <c r="G204" s="35">
        <f t="shared" si="15"/>
        <v>0</v>
      </c>
      <c r="H204" s="35">
        <v>1.7</v>
      </c>
      <c r="I204" s="37"/>
    </row>
    <row r="205" spans="2:9" x14ac:dyDescent="0.2">
      <c r="B205" s="32"/>
      <c r="C205" s="33"/>
      <c r="D205" s="34"/>
      <c r="E205" s="34"/>
      <c r="F205" s="35">
        <f t="shared" si="14"/>
        <v>0</v>
      </c>
      <c r="G205" s="35">
        <f t="shared" si="15"/>
        <v>0</v>
      </c>
      <c r="H205" s="35">
        <v>1.7</v>
      </c>
      <c r="I205" s="37"/>
    </row>
    <row r="206" spans="2:9" x14ac:dyDescent="0.2">
      <c r="B206" s="32"/>
      <c r="C206" s="33"/>
      <c r="D206" s="34"/>
      <c r="E206" s="34"/>
      <c r="F206" s="35">
        <f t="shared" si="14"/>
        <v>0</v>
      </c>
      <c r="G206" s="35">
        <f t="shared" si="15"/>
        <v>0</v>
      </c>
      <c r="H206" s="35">
        <v>1.7</v>
      </c>
      <c r="I206" s="37"/>
    </row>
  </sheetData>
  <pageMargins left="0.11811023622047245" right="0.11811023622047245" top="0.74803149606299213" bottom="0.74803149606299213" header="0.31496062992125984" footer="0.31496062992125984"/>
  <pageSetup paperSize="2833" scale="75" orientation="portrait" horizontalDpi="203" verticalDpi="203" r:id="rId1"/>
  <headerFooter>
    <oddHeader>&amp;L&amp;D&amp;R&amp;T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EXPEDIENTE</vt:lpstr>
      <vt:lpstr>TA</vt:lpstr>
      <vt:lpstr>PESO</vt:lpstr>
      <vt:lpstr>PESO!Área_de_impresión</vt:lpstr>
      <vt:lpstr>TA!Área_de_impresión</vt:lpstr>
      <vt:lpstr>PESO!Títulos_a_imprimir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cp:lastPrinted>2024-08-01T16:42:39Z</cp:lastPrinted>
  <dcterms:created xsi:type="dcterms:W3CDTF">2024-03-07T16:20:04Z</dcterms:created>
  <dcterms:modified xsi:type="dcterms:W3CDTF">2024-08-01T17:46:10Z</dcterms:modified>
</cp:coreProperties>
</file>