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utuni-my.sharepoint.com/personal/dws1358_autuni_ac_nz/Documents/Final Year Project/"/>
    </mc:Choice>
  </mc:AlternateContent>
  <xr:revisionPtr revIDLastSave="18" documentId="8_{DCE7E784-B57C-4557-9502-F63C513DD11F}" xr6:coauthVersionLast="47" xr6:coauthVersionMax="47" xr10:uidLastSave="{EE805448-2132-4020-82A2-F72ECF424516}"/>
  <bookViews>
    <workbookView minimized="1" xWindow="9930" yWindow="3495" windowWidth="12615" windowHeight="12105" xr2:uid="{1B9CDC30-8F3C-4237-A47A-1DC06466A0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K6" i="1" s="1"/>
  <c r="H11" i="1" l="1"/>
  <c r="I6" i="1" s="1"/>
  <c r="K7" i="1" s="1"/>
</calcChain>
</file>

<file path=xl/sharedStrings.xml><?xml version="1.0" encoding="utf-8"?>
<sst xmlns="http://schemas.openxmlformats.org/spreadsheetml/2006/main" count="16" uniqueCount="14">
  <si>
    <t>Pixels per cm</t>
  </si>
  <si>
    <t>x</t>
  </si>
  <si>
    <t>y</t>
  </si>
  <si>
    <t>Input</t>
  </si>
  <si>
    <t>X pixel</t>
  </si>
  <si>
    <t>Y pixel</t>
  </si>
  <si>
    <t>Output</t>
  </si>
  <si>
    <t>Robot Move (mm)</t>
  </si>
  <si>
    <t>X cm</t>
  </si>
  <si>
    <t>Y cm</t>
  </si>
  <si>
    <t>Final Y</t>
  </si>
  <si>
    <t>Pixel/cm Conversion Factor in X direction</t>
  </si>
  <si>
    <t>Global Reference Frame in cm (Base Frame of Centre of Gripper )</t>
  </si>
  <si>
    <t>Camera Pixel Coordinates in Pixels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</si>
</sst>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0" fillId="2" borderId="0" xfId="0" applyFill="1"/>
    <xf numFmtId="0" fontId="0" fillId="0" borderId="3" xfId="0" applyFill="1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of Y Global Referene Frame  Coordinates vs. Y Camera Pixel Coordinate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Sheet1!$E$3:$E$15</c:f>
              <c:strCache>
                <c:ptCount val="13"/>
                <c:pt idx="0">
                  <c:v>59</c:v>
                </c:pt>
                <c:pt idx="1">
                  <c:v>105</c:v>
                </c:pt>
                <c:pt idx="2">
                  <c:v>155</c:v>
                </c:pt>
                <c:pt idx="3">
                  <c:v>205</c:v>
                </c:pt>
                <c:pt idx="4">
                  <c:v>255</c:v>
                </c:pt>
                <c:pt idx="5">
                  <c:v>305</c:v>
                </c:pt>
                <c:pt idx="6">
                  <c:v>357</c:v>
                </c:pt>
                <c:pt idx="7">
                  <c:v>407</c:v>
                </c:pt>
                <c:pt idx="8">
                  <c:v>457</c:v>
                </c:pt>
                <c:pt idx="9">
                  <c:v>507</c:v>
                </c:pt>
                <c:pt idx="10">
                  <c:v>557</c:v>
                </c:pt>
                <c:pt idx="11">
                  <c:v>605</c:v>
                </c:pt>
                <c:pt idx="12">
                  <c:v>657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598728627129703E-2"/>
                  <c:y val="-0.45532612844655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Sheet1!$E$3:$E$15</c:f>
              <c:numCache>
                <c:formatCode>General</c:formatCode>
                <c:ptCount val="13"/>
                <c:pt idx="0">
                  <c:v>59</c:v>
                </c:pt>
                <c:pt idx="1">
                  <c:v>105</c:v>
                </c:pt>
                <c:pt idx="2">
                  <c:v>155</c:v>
                </c:pt>
                <c:pt idx="3">
                  <c:v>205</c:v>
                </c:pt>
                <c:pt idx="4">
                  <c:v>255</c:v>
                </c:pt>
                <c:pt idx="5">
                  <c:v>305</c:v>
                </c:pt>
                <c:pt idx="6">
                  <c:v>357</c:v>
                </c:pt>
                <c:pt idx="7">
                  <c:v>407</c:v>
                </c:pt>
                <c:pt idx="8">
                  <c:v>457</c:v>
                </c:pt>
                <c:pt idx="9">
                  <c:v>507</c:v>
                </c:pt>
                <c:pt idx="10">
                  <c:v>557</c:v>
                </c:pt>
                <c:pt idx="11">
                  <c:v>605</c:v>
                </c:pt>
                <c:pt idx="12">
                  <c:v>657</c:v>
                </c:pt>
              </c:numCache>
            </c:numRef>
          </c:xVal>
          <c:yVal>
            <c:numRef>
              <c:f>Sheet1!$B$3:$B$15</c:f>
              <c:numCache>
                <c:formatCode>General</c:formatCode>
                <c:ptCount val="13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-2</c:v>
                </c:pt>
                <c:pt idx="8">
                  <c:v>-4</c:v>
                </c:pt>
                <c:pt idx="9">
                  <c:v>-6</c:v>
                </c:pt>
                <c:pt idx="10">
                  <c:v>-8</c:v>
                </c:pt>
                <c:pt idx="11">
                  <c:v>-10</c:v>
                </c:pt>
                <c:pt idx="12">
                  <c:v>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06-445D-BA64-E613577A2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893616"/>
        <c:axId val="696891648"/>
      </c:scatterChart>
      <c:valAx>
        <c:axId val="69689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Camera Pixel Coordinate (Y)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891648"/>
        <c:crosses val="autoZero"/>
        <c:crossBetween val="midCat"/>
      </c:valAx>
      <c:valAx>
        <c:axId val="69689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 Global</a:t>
                </a:r>
                <a:r>
                  <a:rPr lang="en-NZ" baseline="0"/>
                  <a:t> Ref Frame Coordinate (Y in cm)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89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Pixel/cm</a:t>
            </a:r>
            <a:r>
              <a:rPr lang="en-NZ" baseline="0"/>
              <a:t> vs. Y coordinate in cm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6245370370370371"/>
          <c:w val="0.90972922134733158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333989501312333E-2"/>
                  <c:y val="-0.229232648002333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Sheet1!$B$3:$B$15</c:f>
              <c:numCache>
                <c:formatCode>General</c:formatCode>
                <c:ptCount val="13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-2</c:v>
                </c:pt>
                <c:pt idx="8">
                  <c:v>-4</c:v>
                </c:pt>
                <c:pt idx="9">
                  <c:v>-6</c:v>
                </c:pt>
                <c:pt idx="10">
                  <c:v>-8</c:v>
                </c:pt>
                <c:pt idx="11">
                  <c:v>-10</c:v>
                </c:pt>
                <c:pt idx="12">
                  <c:v>-12</c:v>
                </c:pt>
              </c:numCache>
            </c:numRef>
          </c:xVal>
          <c:yVal>
            <c:numRef>
              <c:f>Sheet1!$C$3:$C$15</c:f>
              <c:numCache>
                <c:formatCode>General</c:formatCode>
                <c:ptCount val="13"/>
                <c:pt idx="0">
                  <c:v>24.7</c:v>
                </c:pt>
                <c:pt idx="1">
                  <c:v>24.8</c:v>
                </c:pt>
                <c:pt idx="2">
                  <c:v>24.9</c:v>
                </c:pt>
                <c:pt idx="3">
                  <c:v>24.9</c:v>
                </c:pt>
                <c:pt idx="4">
                  <c:v>25.1</c:v>
                </c:pt>
                <c:pt idx="5">
                  <c:v>25.1</c:v>
                </c:pt>
                <c:pt idx="6">
                  <c:v>25.1</c:v>
                </c:pt>
                <c:pt idx="7">
                  <c:v>25.1</c:v>
                </c:pt>
                <c:pt idx="8">
                  <c:v>25</c:v>
                </c:pt>
                <c:pt idx="9">
                  <c:v>25.1</c:v>
                </c:pt>
                <c:pt idx="10">
                  <c:v>25.1</c:v>
                </c:pt>
                <c:pt idx="11">
                  <c:v>24.9</c:v>
                </c:pt>
                <c:pt idx="12">
                  <c:v>24.8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DE-48B9-BBCB-99F5C202C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365056"/>
        <c:axId val="607363416"/>
      </c:scatterChart>
      <c:valAx>
        <c:axId val="60736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Y</a:t>
                </a:r>
                <a:r>
                  <a:rPr lang="en-NZ" baseline="0"/>
                  <a:t> coordinate in cm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63416"/>
        <c:crosses val="autoZero"/>
        <c:crossBetween val="midCat"/>
      </c:valAx>
      <c:valAx>
        <c:axId val="60736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Pixel/cm</a:t>
                </a:r>
                <a:r>
                  <a:rPr lang="en-NZ" baseline="0"/>
                  <a:t> Conversion Factor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6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17</xdr:row>
      <xdr:rowOff>42862</xdr:rowOff>
    </xdr:from>
    <xdr:to>
      <xdr:col>5</xdr:col>
      <xdr:colOff>600075</xdr:colOff>
      <xdr:row>32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4A6450-5552-486F-8D0D-859832743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17</xdr:row>
      <xdr:rowOff>76200</xdr:rowOff>
    </xdr:from>
    <xdr:to>
      <xdr:col>13</xdr:col>
      <xdr:colOff>419100</xdr:colOff>
      <xdr:row>32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2ACF8B-113A-4B16-A024-2BF69E8DA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C4FFD-6423-4799-A0F2-F795511A682B}">
  <dimension ref="A1:K16"/>
  <sheetViews>
    <sheetView tabSelected="1" workbookViewId="0">
      <selection sqref="A1:K16"/>
    </sheetView>
  </sheetViews>
  <sheetFormatPr defaultRowHeight="15" x14ac:dyDescent="0.25"/>
  <cols>
    <col min="2" max="2" width="23.85546875" customWidth="1"/>
    <col min="3" max="3" width="14.140625" customWidth="1"/>
  </cols>
  <sheetData>
    <row r="1" spans="1:11" ht="30" customHeight="1" x14ac:dyDescent="0.25">
      <c r="A1" s="1" t="s">
        <v>12</v>
      </c>
      <c r="B1" s="2"/>
      <c r="C1" s="2" t="s">
        <v>0</v>
      </c>
      <c r="D1" s="2" t="s">
        <v>13</v>
      </c>
      <c r="E1" s="2"/>
      <c r="H1" t="s">
        <v>3</v>
      </c>
    </row>
    <row r="2" spans="1:11" x14ac:dyDescent="0.25">
      <c r="A2" s="3" t="s">
        <v>1</v>
      </c>
      <c r="B2" s="4" t="s">
        <v>2</v>
      </c>
      <c r="C2" s="4"/>
      <c r="D2" s="4" t="s">
        <v>1</v>
      </c>
      <c r="E2" s="4" t="s">
        <v>2</v>
      </c>
      <c r="H2" t="s">
        <v>4</v>
      </c>
      <c r="I2">
        <v>398</v>
      </c>
    </row>
    <row r="3" spans="1:11" x14ac:dyDescent="0.25">
      <c r="A3" s="3">
        <v>0</v>
      </c>
      <c r="B3" s="2">
        <v>12</v>
      </c>
      <c r="C3" s="4">
        <v>24.7</v>
      </c>
      <c r="D3" s="2">
        <v>733</v>
      </c>
      <c r="E3" s="2">
        <v>59</v>
      </c>
      <c r="H3" t="s">
        <v>5</v>
      </c>
      <c r="I3" s="5">
        <v>156</v>
      </c>
    </row>
    <row r="4" spans="1:11" x14ac:dyDescent="0.25">
      <c r="A4" s="3">
        <v>0</v>
      </c>
      <c r="B4" s="2">
        <v>10</v>
      </c>
      <c r="C4" s="4">
        <v>24.8</v>
      </c>
      <c r="D4" s="2">
        <v>733</v>
      </c>
      <c r="E4" s="2">
        <v>105</v>
      </c>
    </row>
    <row r="5" spans="1:11" x14ac:dyDescent="0.25">
      <c r="A5" s="3">
        <v>0</v>
      </c>
      <c r="B5" s="2">
        <v>8</v>
      </c>
      <c r="C5" s="4">
        <v>24.9</v>
      </c>
      <c r="D5" s="2">
        <v>733</v>
      </c>
      <c r="E5" s="2">
        <v>155</v>
      </c>
      <c r="H5" t="s">
        <v>6</v>
      </c>
      <c r="J5" t="s">
        <v>7</v>
      </c>
    </row>
    <row r="6" spans="1:11" x14ac:dyDescent="0.25">
      <c r="A6" s="3">
        <v>0</v>
      </c>
      <c r="B6" s="2">
        <v>6</v>
      </c>
      <c r="C6" s="4">
        <v>24.9</v>
      </c>
      <c r="D6" s="2">
        <v>731</v>
      </c>
      <c r="E6" s="2">
        <v>205</v>
      </c>
      <c r="H6" t="s">
        <v>8</v>
      </c>
      <c r="I6">
        <f>(I2-730.53846)/H11</f>
        <v>-13.344976190741052</v>
      </c>
      <c r="K6">
        <f>I7*10</f>
        <v>79.960000000000008</v>
      </c>
    </row>
    <row r="7" spans="1:11" x14ac:dyDescent="0.25">
      <c r="A7" s="3">
        <v>0</v>
      </c>
      <c r="B7" s="2">
        <v>4</v>
      </c>
      <c r="C7" s="4">
        <v>25.1</v>
      </c>
      <c r="D7" s="2">
        <v>733</v>
      </c>
      <c r="E7" s="2">
        <v>255</v>
      </c>
      <c r="H7" t="s">
        <v>9</v>
      </c>
      <c r="I7">
        <f>-0.04*I3+14.236</f>
        <v>7.9960000000000004</v>
      </c>
      <c r="K7">
        <f>-I6*10</f>
        <v>133.44976190741053</v>
      </c>
    </row>
    <row r="8" spans="1:11" x14ac:dyDescent="0.25">
      <c r="A8" s="3">
        <v>0</v>
      </c>
      <c r="B8" s="2">
        <v>2</v>
      </c>
      <c r="C8" s="4">
        <v>25.1</v>
      </c>
      <c r="D8" s="2">
        <v>731</v>
      </c>
      <c r="E8" s="2">
        <v>305</v>
      </c>
      <c r="J8" t="s">
        <v>10</v>
      </c>
    </row>
    <row r="9" spans="1:11" x14ac:dyDescent="0.25">
      <c r="A9" s="3">
        <v>0</v>
      </c>
      <c r="B9" s="2">
        <v>0</v>
      </c>
      <c r="C9" s="4">
        <v>25.1</v>
      </c>
      <c r="D9" s="2">
        <v>731</v>
      </c>
      <c r="E9" s="2">
        <v>357</v>
      </c>
    </row>
    <row r="10" spans="1:11" x14ac:dyDescent="0.25">
      <c r="A10" s="3">
        <v>0</v>
      </c>
      <c r="B10" s="2">
        <v>-2</v>
      </c>
      <c r="C10" s="4">
        <v>25.1</v>
      </c>
      <c r="D10" s="7">
        <v>731</v>
      </c>
      <c r="E10" s="7">
        <v>407</v>
      </c>
      <c r="H10" t="s">
        <v>11</v>
      </c>
    </row>
    <row r="11" spans="1:11" x14ac:dyDescent="0.25">
      <c r="A11" s="3">
        <v>0</v>
      </c>
      <c r="B11" s="2">
        <v>-4</v>
      </c>
      <c r="C11" s="4">
        <v>25</v>
      </c>
      <c r="D11" s="2">
        <v>729</v>
      </c>
      <c r="E11" s="2">
        <v>457</v>
      </c>
      <c r="H11">
        <f>-0.0063*I7+24.969</f>
        <v>24.918625200000001</v>
      </c>
    </row>
    <row r="12" spans="1:11" x14ac:dyDescent="0.25">
      <c r="A12" s="3">
        <v>0</v>
      </c>
      <c r="B12" s="2">
        <v>-6</v>
      </c>
      <c r="C12" s="4">
        <v>25.1</v>
      </c>
      <c r="D12" s="2">
        <v>729</v>
      </c>
      <c r="E12" s="2">
        <v>507</v>
      </c>
    </row>
    <row r="13" spans="1:11" x14ac:dyDescent="0.25">
      <c r="A13" s="3">
        <v>0</v>
      </c>
      <c r="B13" s="2">
        <v>-8</v>
      </c>
      <c r="C13" s="4">
        <v>25.1</v>
      </c>
      <c r="D13" s="2">
        <v>729</v>
      </c>
      <c r="E13" s="2">
        <v>557</v>
      </c>
    </row>
    <row r="14" spans="1:11" x14ac:dyDescent="0.25">
      <c r="A14" s="3">
        <v>0</v>
      </c>
      <c r="B14" s="2">
        <v>-10</v>
      </c>
      <c r="C14" s="4">
        <v>24.9</v>
      </c>
      <c r="D14" s="2">
        <v>727</v>
      </c>
      <c r="E14" s="2">
        <v>605</v>
      </c>
    </row>
    <row r="15" spans="1:11" x14ac:dyDescent="0.25">
      <c r="A15" s="6">
        <v>0</v>
      </c>
      <c r="B15" s="2">
        <v>-12</v>
      </c>
      <c r="C15" s="4">
        <v>24.8</v>
      </c>
      <c r="D15" s="2">
        <v>727</v>
      </c>
      <c r="E15" s="2">
        <v>657</v>
      </c>
    </row>
    <row r="16" spans="1:11" x14ac:dyDescent="0.25">
      <c r="A16" s="3"/>
      <c r="B16" s="2"/>
      <c r="C16" s="4"/>
      <c r="D16" s="2"/>
      <c r="E1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dws1358</dc:creator>
  <cp:lastModifiedBy>Yu Cheng Ko</cp:lastModifiedBy>
  <dcterms:created xsi:type="dcterms:W3CDTF">2022-05-07T01:42:04Z</dcterms:created>
  <dcterms:modified xsi:type="dcterms:W3CDTF">2022-05-09T00:03:12Z</dcterms:modified>
</cp:coreProperties>
</file>