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lego\Dropbox\Gender Health Inequality\Gender Disparities Cross-National\Gender Inequality\Gender_health\Manuscript\"/>
    </mc:Choice>
  </mc:AlternateContent>
  <xr:revisionPtr revIDLastSave="0" documentId="13_ncr:1_{DFBE421A-CC50-4E51-B1BA-6611D44ADC52}" xr6:coauthVersionLast="36" xr6:coauthVersionMax="47" xr10:uidLastSave="{00000000-0000-0000-0000-000000000000}"/>
  <bookViews>
    <workbookView xWindow="-105" yWindow="-105" windowWidth="19425" windowHeight="10425" xr2:uid="{555FCBBF-6662-43D6-828A-BC7A2FFAA8F8}"/>
  </bookViews>
  <sheets>
    <sheet name="Sheet2" sheetId="2" r:id="rId1"/>
    <sheet name="Sheet4" sheetId="4" r:id="rId2"/>
    <sheet name="Sheet3" sheetId="5" r:id="rId3"/>
    <sheet name="Sheet5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6" l="1"/>
  <c r="J2" i="6"/>
  <c r="H8" i="6" l="1"/>
  <c r="F8" i="6"/>
  <c r="J8" i="6" s="1"/>
  <c r="G8" i="6"/>
  <c r="G26" i="6"/>
  <c r="F26" i="6"/>
  <c r="J26" i="6" s="1"/>
  <c r="G25" i="6"/>
  <c r="F25" i="6"/>
  <c r="G24" i="6"/>
  <c r="F24" i="6"/>
  <c r="G23" i="6"/>
  <c r="F23" i="6"/>
  <c r="J23" i="6" s="1"/>
  <c r="G22" i="6"/>
  <c r="F22" i="6"/>
  <c r="J22" i="6" s="1"/>
  <c r="G21" i="6"/>
  <c r="F21" i="6"/>
  <c r="J21" i="6" s="1"/>
  <c r="G20" i="6"/>
  <c r="F20" i="6"/>
  <c r="J20" i="6" s="1"/>
  <c r="G19" i="6"/>
  <c r="F19" i="6"/>
  <c r="J19" i="6" s="1"/>
  <c r="G18" i="6"/>
  <c r="F18" i="6"/>
  <c r="G17" i="6"/>
  <c r="F17" i="6"/>
  <c r="J17" i="6" s="1"/>
  <c r="G16" i="6"/>
  <c r="F16" i="6"/>
  <c r="G15" i="6"/>
  <c r="F15" i="6"/>
  <c r="J15" i="6" s="1"/>
  <c r="G14" i="6"/>
  <c r="F14" i="6"/>
  <c r="J14" i="6" s="1"/>
  <c r="G13" i="6"/>
  <c r="F13" i="6"/>
  <c r="J13" i="6" s="1"/>
  <c r="G12" i="6"/>
  <c r="F12" i="6"/>
  <c r="G11" i="6"/>
  <c r="F11" i="6"/>
  <c r="G10" i="6"/>
  <c r="F10" i="6"/>
  <c r="J10" i="6" s="1"/>
  <c r="G9" i="6"/>
  <c r="F9" i="6"/>
  <c r="J9" i="6" s="1"/>
  <c r="G7" i="6"/>
  <c r="F7" i="6"/>
  <c r="G6" i="6"/>
  <c r="F6" i="6"/>
  <c r="G5" i="6"/>
  <c r="F5" i="6"/>
  <c r="G4" i="6"/>
  <c r="F4" i="6"/>
  <c r="J4" i="6" s="1"/>
  <c r="G3" i="6"/>
  <c r="F3" i="6"/>
  <c r="G2" i="6"/>
  <c r="J5" i="4"/>
  <c r="J12" i="4"/>
  <c r="J14" i="4"/>
  <c r="J20" i="4"/>
  <c r="J22" i="4"/>
  <c r="J3" i="4"/>
  <c r="I6" i="2"/>
  <c r="I7" i="2"/>
  <c r="I8" i="2"/>
  <c r="I9" i="2"/>
  <c r="I10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5" i="2"/>
  <c r="G12" i="2"/>
  <c r="F3" i="4"/>
  <c r="G5" i="2" s="1"/>
  <c r="D5" i="2"/>
  <c r="G4" i="4"/>
  <c r="G5" i="4"/>
  <c r="G6" i="4"/>
  <c r="G7" i="4"/>
  <c r="G10" i="4"/>
  <c r="G13" i="2" s="1"/>
  <c r="G11" i="4"/>
  <c r="G12" i="4"/>
  <c r="G15" i="2" s="1"/>
  <c r="G13" i="4"/>
  <c r="G14" i="4"/>
  <c r="G17" i="2" s="1"/>
  <c r="G15" i="4"/>
  <c r="G16" i="4"/>
  <c r="G17" i="4"/>
  <c r="G18" i="4"/>
  <c r="G21" i="2" s="1"/>
  <c r="G19" i="4"/>
  <c r="G20" i="4"/>
  <c r="G23" i="2" s="1"/>
  <c r="G21" i="4"/>
  <c r="G22" i="4"/>
  <c r="G25" i="2" s="1"/>
  <c r="G23" i="4"/>
  <c r="G24" i="4"/>
  <c r="G25" i="4"/>
  <c r="G26" i="4"/>
  <c r="G29" i="2" s="1"/>
  <c r="G27" i="4"/>
  <c r="G8" i="4"/>
  <c r="G10" i="2" s="1"/>
  <c r="G9" i="4"/>
  <c r="F8" i="4"/>
  <c r="J8" i="4" s="1"/>
  <c r="F4" i="4"/>
  <c r="G6" i="2" s="1"/>
  <c r="F5" i="4"/>
  <c r="G7" i="2" s="1"/>
  <c r="F6" i="4"/>
  <c r="G8" i="2" s="1"/>
  <c r="F7" i="4"/>
  <c r="J7" i="4" s="1"/>
  <c r="F10" i="4"/>
  <c r="J10" i="4" s="1"/>
  <c r="F11" i="4"/>
  <c r="J11" i="4" s="1"/>
  <c r="F12" i="4"/>
  <c r="F13" i="4"/>
  <c r="G16" i="2" s="1"/>
  <c r="F14" i="4"/>
  <c r="F15" i="4"/>
  <c r="J15" i="4" s="1"/>
  <c r="F16" i="4"/>
  <c r="J16" i="4" s="1"/>
  <c r="F17" i="4"/>
  <c r="J17" i="4" s="1"/>
  <c r="F18" i="4"/>
  <c r="J18" i="4" s="1"/>
  <c r="F19" i="4"/>
  <c r="J19" i="4" s="1"/>
  <c r="F20" i="4"/>
  <c r="F21" i="4"/>
  <c r="G24" i="2" s="1"/>
  <c r="F22" i="4"/>
  <c r="F23" i="4"/>
  <c r="J23" i="4" s="1"/>
  <c r="F24" i="4"/>
  <c r="J24" i="4" s="1"/>
  <c r="F25" i="4"/>
  <c r="J25" i="4" s="1"/>
  <c r="F26" i="4"/>
  <c r="J26" i="4" s="1"/>
  <c r="F27" i="4"/>
  <c r="J27" i="4" s="1"/>
  <c r="F9" i="4"/>
  <c r="G3" i="4"/>
  <c r="D12" i="2"/>
  <c r="I8" i="6" s="1"/>
  <c r="C12" i="2"/>
  <c r="H12" i="2" s="1"/>
  <c r="D30" i="2"/>
  <c r="C30" i="2"/>
  <c r="H30" i="2" s="1"/>
  <c r="D28" i="2"/>
  <c r="C28" i="2"/>
  <c r="H28" i="2" s="1"/>
  <c r="D27" i="2"/>
  <c r="C27" i="2"/>
  <c r="H27" i="2" s="1"/>
  <c r="D25" i="2"/>
  <c r="C25" i="2"/>
  <c r="H25" i="2" s="1"/>
  <c r="D24" i="2"/>
  <c r="C24" i="2"/>
  <c r="H24" i="2" s="1"/>
  <c r="D22" i="2"/>
  <c r="C22" i="2"/>
  <c r="H22" i="2" s="1"/>
  <c r="D21" i="2"/>
  <c r="C21" i="2"/>
  <c r="H21" i="2" s="1"/>
  <c r="D19" i="2"/>
  <c r="C19" i="2"/>
  <c r="H19" i="2" s="1"/>
  <c r="D18" i="2"/>
  <c r="C18" i="2"/>
  <c r="H18" i="2" s="1"/>
  <c r="D15" i="2"/>
  <c r="C15" i="2"/>
  <c r="H15" i="2" s="1"/>
  <c r="D14" i="2"/>
  <c r="C14" i="2"/>
  <c r="H14" i="2" s="1"/>
  <c r="D13" i="2"/>
  <c r="C13" i="2"/>
  <c r="H13" i="2" s="1"/>
  <c r="D10" i="2"/>
  <c r="C10" i="2"/>
  <c r="H10" i="2" s="1"/>
  <c r="D20" i="2"/>
  <c r="C20" i="2"/>
  <c r="H20" i="2" s="1"/>
  <c r="D16" i="2"/>
  <c r="C16" i="2"/>
  <c r="H16" i="2" s="1"/>
  <c r="D26" i="2"/>
  <c r="C26" i="2"/>
  <c r="H26" i="2" s="1"/>
  <c r="D9" i="2"/>
  <c r="C9" i="2"/>
  <c r="H9" i="2" s="1"/>
  <c r="D17" i="2"/>
  <c r="C17" i="2"/>
  <c r="H17" i="2" s="1"/>
  <c r="D23" i="2"/>
  <c r="C23" i="2"/>
  <c r="H23" i="2" s="1"/>
  <c r="D29" i="2"/>
  <c r="C29" i="2"/>
  <c r="H29" i="2" s="1"/>
  <c r="D8" i="2"/>
  <c r="C8" i="2"/>
  <c r="H8" i="2" s="1"/>
  <c r="D7" i="2"/>
  <c r="C7" i="2"/>
  <c r="H7" i="2" s="1"/>
  <c r="D6" i="2"/>
  <c r="C6" i="2"/>
  <c r="H6" i="2" s="1"/>
  <c r="C5" i="2"/>
  <c r="H5" i="2" s="1"/>
  <c r="G30" i="2" l="1"/>
  <c r="G22" i="2"/>
  <c r="G14" i="2"/>
  <c r="J21" i="4"/>
  <c r="J13" i="4"/>
  <c r="J4" i="4"/>
  <c r="G20" i="2"/>
  <c r="G27" i="2"/>
  <c r="G19" i="2"/>
  <c r="G9" i="2"/>
  <c r="G28" i="2"/>
  <c r="G26" i="2"/>
  <c r="G18" i="2"/>
  <c r="J6" i="4"/>
  <c r="J3" i="6"/>
  <c r="J7" i="6"/>
  <c r="J12" i="6"/>
  <c r="J16" i="6"/>
  <c r="J5" i="6"/>
  <c r="J24" i="6"/>
  <c r="J6" i="6"/>
  <c r="J11" i="6"/>
  <c r="J18" i="6"/>
  <c r="J25" i="6"/>
</calcChain>
</file>

<file path=xl/sharedStrings.xml><?xml version="1.0" encoding="utf-8"?>
<sst xmlns="http://schemas.openxmlformats.org/spreadsheetml/2006/main" count="192" uniqueCount="53">
  <si>
    <t>LE</t>
  </si>
  <si>
    <t>DFLE</t>
  </si>
  <si>
    <t>LEWD</t>
  </si>
  <si>
    <t>LE at age 60</t>
  </si>
  <si>
    <t>DFLE at age 60</t>
  </si>
  <si>
    <t>Country</t>
  </si>
  <si>
    <t>Women</t>
  </si>
  <si>
    <t>Men</t>
  </si>
  <si>
    <t>USA</t>
  </si>
  <si>
    <t>China</t>
  </si>
  <si>
    <t>Mexico</t>
  </si>
  <si>
    <t>India</t>
  </si>
  <si>
    <t xml:space="preserve">Mortality </t>
  </si>
  <si>
    <t xml:space="preserve">Disability </t>
  </si>
  <si>
    <t>Components</t>
  </si>
  <si>
    <t xml:space="preserve">USA (HRS)    </t>
  </si>
  <si>
    <t>China  (CHARLS)</t>
  </si>
  <si>
    <t>Mexico   (MHAS)</t>
  </si>
  <si>
    <t>India  (LASI)</t>
  </si>
  <si>
    <t>Europe (SHARE)</t>
  </si>
  <si>
    <t>Country/Survey</t>
  </si>
  <si>
    <t>Sweden</t>
  </si>
  <si>
    <t>Italy</t>
  </si>
  <si>
    <t>Denmark</t>
  </si>
  <si>
    <t>Korea</t>
  </si>
  <si>
    <t>Korea (KLoSA)</t>
  </si>
  <si>
    <t>Portugal</t>
  </si>
  <si>
    <t>Czechia</t>
  </si>
  <si>
    <t>Germany</t>
  </si>
  <si>
    <t>England</t>
  </si>
  <si>
    <t>Austria</t>
  </si>
  <si>
    <t>Belgium</t>
  </si>
  <si>
    <t>Croatia</t>
  </si>
  <si>
    <t>Estonia</t>
  </si>
  <si>
    <t>France</t>
  </si>
  <si>
    <t>Greece</t>
  </si>
  <si>
    <t>Israel</t>
  </si>
  <si>
    <t>Luxembourg</t>
  </si>
  <si>
    <t>Poland</t>
  </si>
  <si>
    <t>Slovenia</t>
  </si>
  <si>
    <t>Spain</t>
  </si>
  <si>
    <t>Switzerland</t>
  </si>
  <si>
    <t>England (ELSA)</t>
  </si>
  <si>
    <t>Europe</t>
  </si>
  <si>
    <t>Table 1 - Decomposition of Gender Difference in Total Life Expectancy (LE), Life Expectancy Free of Disability (DFLE), and Life Expectancy With Disability (LEWD) into mortality and disability effect at age 60</t>
  </si>
  <si>
    <r>
      <t>Europe (</t>
    </r>
    <r>
      <rPr>
        <i/>
        <sz val="12"/>
        <rFont val="Times New Roman"/>
        <family val="1"/>
      </rPr>
      <t>Pooled</t>
    </r>
    <r>
      <rPr>
        <sz val="12"/>
        <rFont val="Times New Roman"/>
        <family val="1"/>
      </rPr>
      <t>)</t>
    </r>
  </si>
  <si>
    <t>LEWD at age 60</t>
  </si>
  <si>
    <t>Europe (Pooled)</t>
  </si>
  <si>
    <t>Table 2 - Decomposition of Gender Difference in Total Life Expectancy (LE), Life Expectancy Free of Disability (DFLE), and Life Expectancy With Disability (LEWD) into mortality and disability effect at age 60</t>
  </si>
  <si>
    <t>Gender Index</t>
  </si>
  <si>
    <t>-</t>
  </si>
  <si>
    <t>DFLE GAP</t>
  </si>
  <si>
    <t>LEWD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</si>
</sst>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2" fontId="2" fillId="0" borderId="2" xfId="0" applyNumberFormat="1" applyFont="1" applyBorder="1" applyAlignment="1">
      <alignment horizontal="center"/>
    </xf>
    <xf numFmtId="2" fontId="0" fillId="0" borderId="0" xfId="0" applyNumberFormat="1"/>
    <xf numFmtId="2" fontId="3" fillId="2" borderId="0" xfId="0" applyNumberFormat="1" applyFont="1" applyFill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right" vertical="center"/>
    </xf>
    <xf numFmtId="2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2" fontId="5" fillId="2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right" vertical="center" wrapText="1"/>
    </xf>
    <xf numFmtId="2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2" fontId="6" fillId="0" borderId="0" xfId="0" applyNumberFormat="1" applyFont="1" applyAlignment="1">
      <alignment horizontal="center"/>
    </xf>
    <xf numFmtId="2" fontId="5" fillId="2" borderId="0" xfId="0" applyNumberFormat="1" applyFont="1" applyFill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right"/>
    </xf>
    <xf numFmtId="2" fontId="7" fillId="0" borderId="2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10" fillId="0" borderId="0" xfId="0" applyFont="1"/>
    <xf numFmtId="2" fontId="9" fillId="0" borderId="2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Sheet5!$I$1</c:f>
              <c:strCache>
                <c:ptCount val="1"/>
                <c:pt idx="0">
                  <c:v>DFLE GAP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Sheet5!$H$2:$H$26</c:f>
              <c:numCache>
                <c:formatCode>0.00</c:formatCode>
                <c:ptCount val="25"/>
                <c:pt idx="0">
                  <c:v>0.74</c:v>
                </c:pt>
                <c:pt idx="1">
                  <c:v>0.68200000000000005</c:v>
                </c:pt>
                <c:pt idx="2">
                  <c:v>0.69899999999999995</c:v>
                </c:pt>
                <c:pt idx="3">
                  <c:v>0.66400000000000003</c:v>
                </c:pt>
                <c:pt idx="4">
                  <c:v>0.65100000000000002</c:v>
                </c:pt>
                <c:pt idx="5">
                  <c:v>0.75800000000000001</c:v>
                </c:pt>
                <c:pt idx="6">
                  <c:v>0.74322222222222223</c:v>
                </c:pt>
                <c:pt idx="7">
                  <c:v>0.73299999999999998</c:v>
                </c:pt>
                <c:pt idx="8">
                  <c:v>0.753</c:v>
                </c:pt>
                <c:pt idx="9">
                  <c:v>0.70799999999999996</c:v>
                </c:pt>
                <c:pt idx="10">
                  <c:v>0.68700000000000006</c:v>
                </c:pt>
                <c:pt idx="11">
                  <c:v>0.76700000000000002</c:v>
                </c:pt>
                <c:pt idx="12">
                  <c:v>0.749</c:v>
                </c:pt>
                <c:pt idx="13">
                  <c:v>0.76100000000000001</c:v>
                </c:pt>
                <c:pt idx="14">
                  <c:v>0.77900000000000003</c:v>
                </c:pt>
                <c:pt idx="15">
                  <c:v>0.68500000000000005</c:v>
                </c:pt>
                <c:pt idx="16">
                  <c:v>0.71199999999999997</c:v>
                </c:pt>
                <c:pt idx="17">
                  <c:v>0.72599999999999998</c:v>
                </c:pt>
                <c:pt idx="18">
                  <c:v>0.73799999999999999</c:v>
                </c:pt>
                <c:pt idx="19">
                  <c:v>0.71499999999999997</c:v>
                </c:pt>
                <c:pt idx="20">
                  <c:v>0.73099999999999998</c:v>
                </c:pt>
                <c:pt idx="21">
                  <c:v>0.78400000000000003</c:v>
                </c:pt>
                <c:pt idx="22">
                  <c:v>0.74199999999999999</c:v>
                </c:pt>
                <c:pt idx="23">
                  <c:v>0.82299999999999995</c:v>
                </c:pt>
                <c:pt idx="24">
                  <c:v>0.78500000000000003</c:v>
                </c:pt>
              </c:numCache>
            </c:numRef>
          </c:xVal>
          <c:yVal>
            <c:numRef>
              <c:f>Sheet5!$I$2:$I$26</c:f>
              <c:numCache>
                <c:formatCode>0.00</c:formatCode>
                <c:ptCount val="25"/>
                <c:pt idx="0">
                  <c:v>1.5899999999999999</c:v>
                </c:pt>
                <c:pt idx="1">
                  <c:v>0.79000000000000103</c:v>
                </c:pt>
                <c:pt idx="2">
                  <c:v>0.71000000000000096</c:v>
                </c:pt>
                <c:pt idx="3">
                  <c:v>-0.16000000000000014</c:v>
                </c:pt>
                <c:pt idx="4">
                  <c:v>3.2699999999999996</c:v>
                </c:pt>
                <c:pt idx="5">
                  <c:v>1.6000000000000014</c:v>
                </c:pt>
                <c:pt idx="6">
                  <c:v>1.9406299999999987</c:v>
                </c:pt>
                <c:pt idx="7">
                  <c:v>2.0600000000000023</c:v>
                </c:pt>
                <c:pt idx="8">
                  <c:v>0.98000000000000043</c:v>
                </c:pt>
                <c:pt idx="9">
                  <c:v>2.09</c:v>
                </c:pt>
                <c:pt idx="10">
                  <c:v>2.4899999999999984</c:v>
                </c:pt>
                <c:pt idx="11">
                  <c:v>2.9199999999999982</c:v>
                </c:pt>
                <c:pt idx="12">
                  <c:v>3.5800000000000018</c:v>
                </c:pt>
                <c:pt idx="13">
                  <c:v>2.8300000000000018</c:v>
                </c:pt>
                <c:pt idx="14">
                  <c:v>2.1240000000000023</c:v>
                </c:pt>
                <c:pt idx="15">
                  <c:v>1.8599999999999994</c:v>
                </c:pt>
                <c:pt idx="16">
                  <c:v>1.1284999999999989</c:v>
                </c:pt>
                <c:pt idx="17">
                  <c:v>0.85999999999999943</c:v>
                </c:pt>
                <c:pt idx="18">
                  <c:v>1.0799999999999983</c:v>
                </c:pt>
                <c:pt idx="19">
                  <c:v>2.9700000000000024</c:v>
                </c:pt>
                <c:pt idx="20">
                  <c:v>-0.68999999999999773</c:v>
                </c:pt>
                <c:pt idx="21">
                  <c:v>2.8907699999999998</c:v>
                </c:pt>
                <c:pt idx="22">
                  <c:v>2.0734400000000015</c:v>
                </c:pt>
                <c:pt idx="23">
                  <c:v>2.0199999999999996</c:v>
                </c:pt>
                <c:pt idx="24">
                  <c:v>2.3769099999999987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4-4FBF-B3C7-F174B7F81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906543"/>
        <c:axId val="810909871"/>
      </c:scatterChart>
      <c:valAx>
        <c:axId val="810906543"/>
        <c:scaling>
          <c:orientation val="minMax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909871"/>
        <c:crosses val="autoZero"/>
        <c:crossBetween val="midCat"/>
      </c:valAx>
      <c:valAx>
        <c:axId val="81090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906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Sheet5!$I$1</c:f>
              <c:strCache>
                <c:ptCount val="1"/>
                <c:pt idx="0">
                  <c:v>DFLE GAP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Sheet5!$H$2:$H$26</c:f>
              <c:numCache>
                <c:formatCode>0.00</c:formatCode>
                <c:ptCount val="25"/>
                <c:pt idx="0">
                  <c:v>0.74</c:v>
                </c:pt>
                <c:pt idx="1">
                  <c:v>0.68200000000000005</c:v>
                </c:pt>
                <c:pt idx="2">
                  <c:v>0.69899999999999995</c:v>
                </c:pt>
                <c:pt idx="3">
                  <c:v>0.66400000000000003</c:v>
                </c:pt>
                <c:pt idx="4">
                  <c:v>0.65100000000000002</c:v>
                </c:pt>
                <c:pt idx="5">
                  <c:v>0.75800000000000001</c:v>
                </c:pt>
                <c:pt idx="6">
                  <c:v>0.74322222222222223</c:v>
                </c:pt>
                <c:pt idx="7">
                  <c:v>0.73299999999999998</c:v>
                </c:pt>
                <c:pt idx="8">
                  <c:v>0.753</c:v>
                </c:pt>
                <c:pt idx="9">
                  <c:v>0.70799999999999996</c:v>
                </c:pt>
                <c:pt idx="10">
                  <c:v>0.68700000000000006</c:v>
                </c:pt>
                <c:pt idx="11">
                  <c:v>0.76700000000000002</c:v>
                </c:pt>
                <c:pt idx="12">
                  <c:v>0.749</c:v>
                </c:pt>
                <c:pt idx="13">
                  <c:v>0.76100000000000001</c:v>
                </c:pt>
                <c:pt idx="14">
                  <c:v>0.77900000000000003</c:v>
                </c:pt>
                <c:pt idx="15">
                  <c:v>0.68500000000000005</c:v>
                </c:pt>
                <c:pt idx="16">
                  <c:v>0.71199999999999997</c:v>
                </c:pt>
                <c:pt idx="17">
                  <c:v>0.72599999999999998</c:v>
                </c:pt>
                <c:pt idx="18">
                  <c:v>0.73799999999999999</c:v>
                </c:pt>
                <c:pt idx="19">
                  <c:v>0.71499999999999997</c:v>
                </c:pt>
                <c:pt idx="20">
                  <c:v>0.73099999999999998</c:v>
                </c:pt>
                <c:pt idx="21">
                  <c:v>0.78400000000000003</c:v>
                </c:pt>
                <c:pt idx="22">
                  <c:v>0.74199999999999999</c:v>
                </c:pt>
                <c:pt idx="23">
                  <c:v>0.82299999999999995</c:v>
                </c:pt>
                <c:pt idx="24">
                  <c:v>0.78500000000000003</c:v>
                </c:pt>
              </c:numCache>
            </c:numRef>
          </c:xVal>
          <c:yVal>
            <c:numRef>
              <c:f>Sheet5!$J$2:$J$26</c:f>
              <c:numCache>
                <c:formatCode>0.00</c:formatCode>
                <c:ptCount val="25"/>
                <c:pt idx="0">
                  <c:v>1.3900000000000006</c:v>
                </c:pt>
                <c:pt idx="1">
                  <c:v>3.0200000000000014</c:v>
                </c:pt>
                <c:pt idx="2">
                  <c:v>1.9299999999999997</c:v>
                </c:pt>
                <c:pt idx="3">
                  <c:v>1.7899999999999991</c:v>
                </c:pt>
                <c:pt idx="4">
                  <c:v>1.4899999999999984</c:v>
                </c:pt>
                <c:pt idx="5">
                  <c:v>1.0799999999999983</c:v>
                </c:pt>
                <c:pt idx="6">
                  <c:v>2.0650399999999998</c:v>
                </c:pt>
                <c:pt idx="7">
                  <c:v>1.6400000000000006</c:v>
                </c:pt>
                <c:pt idx="8">
                  <c:v>2.5500000000000007</c:v>
                </c:pt>
                <c:pt idx="9">
                  <c:v>2.16</c:v>
                </c:pt>
                <c:pt idx="10">
                  <c:v>1.6800000000000033</c:v>
                </c:pt>
                <c:pt idx="11">
                  <c:v>8.0000000000001847E-2</c:v>
                </c:pt>
                <c:pt idx="12">
                  <c:v>2.2399999999999984</c:v>
                </c:pt>
                <c:pt idx="13">
                  <c:v>1.6999999999999993</c:v>
                </c:pt>
                <c:pt idx="14">
                  <c:v>1.5159999999999982</c:v>
                </c:pt>
                <c:pt idx="15">
                  <c:v>1.7000000000000028</c:v>
                </c:pt>
                <c:pt idx="16">
                  <c:v>1.7001400000000011</c:v>
                </c:pt>
                <c:pt idx="17">
                  <c:v>2.6500000000000021</c:v>
                </c:pt>
                <c:pt idx="18">
                  <c:v>1.9100000000000001</c:v>
                </c:pt>
                <c:pt idx="19">
                  <c:v>2.0335999999999999</c:v>
                </c:pt>
                <c:pt idx="20">
                  <c:v>4.8299999999999983</c:v>
                </c:pt>
                <c:pt idx="21">
                  <c:v>1.3397900000000007</c:v>
                </c:pt>
                <c:pt idx="22">
                  <c:v>2.2884599999999971</c:v>
                </c:pt>
                <c:pt idx="23">
                  <c:v>0.71000000000000085</c:v>
                </c:pt>
                <c:pt idx="24">
                  <c:v>0.88702999999999932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DD-475C-AB4C-C509A826D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906543"/>
        <c:axId val="810909871"/>
      </c:scatterChart>
      <c:valAx>
        <c:axId val="810906543"/>
        <c:scaling>
          <c:orientation val="minMax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909871"/>
        <c:crosses val="autoZero"/>
        <c:crossBetween val="midCat"/>
      </c:valAx>
      <c:valAx>
        <c:axId val="81090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906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542924</xdr:colOff>
      <xdr:row>1</xdr:row>
      <xdr:rowOff>146049</xdr:rowOff>
    </xdr:from>
    <xdr:to>
      <xdr:col>20</xdr:col>
      <xdr:colOff>298449</xdr:colOff>
      <xdr:row>20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D3E360-99E9-22AA-607F-45C777E32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247650</xdr:colOff>
      <xdr:row>22</xdr:row>
      <xdr:rowOff>57150</xdr:rowOff>
    </xdr:from>
    <xdr:to>
      <xdr:col>22</xdr:col>
      <xdr:colOff>3175</xdr:colOff>
      <xdr:row>40</xdr:row>
      <xdr:rowOff>187325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680B42-C499-426E-B503-CF0A3737F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D5C8-AFB2-4F30-8C1C-1E30A428A67A}">
  <dimension ref="B2:P30"/>
  <sheetViews>
    <sheetView showGridLines="0" tabSelected="1" workbookViewId="0">
      <selection activeCell="C3" sqref="C3:C4"/>
    </sheetView>
  </sheetViews>
  <sheetFormatPr defaultRowHeight="15" x14ac:dyDescent="0.25"/>
  <cols>
    <col min="2" max="2" width="19.140625" customWidth="1"/>
    <col min="3" max="3" width="10.28515625" customWidth="1"/>
    <col min="4" max="4" width="11.140625" customWidth="1"/>
    <col min="5" max="5" width="9.7109375" customWidth="1"/>
    <col min="6" max="6" width="11" customWidth="1"/>
    <col min="7" max="7" width="8.85546875" customWidth="1"/>
    <col min="8" max="9" width="9.5703125" customWidth="1"/>
  </cols>
  <sheetData>
    <row r="2" spans="2:16" ht="63.75" customHeight="1" x14ac:dyDescent="0.25">
      <c r="B2" s="42" t="s">
        <v>44</v>
      </c>
      <c r="C2" s="42"/>
      <c r="D2" s="42"/>
      <c r="E2" s="42"/>
      <c r="F2" s="42"/>
      <c r="G2" s="42"/>
      <c r="H2" s="42"/>
      <c r="I2" s="42"/>
      <c r="J2" s="5"/>
      <c r="K2" s="5"/>
      <c r="L2" s="1"/>
      <c r="M2" s="1"/>
      <c r="N2" s="1"/>
      <c r="O2" s="1"/>
      <c r="P2" s="1"/>
    </row>
    <row r="3" spans="2:16" ht="15" customHeight="1" x14ac:dyDescent="0.25">
      <c r="B3" s="43" t="s">
        <v>20</v>
      </c>
      <c r="C3" s="43" t="s">
        <v>0</v>
      </c>
      <c r="D3" s="39" t="s">
        <v>1</v>
      </c>
      <c r="E3" s="41" t="s">
        <v>14</v>
      </c>
      <c r="F3" s="41"/>
      <c r="G3" s="39" t="s">
        <v>2</v>
      </c>
      <c r="H3" s="41" t="s">
        <v>14</v>
      </c>
      <c r="I3" s="41"/>
    </row>
    <row r="4" spans="2:16" ht="30" customHeight="1" x14ac:dyDescent="0.25">
      <c r="B4" s="44"/>
      <c r="C4" s="44"/>
      <c r="D4" s="40"/>
      <c r="E4" s="14" t="s">
        <v>12</v>
      </c>
      <c r="F4" s="14" t="s">
        <v>13</v>
      </c>
      <c r="G4" s="40"/>
      <c r="H4" s="14" t="s">
        <v>12</v>
      </c>
      <c r="I4" s="14" t="s">
        <v>13</v>
      </c>
    </row>
    <row r="5" spans="2:16" ht="15.75" x14ac:dyDescent="0.25">
      <c r="B5" s="6" t="s">
        <v>15</v>
      </c>
      <c r="C5" s="7">
        <f>Sheet4!B3-Sheet4!C3</f>
        <v>2.9800000000000004</v>
      </c>
      <c r="D5" s="7">
        <f>Sheet4!D3-Sheet4!E3</f>
        <v>1.5899999999999999</v>
      </c>
      <c r="E5" s="8">
        <v>2.1800000000000002</v>
      </c>
      <c r="F5" s="7">
        <v>-0.59</v>
      </c>
      <c r="G5" s="7">
        <f>Sheet4!F3-Sheet4!G3</f>
        <v>1.3900000000000006</v>
      </c>
      <c r="H5" s="8">
        <f>C5-E5</f>
        <v>0.80000000000000027</v>
      </c>
      <c r="I5" s="7">
        <f>-1*F5</f>
        <v>0.59</v>
      </c>
    </row>
    <row r="6" spans="2:16" ht="15" customHeight="1" x14ac:dyDescent="0.25">
      <c r="B6" s="18" t="s">
        <v>16</v>
      </c>
      <c r="C6" s="12">
        <f>Sheet4!B4-Sheet4!C4</f>
        <v>3.8100000000000023</v>
      </c>
      <c r="D6" s="12">
        <f>Sheet4!D4-Sheet4!E4</f>
        <v>0.79000000000000092</v>
      </c>
      <c r="E6" s="12">
        <v>2.31</v>
      </c>
      <c r="F6" s="12">
        <v>-1.52</v>
      </c>
      <c r="G6" s="12">
        <f>Sheet4!F4-Sheet4!G4</f>
        <v>3.0200000000000014</v>
      </c>
      <c r="H6" s="15">
        <f>C6-E6</f>
        <v>1.5000000000000022</v>
      </c>
      <c r="I6" s="12">
        <f t="shared" ref="I6:I30" si="0">-1*F6</f>
        <v>1.52</v>
      </c>
      <c r="J6" s="11"/>
    </row>
    <row r="7" spans="2:16" ht="15" customHeight="1" x14ac:dyDescent="0.25">
      <c r="B7" s="18" t="s">
        <v>17</v>
      </c>
      <c r="C7" s="12">
        <f>Sheet4!B5-Sheet4!C5</f>
        <v>2.6400000000000006</v>
      </c>
      <c r="D7" s="12">
        <f>Sheet4!D5-Sheet4!E5</f>
        <v>0.71000000000000085</v>
      </c>
      <c r="E7" s="12">
        <v>1.88</v>
      </c>
      <c r="F7" s="12">
        <v>-1.1599999999999999</v>
      </c>
      <c r="G7" s="12">
        <f>Sheet4!F5-Sheet4!G5</f>
        <v>1.9299999999999997</v>
      </c>
      <c r="H7" s="15">
        <f t="shared" ref="H7:H29" si="1">C7-E7</f>
        <v>0.76000000000000068</v>
      </c>
      <c r="I7" s="12">
        <f t="shared" si="0"/>
        <v>1.1599999999999999</v>
      </c>
      <c r="J7" s="11"/>
    </row>
    <row r="8" spans="2:16" ht="15" customHeight="1" x14ac:dyDescent="0.25">
      <c r="B8" s="19" t="s">
        <v>18</v>
      </c>
      <c r="C8" s="20">
        <f>Sheet4!B6-Sheet4!C6</f>
        <v>1.629999999999999</v>
      </c>
      <c r="D8" s="20">
        <f>Sheet4!D6-Sheet4!E6</f>
        <v>-0.16000000000000014</v>
      </c>
      <c r="E8" s="20">
        <v>1.08</v>
      </c>
      <c r="F8" s="20">
        <v>-1.23</v>
      </c>
      <c r="G8" s="12">
        <f>Sheet4!F6-Sheet4!G6</f>
        <v>1.7899999999999991</v>
      </c>
      <c r="H8" s="15">
        <f t="shared" si="1"/>
        <v>0.54999999999999893</v>
      </c>
      <c r="I8" s="12">
        <f t="shared" si="0"/>
        <v>1.23</v>
      </c>
      <c r="J8" s="11"/>
    </row>
    <row r="9" spans="2:16" ht="20.25" customHeight="1" x14ac:dyDescent="0.25">
      <c r="B9" s="18" t="s">
        <v>25</v>
      </c>
      <c r="C9" s="17">
        <f>Sheet4!B7-Sheet4!C7</f>
        <v>4.759999999999998</v>
      </c>
      <c r="D9" s="17">
        <f>Sheet4!D7-Sheet4!E7</f>
        <v>3.2699999999999996</v>
      </c>
      <c r="E9" s="17">
        <v>3.84</v>
      </c>
      <c r="F9" s="17">
        <v>-0.56999999999999995</v>
      </c>
      <c r="G9" s="12">
        <f>Sheet4!F7-Sheet4!G7</f>
        <v>1.4899999999999984</v>
      </c>
      <c r="H9" s="15">
        <f t="shared" si="1"/>
        <v>0.91999999999999815</v>
      </c>
      <c r="I9" s="12">
        <f t="shared" si="0"/>
        <v>0.56999999999999995</v>
      </c>
    </row>
    <row r="10" spans="2:16" ht="15.75" x14ac:dyDescent="0.25">
      <c r="B10" s="21" t="s">
        <v>42</v>
      </c>
      <c r="C10" s="17">
        <f>Sheet4!B8-Sheet4!C8</f>
        <v>2.6799999999999997</v>
      </c>
      <c r="D10" s="17">
        <f>Sheet4!D8-Sheet4!E8</f>
        <v>1.6000000000000014</v>
      </c>
      <c r="E10" s="17">
        <v>1.77</v>
      </c>
      <c r="F10" s="17">
        <v>-0.17</v>
      </c>
      <c r="G10" s="12">
        <f>Sheet4!F8-Sheet4!G8</f>
        <v>1.0799999999999983</v>
      </c>
      <c r="H10" s="15">
        <f>C10-E10</f>
        <v>0.9099999999999997</v>
      </c>
      <c r="I10" s="12">
        <f t="shared" si="0"/>
        <v>0.17</v>
      </c>
    </row>
    <row r="11" spans="2:16" ht="15.75" x14ac:dyDescent="0.25">
      <c r="B11" s="18" t="s">
        <v>19</v>
      </c>
      <c r="C11" s="12"/>
      <c r="D11" s="12"/>
      <c r="E11" s="15"/>
      <c r="F11" s="17"/>
      <c r="H11" s="15"/>
      <c r="I11" s="12"/>
    </row>
    <row r="12" spans="2:16" ht="15.75" customHeight="1" x14ac:dyDescent="0.25">
      <c r="B12" s="22" t="s">
        <v>45</v>
      </c>
      <c r="C12" s="23">
        <f>Sheet4!B9-Sheet4!C9</f>
        <v>4.0056699999999985</v>
      </c>
      <c r="D12" s="23">
        <f>Sheet4!D9-Sheet4!E9</f>
        <v>1.9406299999999987</v>
      </c>
      <c r="E12" s="23">
        <v>2.720043</v>
      </c>
      <c r="F12" s="23">
        <v>-0.78284180000000003</v>
      </c>
      <c r="G12" s="12">
        <f>Sheet4!F9-Sheet4!G9</f>
        <v>2.0650399999999998</v>
      </c>
      <c r="H12" s="15">
        <f t="shared" si="1"/>
        <v>1.2856269999999985</v>
      </c>
      <c r="I12" s="12">
        <f t="shared" si="0"/>
        <v>0.78284180000000003</v>
      </c>
    </row>
    <row r="13" spans="2:16" ht="15.75" x14ac:dyDescent="0.25">
      <c r="B13" s="16" t="s">
        <v>30</v>
      </c>
      <c r="C13" s="17">
        <f>Sheet4!B10-Sheet4!C10</f>
        <v>3.7000000000000028</v>
      </c>
      <c r="D13" s="17">
        <f>Sheet4!D10-Sheet4!E10</f>
        <v>2.0600000000000023</v>
      </c>
      <c r="E13" s="17">
        <v>2.63</v>
      </c>
      <c r="F13" s="17">
        <v>-0.57999999999999996</v>
      </c>
      <c r="G13" s="12">
        <f>Sheet4!F10-Sheet4!G10</f>
        <v>1.6400000000000006</v>
      </c>
      <c r="H13" s="15">
        <f t="shared" si="1"/>
        <v>1.0700000000000029</v>
      </c>
      <c r="I13" s="12">
        <f t="shared" si="0"/>
        <v>0.57999999999999996</v>
      </c>
    </row>
    <row r="14" spans="2:16" ht="15.75" x14ac:dyDescent="0.25">
      <c r="B14" s="16" t="s">
        <v>31</v>
      </c>
      <c r="C14" s="17">
        <f>Sheet4!B11-Sheet4!C11</f>
        <v>3.5300000000000011</v>
      </c>
      <c r="D14" s="17">
        <f>Sheet4!D11-Sheet4!E11</f>
        <v>0.98000000000000043</v>
      </c>
      <c r="E14" s="17">
        <v>2.3199999999999998</v>
      </c>
      <c r="F14" s="17">
        <v>-1.34</v>
      </c>
      <c r="G14" s="12">
        <f>Sheet4!F11-Sheet4!G11</f>
        <v>2.5500000000000007</v>
      </c>
      <c r="H14" s="15">
        <f t="shared" si="1"/>
        <v>1.2100000000000013</v>
      </c>
      <c r="I14" s="12">
        <f t="shared" si="0"/>
        <v>1.34</v>
      </c>
    </row>
    <row r="15" spans="2:16" ht="15.75" x14ac:dyDescent="0.25">
      <c r="B15" s="16" t="s">
        <v>32</v>
      </c>
      <c r="C15" s="17">
        <f>Sheet4!B12-Sheet4!C12</f>
        <v>4.25</v>
      </c>
      <c r="D15" s="17">
        <f>Sheet4!D12-Sheet4!E12</f>
        <v>2.09</v>
      </c>
      <c r="E15" s="17">
        <v>3.2</v>
      </c>
      <c r="F15" s="17">
        <v>-1.1200000000000001</v>
      </c>
      <c r="G15" s="12">
        <f>Sheet4!F12-Sheet4!G12</f>
        <v>2.16</v>
      </c>
      <c r="H15" s="15">
        <f t="shared" si="1"/>
        <v>1.0499999999999998</v>
      </c>
      <c r="I15" s="12">
        <f t="shared" si="0"/>
        <v>1.1200000000000001</v>
      </c>
    </row>
    <row r="16" spans="2:16" ht="15.75" x14ac:dyDescent="0.25">
      <c r="B16" s="16" t="s">
        <v>27</v>
      </c>
      <c r="C16" s="17">
        <f>Sheet4!B13-Sheet4!C13</f>
        <v>4.1700000000000017</v>
      </c>
      <c r="D16" s="17">
        <f>Sheet4!D13-Sheet4!E13</f>
        <v>2.4899999999999984</v>
      </c>
      <c r="E16" s="17">
        <v>3.05</v>
      </c>
      <c r="F16" s="17">
        <v>-0.56999999999999995</v>
      </c>
      <c r="G16" s="12">
        <f>Sheet4!F13-Sheet4!G13</f>
        <v>1.6800000000000033</v>
      </c>
      <c r="H16" s="15">
        <f t="shared" si="1"/>
        <v>1.1200000000000019</v>
      </c>
      <c r="I16" s="12">
        <f t="shared" si="0"/>
        <v>0.56999999999999995</v>
      </c>
    </row>
    <row r="17" spans="2:9" ht="15.75" x14ac:dyDescent="0.25">
      <c r="B17" s="24" t="s">
        <v>23</v>
      </c>
      <c r="C17" s="25">
        <f>Sheet4!B14-Sheet4!C14</f>
        <v>3</v>
      </c>
      <c r="D17" s="25">
        <f>Sheet4!D14-Sheet4!E14</f>
        <v>2.9199999999999982</v>
      </c>
      <c r="E17" s="25">
        <v>2.29</v>
      </c>
      <c r="F17" s="26">
        <v>0.62</v>
      </c>
      <c r="G17" s="12">
        <f>Sheet4!F14-Sheet4!G14</f>
        <v>8.0000000000001847E-2</v>
      </c>
      <c r="H17" s="15">
        <f t="shared" si="1"/>
        <v>0.71</v>
      </c>
      <c r="I17" s="12">
        <f t="shared" si="0"/>
        <v>-0.62</v>
      </c>
    </row>
    <row r="18" spans="2:9" ht="15.75" x14ac:dyDescent="0.25">
      <c r="B18" s="16" t="s">
        <v>33</v>
      </c>
      <c r="C18" s="17">
        <f>Sheet4!B15-Sheet4!C15</f>
        <v>5.82</v>
      </c>
      <c r="D18" s="17">
        <f>Sheet4!D15-Sheet4!E15</f>
        <v>3.5800000000000018</v>
      </c>
      <c r="E18" s="17">
        <v>4.28</v>
      </c>
      <c r="F18" s="17">
        <v>-0.69</v>
      </c>
      <c r="G18" s="12">
        <f>Sheet4!F15-Sheet4!G15</f>
        <v>2.2399999999999984</v>
      </c>
      <c r="H18" s="15">
        <f t="shared" si="1"/>
        <v>1.54</v>
      </c>
      <c r="I18" s="12">
        <f t="shared" si="0"/>
        <v>0.69</v>
      </c>
    </row>
    <row r="19" spans="2:9" ht="15.75" x14ac:dyDescent="0.25">
      <c r="B19" s="16" t="s">
        <v>34</v>
      </c>
      <c r="C19" s="17">
        <f>Sheet4!B16-Sheet4!C16</f>
        <v>4.5300000000000011</v>
      </c>
      <c r="D19" s="17">
        <f>Sheet4!D16-Sheet4!E16</f>
        <v>2.8300000000000018</v>
      </c>
      <c r="E19" s="17">
        <v>2.84</v>
      </c>
      <c r="F19" s="17">
        <v>-1.4999999999999999E-2</v>
      </c>
      <c r="G19" s="12">
        <f>Sheet4!F16-Sheet4!G16</f>
        <v>1.6999999999999993</v>
      </c>
      <c r="H19" s="15">
        <f t="shared" si="1"/>
        <v>1.6900000000000013</v>
      </c>
      <c r="I19" s="12">
        <f t="shared" si="0"/>
        <v>1.4999999999999999E-2</v>
      </c>
    </row>
    <row r="20" spans="2:9" ht="15.75" x14ac:dyDescent="0.25">
      <c r="B20" s="16" t="s">
        <v>28</v>
      </c>
      <c r="C20" s="17">
        <f>Sheet4!B17-Sheet4!C17</f>
        <v>3.6400000000000006</v>
      </c>
      <c r="D20" s="17">
        <f>Sheet4!D17-Sheet4!E17</f>
        <v>2.1240000000000023</v>
      </c>
      <c r="E20" s="17">
        <v>2.57</v>
      </c>
      <c r="F20" s="17">
        <v>-0.44</v>
      </c>
      <c r="G20" s="12">
        <f>Sheet4!F17-Sheet4!G17</f>
        <v>1.5159999999999982</v>
      </c>
      <c r="H20" s="15">
        <f t="shared" si="1"/>
        <v>1.0700000000000007</v>
      </c>
      <c r="I20" s="12">
        <f t="shared" si="0"/>
        <v>0.44</v>
      </c>
    </row>
    <row r="21" spans="2:9" ht="15.75" x14ac:dyDescent="0.25">
      <c r="B21" s="16" t="s">
        <v>35</v>
      </c>
      <c r="C21" s="17">
        <f>Sheet4!B18-Sheet4!C18</f>
        <v>3.5600000000000023</v>
      </c>
      <c r="D21" s="17">
        <f>Sheet4!D18-Sheet4!E18</f>
        <v>1.8599999999999994</v>
      </c>
      <c r="E21" s="17">
        <v>2.83</v>
      </c>
      <c r="F21" s="17">
        <v>-0.97</v>
      </c>
      <c r="G21" s="12">
        <f>Sheet4!F18-Sheet4!G18</f>
        <v>1.7000000000000028</v>
      </c>
      <c r="H21" s="15">
        <f t="shared" si="1"/>
        <v>0.7300000000000022</v>
      </c>
      <c r="I21" s="12">
        <f t="shared" si="0"/>
        <v>0.97</v>
      </c>
    </row>
    <row r="22" spans="2:9" ht="15.75" x14ac:dyDescent="0.25">
      <c r="B22" s="16" t="s">
        <v>36</v>
      </c>
      <c r="C22" s="17">
        <f>Sheet4!B19-Sheet4!C19</f>
        <v>2.82864</v>
      </c>
      <c r="D22" s="17">
        <f>Sheet4!D19-Sheet4!E19</f>
        <v>1.1284999999999989</v>
      </c>
      <c r="E22" s="17">
        <v>1.79</v>
      </c>
      <c r="F22" s="17">
        <v>-0.66</v>
      </c>
      <c r="G22" s="12">
        <f>Sheet4!F19-Sheet4!G19</f>
        <v>1.7001400000000011</v>
      </c>
      <c r="H22" s="15">
        <f t="shared" si="1"/>
        <v>1.03864</v>
      </c>
      <c r="I22" s="12">
        <f t="shared" si="0"/>
        <v>0.66</v>
      </c>
    </row>
    <row r="23" spans="2:9" ht="15.75" x14ac:dyDescent="0.25">
      <c r="B23" s="16" t="s">
        <v>22</v>
      </c>
      <c r="C23" s="17">
        <f>Sheet4!B20-Sheet4!C20</f>
        <v>3.5100000000000016</v>
      </c>
      <c r="D23" s="17">
        <f>Sheet4!D20-Sheet4!E20</f>
        <v>0.85999999999999943</v>
      </c>
      <c r="E23" s="17">
        <v>2.2599999999999998</v>
      </c>
      <c r="F23" s="17">
        <v>-1.4</v>
      </c>
      <c r="G23" s="12">
        <f>Sheet4!F20-Sheet4!G20</f>
        <v>2.6500000000000021</v>
      </c>
      <c r="H23" s="15">
        <f t="shared" si="1"/>
        <v>1.2500000000000018</v>
      </c>
      <c r="I23" s="12">
        <f t="shared" si="0"/>
        <v>1.4</v>
      </c>
    </row>
    <row r="24" spans="2:9" ht="15.75" x14ac:dyDescent="0.25">
      <c r="B24" s="16" t="s">
        <v>37</v>
      </c>
      <c r="C24" s="17">
        <f>Sheet4!B21-Sheet4!C21</f>
        <v>2.9899999999999984</v>
      </c>
      <c r="D24" s="17">
        <f>Sheet4!D21-Sheet4!E21</f>
        <v>1.0799999999999983</v>
      </c>
      <c r="E24" s="17">
        <v>2.08</v>
      </c>
      <c r="F24" s="17">
        <v>-1</v>
      </c>
      <c r="G24" s="12">
        <f>Sheet4!F21-Sheet4!G21</f>
        <v>1.9100000000000001</v>
      </c>
      <c r="H24" s="15">
        <f t="shared" si="1"/>
        <v>0.90999999999999837</v>
      </c>
      <c r="I24" s="12">
        <f t="shared" si="0"/>
        <v>1</v>
      </c>
    </row>
    <row r="25" spans="2:9" ht="15.75" x14ac:dyDescent="0.25">
      <c r="B25" s="16" t="s">
        <v>38</v>
      </c>
      <c r="C25" s="17">
        <f>Sheet4!B22-Sheet4!C22</f>
        <v>5.0036000000000023</v>
      </c>
      <c r="D25" s="17">
        <f>Sheet4!D22-Sheet4!E22</f>
        <v>2.9700000000000024</v>
      </c>
      <c r="E25" s="17">
        <v>3.37</v>
      </c>
      <c r="F25" s="17">
        <v>-0.4</v>
      </c>
      <c r="G25" s="12">
        <f>Sheet4!F22-Sheet4!G22</f>
        <v>2.0335999999999999</v>
      </c>
      <c r="H25" s="15">
        <f t="shared" si="1"/>
        <v>1.6336000000000022</v>
      </c>
      <c r="I25" s="12">
        <f t="shared" si="0"/>
        <v>0.4</v>
      </c>
    </row>
    <row r="26" spans="2:9" ht="15.75" x14ac:dyDescent="0.25">
      <c r="B26" s="24" t="s">
        <v>26</v>
      </c>
      <c r="C26" s="25">
        <f>Sheet4!B23-Sheet4!C23</f>
        <v>4.1400000000000006</v>
      </c>
      <c r="D26" s="25">
        <f>Sheet4!D23-Sheet4!E23</f>
        <v>-0.68999999999999773</v>
      </c>
      <c r="E26" s="25">
        <v>2.23</v>
      </c>
      <c r="F26" s="25">
        <v>-2.92</v>
      </c>
      <c r="G26" s="12">
        <f>Sheet4!F23-Sheet4!G23</f>
        <v>4.8299999999999983</v>
      </c>
      <c r="H26" s="15">
        <f t="shared" si="1"/>
        <v>1.9100000000000006</v>
      </c>
      <c r="I26" s="12">
        <f t="shared" si="0"/>
        <v>2.92</v>
      </c>
    </row>
    <row r="27" spans="2:9" ht="15.75" x14ac:dyDescent="0.25">
      <c r="B27" s="16" t="s">
        <v>39</v>
      </c>
      <c r="C27" s="17">
        <f>Sheet4!B24-Sheet4!C24</f>
        <v>4.2305600000000005</v>
      </c>
      <c r="D27" s="17">
        <f>Sheet4!D24-Sheet4!E24</f>
        <v>2.8907699999999998</v>
      </c>
      <c r="E27" s="17">
        <v>3.1421269999999999</v>
      </c>
      <c r="F27" s="17">
        <v>-0.251328</v>
      </c>
      <c r="G27" s="12">
        <f>Sheet4!F24-Sheet4!G24</f>
        <v>1.3397900000000007</v>
      </c>
      <c r="H27" s="15">
        <f t="shared" si="1"/>
        <v>1.0884330000000006</v>
      </c>
      <c r="I27" s="12">
        <f t="shared" si="0"/>
        <v>0.251328</v>
      </c>
    </row>
    <row r="28" spans="2:9" ht="15.75" x14ac:dyDescent="0.25">
      <c r="B28" s="16" t="s">
        <v>40</v>
      </c>
      <c r="C28" s="17">
        <f>Sheet4!B25-Sheet4!C25</f>
        <v>4.3618999999999986</v>
      </c>
      <c r="D28" s="17">
        <f>Sheet4!D25-Sheet4!E25</f>
        <v>2.0734400000000015</v>
      </c>
      <c r="E28" s="17">
        <v>3.0285700000000002</v>
      </c>
      <c r="F28" s="17">
        <v>-0.95510019999999995</v>
      </c>
      <c r="G28" s="12">
        <f>Sheet4!F25-Sheet4!G25</f>
        <v>2.2884599999999971</v>
      </c>
      <c r="H28" s="15">
        <f t="shared" si="1"/>
        <v>1.3333299999999983</v>
      </c>
      <c r="I28" s="12">
        <f t="shared" si="0"/>
        <v>0.95510019999999995</v>
      </c>
    </row>
    <row r="29" spans="2:9" ht="15.75" x14ac:dyDescent="0.25">
      <c r="B29" s="16" t="s">
        <v>21</v>
      </c>
      <c r="C29" s="17">
        <f>Sheet4!B26-Sheet4!C26</f>
        <v>2.7300000000000004</v>
      </c>
      <c r="D29" s="17">
        <f>Sheet4!D26-Sheet4!E26</f>
        <v>2.0199999999999996</v>
      </c>
      <c r="E29" s="17">
        <v>2.19</v>
      </c>
      <c r="F29" s="17">
        <v>-0.16</v>
      </c>
      <c r="G29" s="12">
        <f>Sheet4!F26-Sheet4!G26</f>
        <v>0.71000000000000085</v>
      </c>
      <c r="H29" s="15">
        <f t="shared" si="1"/>
        <v>0.54000000000000048</v>
      </c>
      <c r="I29" s="12">
        <f t="shared" si="0"/>
        <v>0.16</v>
      </c>
    </row>
    <row r="30" spans="2:9" ht="15.75" x14ac:dyDescent="0.25">
      <c r="B30" s="9" t="s">
        <v>41</v>
      </c>
      <c r="C30" s="10">
        <f>Sheet4!B27-Sheet4!C27</f>
        <v>3.2639399999999981</v>
      </c>
      <c r="D30" s="10">
        <f>Sheet4!D27-Sheet4!E27</f>
        <v>2.3769099999999987</v>
      </c>
      <c r="E30" s="10">
        <v>2.589496</v>
      </c>
      <c r="F30" s="10">
        <v>-0.2126199</v>
      </c>
      <c r="G30" s="13">
        <f>Sheet4!F27-Sheet4!G27</f>
        <v>0.88702999999999932</v>
      </c>
      <c r="H30" s="27">
        <f>C30-E30</f>
        <v>0.67444399999999805</v>
      </c>
      <c r="I30" s="13">
        <f t="shared" si="0"/>
        <v>0.2126199</v>
      </c>
    </row>
  </sheetData>
  <mergeCells count="7">
    <mergeCell ref="G3:G4"/>
    <mergeCell ref="H3:I3"/>
    <mergeCell ref="B2:I2"/>
    <mergeCell ref="C3:C4"/>
    <mergeCell ref="D3:D4"/>
    <mergeCell ref="E3:F3"/>
    <mergeCell ref="B3:B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E847-1DD9-405F-B43E-7F74EFA934ED}">
  <dimension ref="A1:K29"/>
  <sheetViews>
    <sheetView workbookViewId="0">
      <selection activeCell="F17" sqref="F17"/>
    </sheetView>
  </sheetViews>
  <sheetFormatPr defaultRowHeight="15" x14ac:dyDescent="0.25"/>
  <cols>
    <col min="1" max="1" width="12.42578125" customWidth="1"/>
    <col min="7" max="7" width="9.85546875" customWidth="1"/>
    <col min="8" max="8" width="12.28515625" customWidth="1"/>
  </cols>
  <sheetData>
    <row r="1" spans="1:11" x14ac:dyDescent="0.25">
      <c r="B1" t="s">
        <v>3</v>
      </c>
      <c r="D1" t="s">
        <v>4</v>
      </c>
      <c r="F1" t="s">
        <v>46</v>
      </c>
    </row>
    <row r="2" spans="1:11" x14ac:dyDescent="0.25">
      <c r="A2" t="s">
        <v>5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49</v>
      </c>
      <c r="I2" s="2" t="s">
        <v>51</v>
      </c>
      <c r="J2" s="2" t="s">
        <v>52</v>
      </c>
    </row>
    <row r="3" spans="1:11" x14ac:dyDescent="0.25">
      <c r="A3" t="s">
        <v>8</v>
      </c>
      <c r="B3" s="3">
        <v>24.84</v>
      </c>
      <c r="C3" s="3">
        <v>21.86</v>
      </c>
      <c r="D3" s="3">
        <v>19.829999999999998</v>
      </c>
      <c r="E3" s="3">
        <v>18.239999999999998</v>
      </c>
      <c r="F3" s="11">
        <f>B3-D3</f>
        <v>5.0100000000000016</v>
      </c>
      <c r="G3" s="11">
        <f>C3-E3</f>
        <v>3.620000000000001</v>
      </c>
      <c r="H3" s="11">
        <v>0.74</v>
      </c>
      <c r="I3" s="11">
        <v>1.5899999999999999</v>
      </c>
      <c r="J3" s="11">
        <f>F3-G3</f>
        <v>1.3900000000000006</v>
      </c>
    </row>
    <row r="4" spans="1:11" x14ac:dyDescent="0.25">
      <c r="A4" t="s">
        <v>9</v>
      </c>
      <c r="B4" s="3">
        <v>23.05</v>
      </c>
      <c r="C4" s="3">
        <v>19.239999999999998</v>
      </c>
      <c r="D4" s="3">
        <v>15.48</v>
      </c>
      <c r="E4" s="3">
        <v>14.69</v>
      </c>
      <c r="F4" s="11">
        <f t="shared" ref="F4:F27" si="0">B4-D4</f>
        <v>7.57</v>
      </c>
      <c r="G4" s="11">
        <f t="shared" ref="G4:G27" si="1">C4-E4</f>
        <v>4.5499999999999989</v>
      </c>
      <c r="H4" s="11">
        <v>0.68200000000000005</v>
      </c>
      <c r="I4" s="11">
        <v>0.79000000000000103</v>
      </c>
      <c r="J4" s="11">
        <f t="shared" ref="J4:J27" si="2">F4-G4</f>
        <v>3.0200000000000014</v>
      </c>
    </row>
    <row r="5" spans="1:11" x14ac:dyDescent="0.25">
      <c r="A5" t="s">
        <v>10</v>
      </c>
      <c r="B5" s="3">
        <v>22.29</v>
      </c>
      <c r="C5" s="3">
        <v>19.649999999999999</v>
      </c>
      <c r="D5" s="3">
        <v>16.96</v>
      </c>
      <c r="E5" s="3">
        <v>16.25</v>
      </c>
      <c r="F5" s="11">
        <f t="shared" si="0"/>
        <v>5.3299999999999983</v>
      </c>
      <c r="G5" s="11">
        <f t="shared" si="1"/>
        <v>3.3999999999999986</v>
      </c>
      <c r="H5" s="11">
        <v>0.69899999999999995</v>
      </c>
      <c r="I5" s="11">
        <v>0.71000000000000085</v>
      </c>
      <c r="J5" s="11">
        <f t="shared" si="2"/>
        <v>1.9299999999999997</v>
      </c>
    </row>
    <row r="6" spans="1:11" x14ac:dyDescent="0.25">
      <c r="A6" t="s">
        <v>11</v>
      </c>
      <c r="B6" s="3">
        <v>19.48</v>
      </c>
      <c r="C6" s="3">
        <v>17.850000000000001</v>
      </c>
      <c r="D6" s="3">
        <v>13.94</v>
      </c>
      <c r="E6" s="3">
        <v>14.1</v>
      </c>
      <c r="F6" s="11">
        <f t="shared" si="0"/>
        <v>5.5400000000000009</v>
      </c>
      <c r="G6" s="11">
        <f t="shared" si="1"/>
        <v>3.7500000000000018</v>
      </c>
      <c r="H6" s="11">
        <v>0.66400000000000003</v>
      </c>
      <c r="I6" s="11">
        <v>-0.16</v>
      </c>
      <c r="J6" s="11">
        <f t="shared" si="2"/>
        <v>1.7899999999999991</v>
      </c>
      <c r="K6" s="11"/>
    </row>
    <row r="7" spans="1:11" x14ac:dyDescent="0.25">
      <c r="A7" t="s">
        <v>24</v>
      </c>
      <c r="B7" s="3">
        <v>26.97</v>
      </c>
      <c r="C7" s="3">
        <v>22.21</v>
      </c>
      <c r="D7" s="3">
        <v>24.14</v>
      </c>
      <c r="E7" s="3">
        <v>20.87</v>
      </c>
      <c r="F7" s="11">
        <f t="shared" si="0"/>
        <v>2.8299999999999983</v>
      </c>
      <c r="G7" s="11">
        <f t="shared" si="1"/>
        <v>1.3399999999999999</v>
      </c>
      <c r="H7" s="11">
        <v>0.65100000000000002</v>
      </c>
      <c r="I7" s="11">
        <v>3.2699999999999996</v>
      </c>
      <c r="J7" s="11">
        <f t="shared" si="2"/>
        <v>1.4899999999999984</v>
      </c>
    </row>
    <row r="8" spans="1:11" x14ac:dyDescent="0.25">
      <c r="A8" t="s">
        <v>29</v>
      </c>
      <c r="B8" s="3">
        <v>25.4</v>
      </c>
      <c r="C8" s="3">
        <v>22.72</v>
      </c>
      <c r="D8" s="3">
        <v>19.510000000000002</v>
      </c>
      <c r="E8" s="3">
        <v>17.91</v>
      </c>
      <c r="F8" s="11">
        <f>B8-D8</f>
        <v>5.889999999999997</v>
      </c>
      <c r="G8" s="11">
        <f>C8-E8</f>
        <v>4.8099999999999987</v>
      </c>
      <c r="H8" s="11">
        <v>0.75800000000000001</v>
      </c>
      <c r="I8" s="11">
        <v>1.6000000000000014</v>
      </c>
      <c r="J8" s="11">
        <f t="shared" si="2"/>
        <v>1.0799999999999983</v>
      </c>
    </row>
    <row r="9" spans="1:11" x14ac:dyDescent="0.25">
      <c r="A9" t="s">
        <v>43</v>
      </c>
      <c r="B9" s="4">
        <v>25.812139999999999</v>
      </c>
      <c r="C9" s="4">
        <v>21.806470000000001</v>
      </c>
      <c r="D9" s="4">
        <v>20.36063</v>
      </c>
      <c r="E9" s="4">
        <v>18.420000000000002</v>
      </c>
      <c r="F9" s="11">
        <f>B9-D9</f>
        <v>5.451509999999999</v>
      </c>
      <c r="G9" s="11">
        <f>C9-E9</f>
        <v>3.3864699999999992</v>
      </c>
      <c r="H9" s="11" t="s">
        <v>50</v>
      </c>
      <c r="I9" s="11"/>
      <c r="J9" s="11"/>
    </row>
    <row r="10" spans="1:11" x14ac:dyDescent="0.25">
      <c r="A10" t="s">
        <v>30</v>
      </c>
      <c r="B10" s="3">
        <v>25.51</v>
      </c>
      <c r="C10" s="3">
        <v>21.81</v>
      </c>
      <c r="D10" s="3">
        <v>21.01</v>
      </c>
      <c r="E10" s="3">
        <v>18.95</v>
      </c>
      <c r="F10" s="11">
        <f t="shared" si="0"/>
        <v>4.5</v>
      </c>
      <c r="G10" s="11">
        <f t="shared" si="1"/>
        <v>2.8599999999999994</v>
      </c>
      <c r="H10" s="11">
        <v>0.73299999999999998</v>
      </c>
      <c r="I10" s="11">
        <v>2.0600000000000023</v>
      </c>
      <c r="J10" s="11">
        <f t="shared" si="2"/>
        <v>1.6400000000000006</v>
      </c>
    </row>
    <row r="11" spans="1:11" x14ac:dyDescent="0.25">
      <c r="A11" t="s">
        <v>31</v>
      </c>
      <c r="B11" s="3">
        <v>25.44</v>
      </c>
      <c r="C11" s="3">
        <v>21.91</v>
      </c>
      <c r="D11" s="3">
        <v>19.16</v>
      </c>
      <c r="E11" s="3">
        <v>18.18</v>
      </c>
      <c r="F11" s="11">
        <f t="shared" si="0"/>
        <v>6.2800000000000011</v>
      </c>
      <c r="G11" s="11">
        <f t="shared" si="1"/>
        <v>3.7300000000000004</v>
      </c>
      <c r="H11" s="11">
        <v>0.753</v>
      </c>
      <c r="I11" s="11">
        <v>0.98000000000000043</v>
      </c>
      <c r="J11" s="11">
        <f t="shared" si="2"/>
        <v>2.5500000000000007</v>
      </c>
    </row>
    <row r="12" spans="1:11" x14ac:dyDescent="0.25">
      <c r="A12" t="s">
        <v>32</v>
      </c>
      <c r="B12" s="3">
        <v>22.8</v>
      </c>
      <c r="C12" s="3">
        <v>18.55</v>
      </c>
      <c r="D12" s="3">
        <v>18.489999999999998</v>
      </c>
      <c r="E12" s="3">
        <v>16.399999999999999</v>
      </c>
      <c r="F12" s="11">
        <f t="shared" si="0"/>
        <v>4.3100000000000023</v>
      </c>
      <c r="G12" s="11">
        <f t="shared" si="1"/>
        <v>2.1500000000000021</v>
      </c>
      <c r="H12" s="11">
        <v>0.70799999999999996</v>
      </c>
      <c r="I12" s="11">
        <v>2.09</v>
      </c>
      <c r="J12" s="11">
        <f t="shared" si="2"/>
        <v>2.16</v>
      </c>
    </row>
    <row r="13" spans="1:11" x14ac:dyDescent="0.25">
      <c r="A13" t="s">
        <v>27</v>
      </c>
      <c r="B13" s="3">
        <v>23.53</v>
      </c>
      <c r="C13" s="3">
        <v>19.36</v>
      </c>
      <c r="D13" s="3">
        <v>18.93</v>
      </c>
      <c r="E13" s="3">
        <v>16.440000000000001</v>
      </c>
      <c r="F13" s="11">
        <f t="shared" si="0"/>
        <v>4.6000000000000014</v>
      </c>
      <c r="G13" s="11">
        <f t="shared" si="1"/>
        <v>2.9199999999999982</v>
      </c>
      <c r="H13" s="11">
        <v>0.68700000000000006</v>
      </c>
      <c r="I13" s="11">
        <v>2.4899999999999984</v>
      </c>
      <c r="J13" s="11">
        <f t="shared" si="2"/>
        <v>1.6800000000000033</v>
      </c>
    </row>
    <row r="14" spans="1:11" x14ac:dyDescent="0.25">
      <c r="A14" t="s">
        <v>23</v>
      </c>
      <c r="B14" s="3">
        <v>24.81</v>
      </c>
      <c r="C14" s="3">
        <v>21.81</v>
      </c>
      <c r="D14" s="3">
        <v>21.84</v>
      </c>
      <c r="E14" s="3">
        <v>18.920000000000002</v>
      </c>
      <c r="F14" s="11">
        <f t="shared" si="0"/>
        <v>2.9699999999999989</v>
      </c>
      <c r="G14" s="11">
        <f t="shared" si="1"/>
        <v>2.889999999999997</v>
      </c>
      <c r="H14" s="11">
        <v>0.76700000000000002</v>
      </c>
      <c r="I14" s="11">
        <v>2.9199999999999982</v>
      </c>
      <c r="J14" s="11">
        <f t="shared" si="2"/>
        <v>8.0000000000001847E-2</v>
      </c>
    </row>
    <row r="15" spans="1:11" x14ac:dyDescent="0.25">
      <c r="A15" t="s">
        <v>33</v>
      </c>
      <c r="B15" s="3">
        <v>24.42</v>
      </c>
      <c r="C15" s="3">
        <v>18.600000000000001</v>
      </c>
      <c r="D15" s="3">
        <v>19.420000000000002</v>
      </c>
      <c r="E15" s="3">
        <v>15.84</v>
      </c>
      <c r="F15" s="11">
        <f t="shared" si="0"/>
        <v>5</v>
      </c>
      <c r="G15" s="11">
        <f t="shared" si="1"/>
        <v>2.7600000000000016</v>
      </c>
      <c r="H15" s="11">
        <v>0.749</v>
      </c>
      <c r="I15" s="11">
        <v>3.5800000000000018</v>
      </c>
      <c r="J15" s="11">
        <f t="shared" si="2"/>
        <v>2.2399999999999984</v>
      </c>
    </row>
    <row r="16" spans="1:11" x14ac:dyDescent="0.25">
      <c r="A16" t="s">
        <v>34</v>
      </c>
      <c r="B16" s="3">
        <v>27.46</v>
      </c>
      <c r="C16" s="3">
        <v>22.93</v>
      </c>
      <c r="D16" s="3">
        <v>21.41</v>
      </c>
      <c r="E16" s="3">
        <v>18.579999999999998</v>
      </c>
      <c r="F16" s="11">
        <f t="shared" si="0"/>
        <v>6.0500000000000007</v>
      </c>
      <c r="G16" s="11">
        <f t="shared" si="1"/>
        <v>4.3500000000000014</v>
      </c>
      <c r="H16" s="11">
        <v>0.76100000000000001</v>
      </c>
      <c r="I16" s="11">
        <v>2.8300000000000018</v>
      </c>
      <c r="J16" s="11">
        <f t="shared" si="2"/>
        <v>1.6999999999999993</v>
      </c>
    </row>
    <row r="17" spans="1:10" x14ac:dyDescent="0.25">
      <c r="A17" t="s">
        <v>28</v>
      </c>
      <c r="B17" s="3">
        <v>25.1</v>
      </c>
      <c r="C17" s="3">
        <v>21.46</v>
      </c>
      <c r="D17" s="3">
        <v>20.350000000000001</v>
      </c>
      <c r="E17" s="3">
        <v>18.225999999999999</v>
      </c>
      <c r="F17" s="11">
        <f t="shared" si="0"/>
        <v>4.75</v>
      </c>
      <c r="G17" s="11">
        <f t="shared" si="1"/>
        <v>3.2340000000000018</v>
      </c>
      <c r="H17" s="11">
        <v>0.77900000000000003</v>
      </c>
      <c r="I17" s="11">
        <v>2.1240000000000023</v>
      </c>
      <c r="J17" s="11">
        <f t="shared" si="2"/>
        <v>1.5159999999999982</v>
      </c>
    </row>
    <row r="18" spans="1:10" x14ac:dyDescent="0.25">
      <c r="A18" t="s">
        <v>35</v>
      </c>
      <c r="B18" s="3">
        <v>25.6</v>
      </c>
      <c r="C18" s="3">
        <v>22.04</v>
      </c>
      <c r="D18" s="3">
        <v>21.77</v>
      </c>
      <c r="E18" s="3">
        <v>19.91</v>
      </c>
      <c r="F18" s="11">
        <f t="shared" si="0"/>
        <v>3.8300000000000018</v>
      </c>
      <c r="G18" s="11">
        <f t="shared" si="1"/>
        <v>2.129999999999999</v>
      </c>
      <c r="H18" s="11">
        <v>0.68500000000000005</v>
      </c>
      <c r="I18" s="11">
        <v>1.8599999999999994</v>
      </c>
      <c r="J18" s="11">
        <f t="shared" si="2"/>
        <v>1.7000000000000028</v>
      </c>
    </row>
    <row r="19" spans="1:10" x14ac:dyDescent="0.25">
      <c r="A19" t="s">
        <v>36</v>
      </c>
      <c r="B19" s="3">
        <v>25.88</v>
      </c>
      <c r="C19" s="3">
        <v>23.051359999999999</v>
      </c>
      <c r="D19" s="3">
        <v>20.362130000000001</v>
      </c>
      <c r="E19" s="3">
        <v>19.233630000000002</v>
      </c>
      <c r="F19" s="11">
        <f t="shared" si="0"/>
        <v>5.5178699999999985</v>
      </c>
      <c r="G19" s="11">
        <f t="shared" si="1"/>
        <v>3.8177299999999974</v>
      </c>
      <c r="H19" s="11">
        <v>0.71199999999999997</v>
      </c>
      <c r="I19" s="11">
        <v>1.1284999999999989</v>
      </c>
      <c r="J19" s="11">
        <f t="shared" si="2"/>
        <v>1.7001400000000011</v>
      </c>
    </row>
    <row r="20" spans="1:10" x14ac:dyDescent="0.25">
      <c r="A20" t="s">
        <v>22</v>
      </c>
      <c r="B20" s="3">
        <v>26.37</v>
      </c>
      <c r="C20" s="3">
        <v>22.86</v>
      </c>
      <c r="D20" s="3">
        <v>20.66</v>
      </c>
      <c r="E20" s="3">
        <v>19.8</v>
      </c>
      <c r="F20" s="11">
        <f t="shared" si="0"/>
        <v>5.7100000000000009</v>
      </c>
      <c r="G20" s="11">
        <f t="shared" si="1"/>
        <v>3.0599999999999987</v>
      </c>
      <c r="H20" s="11">
        <v>0.72599999999999998</v>
      </c>
      <c r="I20" s="11">
        <v>0.85999999999999943</v>
      </c>
      <c r="J20" s="11">
        <f t="shared" si="2"/>
        <v>2.6500000000000021</v>
      </c>
    </row>
    <row r="21" spans="1:10" x14ac:dyDescent="0.25">
      <c r="A21" t="s">
        <v>37</v>
      </c>
      <c r="B21" s="3">
        <v>25.65</v>
      </c>
      <c r="C21" s="3">
        <v>22.66</v>
      </c>
      <c r="D21" s="3">
        <v>20.79</v>
      </c>
      <c r="E21" s="3">
        <v>19.71</v>
      </c>
      <c r="F21" s="11">
        <f t="shared" si="0"/>
        <v>4.8599999999999994</v>
      </c>
      <c r="G21" s="11">
        <f t="shared" si="1"/>
        <v>2.9499999999999993</v>
      </c>
      <c r="H21" s="11">
        <v>0.73799999999999999</v>
      </c>
      <c r="I21" s="11">
        <v>1.0799999999999983</v>
      </c>
      <c r="J21" s="11">
        <f t="shared" si="2"/>
        <v>1.9100000000000001</v>
      </c>
    </row>
    <row r="22" spans="1:10" x14ac:dyDescent="0.25">
      <c r="A22" t="s">
        <v>38</v>
      </c>
      <c r="B22" s="3">
        <v>23.85</v>
      </c>
      <c r="C22" s="3">
        <v>18.846399999999999</v>
      </c>
      <c r="D22" s="3">
        <v>18.170000000000002</v>
      </c>
      <c r="E22" s="3">
        <v>15.2</v>
      </c>
      <c r="F22" s="11">
        <f t="shared" si="0"/>
        <v>5.68</v>
      </c>
      <c r="G22" s="11">
        <f t="shared" si="1"/>
        <v>3.6463999999999999</v>
      </c>
      <c r="H22" s="11">
        <v>0.71499999999999997</v>
      </c>
      <c r="I22" s="11">
        <v>2.9700000000000024</v>
      </c>
      <c r="J22" s="11">
        <f t="shared" si="2"/>
        <v>2.0335999999999999</v>
      </c>
    </row>
    <row r="23" spans="1:10" x14ac:dyDescent="0.25">
      <c r="A23" t="s">
        <v>26</v>
      </c>
      <c r="B23" s="3">
        <v>26.01</v>
      </c>
      <c r="C23" s="3">
        <v>21.87</v>
      </c>
      <c r="D23" s="3">
        <v>16.600000000000001</v>
      </c>
      <c r="E23" s="3">
        <v>17.29</v>
      </c>
      <c r="F23" s="11">
        <f t="shared" si="0"/>
        <v>9.41</v>
      </c>
      <c r="G23" s="11">
        <f t="shared" si="1"/>
        <v>4.5800000000000018</v>
      </c>
      <c r="H23" s="11">
        <v>0.73099999999999998</v>
      </c>
      <c r="I23" s="11">
        <v>-0.68999999999999773</v>
      </c>
      <c r="J23" s="11">
        <f t="shared" si="2"/>
        <v>4.8299999999999983</v>
      </c>
    </row>
    <row r="24" spans="1:10" x14ac:dyDescent="0.25">
      <c r="A24" t="s">
        <v>39</v>
      </c>
      <c r="B24" s="3">
        <v>25.32612</v>
      </c>
      <c r="C24" s="3">
        <v>21.095559999999999</v>
      </c>
      <c r="D24" s="3">
        <v>20.79166</v>
      </c>
      <c r="E24" s="3">
        <v>17.90089</v>
      </c>
      <c r="F24" s="11">
        <f t="shared" si="0"/>
        <v>4.5344599999999993</v>
      </c>
      <c r="G24" s="11">
        <f t="shared" si="1"/>
        <v>3.1946699999999986</v>
      </c>
      <c r="H24" s="11">
        <v>0.78400000000000003</v>
      </c>
      <c r="I24" s="11">
        <v>2.8907699999999998</v>
      </c>
      <c r="J24" s="11">
        <f t="shared" si="2"/>
        <v>1.3397900000000007</v>
      </c>
    </row>
    <row r="25" spans="1:10" x14ac:dyDescent="0.25">
      <c r="A25" t="s">
        <v>40</v>
      </c>
      <c r="B25" s="3">
        <v>27.08</v>
      </c>
      <c r="C25" s="3">
        <v>22.7181</v>
      </c>
      <c r="D25" s="3">
        <v>21.609660000000002</v>
      </c>
      <c r="E25" s="3">
        <v>19.53622</v>
      </c>
      <c r="F25" s="11">
        <f t="shared" si="0"/>
        <v>5.4703399999999966</v>
      </c>
      <c r="G25" s="11">
        <f t="shared" si="1"/>
        <v>3.1818799999999996</v>
      </c>
      <c r="H25" s="11">
        <v>0.74199999999999999</v>
      </c>
      <c r="I25" s="11">
        <v>2.0734400000000015</v>
      </c>
      <c r="J25" s="11">
        <f t="shared" si="2"/>
        <v>2.2884599999999971</v>
      </c>
    </row>
    <row r="26" spans="1:10" x14ac:dyDescent="0.25">
      <c r="A26" t="s">
        <v>21</v>
      </c>
      <c r="B26" s="3">
        <v>25.76</v>
      </c>
      <c r="C26" s="3">
        <v>23.03</v>
      </c>
      <c r="D26" s="3">
        <v>22.61</v>
      </c>
      <c r="E26" s="3">
        <v>20.59</v>
      </c>
      <c r="F26" s="11">
        <f t="shared" si="0"/>
        <v>3.1500000000000021</v>
      </c>
      <c r="G26" s="11">
        <f t="shared" si="1"/>
        <v>2.4400000000000013</v>
      </c>
      <c r="H26" s="11">
        <v>0.82299999999999995</v>
      </c>
      <c r="I26" s="11">
        <v>2.0199999999999996</v>
      </c>
      <c r="J26" s="11">
        <f t="shared" si="2"/>
        <v>0.71000000000000085</v>
      </c>
    </row>
    <row r="27" spans="1:10" x14ac:dyDescent="0.25">
      <c r="A27" t="s">
        <v>41</v>
      </c>
      <c r="B27" s="3">
        <v>26.621259999999999</v>
      </c>
      <c r="C27" s="3">
        <v>23.357320000000001</v>
      </c>
      <c r="D27" s="3">
        <v>23.59928</v>
      </c>
      <c r="E27" s="3">
        <v>21.222370000000002</v>
      </c>
      <c r="F27" s="11">
        <f t="shared" si="0"/>
        <v>3.0219799999999992</v>
      </c>
      <c r="G27" s="11">
        <f t="shared" si="1"/>
        <v>2.1349499999999999</v>
      </c>
      <c r="H27" s="11">
        <v>0.78500000000000003</v>
      </c>
      <c r="I27" s="11">
        <v>2.3769099999999987</v>
      </c>
      <c r="J27" s="11">
        <f t="shared" si="2"/>
        <v>0.88702999999999932</v>
      </c>
    </row>
    <row r="28" spans="1:10" x14ac:dyDescent="0.25">
      <c r="J28" s="11"/>
    </row>
    <row r="29" spans="1:10" x14ac:dyDescent="0.25">
      <c r="H2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A83C-D19D-452D-9F00-D3AB12F69FBC}">
  <dimension ref="A1:H52"/>
  <sheetViews>
    <sheetView showGridLines="0" workbookViewId="0">
      <selection activeCell="C7" sqref="C7"/>
    </sheetView>
  </sheetViews>
  <sheetFormatPr defaultRowHeight="15" x14ac:dyDescent="0.25"/>
  <cols>
    <col min="1" max="1" width="21.140625" customWidth="1"/>
    <col min="2" max="3" width="11.140625" customWidth="1"/>
    <col min="4" max="4" width="11.85546875" customWidth="1"/>
    <col min="5" max="5" width="11.42578125" customWidth="1"/>
    <col min="6" max="6" width="9.85546875" customWidth="1"/>
    <col min="7" max="7" width="10.42578125" customWidth="1"/>
    <col min="8" max="8" width="13.7109375" customWidth="1"/>
  </cols>
  <sheetData>
    <row r="1" spans="1:8" ht="33" customHeight="1" x14ac:dyDescent="0.25">
      <c r="A1" s="46" t="s">
        <v>48</v>
      </c>
      <c r="B1" s="46"/>
      <c r="C1" s="46"/>
      <c r="D1" s="46"/>
      <c r="E1" s="46"/>
      <c r="F1" s="46"/>
      <c r="G1" s="46"/>
      <c r="H1" s="46"/>
    </row>
    <row r="2" spans="1:8" ht="25.5" customHeight="1" x14ac:dyDescent="0.25">
      <c r="A2" s="47" t="s">
        <v>20</v>
      </c>
      <c r="B2" s="47" t="s">
        <v>0</v>
      </c>
      <c r="C2" s="47" t="s">
        <v>1</v>
      </c>
      <c r="D2" s="47" t="s">
        <v>14</v>
      </c>
      <c r="E2" s="47"/>
      <c r="F2" s="47" t="s">
        <v>2</v>
      </c>
      <c r="G2" s="47" t="s">
        <v>14</v>
      </c>
      <c r="H2" s="47"/>
    </row>
    <row r="3" spans="1:8" ht="21" customHeight="1" x14ac:dyDescent="0.3">
      <c r="A3" s="48"/>
      <c r="B3" s="48"/>
      <c r="C3" s="48"/>
      <c r="D3" s="28" t="s">
        <v>12</v>
      </c>
      <c r="E3" s="28" t="s">
        <v>13</v>
      </c>
      <c r="F3" s="48"/>
      <c r="G3" s="28" t="s">
        <v>12</v>
      </c>
      <c r="H3" s="28" t="s">
        <v>13</v>
      </c>
    </row>
    <row r="4" spans="1:8" ht="18.75" x14ac:dyDescent="0.3">
      <c r="A4" s="29" t="s">
        <v>15</v>
      </c>
      <c r="B4" s="30">
        <v>2.9800000000000004</v>
      </c>
      <c r="C4" s="30">
        <v>1.5899999999999999</v>
      </c>
      <c r="D4" s="30">
        <v>2.1800000000000002</v>
      </c>
      <c r="E4" s="30">
        <v>-0.59</v>
      </c>
      <c r="F4" s="30">
        <v>1.3900000000000006</v>
      </c>
      <c r="G4" s="30">
        <v>0.80000000000000027</v>
      </c>
      <c r="H4" s="30">
        <v>0.59</v>
      </c>
    </row>
    <row r="5" spans="1:8" ht="18.75" x14ac:dyDescent="0.3">
      <c r="A5" s="29" t="s">
        <v>16</v>
      </c>
      <c r="B5" s="30">
        <v>3.81</v>
      </c>
      <c r="C5" s="30">
        <v>0.79000000000000092</v>
      </c>
      <c r="D5" s="30">
        <v>2.31</v>
      </c>
      <c r="E5" s="30">
        <v>-1.52</v>
      </c>
      <c r="F5" s="30">
        <v>3.0200000000000014</v>
      </c>
      <c r="G5" s="30">
        <v>1.5000000000000022</v>
      </c>
      <c r="H5" s="30">
        <v>1.52</v>
      </c>
    </row>
    <row r="6" spans="1:8" ht="18.75" x14ac:dyDescent="0.3">
      <c r="A6" s="29" t="s">
        <v>17</v>
      </c>
      <c r="B6" s="30">
        <v>2.6400000000000006</v>
      </c>
      <c r="C6" s="30">
        <v>0.71000000000000085</v>
      </c>
      <c r="D6" s="30">
        <v>1.88</v>
      </c>
      <c r="E6" s="30">
        <v>-1.1599999999999999</v>
      </c>
      <c r="F6" s="30">
        <v>1.9299999999999997</v>
      </c>
      <c r="G6" s="30">
        <v>0.76000000000000068</v>
      </c>
      <c r="H6" s="30">
        <v>1.1599999999999999</v>
      </c>
    </row>
    <row r="7" spans="1:8" ht="18.75" x14ac:dyDescent="0.3">
      <c r="A7" s="29" t="s">
        <v>18</v>
      </c>
      <c r="B7" s="30">
        <v>1.63</v>
      </c>
      <c r="C7" s="30">
        <v>-0.16000000000000014</v>
      </c>
      <c r="D7" s="30">
        <v>1.08</v>
      </c>
      <c r="E7" s="30">
        <v>-1.23</v>
      </c>
      <c r="F7" s="30">
        <v>1.7899999999999991</v>
      </c>
      <c r="G7" s="30">
        <v>0.54999999999999893</v>
      </c>
      <c r="H7" s="30">
        <v>1.23</v>
      </c>
    </row>
    <row r="8" spans="1:8" ht="18.75" x14ac:dyDescent="0.3">
      <c r="A8" s="29" t="s">
        <v>25</v>
      </c>
      <c r="B8" s="30">
        <v>4.759999999999998</v>
      </c>
      <c r="C8" s="30">
        <v>3.2699999999999996</v>
      </c>
      <c r="D8" s="30">
        <v>3.84</v>
      </c>
      <c r="E8" s="30">
        <v>-0.56999999999999995</v>
      </c>
      <c r="F8" s="30">
        <v>1.4899999999999984</v>
      </c>
      <c r="G8" s="30">
        <v>0.91999999999999815</v>
      </c>
      <c r="H8" s="30">
        <v>0.56999999999999995</v>
      </c>
    </row>
    <row r="9" spans="1:8" ht="18.75" x14ac:dyDescent="0.3">
      <c r="A9" s="29" t="s">
        <v>42</v>
      </c>
      <c r="B9" s="30">
        <v>2.6799999999999997</v>
      </c>
      <c r="C9" s="30">
        <v>1.6000000000000014</v>
      </c>
      <c r="D9" s="30">
        <v>1.77</v>
      </c>
      <c r="E9" s="30">
        <v>-0.17</v>
      </c>
      <c r="F9" s="30">
        <v>1.0799999999999983</v>
      </c>
      <c r="G9" s="30">
        <v>0.9099999999999997</v>
      </c>
      <c r="H9" s="30">
        <v>0.17</v>
      </c>
    </row>
    <row r="10" spans="1:8" ht="18.75" x14ac:dyDescent="0.3">
      <c r="A10" s="29" t="s">
        <v>19</v>
      </c>
      <c r="B10" s="30"/>
      <c r="C10" s="30"/>
      <c r="D10" s="30"/>
      <c r="E10" s="30"/>
      <c r="F10" s="31"/>
      <c r="G10" s="30"/>
      <c r="H10" s="30"/>
    </row>
    <row r="11" spans="1:8" ht="18.75" x14ac:dyDescent="0.3">
      <c r="A11" s="32" t="s">
        <v>47</v>
      </c>
      <c r="B11" s="30">
        <v>4.0056699999999985</v>
      </c>
      <c r="C11" s="30">
        <v>1.9406299999999987</v>
      </c>
      <c r="D11" s="30">
        <v>2.720043</v>
      </c>
      <c r="E11" s="30">
        <v>-0.78284180000000003</v>
      </c>
      <c r="F11" s="30">
        <v>2.0650399999999998</v>
      </c>
      <c r="G11" s="30">
        <v>1.2856269999999985</v>
      </c>
      <c r="H11" s="30">
        <v>0.78284180000000003</v>
      </c>
    </row>
    <row r="12" spans="1:8" ht="18.75" x14ac:dyDescent="0.3">
      <c r="A12" s="33" t="s">
        <v>23</v>
      </c>
      <c r="B12" s="30">
        <v>3</v>
      </c>
      <c r="C12" s="30">
        <v>2.9199999999999982</v>
      </c>
      <c r="D12" s="30">
        <v>2.29</v>
      </c>
      <c r="E12" s="30">
        <v>0.62</v>
      </c>
      <c r="F12" s="30">
        <v>8.0000000000001847E-2</v>
      </c>
      <c r="G12" s="30">
        <v>0.71</v>
      </c>
      <c r="H12" s="30">
        <v>-0.62</v>
      </c>
    </row>
    <row r="13" spans="1:8" ht="18.75" x14ac:dyDescent="0.3">
      <c r="A13" s="34" t="s">
        <v>26</v>
      </c>
      <c r="B13" s="35">
        <v>4.1400000000000006</v>
      </c>
      <c r="C13" s="35">
        <v>-0.68999999999999773</v>
      </c>
      <c r="D13" s="35">
        <v>2.23</v>
      </c>
      <c r="E13" s="35">
        <v>-2.92</v>
      </c>
      <c r="F13" s="35">
        <v>4.8299999999999983</v>
      </c>
      <c r="G13" s="35">
        <v>1.9100000000000006</v>
      </c>
      <c r="H13" s="35">
        <v>2.92</v>
      </c>
    </row>
    <row r="15" spans="1:8" ht="18.75" x14ac:dyDescent="0.25">
      <c r="A15" s="45" t="s">
        <v>20</v>
      </c>
      <c r="B15" s="45" t="s">
        <v>0</v>
      </c>
      <c r="C15" s="45" t="s">
        <v>1</v>
      </c>
      <c r="D15" s="45" t="s">
        <v>14</v>
      </c>
      <c r="E15" s="45"/>
      <c r="F15" s="45" t="s">
        <v>2</v>
      </c>
      <c r="G15" s="45" t="s">
        <v>14</v>
      </c>
      <c r="H15" s="45"/>
    </row>
    <row r="16" spans="1:8" ht="18.75" x14ac:dyDescent="0.3">
      <c r="A16" s="48"/>
      <c r="B16" s="48"/>
      <c r="C16" s="48"/>
      <c r="D16" s="28" t="s">
        <v>12</v>
      </c>
      <c r="E16" s="28" t="s">
        <v>13</v>
      </c>
      <c r="F16" s="48"/>
      <c r="G16" s="28" t="s">
        <v>12</v>
      </c>
      <c r="H16" s="28" t="s">
        <v>13</v>
      </c>
    </row>
    <row r="17" spans="1:8" ht="18.75" x14ac:dyDescent="0.3">
      <c r="A17" s="29" t="s">
        <v>15</v>
      </c>
      <c r="B17" s="30">
        <v>2.9800000000000004</v>
      </c>
      <c r="C17" s="30">
        <v>1.5899999999999999</v>
      </c>
      <c r="D17" s="30">
        <v>2.1800000000000002</v>
      </c>
      <c r="E17" s="30">
        <v>-0.59</v>
      </c>
      <c r="F17" s="30">
        <v>1.3900000000000006</v>
      </c>
      <c r="G17" s="30">
        <v>0.80000000000000027</v>
      </c>
      <c r="H17" s="30">
        <v>0.59</v>
      </c>
    </row>
    <row r="18" spans="1:8" ht="18.75" x14ac:dyDescent="0.3">
      <c r="A18" s="29" t="s">
        <v>16</v>
      </c>
      <c r="B18" s="30">
        <v>3.8100000000000023</v>
      </c>
      <c r="C18" s="30">
        <v>0.79000000000000092</v>
      </c>
      <c r="D18" s="30">
        <v>2.31</v>
      </c>
      <c r="E18" s="30">
        <v>-1.52</v>
      </c>
      <c r="F18" s="30">
        <v>3.0200000000000014</v>
      </c>
      <c r="G18" s="30">
        <v>1.5000000000000022</v>
      </c>
      <c r="H18" s="30">
        <v>1.52</v>
      </c>
    </row>
    <row r="19" spans="1:8" ht="18.75" x14ac:dyDescent="0.3">
      <c r="A19" s="29" t="s">
        <v>17</v>
      </c>
      <c r="B19" s="30">
        <v>2.6400000000000006</v>
      </c>
      <c r="C19" s="30">
        <v>0.71000000000000085</v>
      </c>
      <c r="D19" s="30">
        <v>1.88</v>
      </c>
      <c r="E19" s="30">
        <v>-1.1599999999999999</v>
      </c>
      <c r="F19" s="30">
        <v>1.9299999999999997</v>
      </c>
      <c r="G19" s="30">
        <v>0.76000000000000068</v>
      </c>
      <c r="H19" s="30">
        <v>1.1599999999999999</v>
      </c>
    </row>
    <row r="20" spans="1:8" ht="18.75" x14ac:dyDescent="0.3">
      <c r="A20" s="29" t="s">
        <v>18</v>
      </c>
      <c r="B20" s="30">
        <v>1.629999999999999</v>
      </c>
      <c r="C20" s="30">
        <v>-0.16000000000000014</v>
      </c>
      <c r="D20" s="30">
        <v>1.08</v>
      </c>
      <c r="E20" s="30">
        <v>-1.23</v>
      </c>
      <c r="F20" s="30">
        <v>1.7899999999999991</v>
      </c>
      <c r="G20" s="30">
        <v>0.54999999999999893</v>
      </c>
      <c r="H20" s="30">
        <v>1.23</v>
      </c>
    </row>
    <row r="21" spans="1:8" ht="18.75" x14ac:dyDescent="0.3">
      <c r="A21" s="29" t="s">
        <v>25</v>
      </c>
      <c r="B21" s="36">
        <v>4.76</v>
      </c>
      <c r="C21" s="36">
        <v>3.27</v>
      </c>
      <c r="D21" s="30">
        <v>3.84</v>
      </c>
      <c r="E21" s="30">
        <v>-0.56999999999999995</v>
      </c>
      <c r="F21" s="30">
        <v>1.4899999999999984</v>
      </c>
      <c r="G21" s="30">
        <v>0.91999999999999815</v>
      </c>
      <c r="H21" s="30">
        <v>0.56999999999999995</v>
      </c>
    </row>
    <row r="22" spans="1:8" ht="18.75" x14ac:dyDescent="0.3">
      <c r="A22" s="29" t="s">
        <v>42</v>
      </c>
      <c r="B22" s="30">
        <v>2.6799999999999997</v>
      </c>
      <c r="C22" s="30">
        <v>1.6000000000000014</v>
      </c>
      <c r="D22" s="30">
        <v>1.77</v>
      </c>
      <c r="E22" s="30">
        <v>-0.17</v>
      </c>
      <c r="F22" s="30">
        <v>1.0799999999999983</v>
      </c>
      <c r="G22" s="30">
        <v>0.9099999999999997</v>
      </c>
      <c r="H22" s="30">
        <v>0.17</v>
      </c>
    </row>
    <row r="23" spans="1:8" ht="18.75" x14ac:dyDescent="0.3">
      <c r="A23" s="29" t="s">
        <v>19</v>
      </c>
      <c r="B23" s="30"/>
      <c r="C23" s="30"/>
      <c r="D23" s="30"/>
      <c r="E23" s="30"/>
      <c r="F23" s="31"/>
      <c r="G23" s="30"/>
      <c r="H23" s="30"/>
    </row>
    <row r="24" spans="1:8" ht="18.75" x14ac:dyDescent="0.3">
      <c r="A24" s="32" t="s">
        <v>47</v>
      </c>
      <c r="B24" s="30">
        <v>4.0056699999999985</v>
      </c>
      <c r="C24" s="30">
        <v>1.9406299999999987</v>
      </c>
      <c r="D24" s="30">
        <v>2.720043</v>
      </c>
      <c r="E24" s="30">
        <v>-0.78284180000000003</v>
      </c>
      <c r="F24" s="30">
        <v>2.0650399999999998</v>
      </c>
      <c r="G24" s="30">
        <v>1.2856269999999985</v>
      </c>
      <c r="H24" s="30">
        <v>0.78284180000000003</v>
      </c>
    </row>
    <row r="25" spans="1:8" ht="18.75" x14ac:dyDescent="0.3">
      <c r="A25" s="33" t="s">
        <v>23</v>
      </c>
      <c r="B25" s="30">
        <v>3</v>
      </c>
      <c r="C25" s="30">
        <v>2.9199999999999982</v>
      </c>
      <c r="D25" s="30">
        <v>2.29</v>
      </c>
      <c r="E25" s="30">
        <v>0.62</v>
      </c>
      <c r="F25" s="30">
        <v>8.0000000000001847E-2</v>
      </c>
      <c r="G25" s="30">
        <v>0.71</v>
      </c>
      <c r="H25" s="30">
        <v>-0.62</v>
      </c>
    </row>
    <row r="26" spans="1:8" ht="18.75" x14ac:dyDescent="0.3">
      <c r="A26" s="34" t="s">
        <v>26</v>
      </c>
      <c r="B26" s="35">
        <v>4.1400000000000006</v>
      </c>
      <c r="C26" s="35">
        <v>-0.68999999999999773</v>
      </c>
      <c r="D26" s="35">
        <v>2.23</v>
      </c>
      <c r="E26" s="35">
        <v>-2.92</v>
      </c>
      <c r="F26" s="35">
        <v>4.8299999999999983</v>
      </c>
      <c r="G26" s="35">
        <v>1.9100000000000006</v>
      </c>
      <c r="H26" s="35">
        <v>2.92</v>
      </c>
    </row>
    <row r="27" spans="1:8" ht="18.75" x14ac:dyDescent="0.3">
      <c r="A27" s="37"/>
      <c r="B27" s="37"/>
      <c r="C27" s="37"/>
      <c r="D27" s="37"/>
      <c r="E27" s="37"/>
      <c r="F27" s="37"/>
      <c r="G27" s="37"/>
      <c r="H27" s="37"/>
    </row>
    <row r="28" spans="1:8" ht="18.75" x14ac:dyDescent="0.25">
      <c r="A28" s="45" t="s">
        <v>20</v>
      </c>
      <c r="B28" s="45" t="s">
        <v>0</v>
      </c>
      <c r="C28" s="45" t="s">
        <v>1</v>
      </c>
      <c r="D28" s="45" t="s">
        <v>14</v>
      </c>
      <c r="E28" s="45"/>
      <c r="F28" s="45" t="s">
        <v>2</v>
      </c>
      <c r="G28" s="45" t="s">
        <v>14</v>
      </c>
      <c r="H28" s="45"/>
    </row>
    <row r="29" spans="1:8" ht="18.75" x14ac:dyDescent="0.3">
      <c r="A29" s="48"/>
      <c r="B29" s="48"/>
      <c r="C29" s="48"/>
      <c r="D29" s="28" t="s">
        <v>12</v>
      </c>
      <c r="E29" s="28" t="s">
        <v>13</v>
      </c>
      <c r="F29" s="48"/>
      <c r="G29" s="28" t="s">
        <v>12</v>
      </c>
      <c r="H29" s="28" t="s">
        <v>13</v>
      </c>
    </row>
    <row r="30" spans="1:8" ht="18.75" x14ac:dyDescent="0.3">
      <c r="A30" s="29" t="s">
        <v>15</v>
      </c>
      <c r="B30" s="30">
        <v>2.9800000000000004</v>
      </c>
      <c r="C30" s="30">
        <v>1.5899999999999999</v>
      </c>
      <c r="D30" s="30">
        <v>2.1800000000000002</v>
      </c>
      <c r="E30" s="30">
        <v>-0.59</v>
      </c>
      <c r="F30" s="30">
        <v>1.3900000000000006</v>
      </c>
      <c r="G30" s="30">
        <v>0.80000000000000027</v>
      </c>
      <c r="H30" s="30">
        <v>0.59</v>
      </c>
    </row>
    <row r="31" spans="1:8" ht="18.75" x14ac:dyDescent="0.3">
      <c r="A31" s="29" t="s">
        <v>16</v>
      </c>
      <c r="B31" s="30">
        <v>3.8100000000000023</v>
      </c>
      <c r="C31" s="30">
        <v>0.79000000000000092</v>
      </c>
      <c r="D31" s="30">
        <v>2.31</v>
      </c>
      <c r="E31" s="30">
        <v>-1.52</v>
      </c>
      <c r="F31" s="30">
        <v>3.0200000000000014</v>
      </c>
      <c r="G31" s="30">
        <v>1.5000000000000022</v>
      </c>
      <c r="H31" s="30">
        <v>1.52</v>
      </c>
    </row>
    <row r="32" spans="1:8" ht="18.75" x14ac:dyDescent="0.3">
      <c r="A32" s="29" t="s">
        <v>17</v>
      </c>
      <c r="B32" s="30">
        <v>2.6400000000000006</v>
      </c>
      <c r="C32" s="30">
        <v>0.71000000000000085</v>
      </c>
      <c r="D32" s="30">
        <v>1.88</v>
      </c>
      <c r="E32" s="30">
        <v>-1.1599999999999999</v>
      </c>
      <c r="F32" s="30">
        <v>1.9299999999999997</v>
      </c>
      <c r="G32" s="30">
        <v>0.76000000000000068</v>
      </c>
      <c r="H32" s="30">
        <v>1.1599999999999999</v>
      </c>
    </row>
    <row r="33" spans="1:8" ht="18.75" x14ac:dyDescent="0.3">
      <c r="A33" s="29" t="s">
        <v>18</v>
      </c>
      <c r="B33" s="36">
        <v>1.629999999999999</v>
      </c>
      <c r="C33" s="36">
        <v>-0.16000000000000014</v>
      </c>
      <c r="D33" s="30">
        <v>1.08</v>
      </c>
      <c r="E33" s="30">
        <v>-1.23</v>
      </c>
      <c r="F33" s="30">
        <v>1.7899999999999991</v>
      </c>
      <c r="G33" s="30">
        <v>0.54999999999999893</v>
      </c>
      <c r="H33" s="30">
        <v>1.23</v>
      </c>
    </row>
    <row r="34" spans="1:8" ht="18.75" x14ac:dyDescent="0.3">
      <c r="A34" s="29" t="s">
        <v>25</v>
      </c>
      <c r="B34" s="36">
        <v>4.759999999999998</v>
      </c>
      <c r="C34" s="36">
        <v>3.2699999999999996</v>
      </c>
      <c r="D34" s="30">
        <v>3.84</v>
      </c>
      <c r="E34" s="30">
        <v>-0.56999999999999995</v>
      </c>
      <c r="F34" s="30">
        <v>1.4899999999999984</v>
      </c>
      <c r="G34" s="30">
        <v>0.91999999999999815</v>
      </c>
      <c r="H34" s="30">
        <v>0.56999999999999995</v>
      </c>
    </row>
    <row r="35" spans="1:8" ht="18.75" x14ac:dyDescent="0.3">
      <c r="A35" s="29" t="s">
        <v>42</v>
      </c>
      <c r="B35" s="30">
        <v>2.6799999999999997</v>
      </c>
      <c r="C35" s="30">
        <v>1.6000000000000014</v>
      </c>
      <c r="D35" s="30">
        <v>1.77</v>
      </c>
      <c r="E35" s="30">
        <v>-0.17</v>
      </c>
      <c r="F35" s="30">
        <v>1.0799999999999983</v>
      </c>
      <c r="G35" s="30">
        <v>0.9099999999999997</v>
      </c>
      <c r="H35" s="30">
        <v>0.17</v>
      </c>
    </row>
    <row r="36" spans="1:8" ht="18.75" x14ac:dyDescent="0.3">
      <c r="A36" s="29" t="s">
        <v>19</v>
      </c>
      <c r="B36" s="30"/>
      <c r="C36" s="30"/>
      <c r="D36" s="30"/>
      <c r="E36" s="30"/>
      <c r="F36" s="31"/>
      <c r="G36" s="30"/>
      <c r="H36" s="30"/>
    </row>
    <row r="37" spans="1:8" ht="18.75" x14ac:dyDescent="0.3">
      <c r="A37" s="32" t="s">
        <v>47</v>
      </c>
      <c r="B37" s="30">
        <v>4.0056699999999985</v>
      </c>
      <c r="C37" s="30">
        <v>1.9406299999999987</v>
      </c>
      <c r="D37" s="30">
        <v>2.720043</v>
      </c>
      <c r="E37" s="30">
        <v>-0.78284180000000003</v>
      </c>
      <c r="F37" s="30">
        <v>2.0650399999999998</v>
      </c>
      <c r="G37" s="30">
        <v>1.2856269999999985</v>
      </c>
      <c r="H37" s="30">
        <v>0.78284180000000003</v>
      </c>
    </row>
    <row r="38" spans="1:8" ht="18.75" x14ac:dyDescent="0.3">
      <c r="A38" s="33" t="s">
        <v>23</v>
      </c>
      <c r="B38" s="30">
        <v>3</v>
      </c>
      <c r="C38" s="30">
        <v>2.9199999999999982</v>
      </c>
      <c r="D38" s="30">
        <v>2.29</v>
      </c>
      <c r="E38" s="30">
        <v>0.62</v>
      </c>
      <c r="F38" s="30">
        <v>8.0000000000001847E-2</v>
      </c>
      <c r="G38" s="30">
        <v>0.71</v>
      </c>
      <c r="H38" s="30">
        <v>-0.62</v>
      </c>
    </row>
    <row r="39" spans="1:8" ht="18.75" x14ac:dyDescent="0.3">
      <c r="A39" s="34" t="s">
        <v>26</v>
      </c>
      <c r="B39" s="35">
        <v>4.1400000000000006</v>
      </c>
      <c r="C39" s="35">
        <v>-0.68999999999999773</v>
      </c>
      <c r="D39" s="35">
        <v>2.23</v>
      </c>
      <c r="E39" s="35">
        <v>-2.92</v>
      </c>
      <c r="F39" s="35">
        <v>4.8299999999999983</v>
      </c>
      <c r="G39" s="35">
        <v>1.9100000000000006</v>
      </c>
      <c r="H39" s="35">
        <v>2.92</v>
      </c>
    </row>
    <row r="40" spans="1:8" ht="18.75" x14ac:dyDescent="0.3">
      <c r="A40" s="37"/>
      <c r="B40" s="37"/>
      <c r="C40" s="37"/>
      <c r="D40" s="37"/>
      <c r="E40" s="37"/>
      <c r="F40" s="37"/>
      <c r="G40" s="37"/>
      <c r="H40" s="37"/>
    </row>
    <row r="41" spans="1:8" ht="18.75" x14ac:dyDescent="0.25">
      <c r="A41" s="45" t="s">
        <v>20</v>
      </c>
      <c r="B41" s="45" t="s">
        <v>0</v>
      </c>
      <c r="C41" s="45" t="s">
        <v>1</v>
      </c>
      <c r="D41" s="45" t="s">
        <v>14</v>
      </c>
      <c r="E41" s="45"/>
      <c r="F41" s="45" t="s">
        <v>2</v>
      </c>
      <c r="G41" s="45" t="s">
        <v>14</v>
      </c>
      <c r="H41" s="45"/>
    </row>
    <row r="42" spans="1:8" ht="18.75" x14ac:dyDescent="0.3">
      <c r="A42" s="48"/>
      <c r="B42" s="48"/>
      <c r="C42" s="48"/>
      <c r="D42" s="28" t="s">
        <v>12</v>
      </c>
      <c r="E42" s="28" t="s">
        <v>13</v>
      </c>
      <c r="F42" s="48"/>
      <c r="G42" s="28" t="s">
        <v>12</v>
      </c>
      <c r="H42" s="28" t="s">
        <v>13</v>
      </c>
    </row>
    <row r="43" spans="1:8" ht="18.75" x14ac:dyDescent="0.3">
      <c r="A43" s="29" t="s">
        <v>15</v>
      </c>
      <c r="B43" s="30">
        <v>2.9800000000000004</v>
      </c>
      <c r="C43" s="30">
        <v>1.5899999999999999</v>
      </c>
      <c r="D43" s="30">
        <v>2.1800000000000002</v>
      </c>
      <c r="E43" s="30">
        <v>-0.59</v>
      </c>
      <c r="F43" s="30">
        <v>1.3900000000000006</v>
      </c>
      <c r="G43" s="30">
        <v>0.80000000000000027</v>
      </c>
      <c r="H43" s="30">
        <v>0.59</v>
      </c>
    </row>
    <row r="44" spans="1:8" ht="18.75" x14ac:dyDescent="0.3">
      <c r="A44" s="29" t="s">
        <v>16</v>
      </c>
      <c r="B44" s="30">
        <v>3.8100000000000023</v>
      </c>
      <c r="C44" s="30">
        <v>0.79000000000000092</v>
      </c>
      <c r="D44" s="30">
        <v>2.31</v>
      </c>
      <c r="E44" s="30">
        <v>-1.52</v>
      </c>
      <c r="F44" s="30">
        <v>3.0200000000000014</v>
      </c>
      <c r="G44" s="30">
        <v>1.5000000000000022</v>
      </c>
      <c r="H44" s="30">
        <v>1.52</v>
      </c>
    </row>
    <row r="45" spans="1:8" ht="18.75" x14ac:dyDescent="0.3">
      <c r="A45" s="29" t="s">
        <v>17</v>
      </c>
      <c r="B45" s="30">
        <v>2.6400000000000006</v>
      </c>
      <c r="C45" s="30">
        <v>0.71000000000000085</v>
      </c>
      <c r="D45" s="30">
        <v>1.88</v>
      </c>
      <c r="E45" s="30">
        <v>-1.1599999999999999</v>
      </c>
      <c r="F45" s="30">
        <v>1.9299999999999997</v>
      </c>
      <c r="G45" s="30">
        <v>0.76000000000000068</v>
      </c>
      <c r="H45" s="30">
        <v>1.1599999999999999</v>
      </c>
    </row>
    <row r="46" spans="1:8" ht="18.75" x14ac:dyDescent="0.3">
      <c r="A46" s="29" t="s">
        <v>18</v>
      </c>
      <c r="B46" s="36">
        <v>1.629999999999999</v>
      </c>
      <c r="C46" s="36">
        <v>-0.16000000000000014</v>
      </c>
      <c r="D46" s="30">
        <v>1.08</v>
      </c>
      <c r="E46" s="30">
        <v>-1.23</v>
      </c>
      <c r="F46" s="30">
        <v>1.7899999999999991</v>
      </c>
      <c r="G46" s="30">
        <v>0.54999999999999893</v>
      </c>
      <c r="H46" s="30">
        <v>1.23</v>
      </c>
    </row>
    <row r="47" spans="1:8" ht="18.75" x14ac:dyDescent="0.3">
      <c r="A47" s="29" t="s">
        <v>25</v>
      </c>
      <c r="B47" s="36">
        <v>4.759999999999998</v>
      </c>
      <c r="C47" s="36">
        <v>3.2699999999999996</v>
      </c>
      <c r="D47" s="30">
        <v>3.84</v>
      </c>
      <c r="E47" s="30">
        <v>-0.56999999999999995</v>
      </c>
      <c r="F47" s="30">
        <v>1.4899999999999984</v>
      </c>
      <c r="G47" s="30">
        <v>0.91999999999999815</v>
      </c>
      <c r="H47" s="30">
        <v>0.56999999999999995</v>
      </c>
    </row>
    <row r="48" spans="1:8" ht="18.75" x14ac:dyDescent="0.3">
      <c r="A48" s="29" t="s">
        <v>42</v>
      </c>
      <c r="B48" s="30">
        <v>2.6799999999999997</v>
      </c>
      <c r="C48" s="30">
        <v>1.6000000000000014</v>
      </c>
      <c r="D48" s="30">
        <v>1.77</v>
      </c>
      <c r="E48" s="30">
        <v>-0.17</v>
      </c>
      <c r="F48" s="30">
        <v>1.0799999999999983</v>
      </c>
      <c r="G48" s="30">
        <v>0.9099999999999997</v>
      </c>
      <c r="H48" s="30">
        <v>0.17</v>
      </c>
    </row>
    <row r="49" spans="1:8" ht="18.75" x14ac:dyDescent="0.3">
      <c r="A49" s="29" t="s">
        <v>19</v>
      </c>
      <c r="B49" s="30"/>
      <c r="C49" s="30"/>
      <c r="D49" s="30"/>
      <c r="E49" s="30"/>
      <c r="F49" s="31"/>
      <c r="G49" s="30"/>
      <c r="H49" s="30"/>
    </row>
    <row r="50" spans="1:8" ht="18.75" x14ac:dyDescent="0.3">
      <c r="A50" s="32" t="s">
        <v>47</v>
      </c>
      <c r="B50" s="30">
        <v>4.0056699999999985</v>
      </c>
      <c r="C50" s="30">
        <v>1.9406299999999987</v>
      </c>
      <c r="D50" s="30">
        <v>2.720043</v>
      </c>
      <c r="E50" s="30">
        <v>-0.78284180000000003</v>
      </c>
      <c r="F50" s="30">
        <v>2.0650399999999998</v>
      </c>
      <c r="G50" s="30">
        <v>1.2856269999999985</v>
      </c>
      <c r="H50" s="30">
        <v>0.78284180000000003</v>
      </c>
    </row>
    <row r="51" spans="1:8" ht="18.75" x14ac:dyDescent="0.3">
      <c r="A51" s="33" t="s">
        <v>23</v>
      </c>
      <c r="B51" s="30">
        <v>3</v>
      </c>
      <c r="C51" s="30">
        <v>2.9199999999999982</v>
      </c>
      <c r="D51" s="30">
        <v>2.29</v>
      </c>
      <c r="E51" s="30">
        <v>0.62</v>
      </c>
      <c r="F51" s="30">
        <v>8.0000000000001847E-2</v>
      </c>
      <c r="G51" s="30">
        <v>0.71</v>
      </c>
      <c r="H51" s="30">
        <v>-0.62</v>
      </c>
    </row>
    <row r="52" spans="1:8" ht="18.75" x14ac:dyDescent="0.3">
      <c r="A52" s="34" t="s">
        <v>26</v>
      </c>
      <c r="B52" s="38">
        <v>4.1400000000000006</v>
      </c>
      <c r="C52" s="38">
        <v>-0.68999999999999773</v>
      </c>
      <c r="D52" s="35">
        <v>2.23</v>
      </c>
      <c r="E52" s="35">
        <v>-2.92</v>
      </c>
      <c r="F52" s="35">
        <v>4.8299999999999983</v>
      </c>
      <c r="G52" s="35">
        <v>1.9100000000000006</v>
      </c>
      <c r="H52" s="35">
        <v>2.92</v>
      </c>
    </row>
  </sheetData>
  <mergeCells count="25">
    <mergeCell ref="G41:H41"/>
    <mergeCell ref="A28:A29"/>
    <mergeCell ref="B28:B29"/>
    <mergeCell ref="C28:C29"/>
    <mergeCell ref="D28:E28"/>
    <mergeCell ref="F28:F29"/>
    <mergeCell ref="G28:H28"/>
    <mergeCell ref="A41:A42"/>
    <mergeCell ref="B41:B42"/>
    <mergeCell ref="C41:C42"/>
    <mergeCell ref="D41:E41"/>
    <mergeCell ref="F41:F42"/>
    <mergeCell ref="G15:H15"/>
    <mergeCell ref="A1:H1"/>
    <mergeCell ref="A2:A3"/>
    <mergeCell ref="B2:B3"/>
    <mergeCell ref="C2:C3"/>
    <mergeCell ref="D2:E2"/>
    <mergeCell ref="F2:F3"/>
    <mergeCell ref="G2:H2"/>
    <mergeCell ref="A15:A16"/>
    <mergeCell ref="B15:B16"/>
    <mergeCell ref="C15:C16"/>
    <mergeCell ref="D15:E15"/>
    <mergeCell ref="F15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2010-9310-4149-BB3F-69B1687B8160}">
  <dimension ref="A1:J26"/>
  <sheetViews>
    <sheetView workbookViewId="0">
      <selection activeCell="F29" sqref="F29"/>
    </sheetView>
  </sheetViews>
  <sheetFormatPr defaultRowHeight="15" x14ac:dyDescent="0.25"/>
  <cols>
    <col min="1" max="1" width="12.42578125" customWidth="1"/>
    <col min="8" max="8" width="13.42578125" customWidth="1"/>
    <col min="9" max="9" width="12.28515625" customWidth="1"/>
  </cols>
  <sheetData>
    <row r="1" spans="1:10" x14ac:dyDescent="0.25">
      <c r="A1" t="s">
        <v>5</v>
      </c>
      <c r="B1" s="2" t="s">
        <v>6</v>
      </c>
      <c r="C1" s="2" t="s">
        <v>7</v>
      </c>
      <c r="D1" s="2" t="s">
        <v>6</v>
      </c>
      <c r="E1" s="2" t="s">
        <v>7</v>
      </c>
      <c r="F1" s="2" t="s">
        <v>6</v>
      </c>
      <c r="G1" s="2" t="s">
        <v>7</v>
      </c>
      <c r="H1" s="2" t="s">
        <v>49</v>
      </c>
      <c r="I1" s="2" t="s">
        <v>51</v>
      </c>
      <c r="J1" s="2" t="s">
        <v>52</v>
      </c>
    </row>
    <row r="2" spans="1:10" x14ac:dyDescent="0.25">
      <c r="A2" t="s">
        <v>8</v>
      </c>
      <c r="B2" s="3">
        <v>24.84</v>
      </c>
      <c r="C2" s="3">
        <v>21.86</v>
      </c>
      <c r="D2" s="3">
        <v>19.829999999999998</v>
      </c>
      <c r="E2" s="3">
        <v>18.239999999999998</v>
      </c>
      <c r="F2" s="11">
        <f>B2-D2</f>
        <v>5.0100000000000016</v>
      </c>
      <c r="G2" s="11">
        <f>C2-E2</f>
        <v>3.620000000000001</v>
      </c>
      <c r="H2" s="11">
        <v>0.74</v>
      </c>
      <c r="I2" s="11">
        <v>1.5899999999999999</v>
      </c>
      <c r="J2" s="11">
        <f>F2-G2</f>
        <v>1.3900000000000006</v>
      </c>
    </row>
    <row r="3" spans="1:10" x14ac:dyDescent="0.25">
      <c r="A3" t="s">
        <v>9</v>
      </c>
      <c r="B3" s="3">
        <v>23.05</v>
      </c>
      <c r="C3" s="3">
        <v>19.239999999999998</v>
      </c>
      <c r="D3" s="3">
        <v>15.48</v>
      </c>
      <c r="E3" s="3">
        <v>14.69</v>
      </c>
      <c r="F3" s="11">
        <f t="shared" ref="F3:G26" si="0">B3-D3</f>
        <v>7.57</v>
      </c>
      <c r="G3" s="11">
        <f t="shared" si="0"/>
        <v>4.5499999999999989</v>
      </c>
      <c r="H3" s="11">
        <v>0.68200000000000005</v>
      </c>
      <c r="I3" s="11">
        <v>0.79000000000000103</v>
      </c>
      <c r="J3" s="11">
        <f t="shared" ref="J3:J26" si="1">F3-G3</f>
        <v>3.0200000000000014</v>
      </c>
    </row>
    <row r="4" spans="1:10" x14ac:dyDescent="0.25">
      <c r="A4" t="s">
        <v>10</v>
      </c>
      <c r="B4" s="3">
        <v>22.29</v>
      </c>
      <c r="C4" s="3">
        <v>19.649999999999999</v>
      </c>
      <c r="D4" s="3">
        <v>16.96</v>
      </c>
      <c r="E4" s="3">
        <v>16.25</v>
      </c>
      <c r="F4" s="11">
        <f t="shared" si="0"/>
        <v>5.3299999999999983</v>
      </c>
      <c r="G4" s="11">
        <f t="shared" si="0"/>
        <v>3.3999999999999986</v>
      </c>
      <c r="H4" s="11">
        <v>0.69899999999999995</v>
      </c>
      <c r="I4" s="11">
        <v>0.71000000000000096</v>
      </c>
      <c r="J4" s="11">
        <f t="shared" si="1"/>
        <v>1.9299999999999997</v>
      </c>
    </row>
    <row r="5" spans="1:10" x14ac:dyDescent="0.25">
      <c r="A5" t="s">
        <v>11</v>
      </c>
      <c r="B5" s="3">
        <v>19.48</v>
      </c>
      <c r="C5" s="3">
        <v>17.850000000000001</v>
      </c>
      <c r="D5" s="3">
        <v>13.94</v>
      </c>
      <c r="E5" s="3">
        <v>14.1</v>
      </c>
      <c r="F5" s="11">
        <f t="shared" si="0"/>
        <v>5.5400000000000009</v>
      </c>
      <c r="G5" s="11">
        <f t="shared" si="0"/>
        <v>3.7500000000000018</v>
      </c>
      <c r="H5" s="11">
        <v>0.66400000000000003</v>
      </c>
      <c r="I5" s="11">
        <v>-0.16000000000000014</v>
      </c>
      <c r="J5" s="11">
        <f t="shared" si="1"/>
        <v>1.7899999999999991</v>
      </c>
    </row>
    <row r="6" spans="1:10" x14ac:dyDescent="0.25">
      <c r="A6" t="s">
        <v>24</v>
      </c>
      <c r="B6" s="3">
        <v>26.97</v>
      </c>
      <c r="C6" s="3">
        <v>22.21</v>
      </c>
      <c r="D6" s="3">
        <v>24.14</v>
      </c>
      <c r="E6" s="3">
        <v>20.87</v>
      </c>
      <c r="F6" s="11">
        <f t="shared" si="0"/>
        <v>2.8299999999999983</v>
      </c>
      <c r="G6" s="11">
        <f t="shared" si="0"/>
        <v>1.3399999999999999</v>
      </c>
      <c r="H6" s="11">
        <v>0.65100000000000002</v>
      </c>
      <c r="I6" s="11">
        <v>3.2699999999999996</v>
      </c>
      <c r="J6" s="11">
        <f t="shared" si="1"/>
        <v>1.4899999999999984</v>
      </c>
    </row>
    <row r="7" spans="1:10" x14ac:dyDescent="0.25">
      <c r="A7" t="s">
        <v>29</v>
      </c>
      <c r="B7" s="3">
        <v>25.4</v>
      </c>
      <c r="C7" s="3">
        <v>22.72</v>
      </c>
      <c r="D7" s="3">
        <v>19.510000000000002</v>
      </c>
      <c r="E7" s="3">
        <v>17.91</v>
      </c>
      <c r="F7" s="11">
        <f>B7-D7</f>
        <v>5.889999999999997</v>
      </c>
      <c r="G7" s="11">
        <f>C7-E7</f>
        <v>4.8099999999999987</v>
      </c>
      <c r="H7" s="11">
        <v>0.75800000000000001</v>
      </c>
      <c r="I7" s="11">
        <v>1.6000000000000014</v>
      </c>
      <c r="J7" s="11">
        <f t="shared" si="1"/>
        <v>1.0799999999999983</v>
      </c>
    </row>
    <row r="8" spans="1:10" x14ac:dyDescent="0.25">
      <c r="A8" t="s">
        <v>43</v>
      </c>
      <c r="B8" s="4">
        <v>25.812139999999999</v>
      </c>
      <c r="C8" s="4">
        <v>21.806470000000001</v>
      </c>
      <c r="D8" s="4">
        <v>20.36063</v>
      </c>
      <c r="E8" s="4">
        <v>18.420000000000002</v>
      </c>
      <c r="F8" s="11">
        <f>B8-D8</f>
        <v>5.451509999999999</v>
      </c>
      <c r="G8" s="11">
        <f>C8-E8</f>
        <v>3.3864699999999992</v>
      </c>
      <c r="H8" s="11">
        <f>AVERAGE(H9:H26)</f>
        <v>0.74322222222222223</v>
      </c>
      <c r="I8" s="11">
        <f>Sheet2!D12</f>
        <v>1.9406299999999987</v>
      </c>
      <c r="J8" s="11">
        <f>F8-G8</f>
        <v>2.0650399999999998</v>
      </c>
    </row>
    <row r="9" spans="1:10" x14ac:dyDescent="0.25">
      <c r="A9" t="s">
        <v>30</v>
      </c>
      <c r="B9" s="3">
        <v>25.51</v>
      </c>
      <c r="C9" s="3">
        <v>21.81</v>
      </c>
      <c r="D9" s="3">
        <v>21.01</v>
      </c>
      <c r="E9" s="3">
        <v>18.95</v>
      </c>
      <c r="F9" s="11">
        <f t="shared" si="0"/>
        <v>4.5</v>
      </c>
      <c r="G9" s="11">
        <f t="shared" si="0"/>
        <v>2.8599999999999994</v>
      </c>
      <c r="H9" s="11">
        <v>0.73299999999999998</v>
      </c>
      <c r="I9" s="11">
        <v>2.0600000000000023</v>
      </c>
      <c r="J9" s="11">
        <f t="shared" si="1"/>
        <v>1.6400000000000006</v>
      </c>
    </row>
    <row r="10" spans="1:10" x14ac:dyDescent="0.25">
      <c r="A10" t="s">
        <v>31</v>
      </c>
      <c r="B10" s="3">
        <v>25.44</v>
      </c>
      <c r="C10" s="3">
        <v>21.91</v>
      </c>
      <c r="D10" s="3">
        <v>19.16</v>
      </c>
      <c r="E10" s="3">
        <v>18.18</v>
      </c>
      <c r="F10" s="11">
        <f t="shared" si="0"/>
        <v>6.2800000000000011</v>
      </c>
      <c r="G10" s="11">
        <f t="shared" si="0"/>
        <v>3.7300000000000004</v>
      </c>
      <c r="H10" s="11">
        <v>0.753</v>
      </c>
      <c r="I10" s="11">
        <v>0.98000000000000043</v>
      </c>
      <c r="J10" s="11">
        <f t="shared" si="1"/>
        <v>2.5500000000000007</v>
      </c>
    </row>
    <row r="11" spans="1:10" x14ac:dyDescent="0.25">
      <c r="A11" t="s">
        <v>32</v>
      </c>
      <c r="B11" s="3">
        <v>22.8</v>
      </c>
      <c r="C11" s="3">
        <v>18.55</v>
      </c>
      <c r="D11" s="3">
        <v>18.489999999999998</v>
      </c>
      <c r="E11" s="3">
        <v>16.399999999999999</v>
      </c>
      <c r="F11" s="11">
        <f t="shared" si="0"/>
        <v>4.3100000000000023</v>
      </c>
      <c r="G11" s="11">
        <f t="shared" si="0"/>
        <v>2.1500000000000021</v>
      </c>
      <c r="H11" s="11">
        <v>0.70799999999999996</v>
      </c>
      <c r="I11" s="11">
        <v>2.09</v>
      </c>
      <c r="J11" s="11">
        <f t="shared" si="1"/>
        <v>2.16</v>
      </c>
    </row>
    <row r="12" spans="1:10" x14ac:dyDescent="0.25">
      <c r="A12" t="s">
        <v>27</v>
      </c>
      <c r="B12" s="3">
        <v>23.53</v>
      </c>
      <c r="C12" s="3">
        <v>19.36</v>
      </c>
      <c r="D12" s="3">
        <v>18.93</v>
      </c>
      <c r="E12" s="3">
        <v>16.440000000000001</v>
      </c>
      <c r="F12" s="11">
        <f t="shared" si="0"/>
        <v>4.6000000000000014</v>
      </c>
      <c r="G12" s="11">
        <f t="shared" si="0"/>
        <v>2.9199999999999982</v>
      </c>
      <c r="H12" s="11">
        <v>0.68700000000000006</v>
      </c>
      <c r="I12" s="11">
        <v>2.4899999999999984</v>
      </c>
      <c r="J12" s="11">
        <f t="shared" si="1"/>
        <v>1.6800000000000033</v>
      </c>
    </row>
    <row r="13" spans="1:10" x14ac:dyDescent="0.25">
      <c r="A13" t="s">
        <v>23</v>
      </c>
      <c r="B13" s="3">
        <v>24.81</v>
      </c>
      <c r="C13" s="3">
        <v>21.81</v>
      </c>
      <c r="D13" s="3">
        <v>21.84</v>
      </c>
      <c r="E13" s="3">
        <v>18.920000000000002</v>
      </c>
      <c r="F13" s="11">
        <f t="shared" si="0"/>
        <v>2.9699999999999989</v>
      </c>
      <c r="G13" s="11">
        <f t="shared" si="0"/>
        <v>2.889999999999997</v>
      </c>
      <c r="H13" s="11">
        <v>0.76700000000000002</v>
      </c>
      <c r="I13" s="11">
        <v>2.9199999999999982</v>
      </c>
      <c r="J13" s="11">
        <f t="shared" si="1"/>
        <v>8.0000000000001847E-2</v>
      </c>
    </row>
    <row r="14" spans="1:10" x14ac:dyDescent="0.25">
      <c r="A14" t="s">
        <v>33</v>
      </c>
      <c r="B14" s="3">
        <v>24.42</v>
      </c>
      <c r="C14" s="3">
        <v>18.600000000000001</v>
      </c>
      <c r="D14" s="3">
        <v>19.420000000000002</v>
      </c>
      <c r="E14" s="3">
        <v>15.84</v>
      </c>
      <c r="F14" s="11">
        <f t="shared" si="0"/>
        <v>5</v>
      </c>
      <c r="G14" s="11">
        <f t="shared" si="0"/>
        <v>2.7600000000000016</v>
      </c>
      <c r="H14" s="11">
        <v>0.749</v>
      </c>
      <c r="I14" s="11">
        <v>3.5800000000000018</v>
      </c>
      <c r="J14" s="11">
        <f t="shared" si="1"/>
        <v>2.2399999999999984</v>
      </c>
    </row>
    <row r="15" spans="1:10" x14ac:dyDescent="0.25">
      <c r="A15" t="s">
        <v>34</v>
      </c>
      <c r="B15" s="3">
        <v>27.46</v>
      </c>
      <c r="C15" s="3">
        <v>22.93</v>
      </c>
      <c r="D15" s="3">
        <v>21.41</v>
      </c>
      <c r="E15" s="3">
        <v>18.579999999999998</v>
      </c>
      <c r="F15" s="11">
        <f t="shared" si="0"/>
        <v>6.0500000000000007</v>
      </c>
      <c r="G15" s="11">
        <f t="shared" si="0"/>
        <v>4.3500000000000014</v>
      </c>
      <c r="H15" s="11">
        <v>0.76100000000000001</v>
      </c>
      <c r="I15" s="11">
        <v>2.8300000000000018</v>
      </c>
      <c r="J15" s="11">
        <f t="shared" si="1"/>
        <v>1.6999999999999993</v>
      </c>
    </row>
    <row r="16" spans="1:10" x14ac:dyDescent="0.25">
      <c r="A16" t="s">
        <v>28</v>
      </c>
      <c r="B16" s="3">
        <v>25.1</v>
      </c>
      <c r="C16" s="3">
        <v>21.46</v>
      </c>
      <c r="D16" s="3">
        <v>20.350000000000001</v>
      </c>
      <c r="E16" s="3">
        <v>18.225999999999999</v>
      </c>
      <c r="F16" s="11">
        <f t="shared" si="0"/>
        <v>4.75</v>
      </c>
      <c r="G16" s="11">
        <f t="shared" si="0"/>
        <v>3.2340000000000018</v>
      </c>
      <c r="H16" s="11">
        <v>0.77900000000000003</v>
      </c>
      <c r="I16" s="11">
        <v>2.1240000000000023</v>
      </c>
      <c r="J16" s="11">
        <f t="shared" si="1"/>
        <v>1.5159999999999982</v>
      </c>
    </row>
    <row r="17" spans="1:10" x14ac:dyDescent="0.25">
      <c r="A17" t="s">
        <v>35</v>
      </c>
      <c r="B17" s="3">
        <v>25.6</v>
      </c>
      <c r="C17" s="3">
        <v>22.04</v>
      </c>
      <c r="D17" s="3">
        <v>21.77</v>
      </c>
      <c r="E17" s="3">
        <v>19.91</v>
      </c>
      <c r="F17" s="11">
        <f t="shared" si="0"/>
        <v>3.8300000000000018</v>
      </c>
      <c r="G17" s="11">
        <f t="shared" si="0"/>
        <v>2.129999999999999</v>
      </c>
      <c r="H17" s="11">
        <v>0.68500000000000005</v>
      </c>
      <c r="I17" s="11">
        <v>1.8599999999999994</v>
      </c>
      <c r="J17" s="11">
        <f t="shared" si="1"/>
        <v>1.7000000000000028</v>
      </c>
    </row>
    <row r="18" spans="1:10" x14ac:dyDescent="0.25">
      <c r="A18" t="s">
        <v>36</v>
      </c>
      <c r="B18" s="3">
        <v>25.88</v>
      </c>
      <c r="C18" s="3">
        <v>23.051359999999999</v>
      </c>
      <c r="D18" s="3">
        <v>20.362130000000001</v>
      </c>
      <c r="E18" s="3">
        <v>19.233630000000002</v>
      </c>
      <c r="F18" s="11">
        <f t="shared" si="0"/>
        <v>5.5178699999999985</v>
      </c>
      <c r="G18" s="11">
        <f t="shared" si="0"/>
        <v>3.8177299999999974</v>
      </c>
      <c r="H18" s="11">
        <v>0.71199999999999997</v>
      </c>
      <c r="I18" s="11">
        <v>1.1284999999999989</v>
      </c>
      <c r="J18" s="11">
        <f t="shared" si="1"/>
        <v>1.7001400000000011</v>
      </c>
    </row>
    <row r="19" spans="1:10" x14ac:dyDescent="0.25">
      <c r="A19" t="s">
        <v>22</v>
      </c>
      <c r="B19" s="3">
        <v>26.37</v>
      </c>
      <c r="C19" s="3">
        <v>22.86</v>
      </c>
      <c r="D19" s="3">
        <v>20.66</v>
      </c>
      <c r="E19" s="3">
        <v>19.8</v>
      </c>
      <c r="F19" s="11">
        <f t="shared" si="0"/>
        <v>5.7100000000000009</v>
      </c>
      <c r="G19" s="11">
        <f t="shared" si="0"/>
        <v>3.0599999999999987</v>
      </c>
      <c r="H19" s="11">
        <v>0.72599999999999998</v>
      </c>
      <c r="I19" s="11">
        <v>0.85999999999999943</v>
      </c>
      <c r="J19" s="11">
        <f t="shared" si="1"/>
        <v>2.6500000000000021</v>
      </c>
    </row>
    <row r="20" spans="1:10" x14ac:dyDescent="0.25">
      <c r="A20" t="s">
        <v>37</v>
      </c>
      <c r="B20" s="3">
        <v>25.65</v>
      </c>
      <c r="C20" s="3">
        <v>22.66</v>
      </c>
      <c r="D20" s="3">
        <v>20.79</v>
      </c>
      <c r="E20" s="3">
        <v>19.71</v>
      </c>
      <c r="F20" s="11">
        <f t="shared" si="0"/>
        <v>4.8599999999999994</v>
      </c>
      <c r="G20" s="11">
        <f t="shared" si="0"/>
        <v>2.9499999999999993</v>
      </c>
      <c r="H20" s="11">
        <v>0.73799999999999999</v>
      </c>
      <c r="I20" s="11">
        <v>1.0799999999999983</v>
      </c>
      <c r="J20" s="11">
        <f t="shared" si="1"/>
        <v>1.9100000000000001</v>
      </c>
    </row>
    <row r="21" spans="1:10" x14ac:dyDescent="0.25">
      <c r="A21" t="s">
        <v>38</v>
      </c>
      <c r="B21" s="3">
        <v>23.85</v>
      </c>
      <c r="C21" s="3">
        <v>18.846399999999999</v>
      </c>
      <c r="D21" s="3">
        <v>18.170000000000002</v>
      </c>
      <c r="E21" s="3">
        <v>15.2</v>
      </c>
      <c r="F21" s="11">
        <f t="shared" si="0"/>
        <v>5.68</v>
      </c>
      <c r="G21" s="11">
        <f t="shared" si="0"/>
        <v>3.6463999999999999</v>
      </c>
      <c r="H21" s="11">
        <v>0.71499999999999997</v>
      </c>
      <c r="I21" s="11">
        <v>2.9700000000000024</v>
      </c>
      <c r="J21" s="11">
        <f t="shared" si="1"/>
        <v>2.0335999999999999</v>
      </c>
    </row>
    <row r="22" spans="1:10" x14ac:dyDescent="0.25">
      <c r="A22" t="s">
        <v>26</v>
      </c>
      <c r="B22" s="3">
        <v>26.01</v>
      </c>
      <c r="C22" s="3">
        <v>21.87</v>
      </c>
      <c r="D22" s="3">
        <v>16.600000000000001</v>
      </c>
      <c r="E22" s="3">
        <v>17.29</v>
      </c>
      <c r="F22" s="11">
        <f t="shared" si="0"/>
        <v>9.41</v>
      </c>
      <c r="G22" s="11">
        <f t="shared" si="0"/>
        <v>4.5800000000000018</v>
      </c>
      <c r="H22" s="11">
        <v>0.73099999999999998</v>
      </c>
      <c r="I22" s="11">
        <v>-0.68999999999999773</v>
      </c>
      <c r="J22" s="11">
        <f t="shared" si="1"/>
        <v>4.8299999999999983</v>
      </c>
    </row>
    <row r="23" spans="1:10" x14ac:dyDescent="0.25">
      <c r="A23" t="s">
        <v>39</v>
      </c>
      <c r="B23" s="3">
        <v>25.32612</v>
      </c>
      <c r="C23" s="3">
        <v>21.095559999999999</v>
      </c>
      <c r="D23" s="3">
        <v>20.79166</v>
      </c>
      <c r="E23" s="3">
        <v>17.90089</v>
      </c>
      <c r="F23" s="11">
        <f t="shared" si="0"/>
        <v>4.5344599999999993</v>
      </c>
      <c r="G23" s="11">
        <f t="shared" si="0"/>
        <v>3.1946699999999986</v>
      </c>
      <c r="H23" s="11">
        <v>0.78400000000000003</v>
      </c>
      <c r="I23" s="11">
        <v>2.8907699999999998</v>
      </c>
      <c r="J23" s="11">
        <f t="shared" si="1"/>
        <v>1.3397900000000007</v>
      </c>
    </row>
    <row r="24" spans="1:10" x14ac:dyDescent="0.25">
      <c r="A24" t="s">
        <v>40</v>
      </c>
      <c r="B24" s="3">
        <v>27.08</v>
      </c>
      <c r="C24" s="3">
        <v>22.7181</v>
      </c>
      <c r="D24" s="3">
        <v>21.609660000000002</v>
      </c>
      <c r="E24" s="3">
        <v>19.53622</v>
      </c>
      <c r="F24" s="11">
        <f t="shared" si="0"/>
        <v>5.4703399999999966</v>
      </c>
      <c r="G24" s="11">
        <f t="shared" si="0"/>
        <v>3.1818799999999996</v>
      </c>
      <c r="H24" s="11">
        <v>0.74199999999999999</v>
      </c>
      <c r="I24" s="11">
        <v>2.0734400000000015</v>
      </c>
      <c r="J24" s="11">
        <f t="shared" si="1"/>
        <v>2.2884599999999971</v>
      </c>
    </row>
    <row r="25" spans="1:10" x14ac:dyDescent="0.25">
      <c r="A25" t="s">
        <v>21</v>
      </c>
      <c r="B25" s="3">
        <v>25.76</v>
      </c>
      <c r="C25" s="3">
        <v>23.03</v>
      </c>
      <c r="D25" s="3">
        <v>22.61</v>
      </c>
      <c r="E25" s="3">
        <v>20.59</v>
      </c>
      <c r="F25" s="11">
        <f t="shared" si="0"/>
        <v>3.1500000000000021</v>
      </c>
      <c r="G25" s="11">
        <f t="shared" si="0"/>
        <v>2.4400000000000013</v>
      </c>
      <c r="H25" s="11">
        <v>0.82299999999999995</v>
      </c>
      <c r="I25" s="11">
        <v>2.0199999999999996</v>
      </c>
      <c r="J25" s="11">
        <f t="shared" si="1"/>
        <v>0.71000000000000085</v>
      </c>
    </row>
    <row r="26" spans="1:10" x14ac:dyDescent="0.25">
      <c r="A26" t="s">
        <v>41</v>
      </c>
      <c r="B26" s="3">
        <v>26.621259999999999</v>
      </c>
      <c r="C26" s="3">
        <v>23.357320000000001</v>
      </c>
      <c r="D26" s="3">
        <v>23.59928</v>
      </c>
      <c r="E26" s="3">
        <v>21.222370000000002</v>
      </c>
      <c r="F26" s="11">
        <f t="shared" si="0"/>
        <v>3.0219799999999992</v>
      </c>
      <c r="G26" s="11">
        <f t="shared" si="0"/>
        <v>2.1349499999999999</v>
      </c>
      <c r="H26" s="11">
        <v>0.78500000000000003</v>
      </c>
      <c r="I26" s="11">
        <v>2.3769099999999987</v>
      </c>
      <c r="J26" s="11">
        <f t="shared" si="1"/>
        <v>0.88702999999999932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Sheet3</vt:lpstr>
      <vt:lpstr>Sheet5</vt:lpstr>
    </vt:vector>
  </TitlesOfParts>
  <Company>OEAW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Lego, Vanessa</dc:creator>
  <cp:lastModifiedBy>Reviewer</cp:lastModifiedBy>
  <dcterms:created xsi:type="dcterms:W3CDTF">2022-09-18T13:46:01Z</dcterms:created>
  <dcterms:modified xsi:type="dcterms:W3CDTF">2023-02-02T15:12:21Z</dcterms:modified>
</cp:coreProperties>
</file>