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Projects\dkvo.projects\Quote\Requirements\"/>
    </mc:Choice>
  </mc:AlternateContent>
  <bookViews>
    <workbookView xWindow="0" yWindow="0" windowWidth="22260" windowHeight="12645" activeTab="1"/>
  </bookViews>
  <sheets>
    <sheet name="SINAGE" sheetId="3" r:id="rId1"/>
    <sheet name="TINTS 1" sheetId="4" r:id="rId2"/>
    <sheet name="TINT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5" i="3"/>
  <c r="F15" i="3" s="1"/>
  <c r="D14" i="3"/>
  <c r="D13" i="3"/>
  <c r="D12" i="3"/>
  <c r="F16" i="3"/>
  <c r="K14" i="4"/>
  <c r="K13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C17" i="4"/>
  <c r="C16" i="4"/>
  <c r="C15" i="4"/>
  <c r="C14" i="4"/>
  <c r="F57" i="4" l="1"/>
  <c r="B37" i="3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M13" i="4"/>
  <c r="H17" i="4"/>
  <c r="C13" i="4"/>
  <c r="H16" i="4"/>
  <c r="P16" i="4" s="1"/>
  <c r="H14" i="4"/>
  <c r="G45" i="4"/>
  <c r="H45" i="4" s="1"/>
  <c r="G44" i="4"/>
  <c r="H44" i="4" s="1"/>
  <c r="P44" i="4" s="1"/>
  <c r="G43" i="4"/>
  <c r="H43" i="4" s="1"/>
  <c r="G42" i="4"/>
  <c r="H42" i="4" s="1"/>
  <c r="G41" i="4"/>
  <c r="H41" i="4" s="1"/>
  <c r="G40" i="4"/>
  <c r="H40" i="4" s="1"/>
  <c r="P40" i="4" s="1"/>
  <c r="G39" i="4"/>
  <c r="H39" i="4" s="1"/>
  <c r="G38" i="4"/>
  <c r="H38" i="4" s="1"/>
  <c r="P38" i="4" s="1"/>
  <c r="G37" i="4"/>
  <c r="H37" i="4" s="1"/>
  <c r="G36" i="4"/>
  <c r="H36" i="4" s="1"/>
  <c r="P36" i="4" s="1"/>
  <c r="G35" i="4"/>
  <c r="H35" i="4" s="1"/>
  <c r="G34" i="4"/>
  <c r="H34" i="4" s="1"/>
  <c r="P34" i="4" s="1"/>
  <c r="G33" i="4"/>
  <c r="H33" i="4" s="1"/>
  <c r="G32" i="4"/>
  <c r="H32" i="4" s="1"/>
  <c r="P32" i="4" s="1"/>
  <c r="G31" i="4"/>
  <c r="H31" i="4" s="1"/>
  <c r="G30" i="4"/>
  <c r="H30" i="4" s="1"/>
  <c r="P30" i="4" s="1"/>
  <c r="G29" i="4"/>
  <c r="H29" i="4" s="1"/>
  <c r="G28" i="4"/>
  <c r="H28" i="4" s="1"/>
  <c r="P28" i="4" s="1"/>
  <c r="G27" i="4"/>
  <c r="H27" i="4" s="1"/>
  <c r="G26" i="4"/>
  <c r="H26" i="4" s="1"/>
  <c r="P26" i="4" s="1"/>
  <c r="G25" i="4"/>
  <c r="H25" i="4" s="1"/>
  <c r="G24" i="4"/>
  <c r="H24" i="4" s="1"/>
  <c r="P24" i="4" s="1"/>
  <c r="G23" i="4"/>
  <c r="H23" i="4" s="1"/>
  <c r="G22" i="4"/>
  <c r="H22" i="4" s="1"/>
  <c r="P22" i="4" s="1"/>
  <c r="G21" i="4"/>
  <c r="H21" i="4" s="1"/>
  <c r="G20" i="4"/>
  <c r="H20" i="4" s="1"/>
  <c r="P20" i="4" s="1"/>
  <c r="G19" i="4"/>
  <c r="H19" i="4" s="1"/>
  <c r="G18" i="4"/>
  <c r="H18" i="4" s="1"/>
  <c r="P18" i="4" s="1"/>
  <c r="C12" i="4"/>
  <c r="P42" i="4" l="1"/>
  <c r="P19" i="4"/>
  <c r="P23" i="4"/>
  <c r="P27" i="4"/>
  <c r="P31" i="4"/>
  <c r="P35" i="4"/>
  <c r="P39" i="4"/>
  <c r="P43" i="4"/>
  <c r="P17" i="4"/>
  <c r="P21" i="4"/>
  <c r="P25" i="4"/>
  <c r="P29" i="4"/>
  <c r="P33" i="4"/>
  <c r="P37" i="4"/>
  <c r="P41" i="4"/>
  <c r="P45" i="4"/>
  <c r="H15" i="4"/>
  <c r="P15" i="4" s="1"/>
  <c r="H13" i="4"/>
  <c r="N13" i="4"/>
  <c r="N14" i="4"/>
  <c r="P14" i="4" s="1"/>
  <c r="K12" i="4"/>
  <c r="M12" i="4" s="1"/>
  <c r="N12" i="4" s="1"/>
  <c r="G12" i="4"/>
  <c r="G46" i="4" s="1"/>
  <c r="F14" i="3"/>
  <c r="F27" i="3"/>
  <c r="F26" i="3"/>
  <c r="F25" i="3"/>
  <c r="F24" i="3"/>
  <c r="F23" i="3"/>
  <c r="F22" i="3"/>
  <c r="F21" i="3"/>
  <c r="F20" i="3"/>
  <c r="F19" i="3"/>
  <c r="F18" i="3"/>
  <c r="F17" i="3"/>
  <c r="F13" i="3"/>
  <c r="F12" i="3"/>
  <c r="D11" i="3"/>
  <c r="F11" i="3" s="1"/>
  <c r="M46" i="4" l="1"/>
  <c r="H12" i="4"/>
  <c r="P13" i="4"/>
  <c r="P46" i="4" s="1"/>
  <c r="P49" i="4" s="1"/>
  <c r="P50" i="4" s="1"/>
  <c r="P51" i="4" s="1"/>
  <c r="F29" i="3"/>
  <c r="F30" i="3" s="1"/>
  <c r="F31" i="3" s="1"/>
  <c r="H47" i="2" l="1"/>
  <c r="J47" i="2" s="1"/>
  <c r="E47" i="2"/>
  <c r="H46" i="2"/>
  <c r="J46" i="2" s="1"/>
  <c r="E46" i="2"/>
  <c r="H45" i="2"/>
  <c r="J45" i="2" s="1"/>
  <c r="E45" i="2"/>
  <c r="H44" i="2"/>
  <c r="J44" i="2" s="1"/>
  <c r="E44" i="2"/>
  <c r="H43" i="2"/>
  <c r="J43" i="2" s="1"/>
  <c r="E43" i="2"/>
  <c r="H42" i="2"/>
  <c r="J42" i="2" s="1"/>
  <c r="E42" i="2"/>
  <c r="H41" i="2"/>
  <c r="J41" i="2" s="1"/>
  <c r="E41" i="2"/>
  <c r="H40" i="2"/>
  <c r="J40" i="2" s="1"/>
  <c r="E40" i="2"/>
  <c r="H39" i="2"/>
  <c r="J39" i="2" s="1"/>
  <c r="E39" i="2"/>
  <c r="H38" i="2"/>
  <c r="J38" i="2" s="1"/>
  <c r="E38" i="2"/>
  <c r="H37" i="2"/>
  <c r="J37" i="2" s="1"/>
  <c r="E37" i="2"/>
  <c r="J36" i="2"/>
  <c r="H36" i="2"/>
  <c r="E36" i="2"/>
  <c r="H35" i="2"/>
  <c r="J35" i="2" s="1"/>
  <c r="E35" i="2"/>
  <c r="H34" i="2"/>
  <c r="J34" i="2" s="1"/>
  <c r="E34" i="2"/>
  <c r="H33" i="2"/>
  <c r="J33" i="2" s="1"/>
  <c r="E33" i="2"/>
  <c r="H32" i="2"/>
  <c r="J32" i="2" s="1"/>
  <c r="E32" i="2"/>
  <c r="H31" i="2"/>
  <c r="J31" i="2" s="1"/>
  <c r="E31" i="2"/>
  <c r="H30" i="2"/>
  <c r="J30" i="2" s="1"/>
  <c r="E30" i="2"/>
  <c r="H29" i="2"/>
  <c r="J29" i="2" s="1"/>
  <c r="E29" i="2"/>
  <c r="J28" i="2"/>
  <c r="H28" i="2"/>
  <c r="E28" i="2"/>
  <c r="H27" i="2"/>
  <c r="J27" i="2" s="1"/>
  <c r="E27" i="2"/>
  <c r="H26" i="2"/>
  <c r="J26" i="2" s="1"/>
  <c r="E26" i="2"/>
  <c r="H25" i="2"/>
  <c r="J25" i="2" s="1"/>
  <c r="E25" i="2"/>
  <c r="H24" i="2"/>
  <c r="J24" i="2" s="1"/>
  <c r="E24" i="2"/>
  <c r="H23" i="2"/>
  <c r="J23" i="2" s="1"/>
  <c r="E23" i="2"/>
  <c r="H22" i="2"/>
  <c r="J22" i="2" s="1"/>
  <c r="E22" i="2"/>
  <c r="H21" i="2"/>
  <c r="J21" i="2" s="1"/>
  <c r="E21" i="2"/>
  <c r="J20" i="2"/>
  <c r="H20" i="2"/>
  <c r="E20" i="2"/>
  <c r="H19" i="2"/>
  <c r="J19" i="2" s="1"/>
  <c r="E19" i="2"/>
  <c r="H18" i="2"/>
  <c r="J18" i="2" s="1"/>
  <c r="E18" i="2"/>
  <c r="H17" i="2"/>
  <c r="J17" i="2" s="1"/>
  <c r="E17" i="2"/>
  <c r="H16" i="2"/>
  <c r="J16" i="2" s="1"/>
  <c r="E16" i="2"/>
  <c r="H15" i="2"/>
  <c r="J15" i="2" s="1"/>
  <c r="E15" i="2"/>
  <c r="H14" i="2"/>
  <c r="J14" i="2" s="1"/>
  <c r="E14" i="2"/>
  <c r="E48" i="2" s="1"/>
  <c r="E51" i="2" s="1"/>
  <c r="J48" i="2" l="1"/>
  <c r="J51" i="2" s="1"/>
  <c r="B53" i="2" s="1"/>
  <c r="B57" i="2" s="1"/>
</calcChain>
</file>

<file path=xl/sharedStrings.xml><?xml version="1.0" encoding="utf-8"?>
<sst xmlns="http://schemas.openxmlformats.org/spreadsheetml/2006/main" count="288" uniqueCount="135">
  <si>
    <t xml:space="preserve">Item </t>
  </si>
  <si>
    <t>Description</t>
  </si>
  <si>
    <t>Amount</t>
  </si>
  <si>
    <t>Sale Amount</t>
  </si>
  <si>
    <t>GST</t>
  </si>
  <si>
    <t>Total Amount</t>
  </si>
  <si>
    <t>$</t>
  </si>
  <si>
    <t>4mm acm 2440</t>
  </si>
  <si>
    <t>Freight</t>
  </si>
  <si>
    <t>Contractor</t>
  </si>
  <si>
    <t>Extra charge (glue +fixing)</t>
  </si>
  <si>
    <t>Travel</t>
  </si>
  <si>
    <t>Accommodation</t>
  </si>
  <si>
    <t>Travel/Petrol</t>
  </si>
  <si>
    <t>Quantity</t>
  </si>
  <si>
    <t>Rate</t>
  </si>
  <si>
    <t xml:space="preserve">Site check </t>
  </si>
  <si>
    <t>Material</t>
  </si>
  <si>
    <t>Mob:</t>
  </si>
  <si>
    <t>Glass</t>
  </si>
  <si>
    <t>Float</t>
  </si>
  <si>
    <t>Film Type</t>
  </si>
  <si>
    <t>Hm:</t>
  </si>
  <si>
    <t>Type</t>
  </si>
  <si>
    <t>Wk:</t>
  </si>
  <si>
    <t>Thickness</t>
  </si>
  <si>
    <t>Equip</t>
  </si>
  <si>
    <t>email</t>
  </si>
  <si>
    <t>Joinery</t>
  </si>
  <si>
    <t>Spec Instr</t>
  </si>
  <si>
    <t>Areas</t>
  </si>
  <si>
    <t>Window Sizes</t>
  </si>
  <si>
    <t>Height</t>
  </si>
  <si>
    <t>Width</t>
  </si>
  <si>
    <t>Parts</t>
  </si>
  <si>
    <t>Area</t>
  </si>
  <si>
    <t>Label</t>
  </si>
  <si>
    <t>Roll Size</t>
  </si>
  <si>
    <t>Difference</t>
  </si>
  <si>
    <t>Waste</t>
  </si>
  <si>
    <t>panels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</si>
  <si>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</si>
  <si>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</si>
  <si>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</si>
  <si>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</si>
  <si>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</si>
  <si>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</si>
  <si>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</si>
  <si>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</si>
  <si>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</si>
  <si>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</si>
  <si>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</si>
  <si>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</si>
  <si>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</si>
  <si>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</si>
  <si>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</si>
  <si>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</si>
  <si>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</si>
  <si>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</si>
  <si>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</si>
  <si>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</si>
  <si>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</si>
  <si>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</si>
  <si>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</si>
  <si>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</si>
  <si>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</si>
  <si>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</si>
  <si>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</si>
  <si>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</si>
  <si>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</si>
  <si>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</si>
  <si>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</si>
  <si>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</si>
  <si>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</si>
  <si>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</si>
  <si>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Total Area</t>
  </si>
  <si>
    <t>Price per s/m</t>
  </si>
  <si>
    <t>Price</t>
  </si>
  <si>
    <t>Extra charge</t>
  </si>
  <si>
    <t>Total Price</t>
  </si>
  <si>
    <t>plus GST</t>
  </si>
  <si>
    <t>TINTS QUOTATION</t>
  </si>
  <si>
    <t>Total *35%</t>
  </si>
  <si>
    <t>Prep.(Prepare the graphic)</t>
  </si>
  <si>
    <t>Height Access</t>
  </si>
  <si>
    <t>Speacial Products</t>
  </si>
  <si>
    <t>Discount%</t>
  </si>
  <si>
    <t>Design</t>
  </si>
  <si>
    <t>Acm 1200 x 2440</t>
  </si>
  <si>
    <t>Circle 1200</t>
  </si>
  <si>
    <t>Circle 2000</t>
  </si>
  <si>
    <t>Circle 2500</t>
  </si>
  <si>
    <t>Not confirm</t>
  </si>
  <si>
    <t xml:space="preserve">PVC Foam 2mm 1220 x 2440 </t>
  </si>
  <si>
    <t>PVC Riged 4mm 1220 x 2440</t>
  </si>
  <si>
    <t>PVC Riged 2mm 1220 x 2440</t>
  </si>
  <si>
    <t xml:space="preserve">PVC Foam 4mm 1220 x 2440 </t>
  </si>
  <si>
    <t>Corflule 5mm 1200 x 2440</t>
  </si>
  <si>
    <t>Check price with PSP/ANYTHING ACRYLIC</t>
  </si>
  <si>
    <t>Series 700 610</t>
  </si>
  <si>
    <t>Series 700 1220</t>
  </si>
  <si>
    <t>Wrapping Film 1500</t>
  </si>
  <si>
    <t>Translucent (Not 3M)</t>
  </si>
  <si>
    <t>Translucent (3M)</t>
  </si>
  <si>
    <t>Series 900  610</t>
  </si>
  <si>
    <t>Series 900  1220</t>
  </si>
  <si>
    <t>Frosting (Haz) 1500</t>
  </si>
  <si>
    <t>Frosting (Haz) 1200</t>
  </si>
  <si>
    <t>Stoneguard 1200</t>
  </si>
  <si>
    <t>FROSTING/ PER METER</t>
  </si>
  <si>
    <t>VINYL/ PER METER</t>
  </si>
  <si>
    <t>ACM/PIECE</t>
  </si>
  <si>
    <t>PRINTS/PER METER</t>
  </si>
  <si>
    <t>EXTRA/PER HOURS</t>
  </si>
  <si>
    <t>Height Access/per day</t>
  </si>
  <si>
    <t>1370  Print/Lam (5 years)</t>
  </si>
  <si>
    <t>1500  Print/Lam (5 years)</t>
  </si>
  <si>
    <t>1370 Print (5 years)</t>
  </si>
  <si>
    <t>1500 Print (5 years)</t>
  </si>
  <si>
    <t>1370 Print Wraping/ Lam</t>
  </si>
  <si>
    <t>Perforated Film/Lam</t>
  </si>
  <si>
    <t>Banner</t>
  </si>
  <si>
    <t>PVC/ACRYLIC</t>
  </si>
  <si>
    <t>Installation/Wrapping</t>
  </si>
  <si>
    <t>Date:</t>
  </si>
  <si>
    <t>Job Site Name:</t>
  </si>
  <si>
    <t>Address:</t>
  </si>
  <si>
    <t>Contractor Name:</t>
  </si>
  <si>
    <t>SIGNAGE QUOTATION</t>
  </si>
  <si>
    <t xml:space="preserve">Quote No.: </t>
  </si>
  <si>
    <t>Item</t>
  </si>
  <si>
    <t>Panel</t>
  </si>
  <si>
    <t>Total:</t>
  </si>
  <si>
    <t>Quatity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</si>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</sst>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0.000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2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u/>
      <sz val="10"/>
      <color indexed="12"/>
      <name val="Tahoma"/>
      <family val="2"/>
    </font>
    <font>
      <sz val="10"/>
      <color indexed="53"/>
      <name val="Tahoma"/>
      <family val="2"/>
    </font>
    <font>
      <b/>
      <sz val="10"/>
      <name val="Tahoma"/>
      <family val="2"/>
    </font>
    <font>
      <b/>
      <sz val="10"/>
      <color indexed="10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sz val="10"/>
      <color indexed="61"/>
      <name val="Tahoma"/>
      <family val="2"/>
    </font>
    <font>
      <sz val="10"/>
      <color indexed="10"/>
      <name val="Arial"/>
      <family val="2"/>
    </font>
    <font>
      <b/>
      <sz val="2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2" borderId="0" xfId="0" applyFill="1" applyAlignment="1">
      <alignment horizontal="left" vertical="top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4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8" fillId="0" borderId="0" xfId="0" applyFont="1" applyFill="1" applyBorder="1"/>
    <xf numFmtId="0" fontId="8" fillId="0" borderId="0" xfId="0" applyFont="1"/>
    <xf numFmtId="0" fontId="8" fillId="0" borderId="0" xfId="0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15" fillId="5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1" fillId="0" borderId="0" xfId="0" applyFont="1" applyAlignment="1">
      <alignment horizontal="right"/>
    </xf>
    <xf numFmtId="0" fontId="0" fillId="0" borderId="4" xfId="0" applyBorder="1"/>
    <xf numFmtId="164" fontId="8" fillId="0" borderId="0" xfId="0" applyNumberFormat="1" applyFont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5" fontId="7" fillId="5" borderId="1" xfId="1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4" fontId="15" fillId="5" borderId="1" xfId="1" applyFont="1" applyFill="1" applyBorder="1" applyAlignment="1">
      <alignment horizontal="center"/>
    </xf>
    <xf numFmtId="166" fontId="17" fillId="5" borderId="1" xfId="1" applyNumberFormat="1" applyFont="1" applyFill="1" applyBorder="1" applyAlignment="1">
      <alignment horizontal="center"/>
    </xf>
    <xf numFmtId="44" fontId="15" fillId="5" borderId="1" xfId="1" applyFont="1" applyFill="1" applyBorder="1"/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7" fillId="0" borderId="0" xfId="1" applyFont="1"/>
    <xf numFmtId="164" fontId="9" fillId="0" borderId="0" xfId="0" applyNumberFormat="1" applyFont="1" applyFill="1" applyAlignment="1">
      <alignment horizontal="center"/>
    </xf>
    <xf numFmtId="44" fontId="17" fillId="0" borderId="0" xfId="1" applyFont="1" applyFill="1" applyBorder="1" applyAlignment="1">
      <alignment horizontal="center"/>
    </xf>
    <xf numFmtId="44" fontId="15" fillId="0" borderId="0" xfId="1" applyFont="1" applyFill="1" applyBorder="1"/>
    <xf numFmtId="44" fontId="7" fillId="0" borderId="0" xfId="1" applyFont="1" applyAlignment="1">
      <alignment horizontal="left"/>
    </xf>
    <xf numFmtId="0" fontId="16" fillId="0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166" fontId="7" fillId="6" borderId="1" xfId="1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1" xfId="0" applyBorder="1"/>
    <xf numFmtId="0" fontId="0" fillId="7" borderId="0" xfId="0" applyFill="1" applyBorder="1"/>
    <xf numFmtId="0" fontId="0" fillId="3" borderId="0" xfId="0" applyFill="1"/>
    <xf numFmtId="0" fontId="0" fillId="3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4" fillId="7" borderId="0" xfId="0" applyFont="1" applyFill="1" applyBorder="1"/>
    <xf numFmtId="0" fontId="4" fillId="7" borderId="0" xfId="0" applyFont="1" applyFill="1" applyBorder="1" applyAlignment="1">
      <alignment horizont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top"/>
    </xf>
    <xf numFmtId="0" fontId="0" fillId="0" borderId="1" xfId="0" applyBorder="1" applyAlignment="1">
      <alignment vertical="top"/>
    </xf>
    <xf numFmtId="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0" xfId="0" applyFill="1" applyBorder="1" applyAlignment="1"/>
    <xf numFmtId="0" fontId="0" fillId="7" borderId="0" xfId="0" applyFill="1" applyBorder="1" applyAlignment="1"/>
    <xf numFmtId="0" fontId="0" fillId="3" borderId="0" xfId="0" applyFill="1" applyBorder="1" applyAlignment="1"/>
    <xf numFmtId="0" fontId="0" fillId="7" borderId="1" xfId="0" applyFill="1" applyBorder="1"/>
    <xf numFmtId="0" fontId="20" fillId="7" borderId="1" xfId="0" applyFont="1" applyFill="1" applyBorder="1" applyAlignment="1">
      <alignment horizontal="right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21" fillId="7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4" fontId="9" fillId="0" borderId="1" xfId="0" applyNumberFormat="1" applyFont="1" applyBorder="1" applyAlignment="1"/>
    <xf numFmtId="0" fontId="22" fillId="0" borderId="1" xfId="0" applyFont="1" applyBorder="1" applyAlignment="1">
      <alignment vertical="top"/>
    </xf>
    <xf numFmtId="0" fontId="8" fillId="0" borderId="1" xfId="0" applyFont="1" applyBorder="1"/>
    <xf numFmtId="9" fontId="0" fillId="2" borderId="1" xfId="0" applyNumberFormat="1" applyFill="1" applyBorder="1" applyAlignment="1"/>
    <xf numFmtId="0" fontId="4" fillId="2" borderId="1" xfId="0" applyFont="1" applyFill="1" applyBorder="1" applyAlignment="1">
      <alignment horizontal="right"/>
    </xf>
    <xf numFmtId="2" fontId="3" fillId="0" borderId="1" xfId="0" applyNumberFormat="1" applyFont="1" applyBorder="1" applyAlignment="1">
      <alignment vertical="top"/>
    </xf>
    <xf numFmtId="2" fontId="3" fillId="0" borderId="5" xfId="0" applyNumberFormat="1" applyFont="1" applyBorder="1" applyAlignment="1">
      <alignment vertical="top"/>
    </xf>
    <xf numFmtId="0" fontId="20" fillId="3" borderId="0" xfId="0" applyFont="1" applyFill="1" applyBorder="1" applyAlignment="1">
      <alignment vertical="top"/>
    </xf>
    <xf numFmtId="44" fontId="0" fillId="0" borderId="1" xfId="1" applyFont="1" applyBorder="1" applyAlignment="1">
      <alignment vertical="top"/>
    </xf>
    <xf numFmtId="9" fontId="0" fillId="2" borderId="1" xfId="2" applyFont="1" applyFill="1" applyBorder="1" applyAlignment="1"/>
    <xf numFmtId="9" fontId="0" fillId="2" borderId="1" xfId="2" applyFont="1" applyFill="1" applyBorder="1" applyAlignment="1">
      <alignment vertical="top"/>
    </xf>
    <xf numFmtId="44" fontId="0" fillId="2" borderId="1" xfId="1" applyFont="1" applyFill="1" applyBorder="1" applyAlignment="1"/>
    <xf numFmtId="9" fontId="0" fillId="0" borderId="1" xfId="2" applyFont="1" applyBorder="1" applyAlignment="1">
      <alignment horizontal="left" vertical="top"/>
    </xf>
    <xf numFmtId="44" fontId="0" fillId="3" borderId="0" xfId="1" applyFont="1" applyFill="1" applyBorder="1" applyAlignment="1"/>
    <xf numFmtId="44" fontId="0" fillId="2" borderId="1" xfId="1" applyFont="1" applyFill="1" applyBorder="1" applyAlignment="1">
      <alignment horizontal="right"/>
    </xf>
    <xf numFmtId="44" fontId="0" fillId="2" borderId="1" xfId="1" applyFont="1" applyFill="1" applyBorder="1" applyAlignment="1">
      <alignment horizontal="right" vertical="top"/>
    </xf>
    <xf numFmtId="44" fontId="0" fillId="2" borderId="1" xfId="1" applyFont="1" applyFill="1" applyBorder="1" applyAlignment="1">
      <alignment vertical="top"/>
    </xf>
    <xf numFmtId="0" fontId="3" fillId="3" borderId="0" xfId="0" applyFont="1" applyFill="1" applyBorder="1" applyAlignment="1">
      <alignment horizontal="center" vertical="top"/>
    </xf>
    <xf numFmtId="44" fontId="0" fillId="3" borderId="0" xfId="0" applyNumberFormat="1" applyFill="1" applyBorder="1" applyAlignment="1"/>
    <xf numFmtId="44" fontId="3" fillId="0" borderId="0" xfId="1" applyFont="1" applyBorder="1" applyAlignment="1">
      <alignment vertical="top"/>
    </xf>
    <xf numFmtId="44" fontId="0" fillId="2" borderId="0" xfId="1" applyFont="1" applyFill="1" applyBorder="1"/>
    <xf numFmtId="0" fontId="0" fillId="7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2" fontId="22" fillId="0" borderId="6" xfId="0" applyNumberFormat="1" applyFont="1" applyBorder="1" applyAlignment="1">
      <alignment horizontal="right" vertical="top"/>
    </xf>
    <xf numFmtId="44" fontId="0" fillId="2" borderId="0" xfId="1" applyFont="1" applyFill="1" applyBorder="1" applyAlignment="1">
      <alignment horizontal="left"/>
    </xf>
    <xf numFmtId="0" fontId="1" fillId="3" borderId="0" xfId="0" applyFont="1" applyFill="1"/>
    <xf numFmtId="0" fontId="1" fillId="3" borderId="0" xfId="0" applyFont="1" applyFill="1" applyBorder="1"/>
    <xf numFmtId="0" fontId="0" fillId="3" borderId="0" xfId="0" applyFill="1" applyBorder="1" applyAlignment="1">
      <alignment horizontal="left" vertical="top"/>
    </xf>
    <xf numFmtId="0" fontId="20" fillId="3" borderId="0" xfId="0" applyFont="1" applyFill="1" applyBorder="1" applyAlignment="1">
      <alignment horizontal="left" vertical="top"/>
    </xf>
    <xf numFmtId="44" fontId="3" fillId="3" borderId="0" xfId="1" applyFont="1" applyFill="1" applyBorder="1" applyAlignment="1">
      <alignment horizontal="center" vertical="top"/>
    </xf>
    <xf numFmtId="164" fontId="23" fillId="3" borderId="0" xfId="0" applyNumberFormat="1" applyFont="1" applyFill="1" applyBorder="1" applyAlignment="1">
      <alignment horizontal="center"/>
    </xf>
    <xf numFmtId="2" fontId="20" fillId="3" borderId="6" xfId="0" applyNumberFormat="1" applyFont="1" applyFill="1" applyBorder="1" applyAlignment="1">
      <alignment horizontal="right" vertical="top"/>
    </xf>
    <xf numFmtId="0" fontId="6" fillId="7" borderId="0" xfId="0" applyFont="1" applyFill="1" applyBorder="1" applyAlignment="1">
      <alignment horizontal="left"/>
    </xf>
    <xf numFmtId="0" fontId="19" fillId="0" borderId="0" xfId="0" applyFont="1" applyAlignment="1">
      <alignment horizontal="center" vertical="center" wrapText="1" shrinkToFit="1"/>
    </xf>
    <xf numFmtId="0" fontId="4" fillId="7" borderId="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65032</xdr:rowOff>
    </xdr:from>
    <xdr:to>
      <xdr:col>1</xdr:col>
      <xdr:colOff>142874</xdr:colOff>
      <xdr:row>2</xdr:row>
      <xdr:rowOff>340995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55532"/>
          <a:ext cx="1914524" cy="46646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381001</xdr:colOff>
      <xdr:row>0</xdr:row>
      <xdr:rowOff>0</xdr:rowOff>
    </xdr:from>
    <xdr:to>
      <xdr:col>1</xdr:col>
      <xdr:colOff>1453526</xdr:colOff>
      <xdr:row>2</xdr:row>
      <xdr:rowOff>542924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1" y="0"/>
          <a:ext cx="1072525" cy="923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55507</xdr:rowOff>
    </xdr:from>
    <xdr:to>
      <xdr:col>1</xdr:col>
      <xdr:colOff>1038224</xdr:colOff>
      <xdr:row>2</xdr:row>
      <xdr:rowOff>331470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6007"/>
          <a:ext cx="1914524" cy="466463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1009651</xdr:colOff>
      <xdr:row>0</xdr:row>
      <xdr:rowOff>0</xdr:rowOff>
    </xdr:from>
    <xdr:to>
      <xdr:col>2</xdr:col>
      <xdr:colOff>434351</xdr:colOff>
      <xdr:row>2</xdr:row>
      <xdr:rowOff>542924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1" y="0"/>
          <a:ext cx="1072525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B7" workbookViewId="0">
      <selection activeCell="I21" sqref="I21"/>
    </sheetView>
  </sheetViews>
  <sheetFormatPr defaultRowHeight="15" x14ac:dyDescent="0.25"/>
  <cols>
    <col min="1" max="1" width="26.85546875" customWidth="1"/>
    <col min="2" max="2" width="37.140625" customWidth="1"/>
    <col min="3" max="3" width="9.140625" customWidth="1"/>
    <col min="5" max="5" width="11.85546875" customWidth="1"/>
    <col min="6" max="6" width="10.5703125" customWidth="1"/>
    <col min="9" max="9" width="26" customWidth="1"/>
    <col min="10" max="10" width="31.140625" customWidth="1"/>
    <col min="11" max="11" width="16.85546875" customWidth="1"/>
    <col min="12" max="12" width="18.140625" customWidth="1"/>
    <col min="15" max="15" width="29" customWidth="1"/>
    <col min="16" max="16" width="16" customWidth="1"/>
  </cols>
  <sheetData>
    <row r="1" spans="1:12" x14ac:dyDescent="0.25">
      <c r="A1" s="3"/>
      <c r="B1" s="3"/>
      <c r="C1" s="3"/>
      <c r="D1" s="3"/>
      <c r="E1" s="3"/>
      <c r="F1" s="3"/>
      <c r="G1" s="70"/>
      <c r="H1" s="72"/>
    </row>
    <row r="2" spans="1:12" x14ac:dyDescent="0.25">
      <c r="A2" s="3"/>
      <c r="B2" s="3"/>
      <c r="C2" s="3"/>
      <c r="D2" s="3"/>
      <c r="E2" s="3"/>
      <c r="F2" s="3"/>
      <c r="G2" s="70"/>
      <c r="H2" s="72"/>
      <c r="I2" s="5" t="s">
        <v>17</v>
      </c>
    </row>
    <row r="3" spans="1:12" ht="45" customHeight="1" x14ac:dyDescent="0.25">
      <c r="A3" s="3"/>
      <c r="B3" s="3"/>
      <c r="C3" s="3"/>
      <c r="D3" s="3"/>
      <c r="E3" s="3"/>
      <c r="F3" s="3"/>
      <c r="G3" s="70"/>
      <c r="H3" s="72"/>
    </row>
    <row r="4" spans="1:12" ht="26.25" x14ac:dyDescent="0.4">
      <c r="A4" s="111" t="s">
        <v>128</v>
      </c>
      <c r="B4" s="111"/>
      <c r="C4" s="111"/>
      <c r="D4" s="111"/>
      <c r="E4" s="111"/>
      <c r="F4" s="111"/>
      <c r="G4" s="1"/>
      <c r="H4" s="55"/>
      <c r="I4" s="6" t="s">
        <v>111</v>
      </c>
    </row>
    <row r="5" spans="1:12" ht="26.25" customHeight="1" x14ac:dyDescent="0.25">
      <c r="A5" s="58" t="s">
        <v>125</v>
      </c>
      <c r="B5" s="54"/>
      <c r="C5" s="58" t="s">
        <v>129</v>
      </c>
      <c r="D5" s="54"/>
      <c r="E5" s="54"/>
      <c r="F5" s="54"/>
      <c r="G5" s="1"/>
      <c r="H5" s="55"/>
      <c r="I5" t="s">
        <v>88</v>
      </c>
      <c r="J5">
        <v>130</v>
      </c>
    </row>
    <row r="6" spans="1:12" x14ac:dyDescent="0.25">
      <c r="A6" s="58" t="s">
        <v>126</v>
      </c>
      <c r="B6" s="54"/>
      <c r="C6" s="58" t="s">
        <v>124</v>
      </c>
      <c r="D6" s="54"/>
      <c r="E6" s="54"/>
      <c r="F6" s="54"/>
      <c r="G6" s="1"/>
      <c r="H6" s="55"/>
    </row>
    <row r="7" spans="1:12" x14ac:dyDescent="0.25">
      <c r="A7" s="58" t="s">
        <v>127</v>
      </c>
      <c r="B7" s="54"/>
      <c r="C7" s="54"/>
      <c r="D7" s="54"/>
      <c r="E7" s="54"/>
      <c r="F7" s="54"/>
      <c r="G7" s="1"/>
      <c r="H7" s="55"/>
    </row>
    <row r="8" spans="1:12" x14ac:dyDescent="0.25">
      <c r="A8" s="58" t="s">
        <v>126</v>
      </c>
      <c r="B8" s="54"/>
      <c r="C8" s="54"/>
      <c r="D8" s="54"/>
      <c r="E8" s="54"/>
      <c r="F8" s="54"/>
      <c r="G8" s="1"/>
      <c r="H8" s="55"/>
    </row>
    <row r="9" spans="1:12" x14ac:dyDescent="0.25">
      <c r="A9" s="54"/>
      <c r="B9" s="54"/>
      <c r="C9" s="54"/>
      <c r="D9" s="54"/>
      <c r="E9" s="54"/>
      <c r="F9" s="54"/>
      <c r="G9" s="1"/>
      <c r="H9" s="55"/>
    </row>
    <row r="10" spans="1:12" x14ac:dyDescent="0.25">
      <c r="A10" s="60" t="s">
        <v>130</v>
      </c>
      <c r="B10" s="60" t="s">
        <v>1</v>
      </c>
      <c r="C10" s="61" t="s">
        <v>14</v>
      </c>
      <c r="D10" s="65" t="s">
        <v>15</v>
      </c>
      <c r="E10" s="65" t="s">
        <v>86</v>
      </c>
      <c r="F10" s="61" t="s">
        <v>2</v>
      </c>
      <c r="G10" s="1"/>
      <c r="H10" s="55"/>
      <c r="I10" t="s">
        <v>89</v>
      </c>
      <c r="J10" s="57" t="s">
        <v>92</v>
      </c>
    </row>
    <row r="11" spans="1:12" x14ac:dyDescent="0.25">
      <c r="A11" s="62" t="s">
        <v>117</v>
      </c>
      <c r="B11" s="62" t="s">
        <v>7</v>
      </c>
      <c r="C11" s="63">
        <v>1</v>
      </c>
      <c r="D11" s="93">
        <f>VLOOKUP(A11,I4:J54,2,FALSE)</f>
        <v>110</v>
      </c>
      <c r="E11" s="88">
        <v>0.1</v>
      </c>
      <c r="F11" s="87">
        <f>D11*C11-(C11*D11)*E11</f>
        <v>99</v>
      </c>
      <c r="G11" s="4"/>
      <c r="H11" s="55"/>
      <c r="I11" t="s">
        <v>90</v>
      </c>
      <c r="J11" s="57" t="s">
        <v>92</v>
      </c>
    </row>
    <row r="12" spans="1:12" x14ac:dyDescent="0.25">
      <c r="A12" s="62" t="s">
        <v>87</v>
      </c>
      <c r="B12" s="62"/>
      <c r="C12" s="63">
        <v>2</v>
      </c>
      <c r="D12" s="93">
        <f t="shared" ref="D12:D16" si="0">VLOOKUP(A12,I5:J55,2,FALSE)</f>
        <v>90</v>
      </c>
      <c r="E12" s="88">
        <v>0.2</v>
      </c>
      <c r="F12" s="87">
        <f t="shared" ref="F12:F27" si="1">D12*C12-(C12*D12)*E12</f>
        <v>144</v>
      </c>
      <c r="G12" s="1"/>
      <c r="H12" s="55"/>
      <c r="I12" t="s">
        <v>91</v>
      </c>
      <c r="J12" s="57" t="s">
        <v>92</v>
      </c>
    </row>
    <row r="13" spans="1:12" x14ac:dyDescent="0.25">
      <c r="A13" s="62" t="s">
        <v>83</v>
      </c>
      <c r="B13" s="91"/>
      <c r="C13" s="63">
        <v>1</v>
      </c>
      <c r="D13" s="93">
        <f t="shared" si="0"/>
        <v>80</v>
      </c>
      <c r="E13" s="88">
        <v>0.05</v>
      </c>
      <c r="F13" s="87">
        <f t="shared" si="1"/>
        <v>76</v>
      </c>
      <c r="G13" s="1"/>
      <c r="H13" s="55"/>
    </row>
    <row r="14" spans="1:12" x14ac:dyDescent="0.25">
      <c r="A14" s="62" t="s">
        <v>114</v>
      </c>
      <c r="B14" s="62"/>
      <c r="C14" s="63">
        <v>1</v>
      </c>
      <c r="D14" s="93">
        <f t="shared" si="0"/>
        <v>650</v>
      </c>
      <c r="E14" s="89">
        <v>0.02</v>
      </c>
      <c r="F14" s="87">
        <f t="shared" si="1"/>
        <v>637</v>
      </c>
      <c r="G14" s="1"/>
      <c r="H14" s="55"/>
    </row>
    <row r="15" spans="1:12" x14ac:dyDescent="0.25">
      <c r="A15" s="62" t="s">
        <v>83</v>
      </c>
      <c r="B15" s="62"/>
      <c r="C15" s="63">
        <v>2</v>
      </c>
      <c r="D15" s="93">
        <f t="shared" si="0"/>
        <v>80</v>
      </c>
      <c r="E15" s="89">
        <v>0.03</v>
      </c>
      <c r="F15" s="87">
        <f t="shared" si="1"/>
        <v>155.19999999999999</v>
      </c>
      <c r="G15" s="1"/>
      <c r="H15" s="55"/>
      <c r="I15" s="5" t="s">
        <v>122</v>
      </c>
    </row>
    <row r="16" spans="1:12" x14ac:dyDescent="0.25">
      <c r="A16" s="62" t="s">
        <v>123</v>
      </c>
      <c r="B16" s="62"/>
      <c r="C16" s="63">
        <v>1</v>
      </c>
      <c r="D16" s="93">
        <f t="shared" si="0"/>
        <v>80</v>
      </c>
      <c r="E16" s="89">
        <v>0.01</v>
      </c>
      <c r="F16" s="87">
        <f t="shared" si="1"/>
        <v>79.2</v>
      </c>
      <c r="G16" s="1"/>
      <c r="H16" s="55"/>
      <c r="I16" t="s">
        <v>95</v>
      </c>
      <c r="J16" s="57" t="s">
        <v>92</v>
      </c>
      <c r="L16" s="112" t="s">
        <v>98</v>
      </c>
    </row>
    <row r="17" spans="1:12" x14ac:dyDescent="0.25">
      <c r="A17" s="62"/>
      <c r="B17" s="62"/>
      <c r="C17" s="63"/>
      <c r="D17" s="94"/>
      <c r="E17" s="89"/>
      <c r="F17" s="87">
        <f t="shared" si="1"/>
        <v>0</v>
      </c>
      <c r="G17" s="1"/>
      <c r="H17" s="55"/>
      <c r="I17" t="s">
        <v>94</v>
      </c>
      <c r="J17" s="57" t="s">
        <v>92</v>
      </c>
      <c r="L17" s="112"/>
    </row>
    <row r="18" spans="1:12" x14ac:dyDescent="0.25">
      <c r="A18" s="62"/>
      <c r="B18" s="62"/>
      <c r="C18" s="63"/>
      <c r="D18" s="94"/>
      <c r="E18" s="89"/>
      <c r="F18" s="87">
        <f t="shared" si="1"/>
        <v>0</v>
      </c>
      <c r="G18" s="1"/>
      <c r="H18" s="55"/>
      <c r="I18" t="s">
        <v>93</v>
      </c>
      <c r="J18" s="57" t="s">
        <v>92</v>
      </c>
      <c r="L18" s="112"/>
    </row>
    <row r="19" spans="1:12" x14ac:dyDescent="0.25">
      <c r="A19" s="62"/>
      <c r="B19" s="62"/>
      <c r="C19" s="63"/>
      <c r="D19" s="94"/>
      <c r="E19" s="89"/>
      <c r="F19" s="87">
        <f t="shared" si="1"/>
        <v>0</v>
      </c>
      <c r="G19" s="1"/>
      <c r="H19" s="55"/>
      <c r="I19" t="s">
        <v>96</v>
      </c>
      <c r="J19" s="57" t="s">
        <v>92</v>
      </c>
      <c r="L19" s="112"/>
    </row>
    <row r="20" spans="1:12" x14ac:dyDescent="0.25">
      <c r="A20" s="62"/>
      <c r="B20" s="62"/>
      <c r="C20" s="63"/>
      <c r="D20" s="94"/>
      <c r="E20" s="89"/>
      <c r="F20" s="87">
        <f t="shared" si="1"/>
        <v>0</v>
      </c>
      <c r="G20" s="1"/>
      <c r="H20" s="55"/>
      <c r="I20" t="s">
        <v>97</v>
      </c>
      <c r="J20" s="57" t="s">
        <v>92</v>
      </c>
      <c r="L20" s="112"/>
    </row>
    <row r="21" spans="1:12" x14ac:dyDescent="0.25">
      <c r="A21" s="62"/>
      <c r="B21" s="62"/>
      <c r="C21" s="63"/>
      <c r="D21" s="94"/>
      <c r="E21" s="89"/>
      <c r="F21" s="87">
        <f t="shared" si="1"/>
        <v>0</v>
      </c>
      <c r="G21" s="1"/>
      <c r="H21" s="55"/>
      <c r="J21" s="57"/>
    </row>
    <row r="22" spans="1:12" x14ac:dyDescent="0.25">
      <c r="A22" s="62"/>
      <c r="B22" s="62"/>
      <c r="C22" s="63"/>
      <c r="D22" s="94"/>
      <c r="E22" s="89"/>
      <c r="F22" s="87">
        <f t="shared" si="1"/>
        <v>0</v>
      </c>
      <c r="G22" s="1"/>
      <c r="H22" s="55"/>
      <c r="J22" s="57"/>
    </row>
    <row r="23" spans="1:12" x14ac:dyDescent="0.25">
      <c r="A23" s="62"/>
      <c r="B23" s="62"/>
      <c r="C23" s="63"/>
      <c r="D23" s="94"/>
      <c r="E23" s="89"/>
      <c r="F23" s="87">
        <f t="shared" si="1"/>
        <v>0</v>
      </c>
      <c r="G23" s="1"/>
      <c r="H23" s="55"/>
      <c r="I23" s="5" t="s">
        <v>110</v>
      </c>
    </row>
    <row r="24" spans="1:12" x14ac:dyDescent="0.25">
      <c r="A24" s="62"/>
      <c r="B24" s="62"/>
      <c r="C24" s="63"/>
      <c r="D24" s="94"/>
      <c r="E24" s="89"/>
      <c r="F24" s="87">
        <f t="shared" si="1"/>
        <v>0</v>
      </c>
      <c r="G24" s="1"/>
      <c r="H24" s="55"/>
      <c r="I24" t="s">
        <v>99</v>
      </c>
      <c r="J24">
        <v>40</v>
      </c>
    </row>
    <row r="25" spans="1:12" x14ac:dyDescent="0.25">
      <c r="A25" s="62"/>
      <c r="B25" s="62"/>
      <c r="C25" s="63"/>
      <c r="D25" s="94"/>
      <c r="E25" s="89"/>
      <c r="F25" s="87">
        <f t="shared" si="1"/>
        <v>0</v>
      </c>
      <c r="G25" s="1"/>
      <c r="H25" s="55"/>
      <c r="I25" t="s">
        <v>100</v>
      </c>
      <c r="J25">
        <v>70</v>
      </c>
    </row>
    <row r="26" spans="1:12" x14ac:dyDescent="0.25">
      <c r="A26" s="62"/>
      <c r="B26" s="62"/>
      <c r="C26" s="63"/>
      <c r="D26" s="94"/>
      <c r="E26" s="89"/>
      <c r="F26" s="87">
        <f t="shared" si="1"/>
        <v>0</v>
      </c>
      <c r="G26" s="1"/>
      <c r="H26" s="55"/>
      <c r="I26" t="s">
        <v>101</v>
      </c>
      <c r="J26">
        <v>125</v>
      </c>
    </row>
    <row r="27" spans="1:12" x14ac:dyDescent="0.25">
      <c r="A27" s="62"/>
      <c r="B27" s="62"/>
      <c r="C27" s="63"/>
      <c r="D27" s="94"/>
      <c r="E27" s="89"/>
      <c r="F27" s="87">
        <f t="shared" si="1"/>
        <v>0</v>
      </c>
      <c r="G27" s="1"/>
      <c r="H27" s="55"/>
      <c r="I27" t="s">
        <v>102</v>
      </c>
      <c r="J27">
        <v>90</v>
      </c>
    </row>
    <row r="28" spans="1:12" x14ac:dyDescent="0.25">
      <c r="A28" s="2"/>
      <c r="B28" s="2"/>
      <c r="C28" s="2"/>
      <c r="D28" s="2"/>
      <c r="E28" s="70"/>
      <c r="F28" s="70"/>
      <c r="G28" s="1"/>
      <c r="H28" s="55"/>
      <c r="I28" t="s">
        <v>103</v>
      </c>
      <c r="J28" s="57">
        <v>110</v>
      </c>
    </row>
    <row r="29" spans="1:12" x14ac:dyDescent="0.25">
      <c r="A29" s="2" t="s">
        <v>8</v>
      </c>
      <c r="B29" s="2"/>
      <c r="C29" s="100" t="s">
        <v>3</v>
      </c>
      <c r="D29" s="100"/>
      <c r="E29" s="100"/>
      <c r="F29" s="92">
        <f>SUM(F11:F27)+B37</f>
        <v>1595.4</v>
      </c>
      <c r="G29" s="1"/>
      <c r="H29" s="55"/>
      <c r="I29" t="s">
        <v>104</v>
      </c>
      <c r="J29" s="57">
        <v>60</v>
      </c>
    </row>
    <row r="30" spans="1:12" x14ac:dyDescent="0.25">
      <c r="A30" s="2" t="s">
        <v>9</v>
      </c>
      <c r="B30" s="99">
        <v>200</v>
      </c>
      <c r="C30" s="101" t="s">
        <v>4</v>
      </c>
      <c r="D30" s="101"/>
      <c r="E30" s="101"/>
      <c r="F30" s="2">
        <f>F29*15%</f>
        <v>239.31</v>
      </c>
      <c r="G30" s="1"/>
      <c r="H30" s="55"/>
      <c r="I30" t="s">
        <v>105</v>
      </c>
      <c r="J30">
        <v>90</v>
      </c>
    </row>
    <row r="31" spans="1:12" x14ac:dyDescent="0.25">
      <c r="A31" s="2" t="s">
        <v>10</v>
      </c>
      <c r="B31" s="99" t="s">
        <v>6</v>
      </c>
      <c r="C31" s="101" t="s">
        <v>5</v>
      </c>
      <c r="D31" s="101"/>
      <c r="E31" s="101"/>
      <c r="F31" s="2">
        <f>F29+F30</f>
        <v>1834.71</v>
      </c>
      <c r="G31" s="1"/>
      <c r="H31" s="55"/>
    </row>
    <row r="32" spans="1:12" x14ac:dyDescent="0.25">
      <c r="A32" s="2" t="s">
        <v>13</v>
      </c>
      <c r="B32" s="99">
        <v>100</v>
      </c>
      <c r="C32" s="2"/>
      <c r="D32" s="2"/>
      <c r="E32" s="2"/>
      <c r="F32" s="2"/>
      <c r="G32" s="1"/>
      <c r="H32" s="55"/>
    </row>
    <row r="33" spans="1:10" x14ac:dyDescent="0.25">
      <c r="A33" s="2" t="s">
        <v>12</v>
      </c>
      <c r="B33" s="99" t="s">
        <v>6</v>
      </c>
      <c r="C33" s="2"/>
      <c r="D33" s="2"/>
      <c r="E33" s="2"/>
      <c r="F33" s="2"/>
      <c r="G33" s="1"/>
      <c r="H33" s="55"/>
      <c r="I33" s="5" t="s">
        <v>109</v>
      </c>
    </row>
    <row r="34" spans="1:10" x14ac:dyDescent="0.25">
      <c r="A34" s="2" t="s">
        <v>85</v>
      </c>
      <c r="B34" s="99" t="s">
        <v>6</v>
      </c>
      <c r="C34" s="2"/>
      <c r="D34" s="2"/>
      <c r="E34" s="2"/>
      <c r="F34" s="2"/>
      <c r="G34" s="1"/>
      <c r="H34" s="55"/>
      <c r="I34" t="s">
        <v>106</v>
      </c>
      <c r="J34">
        <v>100</v>
      </c>
    </row>
    <row r="35" spans="1:10" x14ac:dyDescent="0.25">
      <c r="A35" s="2"/>
      <c r="B35" s="2"/>
      <c r="C35" s="2"/>
      <c r="D35" s="2"/>
      <c r="E35" s="2"/>
      <c r="F35" s="2"/>
      <c r="G35" s="1"/>
      <c r="H35" s="55"/>
      <c r="I35" t="s">
        <v>107</v>
      </c>
      <c r="J35">
        <v>80</v>
      </c>
    </row>
    <row r="36" spans="1:10" x14ac:dyDescent="0.25">
      <c r="A36" s="2"/>
      <c r="B36" s="2"/>
      <c r="C36" s="2"/>
      <c r="D36" s="2"/>
      <c r="E36" s="2"/>
      <c r="F36" s="2"/>
      <c r="G36" s="1"/>
      <c r="H36" s="55"/>
      <c r="I36" t="s">
        <v>108</v>
      </c>
      <c r="J36">
        <v>90</v>
      </c>
    </row>
    <row r="37" spans="1:10" x14ac:dyDescent="0.25">
      <c r="A37" s="2" t="s">
        <v>82</v>
      </c>
      <c r="B37" s="99">
        <f>(SUM(B29:B36)*35%)+SUM(B29:B36)</f>
        <v>405</v>
      </c>
      <c r="C37" s="2"/>
      <c r="D37" s="2"/>
      <c r="E37" s="2"/>
      <c r="F37" s="2"/>
      <c r="G37" s="1"/>
      <c r="H37" s="55"/>
    </row>
    <row r="38" spans="1:10" x14ac:dyDescent="0.25">
      <c r="A38" s="2"/>
      <c r="B38" s="2"/>
      <c r="C38" s="2"/>
      <c r="D38" s="2"/>
      <c r="E38" s="2"/>
      <c r="F38" s="2"/>
      <c r="G38" s="1"/>
      <c r="H38" s="55"/>
    </row>
    <row r="39" spans="1:10" x14ac:dyDescent="0.25">
      <c r="A39" s="3"/>
      <c r="B39" s="3"/>
      <c r="C39" s="3"/>
      <c r="D39" s="3"/>
      <c r="E39" s="3"/>
      <c r="F39" s="3"/>
      <c r="G39" s="55"/>
      <c r="H39" s="55"/>
      <c r="I39" s="5" t="s">
        <v>112</v>
      </c>
    </row>
    <row r="40" spans="1:10" x14ac:dyDescent="0.25">
      <c r="A40" s="3"/>
      <c r="B40" s="3"/>
      <c r="C40" s="3"/>
      <c r="D40" s="3"/>
      <c r="E40" s="3"/>
      <c r="F40" s="3"/>
      <c r="G40" s="55"/>
      <c r="H40" s="55"/>
      <c r="I40" t="s">
        <v>115</v>
      </c>
      <c r="J40">
        <v>130</v>
      </c>
    </row>
    <row r="41" spans="1:10" x14ac:dyDescent="0.25">
      <c r="A41" s="3"/>
      <c r="B41" s="3"/>
      <c r="C41" s="3"/>
      <c r="D41" s="3"/>
      <c r="E41" s="3"/>
      <c r="F41" s="3"/>
      <c r="G41" s="55"/>
      <c r="H41" s="55"/>
      <c r="I41" t="s">
        <v>116</v>
      </c>
      <c r="J41">
        <v>150</v>
      </c>
    </row>
    <row r="42" spans="1:10" x14ac:dyDescent="0.25">
      <c r="A42" s="3"/>
      <c r="B42" s="3"/>
      <c r="C42" s="105"/>
      <c r="D42" s="105"/>
      <c r="E42" s="105"/>
      <c r="F42" s="105"/>
      <c r="G42" s="104"/>
      <c r="H42" s="104"/>
      <c r="I42" t="s">
        <v>117</v>
      </c>
      <c r="J42">
        <v>110</v>
      </c>
    </row>
    <row r="43" spans="1:10" x14ac:dyDescent="0.25">
      <c r="A43" s="3"/>
      <c r="B43" s="3"/>
      <c r="C43" s="105"/>
      <c r="D43" s="105"/>
      <c r="E43" s="105"/>
      <c r="F43" s="105"/>
      <c r="G43" s="104"/>
      <c r="H43" s="104"/>
      <c r="I43" t="s">
        <v>118</v>
      </c>
      <c r="J43">
        <v>130</v>
      </c>
    </row>
    <row r="44" spans="1:10" x14ac:dyDescent="0.25">
      <c r="A44" s="3"/>
      <c r="B44" s="3"/>
      <c r="C44" s="105"/>
      <c r="D44" s="105"/>
      <c r="E44" s="105"/>
      <c r="F44" s="3"/>
      <c r="G44" s="104"/>
      <c r="H44" s="104"/>
      <c r="I44" t="s">
        <v>119</v>
      </c>
      <c r="J44">
        <v>150</v>
      </c>
    </row>
    <row r="45" spans="1:10" x14ac:dyDescent="0.25">
      <c r="A45" s="3"/>
      <c r="B45" s="3"/>
      <c r="C45" s="105"/>
      <c r="D45" s="105"/>
      <c r="E45" s="105"/>
      <c r="F45" s="3"/>
      <c r="G45" s="104"/>
      <c r="H45" s="104"/>
      <c r="I45" t="s">
        <v>120</v>
      </c>
      <c r="J45" s="57" t="s">
        <v>92</v>
      </c>
    </row>
    <row r="46" spans="1:10" x14ac:dyDescent="0.25">
      <c r="A46" s="3"/>
      <c r="B46" s="3"/>
      <c r="C46" s="105"/>
      <c r="D46" s="105"/>
      <c r="E46" s="105"/>
      <c r="F46" s="3"/>
      <c r="G46" s="104"/>
      <c r="H46" s="104"/>
      <c r="I46" t="s">
        <v>121</v>
      </c>
      <c r="J46" s="57" t="s">
        <v>92</v>
      </c>
    </row>
    <row r="47" spans="1:10" x14ac:dyDescent="0.25">
      <c r="A47" s="3"/>
      <c r="B47" s="3"/>
      <c r="C47" s="105"/>
      <c r="D47" s="105"/>
      <c r="E47" s="105"/>
      <c r="F47" s="3"/>
      <c r="G47" s="104"/>
      <c r="H47" s="104"/>
    </row>
    <row r="48" spans="1:10" x14ac:dyDescent="0.25">
      <c r="A48" s="3"/>
      <c r="B48" s="3"/>
      <c r="C48" s="105"/>
      <c r="D48" s="105"/>
      <c r="E48" s="105"/>
      <c r="F48" s="3"/>
      <c r="G48" s="104"/>
      <c r="H48" s="104"/>
    </row>
    <row r="49" spans="1:10" x14ac:dyDescent="0.25">
      <c r="A49" s="3"/>
      <c r="B49" s="3"/>
      <c r="C49" s="105"/>
      <c r="D49" s="105"/>
      <c r="E49" s="105"/>
      <c r="F49" s="3"/>
      <c r="G49" s="104"/>
      <c r="H49" s="104"/>
      <c r="I49" s="5" t="s">
        <v>113</v>
      </c>
    </row>
    <row r="50" spans="1:10" x14ac:dyDescent="0.25">
      <c r="A50" s="3"/>
      <c r="B50" s="3"/>
      <c r="C50" s="3"/>
      <c r="D50" s="3"/>
      <c r="E50" s="3"/>
      <c r="F50" s="3"/>
      <c r="G50" s="55"/>
      <c r="H50" s="55"/>
      <c r="I50" t="s">
        <v>87</v>
      </c>
      <c r="J50">
        <v>90</v>
      </c>
    </row>
    <row r="51" spans="1:10" x14ac:dyDescent="0.25">
      <c r="A51" s="3"/>
      <c r="B51" s="3"/>
      <c r="C51" s="3"/>
      <c r="D51" s="3"/>
      <c r="E51" s="3"/>
      <c r="F51" s="3"/>
      <c r="G51" s="55"/>
      <c r="H51" s="55"/>
      <c r="I51" t="s">
        <v>123</v>
      </c>
      <c r="J51">
        <v>80</v>
      </c>
    </row>
    <row r="52" spans="1:10" x14ac:dyDescent="0.25">
      <c r="A52" s="3"/>
      <c r="B52" s="3"/>
      <c r="C52" s="3"/>
      <c r="D52" s="3"/>
      <c r="E52" s="3"/>
      <c r="F52" s="3"/>
      <c r="G52" s="55"/>
      <c r="H52" s="55"/>
      <c r="I52" t="s">
        <v>16</v>
      </c>
      <c r="J52">
        <v>80</v>
      </c>
    </row>
    <row r="53" spans="1:10" x14ac:dyDescent="0.25">
      <c r="A53" s="3"/>
      <c r="B53" s="3"/>
      <c r="C53" s="3"/>
      <c r="D53" s="3"/>
      <c r="E53" s="3"/>
      <c r="F53" s="3"/>
      <c r="G53" s="55"/>
      <c r="H53" s="55"/>
      <c r="I53" t="s">
        <v>83</v>
      </c>
      <c r="J53">
        <v>80</v>
      </c>
    </row>
    <row r="54" spans="1:10" x14ac:dyDescent="0.25">
      <c r="A54" s="3"/>
      <c r="B54" s="3"/>
      <c r="C54" s="3"/>
      <c r="D54" s="3"/>
      <c r="E54" s="3"/>
      <c r="F54" s="3"/>
      <c r="G54" s="55"/>
      <c r="H54" s="55"/>
      <c r="I54" t="s">
        <v>114</v>
      </c>
      <c r="J54">
        <v>650</v>
      </c>
    </row>
    <row r="55" spans="1:10" x14ac:dyDescent="0.25">
      <c r="A55" s="3"/>
      <c r="B55" s="3"/>
      <c r="C55" s="3"/>
      <c r="D55" s="3"/>
      <c r="E55" s="3"/>
      <c r="F55" s="3"/>
      <c r="G55" s="55"/>
      <c r="H55" s="55"/>
    </row>
    <row r="56" spans="1:10" x14ac:dyDescent="0.25">
      <c r="A56" s="3"/>
      <c r="B56" s="3"/>
      <c r="C56" s="3"/>
      <c r="D56" s="3"/>
      <c r="E56" s="3"/>
      <c r="F56" s="3"/>
      <c r="G56" s="55"/>
      <c r="H56" s="55"/>
    </row>
    <row r="57" spans="1:10" x14ac:dyDescent="0.25">
      <c r="A57" s="3"/>
      <c r="B57" s="3"/>
      <c r="C57" s="3"/>
      <c r="D57" s="3"/>
      <c r="E57" s="3"/>
      <c r="F57" s="3"/>
      <c r="G57" s="55"/>
      <c r="H57" s="55"/>
    </row>
    <row r="58" spans="1:10" x14ac:dyDescent="0.25">
      <c r="A58" s="3"/>
      <c r="B58" s="3"/>
      <c r="C58" s="3"/>
      <c r="D58" s="3"/>
      <c r="E58" s="3"/>
      <c r="F58" s="3"/>
      <c r="G58" s="55"/>
      <c r="H58" s="55"/>
    </row>
    <row r="59" spans="1:10" x14ac:dyDescent="0.25">
      <c r="A59" s="3"/>
      <c r="B59" s="3"/>
      <c r="C59" s="3"/>
      <c r="D59" s="3"/>
      <c r="E59" s="3"/>
      <c r="F59" s="3"/>
      <c r="G59" s="55"/>
      <c r="H59" s="55"/>
    </row>
    <row r="60" spans="1:10" x14ac:dyDescent="0.25">
      <c r="A60" s="3"/>
      <c r="B60" s="3"/>
      <c r="C60" s="3"/>
      <c r="D60" s="3"/>
      <c r="E60" s="3"/>
      <c r="F60" s="3"/>
      <c r="G60" s="55"/>
      <c r="H60" s="55"/>
    </row>
    <row r="61" spans="1:10" x14ac:dyDescent="0.25">
      <c r="A61" s="3"/>
      <c r="B61" s="3"/>
      <c r="C61" s="3"/>
      <c r="D61" s="3"/>
      <c r="E61" s="3"/>
      <c r="F61" s="3"/>
      <c r="G61" s="55"/>
      <c r="H61" s="55"/>
    </row>
    <row r="62" spans="1:10" x14ac:dyDescent="0.25">
      <c r="A62" s="3"/>
      <c r="B62" s="3"/>
      <c r="C62" s="3"/>
      <c r="D62" s="3"/>
      <c r="E62" s="3"/>
      <c r="F62" s="3"/>
      <c r="G62" s="55"/>
      <c r="H62" s="55"/>
    </row>
    <row r="63" spans="1:10" x14ac:dyDescent="0.25">
      <c r="A63" s="3"/>
      <c r="B63" s="3"/>
      <c r="C63" s="3"/>
      <c r="D63" s="3"/>
      <c r="E63" s="3"/>
      <c r="F63" s="3"/>
      <c r="G63" s="55"/>
      <c r="H63" s="55"/>
    </row>
    <row r="64" spans="1:10" x14ac:dyDescent="0.25">
      <c r="A64" s="3"/>
      <c r="B64" s="3"/>
      <c r="C64" s="3"/>
      <c r="D64" s="3"/>
      <c r="E64" s="3"/>
      <c r="F64" s="3"/>
      <c r="G64" s="55"/>
      <c r="H64" s="55"/>
    </row>
    <row r="65" spans="1:8" x14ac:dyDescent="0.25">
      <c r="A65" s="3"/>
      <c r="B65" s="3"/>
      <c r="C65" s="3"/>
      <c r="D65" s="3"/>
      <c r="E65" s="3"/>
      <c r="F65" s="3"/>
      <c r="G65" s="55"/>
      <c r="H65" s="55"/>
    </row>
    <row r="66" spans="1:8" x14ac:dyDescent="0.25">
      <c r="A66" s="3"/>
      <c r="B66" s="3"/>
      <c r="C66" s="3"/>
      <c r="D66" s="3"/>
      <c r="E66" s="3"/>
      <c r="F66" s="3"/>
      <c r="G66" s="55"/>
      <c r="H66" s="55"/>
    </row>
    <row r="67" spans="1:8" x14ac:dyDescent="0.25">
      <c r="A67" s="3"/>
      <c r="B67" s="3"/>
      <c r="C67" s="3"/>
      <c r="D67" s="3"/>
      <c r="E67" s="3"/>
      <c r="F67" s="3"/>
      <c r="G67" s="55"/>
      <c r="H67" s="55"/>
    </row>
    <row r="68" spans="1:8" x14ac:dyDescent="0.25">
      <c r="A68" s="3"/>
      <c r="B68" s="3"/>
      <c r="C68" s="3"/>
      <c r="D68" s="3"/>
      <c r="E68" s="3"/>
      <c r="F68" s="3"/>
      <c r="G68" s="55"/>
      <c r="H68" s="55"/>
    </row>
    <row r="69" spans="1:8" x14ac:dyDescent="0.25">
      <c r="A69" s="3"/>
      <c r="B69" s="3"/>
      <c r="C69" s="3"/>
      <c r="D69" s="3"/>
      <c r="E69" s="3"/>
      <c r="F69" s="3"/>
      <c r="G69" s="55"/>
      <c r="H69" s="55"/>
    </row>
    <row r="70" spans="1:8" x14ac:dyDescent="0.25">
      <c r="A70" s="3"/>
      <c r="B70" s="3"/>
      <c r="C70" s="3"/>
      <c r="D70" s="3"/>
      <c r="E70" s="3"/>
      <c r="F70" s="3"/>
      <c r="G70" s="55"/>
      <c r="H70" s="55"/>
    </row>
    <row r="71" spans="1:8" x14ac:dyDescent="0.25">
      <c r="A71" s="3"/>
      <c r="B71" s="3"/>
      <c r="C71" s="3"/>
      <c r="D71" s="3"/>
      <c r="E71" s="3"/>
      <c r="F71" s="3"/>
      <c r="G71" s="55"/>
      <c r="H71" s="55"/>
    </row>
    <row r="72" spans="1:8" x14ac:dyDescent="0.25">
      <c r="A72" s="3"/>
      <c r="B72" s="3"/>
      <c r="C72" s="3"/>
      <c r="D72" s="3"/>
      <c r="E72" s="3"/>
      <c r="F72" s="3"/>
      <c r="G72" s="55"/>
      <c r="H72" s="55"/>
    </row>
    <row r="73" spans="1:8" x14ac:dyDescent="0.25">
      <c r="A73" s="3"/>
      <c r="B73" s="3"/>
      <c r="C73" s="3"/>
      <c r="D73" s="3"/>
      <c r="E73" s="3"/>
      <c r="F73" s="3"/>
      <c r="G73" s="55"/>
      <c r="H73" s="55"/>
    </row>
    <row r="74" spans="1:8" x14ac:dyDescent="0.25">
      <c r="A74" s="3"/>
      <c r="B74" s="3"/>
      <c r="C74" s="3"/>
      <c r="D74" s="3"/>
      <c r="E74" s="3"/>
      <c r="F74" s="3"/>
      <c r="G74" s="55"/>
      <c r="H74" s="55"/>
    </row>
    <row r="75" spans="1:8" x14ac:dyDescent="0.25">
      <c r="A75" s="3"/>
      <c r="B75" s="3"/>
      <c r="C75" s="3"/>
      <c r="D75" s="3"/>
      <c r="E75" s="3"/>
      <c r="F75" s="3"/>
      <c r="G75" s="55"/>
      <c r="H75" s="55"/>
    </row>
    <row r="76" spans="1:8" x14ac:dyDescent="0.25">
      <c r="A76" s="3"/>
      <c r="B76" s="3"/>
      <c r="C76" s="3"/>
      <c r="D76" s="3"/>
      <c r="E76" s="3"/>
      <c r="F76" s="3"/>
      <c r="G76" s="55"/>
      <c r="H76" s="55"/>
    </row>
    <row r="77" spans="1:8" x14ac:dyDescent="0.25">
      <c r="A77" s="3"/>
      <c r="B77" s="3"/>
      <c r="C77" s="3"/>
      <c r="D77" s="3"/>
      <c r="E77" s="3"/>
      <c r="F77" s="3"/>
      <c r="G77" s="55"/>
      <c r="H77" s="55"/>
    </row>
    <row r="78" spans="1:8" x14ac:dyDescent="0.25">
      <c r="A78" s="3"/>
      <c r="B78" s="3"/>
      <c r="C78" s="3"/>
      <c r="D78" s="3"/>
      <c r="E78" s="3"/>
      <c r="F78" s="3"/>
      <c r="G78" s="55"/>
      <c r="H78" s="55"/>
    </row>
    <row r="79" spans="1:8" x14ac:dyDescent="0.25">
      <c r="A79" s="3"/>
      <c r="B79" s="3"/>
      <c r="C79" s="3"/>
      <c r="D79" s="3"/>
      <c r="E79" s="3"/>
      <c r="F79" s="3"/>
      <c r="G79" s="55"/>
      <c r="H79" s="55"/>
    </row>
  </sheetData>
  <mergeCells count="2">
    <mergeCell ref="A4:F4"/>
    <mergeCell ref="L16:L20"/>
  </mergeCells>
  <dataValidations count="1">
    <dataValidation type="list" allowBlank="1" showInputMessage="1" showErrorMessage="1" sqref="A11:A27">
      <formula1>$I$2:$I$54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workbookViewId="0">
      <selection activeCell="E24" sqref="E24"/>
    </sheetView>
  </sheetViews>
  <sheetFormatPr defaultRowHeight="15" x14ac:dyDescent="0.25"/>
  <cols>
    <col min="1" max="1" width="13.140625" customWidth="1"/>
    <col min="2" max="2" width="24.7109375" customWidth="1"/>
    <col min="3" max="7" width="8.7109375" customWidth="1"/>
    <col min="8" max="8" width="10.42578125" customWidth="1"/>
    <col min="9" max="10" width="8.7109375" customWidth="1"/>
    <col min="11" max="11" width="10.7109375" customWidth="1"/>
    <col min="12" max="14" width="8.7109375" customWidth="1"/>
    <col min="15" max="15" width="10.5703125" customWidth="1"/>
    <col min="16" max="16" width="14.28515625" customWidth="1"/>
    <col min="19" max="19" width="26" bestFit="1" customWidth="1"/>
    <col min="20" max="20" width="26.7109375" customWidth="1"/>
    <col min="21" max="21" width="18" customWidth="1"/>
    <col min="25" max="25" width="29" customWidth="1"/>
    <col min="26" max="26" width="16" customWidth="1"/>
  </cols>
  <sheetData>
    <row r="1" spans="1:25" x14ac:dyDescent="0.25">
      <c r="A1" s="3"/>
      <c r="B1" s="3"/>
      <c r="C1" s="3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70"/>
      <c r="R1" s="72"/>
    </row>
    <row r="2" spans="1:25" x14ac:dyDescent="0.25">
      <c r="A2" s="3"/>
      <c r="B2" s="3"/>
      <c r="C2" s="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70"/>
      <c r="R2" s="72"/>
      <c r="Y2" s="5"/>
    </row>
    <row r="3" spans="1:25" ht="45" customHeight="1" x14ac:dyDescent="0.25">
      <c r="A3" s="3"/>
      <c r="B3" s="3"/>
      <c r="C3" s="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70"/>
      <c r="R3" s="72"/>
    </row>
    <row r="4" spans="1:25" ht="26.25" x14ac:dyDescent="0.4">
      <c r="A4" s="111" t="s">
        <v>81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"/>
      <c r="R4" s="55"/>
      <c r="Y4" s="6"/>
    </row>
    <row r="5" spans="1:25" ht="26.25" customHeight="1" x14ac:dyDescent="0.25">
      <c r="A5" s="58" t="s">
        <v>125</v>
      </c>
      <c r="B5" s="58"/>
      <c r="C5" s="58"/>
      <c r="D5" s="54"/>
      <c r="E5" s="54"/>
      <c r="F5" s="54"/>
      <c r="G5" s="58" t="s">
        <v>129</v>
      </c>
      <c r="H5" s="58"/>
      <c r="I5" s="58"/>
      <c r="J5" s="58"/>
      <c r="K5" s="58"/>
      <c r="L5" s="8" t="s">
        <v>19</v>
      </c>
      <c r="M5" s="9" t="s">
        <v>20</v>
      </c>
      <c r="N5" s="8" t="s">
        <v>21</v>
      </c>
      <c r="O5" s="9"/>
      <c r="P5" s="81"/>
      <c r="Q5" s="1"/>
      <c r="R5" s="55"/>
    </row>
    <row r="6" spans="1:25" x14ac:dyDescent="0.25">
      <c r="A6" s="58" t="s">
        <v>126</v>
      </c>
      <c r="B6" s="58"/>
      <c r="C6" s="58"/>
      <c r="D6" s="54"/>
      <c r="E6" s="54"/>
      <c r="F6" s="54"/>
      <c r="G6" s="58" t="s">
        <v>124</v>
      </c>
      <c r="H6" s="58"/>
      <c r="I6" s="58"/>
      <c r="J6" s="58"/>
      <c r="K6" s="58"/>
      <c r="L6" s="8" t="s">
        <v>23</v>
      </c>
      <c r="M6" s="9"/>
      <c r="N6" s="8"/>
      <c r="O6" s="9"/>
      <c r="P6" s="81"/>
      <c r="Q6" s="1"/>
      <c r="R6" s="55"/>
    </row>
    <row r="7" spans="1:25" x14ac:dyDescent="0.25">
      <c r="A7" s="58" t="s">
        <v>127</v>
      </c>
      <c r="B7" s="58"/>
      <c r="C7" s="58"/>
      <c r="D7" s="54"/>
      <c r="E7" s="54"/>
      <c r="F7" s="54"/>
      <c r="G7" s="54"/>
      <c r="H7" s="54"/>
      <c r="I7" s="54"/>
      <c r="J7" s="54"/>
      <c r="K7" s="58"/>
      <c r="L7" s="8" t="s">
        <v>25</v>
      </c>
      <c r="M7" s="9"/>
      <c r="N7" s="8" t="s">
        <v>26</v>
      </c>
      <c r="O7" s="9"/>
      <c r="P7" s="81"/>
      <c r="Q7" s="1"/>
      <c r="R7" s="55"/>
    </row>
    <row r="8" spans="1:25" x14ac:dyDescent="0.25">
      <c r="A8" s="58" t="s">
        <v>126</v>
      </c>
      <c r="B8" s="58"/>
      <c r="C8" s="58"/>
      <c r="D8" s="54"/>
      <c r="E8" s="54"/>
      <c r="F8" s="54"/>
      <c r="G8" s="54"/>
      <c r="H8" s="54"/>
      <c r="I8" s="54"/>
      <c r="J8" s="54"/>
      <c r="K8" s="58"/>
      <c r="L8" s="8" t="s">
        <v>28</v>
      </c>
      <c r="M8" s="9"/>
      <c r="N8" s="8" t="s">
        <v>29</v>
      </c>
      <c r="O8" s="9"/>
      <c r="P8" s="81"/>
      <c r="Q8" s="1"/>
      <c r="R8" s="55"/>
      <c r="S8" s="6" t="s">
        <v>111</v>
      </c>
    </row>
    <row r="9" spans="1:25" x14ac:dyDescent="0.25">
      <c r="A9" s="58"/>
      <c r="B9" s="58"/>
      <c r="C9" s="58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1"/>
      <c r="R9" s="55"/>
      <c r="S9" t="s">
        <v>88</v>
      </c>
      <c r="T9">
        <v>130</v>
      </c>
    </row>
    <row r="10" spans="1:25" x14ac:dyDescent="0.25">
      <c r="A10" s="54"/>
      <c r="B10" s="54"/>
      <c r="C10" s="54"/>
      <c r="D10" s="113" t="s">
        <v>31</v>
      </c>
      <c r="E10" s="113"/>
      <c r="F10" s="59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1"/>
      <c r="R10" s="55"/>
    </row>
    <row r="11" spans="1:25" x14ac:dyDescent="0.25">
      <c r="A11" s="73" t="s">
        <v>30</v>
      </c>
      <c r="B11" s="60" t="s">
        <v>0</v>
      </c>
      <c r="C11" s="83" t="s">
        <v>15</v>
      </c>
      <c r="D11" s="61" t="s">
        <v>32</v>
      </c>
      <c r="E11" s="61" t="s">
        <v>33</v>
      </c>
      <c r="F11" s="61" t="s">
        <v>34</v>
      </c>
      <c r="G11" s="74" t="s">
        <v>133</v>
      </c>
      <c r="H11" s="83" t="s">
        <v>2</v>
      </c>
      <c r="I11" s="61" t="s">
        <v>36</v>
      </c>
      <c r="J11" s="61" t="s">
        <v>37</v>
      </c>
      <c r="K11" s="61" t="s">
        <v>38</v>
      </c>
      <c r="L11" s="61" t="s">
        <v>34</v>
      </c>
      <c r="M11" s="77" t="s">
        <v>39</v>
      </c>
      <c r="N11" s="65" t="s">
        <v>2</v>
      </c>
      <c r="O11" s="78" t="s">
        <v>86</v>
      </c>
      <c r="P11" s="61" t="s">
        <v>5</v>
      </c>
      <c r="Q11" s="1"/>
      <c r="R11" s="55"/>
    </row>
    <row r="12" spans="1:25" x14ac:dyDescent="0.25">
      <c r="A12" s="62" t="s">
        <v>131</v>
      </c>
      <c r="B12" s="62" t="s">
        <v>105</v>
      </c>
      <c r="C12" s="66">
        <f t="shared" ref="C12:C17" si="0">VLOOKUP(B12,S8:T57,2,FALSE)</f>
        <v>90</v>
      </c>
      <c r="D12" s="67">
        <v>1.3</v>
      </c>
      <c r="E12" s="67">
        <v>1.2</v>
      </c>
      <c r="F12" s="67">
        <v>4</v>
      </c>
      <c r="G12" s="84">
        <f>D12*E12*F12</f>
        <v>6.24</v>
      </c>
      <c r="H12" s="95">
        <f>G12*C12</f>
        <v>561.6</v>
      </c>
      <c r="I12" s="79" t="s">
        <v>41</v>
      </c>
      <c r="J12" s="67">
        <v>1.5</v>
      </c>
      <c r="K12" s="67">
        <f>J12-D12</f>
        <v>0.19999999999999996</v>
      </c>
      <c r="L12" s="67">
        <v>2</v>
      </c>
      <c r="M12" s="80">
        <f>K12*E12*L12</f>
        <v>0.47999999999999987</v>
      </c>
      <c r="N12" s="90">
        <f>M12*C12</f>
        <v>43.199999999999989</v>
      </c>
      <c r="O12" s="82">
        <v>0.1</v>
      </c>
      <c r="P12" s="87" t="s">
        <v>134</v>
      </c>
      <c r="Q12" s="4"/>
      <c r="R12" s="55"/>
    </row>
    <row r="13" spans="1:25" x14ac:dyDescent="0.25">
      <c r="A13" s="62"/>
      <c r="B13" s="62" t="s">
        <v>105</v>
      </c>
      <c r="C13" s="66">
        <f t="shared" si="0"/>
        <v>90</v>
      </c>
      <c r="D13" s="67">
        <v>2</v>
      </c>
      <c r="E13" s="67">
        <v>8</v>
      </c>
      <c r="F13" s="67">
        <v>8</v>
      </c>
      <c r="G13" s="84">
        <v>4</v>
      </c>
      <c r="H13" s="95">
        <f t="shared" ref="H13:H45" si="1">G13*C13</f>
        <v>360</v>
      </c>
      <c r="I13" s="79" t="s">
        <v>42</v>
      </c>
      <c r="J13" s="67">
        <v>3</v>
      </c>
      <c r="K13" s="67">
        <f>J13-D13</f>
        <v>1</v>
      </c>
      <c r="L13" s="67">
        <v>0</v>
      </c>
      <c r="M13" s="80">
        <f t="shared" ref="M13:M45" si="2">K13*E13*L13</f>
        <v>0</v>
      </c>
      <c r="N13" s="90">
        <f>M13*C13</f>
        <v>0</v>
      </c>
      <c r="O13" s="82">
        <v>0.2</v>
      </c>
      <c r="P13" s="87">
        <f t="shared" ref="P13:P45" si="3">(H13+N13)-(H13+N13)*O13</f>
        <v>288</v>
      </c>
      <c r="Q13" s="1"/>
      <c r="R13" s="55"/>
    </row>
    <row r="14" spans="1:25" x14ac:dyDescent="0.25">
      <c r="A14" s="62"/>
      <c r="B14" s="62" t="s">
        <v>103</v>
      </c>
      <c r="C14" s="66">
        <f t="shared" si="0"/>
        <v>110</v>
      </c>
      <c r="D14" s="67">
        <v>2</v>
      </c>
      <c r="E14" s="67">
        <v>2</v>
      </c>
      <c r="F14" s="67">
        <v>2</v>
      </c>
      <c r="G14" s="84">
        <v>1</v>
      </c>
      <c r="H14" s="95">
        <f t="shared" si="1"/>
        <v>110</v>
      </c>
      <c r="I14" s="79" t="s">
        <v>43</v>
      </c>
      <c r="J14" s="67">
        <v>1</v>
      </c>
      <c r="K14" s="67">
        <f>J14-D14</f>
        <v>-1</v>
      </c>
      <c r="L14" s="67">
        <v>1</v>
      </c>
      <c r="M14" s="80">
        <f t="shared" si="2"/>
        <v>-2</v>
      </c>
      <c r="N14" s="90">
        <f t="shared" ref="N14:N45" si="4">M14*C14</f>
        <v>-220</v>
      </c>
      <c r="O14" s="82">
        <v>0</v>
      </c>
      <c r="P14" s="87">
        <f t="shared" si="3"/>
        <v>-110</v>
      </c>
      <c r="Q14" s="1"/>
      <c r="R14" s="55"/>
      <c r="S14" t="s">
        <v>89</v>
      </c>
      <c r="T14" s="57" t="s">
        <v>92</v>
      </c>
    </row>
    <row r="15" spans="1:25" x14ac:dyDescent="0.25">
      <c r="A15" s="62"/>
      <c r="B15" s="62" t="s">
        <v>16</v>
      </c>
      <c r="C15" s="66">
        <f t="shared" si="0"/>
        <v>80</v>
      </c>
      <c r="D15" s="67"/>
      <c r="E15" s="67"/>
      <c r="F15" s="67"/>
      <c r="G15" s="84">
        <v>5</v>
      </c>
      <c r="H15" s="95">
        <f t="shared" si="1"/>
        <v>400</v>
      </c>
      <c r="I15" s="79" t="s">
        <v>44</v>
      </c>
      <c r="J15" s="67"/>
      <c r="K15" s="67">
        <f t="shared" ref="K15:K45" si="5">J15-D15</f>
        <v>0</v>
      </c>
      <c r="L15" s="67"/>
      <c r="M15" s="80">
        <f t="shared" si="2"/>
        <v>0</v>
      </c>
      <c r="N15" s="90">
        <f t="shared" si="4"/>
        <v>0</v>
      </c>
      <c r="O15" s="68"/>
      <c r="P15" s="87">
        <f t="shared" si="3"/>
        <v>400</v>
      </c>
      <c r="Q15" s="1"/>
      <c r="R15" s="55"/>
      <c r="S15" t="s">
        <v>90</v>
      </c>
      <c r="T15" s="57" t="s">
        <v>92</v>
      </c>
    </row>
    <row r="16" spans="1:25" x14ac:dyDescent="0.25">
      <c r="A16" s="64"/>
      <c r="B16" s="62" t="s">
        <v>83</v>
      </c>
      <c r="C16" s="66">
        <f t="shared" si="0"/>
        <v>80</v>
      </c>
      <c r="D16" s="67"/>
      <c r="E16" s="67"/>
      <c r="F16" s="67"/>
      <c r="G16" s="84">
        <v>6</v>
      </c>
      <c r="H16" s="95">
        <f t="shared" si="1"/>
        <v>480</v>
      </c>
      <c r="I16" s="79" t="s">
        <v>45</v>
      </c>
      <c r="J16" s="67"/>
      <c r="K16" s="67">
        <f t="shared" si="5"/>
        <v>0</v>
      </c>
      <c r="L16" s="67"/>
      <c r="M16" s="80">
        <f t="shared" si="2"/>
        <v>0</v>
      </c>
      <c r="N16" s="90">
        <f t="shared" si="4"/>
        <v>0</v>
      </c>
      <c r="O16" s="69"/>
      <c r="P16" s="87">
        <f t="shared" si="3"/>
        <v>480</v>
      </c>
      <c r="Q16" s="1"/>
      <c r="R16" s="55"/>
      <c r="S16" t="s">
        <v>91</v>
      </c>
      <c r="T16" s="57" t="s">
        <v>92</v>
      </c>
    </row>
    <row r="17" spans="1:21" x14ac:dyDescent="0.25">
      <c r="A17" s="64"/>
      <c r="B17" s="62" t="s">
        <v>87</v>
      </c>
      <c r="C17" s="66">
        <f t="shared" si="0"/>
        <v>90</v>
      </c>
      <c r="D17" s="67"/>
      <c r="E17" s="67"/>
      <c r="F17" s="67"/>
      <c r="G17" s="84">
        <v>5</v>
      </c>
      <c r="H17" s="95">
        <f t="shared" si="1"/>
        <v>450</v>
      </c>
      <c r="I17" s="79" t="s">
        <v>46</v>
      </c>
      <c r="J17" s="67"/>
      <c r="K17" s="67">
        <f t="shared" si="5"/>
        <v>0</v>
      </c>
      <c r="L17" s="67"/>
      <c r="M17" s="80">
        <f t="shared" si="2"/>
        <v>0</v>
      </c>
      <c r="N17" s="90">
        <f t="shared" si="4"/>
        <v>0</v>
      </c>
      <c r="O17" s="69"/>
      <c r="P17" s="87">
        <f t="shared" si="3"/>
        <v>450</v>
      </c>
      <c r="Q17" s="1"/>
      <c r="R17" s="55"/>
    </row>
    <row r="18" spans="1:21" x14ac:dyDescent="0.25">
      <c r="A18" s="64"/>
      <c r="B18" s="62"/>
      <c r="C18" s="66"/>
      <c r="D18" s="67"/>
      <c r="E18" s="67"/>
      <c r="F18" s="67"/>
      <c r="G18" s="84">
        <f t="shared" ref="G18:G45" si="6">D18*E18*F18</f>
        <v>0</v>
      </c>
      <c r="H18" s="95">
        <f t="shared" si="1"/>
        <v>0</v>
      </c>
      <c r="I18" s="79" t="s">
        <v>47</v>
      </c>
      <c r="J18" s="67"/>
      <c r="K18" s="67">
        <f t="shared" si="5"/>
        <v>0</v>
      </c>
      <c r="L18" s="67"/>
      <c r="M18" s="80">
        <f t="shared" si="2"/>
        <v>0</v>
      </c>
      <c r="N18" s="90">
        <f t="shared" si="4"/>
        <v>0</v>
      </c>
      <c r="O18" s="69"/>
      <c r="P18" s="87">
        <f t="shared" si="3"/>
        <v>0</v>
      </c>
      <c r="Q18" s="1"/>
      <c r="R18" s="55"/>
    </row>
    <row r="19" spans="1:21" x14ac:dyDescent="0.25">
      <c r="A19" s="64"/>
      <c r="B19" s="62"/>
      <c r="C19" s="66"/>
      <c r="D19" s="67"/>
      <c r="E19" s="67"/>
      <c r="F19" s="67"/>
      <c r="G19" s="84">
        <f t="shared" si="6"/>
        <v>0</v>
      </c>
      <c r="H19" s="95">
        <f t="shared" si="1"/>
        <v>0</v>
      </c>
      <c r="I19" s="79" t="s">
        <v>48</v>
      </c>
      <c r="J19" s="67"/>
      <c r="K19" s="67">
        <f t="shared" si="5"/>
        <v>0</v>
      </c>
      <c r="L19" s="67"/>
      <c r="M19" s="80">
        <f t="shared" si="2"/>
        <v>0</v>
      </c>
      <c r="N19" s="90">
        <f t="shared" si="4"/>
        <v>0</v>
      </c>
      <c r="O19" s="69"/>
      <c r="P19" s="87">
        <f t="shared" si="3"/>
        <v>0</v>
      </c>
      <c r="Q19" s="1"/>
      <c r="R19" s="55"/>
      <c r="S19" s="5" t="s">
        <v>122</v>
      </c>
    </row>
    <row r="20" spans="1:21" x14ac:dyDescent="0.25">
      <c r="A20" s="64"/>
      <c r="B20" s="62"/>
      <c r="C20" s="66"/>
      <c r="D20" s="67"/>
      <c r="E20" s="67"/>
      <c r="F20" s="67"/>
      <c r="G20" s="84">
        <f t="shared" si="6"/>
        <v>0</v>
      </c>
      <c r="H20" s="95">
        <f t="shared" si="1"/>
        <v>0</v>
      </c>
      <c r="I20" s="79" t="s">
        <v>49</v>
      </c>
      <c r="J20" s="67"/>
      <c r="K20" s="67">
        <f t="shared" si="5"/>
        <v>0</v>
      </c>
      <c r="L20" s="67"/>
      <c r="M20" s="80">
        <f t="shared" si="2"/>
        <v>0</v>
      </c>
      <c r="N20" s="90">
        <f t="shared" si="4"/>
        <v>0</v>
      </c>
      <c r="O20" s="69"/>
      <c r="P20" s="87">
        <f t="shared" si="3"/>
        <v>0</v>
      </c>
      <c r="Q20" s="1"/>
      <c r="R20" s="55"/>
      <c r="S20" t="s">
        <v>95</v>
      </c>
      <c r="T20" s="57" t="s">
        <v>92</v>
      </c>
      <c r="U20" s="112" t="s">
        <v>98</v>
      </c>
    </row>
    <row r="21" spans="1:21" x14ac:dyDescent="0.25">
      <c r="A21" s="64"/>
      <c r="B21" s="62"/>
      <c r="C21" s="66"/>
      <c r="D21" s="67"/>
      <c r="E21" s="67"/>
      <c r="F21" s="67"/>
      <c r="G21" s="84">
        <f t="shared" si="6"/>
        <v>0</v>
      </c>
      <c r="H21" s="95">
        <f t="shared" si="1"/>
        <v>0</v>
      </c>
      <c r="I21" s="79" t="s">
        <v>50</v>
      </c>
      <c r="J21" s="67"/>
      <c r="K21" s="67">
        <f t="shared" si="5"/>
        <v>0</v>
      </c>
      <c r="L21" s="67"/>
      <c r="M21" s="80">
        <f t="shared" si="2"/>
        <v>0</v>
      </c>
      <c r="N21" s="90">
        <f t="shared" si="4"/>
        <v>0</v>
      </c>
      <c r="O21" s="69"/>
      <c r="P21" s="87">
        <f t="shared" si="3"/>
        <v>0</v>
      </c>
      <c r="Q21" s="1"/>
      <c r="R21" s="55"/>
      <c r="S21" t="s">
        <v>94</v>
      </c>
      <c r="T21" s="57" t="s">
        <v>92</v>
      </c>
      <c r="U21" s="112"/>
    </row>
    <row r="22" spans="1:21" x14ac:dyDescent="0.25">
      <c r="A22" s="64"/>
      <c r="B22" s="62"/>
      <c r="C22" s="66"/>
      <c r="D22" s="67"/>
      <c r="E22" s="67"/>
      <c r="F22" s="67"/>
      <c r="G22" s="84">
        <f t="shared" si="6"/>
        <v>0</v>
      </c>
      <c r="H22" s="95">
        <f t="shared" si="1"/>
        <v>0</v>
      </c>
      <c r="I22" s="79" t="s">
        <v>51</v>
      </c>
      <c r="J22" s="67"/>
      <c r="K22" s="67">
        <f t="shared" si="5"/>
        <v>0</v>
      </c>
      <c r="L22" s="67"/>
      <c r="M22" s="80">
        <f t="shared" si="2"/>
        <v>0</v>
      </c>
      <c r="N22" s="90">
        <f t="shared" si="4"/>
        <v>0</v>
      </c>
      <c r="O22" s="69"/>
      <c r="P22" s="87">
        <f t="shared" si="3"/>
        <v>0</v>
      </c>
      <c r="Q22" s="1"/>
      <c r="R22" s="55"/>
      <c r="S22" t="s">
        <v>93</v>
      </c>
      <c r="T22" s="57" t="s">
        <v>92</v>
      </c>
      <c r="U22" s="112"/>
    </row>
    <row r="23" spans="1:21" x14ac:dyDescent="0.25">
      <c r="A23" s="64"/>
      <c r="B23" s="62"/>
      <c r="C23" s="66"/>
      <c r="D23" s="67"/>
      <c r="E23" s="67"/>
      <c r="F23" s="67"/>
      <c r="G23" s="84">
        <f t="shared" si="6"/>
        <v>0</v>
      </c>
      <c r="H23" s="95">
        <f t="shared" si="1"/>
        <v>0</v>
      </c>
      <c r="I23" s="79" t="s">
        <v>52</v>
      </c>
      <c r="J23" s="67"/>
      <c r="K23" s="67">
        <f t="shared" si="5"/>
        <v>0</v>
      </c>
      <c r="L23" s="67"/>
      <c r="M23" s="80">
        <f t="shared" si="2"/>
        <v>0</v>
      </c>
      <c r="N23" s="90">
        <f t="shared" si="4"/>
        <v>0</v>
      </c>
      <c r="O23" s="69"/>
      <c r="P23" s="87">
        <f t="shared" si="3"/>
        <v>0</v>
      </c>
      <c r="Q23" s="1"/>
      <c r="R23" s="55"/>
      <c r="S23" t="s">
        <v>96</v>
      </c>
      <c r="T23" s="57" t="s">
        <v>92</v>
      </c>
      <c r="U23" s="112"/>
    </row>
    <row r="24" spans="1:21" x14ac:dyDescent="0.25">
      <c r="A24" s="64"/>
      <c r="B24" s="62"/>
      <c r="C24" s="66"/>
      <c r="D24" s="67"/>
      <c r="E24" s="67"/>
      <c r="F24" s="67"/>
      <c r="G24" s="84">
        <f t="shared" si="6"/>
        <v>0</v>
      </c>
      <c r="H24" s="95">
        <f t="shared" si="1"/>
        <v>0</v>
      </c>
      <c r="I24" s="79" t="s">
        <v>53</v>
      </c>
      <c r="J24" s="67"/>
      <c r="K24" s="67">
        <f t="shared" si="5"/>
        <v>0</v>
      </c>
      <c r="L24" s="67"/>
      <c r="M24" s="80">
        <f t="shared" si="2"/>
        <v>0</v>
      </c>
      <c r="N24" s="90">
        <f t="shared" si="4"/>
        <v>0</v>
      </c>
      <c r="O24" s="69"/>
      <c r="P24" s="87">
        <f t="shared" si="3"/>
        <v>0</v>
      </c>
      <c r="Q24" s="1"/>
      <c r="R24" s="55"/>
      <c r="S24" t="s">
        <v>97</v>
      </c>
      <c r="T24" s="57" t="s">
        <v>92</v>
      </c>
      <c r="U24" s="112"/>
    </row>
    <row r="25" spans="1:21" x14ac:dyDescent="0.25">
      <c r="A25" s="64"/>
      <c r="B25" s="62"/>
      <c r="C25" s="66"/>
      <c r="D25" s="67"/>
      <c r="E25" s="67"/>
      <c r="F25" s="67"/>
      <c r="G25" s="84">
        <f t="shared" si="6"/>
        <v>0</v>
      </c>
      <c r="H25" s="95">
        <f t="shared" si="1"/>
        <v>0</v>
      </c>
      <c r="I25" s="79" t="s">
        <v>54</v>
      </c>
      <c r="J25" s="67"/>
      <c r="K25" s="67">
        <f t="shared" si="5"/>
        <v>0</v>
      </c>
      <c r="L25" s="67"/>
      <c r="M25" s="80">
        <f t="shared" si="2"/>
        <v>0</v>
      </c>
      <c r="N25" s="90">
        <f t="shared" si="4"/>
        <v>0</v>
      </c>
      <c r="O25" s="69"/>
      <c r="P25" s="87">
        <f t="shared" si="3"/>
        <v>0</v>
      </c>
      <c r="Q25" s="1"/>
      <c r="R25" s="55"/>
      <c r="T25" s="57"/>
    </row>
    <row r="26" spans="1:21" x14ac:dyDescent="0.25">
      <c r="A26" s="64"/>
      <c r="B26" s="62"/>
      <c r="C26" s="66"/>
      <c r="D26" s="67"/>
      <c r="E26" s="67"/>
      <c r="F26" s="67"/>
      <c r="G26" s="84">
        <f t="shared" si="6"/>
        <v>0</v>
      </c>
      <c r="H26" s="95">
        <f t="shared" si="1"/>
        <v>0</v>
      </c>
      <c r="I26" s="79" t="s">
        <v>55</v>
      </c>
      <c r="J26" s="67"/>
      <c r="K26" s="67">
        <f t="shared" si="5"/>
        <v>0</v>
      </c>
      <c r="L26" s="67"/>
      <c r="M26" s="80">
        <f t="shared" si="2"/>
        <v>0</v>
      </c>
      <c r="N26" s="90">
        <f t="shared" si="4"/>
        <v>0</v>
      </c>
      <c r="O26" s="69"/>
      <c r="P26" s="87">
        <f t="shared" si="3"/>
        <v>0</v>
      </c>
      <c r="Q26" s="1"/>
      <c r="R26" s="55"/>
      <c r="T26" s="57"/>
    </row>
    <row r="27" spans="1:21" x14ac:dyDescent="0.25">
      <c r="A27" s="64"/>
      <c r="B27" s="62"/>
      <c r="C27" s="66"/>
      <c r="D27" s="67"/>
      <c r="E27" s="67"/>
      <c r="F27" s="67"/>
      <c r="G27" s="84">
        <f t="shared" si="6"/>
        <v>0</v>
      </c>
      <c r="H27" s="95">
        <f t="shared" si="1"/>
        <v>0</v>
      </c>
      <c r="I27" s="79" t="s">
        <v>56</v>
      </c>
      <c r="J27" s="67"/>
      <c r="K27" s="67">
        <f t="shared" si="5"/>
        <v>0</v>
      </c>
      <c r="L27" s="67"/>
      <c r="M27" s="80">
        <f t="shared" si="2"/>
        <v>0</v>
      </c>
      <c r="N27" s="90">
        <f t="shared" si="4"/>
        <v>0</v>
      </c>
      <c r="O27" s="69"/>
      <c r="P27" s="87">
        <f t="shared" si="3"/>
        <v>0</v>
      </c>
      <c r="Q27" s="1"/>
      <c r="R27" s="55"/>
      <c r="S27" s="5" t="s">
        <v>110</v>
      </c>
    </row>
    <row r="28" spans="1:21" x14ac:dyDescent="0.25">
      <c r="A28" s="64"/>
      <c r="B28" s="62"/>
      <c r="C28" s="66"/>
      <c r="D28" s="67"/>
      <c r="E28" s="67"/>
      <c r="F28" s="67"/>
      <c r="G28" s="84">
        <f t="shared" si="6"/>
        <v>0</v>
      </c>
      <c r="H28" s="95">
        <f t="shared" si="1"/>
        <v>0</v>
      </c>
      <c r="I28" s="79" t="s">
        <v>57</v>
      </c>
      <c r="J28" s="67"/>
      <c r="K28" s="67">
        <f t="shared" si="5"/>
        <v>0</v>
      </c>
      <c r="L28" s="67"/>
      <c r="M28" s="80">
        <f t="shared" si="2"/>
        <v>0</v>
      </c>
      <c r="N28" s="90">
        <f t="shared" si="4"/>
        <v>0</v>
      </c>
      <c r="O28" s="69"/>
      <c r="P28" s="87">
        <f t="shared" si="3"/>
        <v>0</v>
      </c>
      <c r="Q28" s="1"/>
      <c r="R28" s="55"/>
      <c r="S28" t="s">
        <v>99</v>
      </c>
      <c r="T28">
        <v>40</v>
      </c>
    </row>
    <row r="29" spans="1:21" x14ac:dyDescent="0.25">
      <c r="A29" s="64"/>
      <c r="B29" s="62"/>
      <c r="C29" s="66"/>
      <c r="D29" s="67"/>
      <c r="E29" s="67"/>
      <c r="F29" s="67"/>
      <c r="G29" s="84">
        <f t="shared" si="6"/>
        <v>0</v>
      </c>
      <c r="H29" s="95">
        <f t="shared" si="1"/>
        <v>0</v>
      </c>
      <c r="I29" s="79" t="s">
        <v>58</v>
      </c>
      <c r="J29" s="67"/>
      <c r="K29" s="67">
        <f t="shared" si="5"/>
        <v>0</v>
      </c>
      <c r="L29" s="67"/>
      <c r="M29" s="80">
        <f t="shared" si="2"/>
        <v>0</v>
      </c>
      <c r="N29" s="90">
        <f t="shared" si="4"/>
        <v>0</v>
      </c>
      <c r="O29" s="69"/>
      <c r="P29" s="87">
        <f t="shared" si="3"/>
        <v>0</v>
      </c>
      <c r="Q29" s="1"/>
      <c r="R29" s="55"/>
      <c r="S29" t="s">
        <v>100</v>
      </c>
      <c r="T29">
        <v>70</v>
      </c>
    </row>
    <row r="30" spans="1:21" x14ac:dyDescent="0.25">
      <c r="A30" s="64"/>
      <c r="B30" s="62"/>
      <c r="C30" s="66"/>
      <c r="D30" s="67"/>
      <c r="E30" s="67"/>
      <c r="F30" s="67"/>
      <c r="G30" s="84">
        <f t="shared" si="6"/>
        <v>0</v>
      </c>
      <c r="H30" s="95">
        <f t="shared" si="1"/>
        <v>0</v>
      </c>
      <c r="I30" s="79" t="s">
        <v>59</v>
      </c>
      <c r="J30" s="67"/>
      <c r="K30" s="67">
        <f t="shared" si="5"/>
        <v>0</v>
      </c>
      <c r="L30" s="67"/>
      <c r="M30" s="80">
        <f t="shared" si="2"/>
        <v>0</v>
      </c>
      <c r="N30" s="90">
        <f t="shared" si="4"/>
        <v>0</v>
      </c>
      <c r="O30" s="69"/>
      <c r="P30" s="87">
        <f t="shared" si="3"/>
        <v>0</v>
      </c>
      <c r="Q30" s="1"/>
      <c r="R30" s="55"/>
      <c r="S30" t="s">
        <v>101</v>
      </c>
      <c r="T30">
        <v>125</v>
      </c>
    </row>
    <row r="31" spans="1:21" x14ac:dyDescent="0.25">
      <c r="A31" s="64"/>
      <c r="B31" s="62"/>
      <c r="C31" s="66"/>
      <c r="D31" s="67"/>
      <c r="E31" s="67"/>
      <c r="F31" s="67"/>
      <c r="G31" s="84">
        <f t="shared" si="6"/>
        <v>0</v>
      </c>
      <c r="H31" s="95">
        <f t="shared" si="1"/>
        <v>0</v>
      </c>
      <c r="I31" s="79" t="s">
        <v>60</v>
      </c>
      <c r="J31" s="67"/>
      <c r="K31" s="67">
        <f t="shared" si="5"/>
        <v>0</v>
      </c>
      <c r="L31" s="67"/>
      <c r="M31" s="80">
        <f t="shared" si="2"/>
        <v>0</v>
      </c>
      <c r="N31" s="90">
        <f t="shared" si="4"/>
        <v>0</v>
      </c>
      <c r="O31" s="69"/>
      <c r="P31" s="87">
        <f t="shared" si="3"/>
        <v>0</v>
      </c>
      <c r="Q31" s="1"/>
      <c r="R31" s="55"/>
      <c r="S31" t="s">
        <v>102</v>
      </c>
      <c r="T31">
        <v>90</v>
      </c>
    </row>
    <row r="32" spans="1:21" x14ac:dyDescent="0.25">
      <c r="A32" s="64"/>
      <c r="B32" s="62"/>
      <c r="C32" s="66"/>
      <c r="D32" s="67"/>
      <c r="E32" s="67"/>
      <c r="F32" s="67"/>
      <c r="G32" s="84">
        <f t="shared" si="6"/>
        <v>0</v>
      </c>
      <c r="H32" s="95">
        <f t="shared" si="1"/>
        <v>0</v>
      </c>
      <c r="I32" s="79" t="s">
        <v>61</v>
      </c>
      <c r="J32" s="67"/>
      <c r="K32" s="67">
        <f t="shared" si="5"/>
        <v>0</v>
      </c>
      <c r="L32" s="67"/>
      <c r="M32" s="80">
        <f t="shared" si="2"/>
        <v>0</v>
      </c>
      <c r="N32" s="90">
        <f t="shared" si="4"/>
        <v>0</v>
      </c>
      <c r="O32" s="69"/>
      <c r="P32" s="87">
        <f t="shared" si="3"/>
        <v>0</v>
      </c>
      <c r="Q32" s="1"/>
      <c r="R32" s="55"/>
      <c r="S32" t="s">
        <v>103</v>
      </c>
      <c r="T32" s="57">
        <v>110</v>
      </c>
    </row>
    <row r="33" spans="1:20" x14ac:dyDescent="0.25">
      <c r="A33" s="64"/>
      <c r="B33" s="62"/>
      <c r="C33" s="66"/>
      <c r="D33" s="67"/>
      <c r="E33" s="67"/>
      <c r="F33" s="67"/>
      <c r="G33" s="84">
        <f t="shared" si="6"/>
        <v>0</v>
      </c>
      <c r="H33" s="95">
        <f t="shared" si="1"/>
        <v>0</v>
      </c>
      <c r="I33" s="79" t="s">
        <v>62</v>
      </c>
      <c r="J33" s="67"/>
      <c r="K33" s="67">
        <f t="shared" si="5"/>
        <v>0</v>
      </c>
      <c r="L33" s="67"/>
      <c r="M33" s="80">
        <f t="shared" si="2"/>
        <v>0</v>
      </c>
      <c r="N33" s="90">
        <f t="shared" si="4"/>
        <v>0</v>
      </c>
      <c r="O33" s="69"/>
      <c r="P33" s="87">
        <f t="shared" si="3"/>
        <v>0</v>
      </c>
      <c r="Q33" s="1"/>
      <c r="R33" s="55"/>
      <c r="S33" t="s">
        <v>104</v>
      </c>
      <c r="T33" s="57">
        <v>60</v>
      </c>
    </row>
    <row r="34" spans="1:20" x14ac:dyDescent="0.25">
      <c r="A34" s="64"/>
      <c r="B34" s="62"/>
      <c r="C34" s="66"/>
      <c r="D34" s="67"/>
      <c r="E34" s="67"/>
      <c r="F34" s="67"/>
      <c r="G34" s="84">
        <f t="shared" si="6"/>
        <v>0</v>
      </c>
      <c r="H34" s="95">
        <f t="shared" si="1"/>
        <v>0</v>
      </c>
      <c r="I34" s="79" t="s">
        <v>63</v>
      </c>
      <c r="J34" s="67"/>
      <c r="K34" s="67">
        <f t="shared" si="5"/>
        <v>0</v>
      </c>
      <c r="L34" s="67"/>
      <c r="M34" s="80">
        <f t="shared" si="2"/>
        <v>0</v>
      </c>
      <c r="N34" s="90">
        <f t="shared" si="4"/>
        <v>0</v>
      </c>
      <c r="O34" s="69"/>
      <c r="P34" s="87">
        <f t="shared" si="3"/>
        <v>0</v>
      </c>
      <c r="Q34" s="1"/>
      <c r="R34" s="55"/>
      <c r="S34" t="s">
        <v>105</v>
      </c>
      <c r="T34">
        <v>90</v>
      </c>
    </row>
    <row r="35" spans="1:20" x14ac:dyDescent="0.25">
      <c r="A35" s="64"/>
      <c r="B35" s="62"/>
      <c r="C35" s="66"/>
      <c r="D35" s="67"/>
      <c r="E35" s="67"/>
      <c r="F35" s="67"/>
      <c r="G35" s="84">
        <f t="shared" si="6"/>
        <v>0</v>
      </c>
      <c r="H35" s="95">
        <f t="shared" si="1"/>
        <v>0</v>
      </c>
      <c r="I35" s="79" t="s">
        <v>64</v>
      </c>
      <c r="J35" s="67"/>
      <c r="K35" s="67">
        <f t="shared" si="5"/>
        <v>0</v>
      </c>
      <c r="L35" s="67"/>
      <c r="M35" s="80">
        <f t="shared" si="2"/>
        <v>0</v>
      </c>
      <c r="N35" s="90">
        <f t="shared" si="4"/>
        <v>0</v>
      </c>
      <c r="O35" s="69"/>
      <c r="P35" s="87">
        <f t="shared" si="3"/>
        <v>0</v>
      </c>
      <c r="Q35" s="1"/>
      <c r="R35" s="55"/>
    </row>
    <row r="36" spans="1:20" x14ac:dyDescent="0.25">
      <c r="A36" s="64"/>
      <c r="B36" s="62"/>
      <c r="C36" s="66"/>
      <c r="D36" s="67"/>
      <c r="E36" s="67"/>
      <c r="F36" s="67"/>
      <c r="G36" s="84">
        <f t="shared" si="6"/>
        <v>0</v>
      </c>
      <c r="H36" s="95">
        <f t="shared" si="1"/>
        <v>0</v>
      </c>
      <c r="I36" s="79" t="s">
        <v>65</v>
      </c>
      <c r="J36" s="67"/>
      <c r="K36" s="67">
        <f t="shared" si="5"/>
        <v>0</v>
      </c>
      <c r="L36" s="67"/>
      <c r="M36" s="80">
        <f t="shared" si="2"/>
        <v>0</v>
      </c>
      <c r="N36" s="90">
        <f t="shared" si="4"/>
        <v>0</v>
      </c>
      <c r="O36" s="69"/>
      <c r="P36" s="87">
        <f t="shared" si="3"/>
        <v>0</v>
      </c>
      <c r="Q36" s="1"/>
      <c r="R36" s="55"/>
    </row>
    <row r="37" spans="1:20" x14ac:dyDescent="0.25">
      <c r="A37" s="64"/>
      <c r="B37" s="62"/>
      <c r="C37" s="66"/>
      <c r="D37" s="67"/>
      <c r="E37" s="67"/>
      <c r="F37" s="67"/>
      <c r="G37" s="84">
        <f t="shared" si="6"/>
        <v>0</v>
      </c>
      <c r="H37" s="95">
        <f t="shared" si="1"/>
        <v>0</v>
      </c>
      <c r="I37" s="79" t="s">
        <v>66</v>
      </c>
      <c r="J37" s="67"/>
      <c r="K37" s="67">
        <f t="shared" si="5"/>
        <v>0</v>
      </c>
      <c r="L37" s="67"/>
      <c r="M37" s="80">
        <f t="shared" si="2"/>
        <v>0</v>
      </c>
      <c r="N37" s="90">
        <f t="shared" si="4"/>
        <v>0</v>
      </c>
      <c r="O37" s="69"/>
      <c r="P37" s="87">
        <f t="shared" si="3"/>
        <v>0</v>
      </c>
      <c r="Q37" s="1"/>
      <c r="R37" s="55"/>
      <c r="S37" s="5" t="s">
        <v>109</v>
      </c>
    </row>
    <row r="38" spans="1:20" x14ac:dyDescent="0.25">
      <c r="A38" s="64"/>
      <c r="B38" s="62"/>
      <c r="C38" s="66"/>
      <c r="D38" s="67"/>
      <c r="E38" s="67"/>
      <c r="F38" s="67"/>
      <c r="G38" s="84">
        <f t="shared" si="6"/>
        <v>0</v>
      </c>
      <c r="H38" s="95">
        <f t="shared" si="1"/>
        <v>0</v>
      </c>
      <c r="I38" s="79" t="s">
        <v>67</v>
      </c>
      <c r="J38" s="67"/>
      <c r="K38" s="67">
        <f t="shared" si="5"/>
        <v>0</v>
      </c>
      <c r="L38" s="67"/>
      <c r="M38" s="80">
        <f t="shared" si="2"/>
        <v>0</v>
      </c>
      <c r="N38" s="90">
        <f t="shared" si="4"/>
        <v>0</v>
      </c>
      <c r="O38" s="69"/>
      <c r="P38" s="87">
        <f t="shared" si="3"/>
        <v>0</v>
      </c>
      <c r="Q38" s="1"/>
      <c r="R38" s="55"/>
      <c r="S38" t="s">
        <v>106</v>
      </c>
      <c r="T38">
        <v>100</v>
      </c>
    </row>
    <row r="39" spans="1:20" x14ac:dyDescent="0.25">
      <c r="A39" s="64"/>
      <c r="B39" s="62"/>
      <c r="C39" s="66"/>
      <c r="D39" s="67"/>
      <c r="E39" s="67"/>
      <c r="F39" s="67"/>
      <c r="G39" s="84">
        <f t="shared" si="6"/>
        <v>0</v>
      </c>
      <c r="H39" s="95">
        <f t="shared" si="1"/>
        <v>0</v>
      </c>
      <c r="I39" s="79" t="s">
        <v>68</v>
      </c>
      <c r="J39" s="67"/>
      <c r="K39" s="67">
        <f t="shared" si="5"/>
        <v>0</v>
      </c>
      <c r="L39" s="67"/>
      <c r="M39" s="80">
        <f t="shared" si="2"/>
        <v>0</v>
      </c>
      <c r="N39" s="90">
        <f t="shared" si="4"/>
        <v>0</v>
      </c>
      <c r="O39" s="69"/>
      <c r="P39" s="87">
        <f t="shared" si="3"/>
        <v>0</v>
      </c>
      <c r="Q39" s="1"/>
      <c r="R39" s="55"/>
      <c r="S39" t="s">
        <v>107</v>
      </c>
      <c r="T39">
        <v>80</v>
      </c>
    </row>
    <row r="40" spans="1:20" x14ac:dyDescent="0.25">
      <c r="A40" s="64"/>
      <c r="B40" s="62"/>
      <c r="C40" s="66"/>
      <c r="D40" s="67"/>
      <c r="E40" s="67"/>
      <c r="F40" s="67"/>
      <c r="G40" s="84">
        <f t="shared" si="6"/>
        <v>0</v>
      </c>
      <c r="H40" s="95">
        <f t="shared" si="1"/>
        <v>0</v>
      </c>
      <c r="I40" s="79" t="s">
        <v>69</v>
      </c>
      <c r="J40" s="67"/>
      <c r="K40" s="67">
        <f t="shared" si="5"/>
        <v>0</v>
      </c>
      <c r="L40" s="67"/>
      <c r="M40" s="80">
        <f t="shared" si="2"/>
        <v>0</v>
      </c>
      <c r="N40" s="90">
        <f t="shared" si="4"/>
        <v>0</v>
      </c>
      <c r="O40" s="69"/>
      <c r="P40" s="87">
        <f t="shared" si="3"/>
        <v>0</v>
      </c>
      <c r="Q40" s="1"/>
      <c r="R40" s="55"/>
      <c r="S40" t="s">
        <v>108</v>
      </c>
      <c r="T40">
        <v>90</v>
      </c>
    </row>
    <row r="41" spans="1:20" x14ac:dyDescent="0.25">
      <c r="A41" s="64"/>
      <c r="B41" s="62"/>
      <c r="C41" s="66"/>
      <c r="D41" s="67"/>
      <c r="E41" s="67"/>
      <c r="F41" s="67"/>
      <c r="G41" s="84">
        <f t="shared" si="6"/>
        <v>0</v>
      </c>
      <c r="H41" s="95">
        <f t="shared" si="1"/>
        <v>0</v>
      </c>
      <c r="I41" s="79" t="s">
        <v>70</v>
      </c>
      <c r="J41" s="67"/>
      <c r="K41" s="67">
        <f t="shared" si="5"/>
        <v>0</v>
      </c>
      <c r="L41" s="67"/>
      <c r="M41" s="80">
        <f t="shared" si="2"/>
        <v>0</v>
      </c>
      <c r="N41" s="90">
        <f t="shared" si="4"/>
        <v>0</v>
      </c>
      <c r="O41" s="69"/>
      <c r="P41" s="87">
        <f t="shared" si="3"/>
        <v>0</v>
      </c>
      <c r="Q41" s="1"/>
      <c r="R41" s="55"/>
    </row>
    <row r="42" spans="1:20" x14ac:dyDescent="0.25">
      <c r="A42" s="64"/>
      <c r="B42" s="62"/>
      <c r="C42" s="66"/>
      <c r="D42" s="67"/>
      <c r="E42" s="67"/>
      <c r="F42" s="67"/>
      <c r="G42" s="84">
        <f t="shared" si="6"/>
        <v>0</v>
      </c>
      <c r="H42" s="95">
        <f t="shared" si="1"/>
        <v>0</v>
      </c>
      <c r="I42" s="79" t="s">
        <v>71</v>
      </c>
      <c r="J42" s="67"/>
      <c r="K42" s="67">
        <f t="shared" si="5"/>
        <v>0</v>
      </c>
      <c r="L42" s="67"/>
      <c r="M42" s="80">
        <f t="shared" si="2"/>
        <v>0</v>
      </c>
      <c r="N42" s="90">
        <f t="shared" si="4"/>
        <v>0</v>
      </c>
      <c r="O42" s="69"/>
      <c r="P42" s="87">
        <f t="shared" si="3"/>
        <v>0</v>
      </c>
      <c r="Q42" s="1"/>
      <c r="R42" s="55"/>
    </row>
    <row r="43" spans="1:20" x14ac:dyDescent="0.25">
      <c r="A43" s="64"/>
      <c r="B43" s="62"/>
      <c r="C43" s="66"/>
      <c r="D43" s="67"/>
      <c r="E43" s="67"/>
      <c r="F43" s="67"/>
      <c r="G43" s="84">
        <f t="shared" si="6"/>
        <v>0</v>
      </c>
      <c r="H43" s="95">
        <f t="shared" si="1"/>
        <v>0</v>
      </c>
      <c r="I43" s="79" t="s">
        <v>72</v>
      </c>
      <c r="J43" s="67"/>
      <c r="K43" s="67">
        <f t="shared" si="5"/>
        <v>0</v>
      </c>
      <c r="L43" s="67"/>
      <c r="M43" s="80">
        <f t="shared" si="2"/>
        <v>0</v>
      </c>
      <c r="N43" s="90">
        <f t="shared" si="4"/>
        <v>0</v>
      </c>
      <c r="O43" s="69"/>
      <c r="P43" s="87">
        <f t="shared" si="3"/>
        <v>0</v>
      </c>
      <c r="Q43" s="1"/>
      <c r="R43" s="55"/>
      <c r="S43" s="5" t="s">
        <v>112</v>
      </c>
    </row>
    <row r="44" spans="1:20" x14ac:dyDescent="0.25">
      <c r="A44" s="64"/>
      <c r="B44" s="62"/>
      <c r="C44" s="66"/>
      <c r="D44" s="67"/>
      <c r="E44" s="67"/>
      <c r="F44" s="67"/>
      <c r="G44" s="84">
        <f t="shared" si="6"/>
        <v>0</v>
      </c>
      <c r="H44" s="95">
        <f t="shared" si="1"/>
        <v>0</v>
      </c>
      <c r="I44" s="79" t="s">
        <v>73</v>
      </c>
      <c r="J44" s="67"/>
      <c r="K44" s="67">
        <f t="shared" si="5"/>
        <v>0</v>
      </c>
      <c r="L44" s="67"/>
      <c r="M44" s="80">
        <f t="shared" si="2"/>
        <v>0</v>
      </c>
      <c r="N44" s="90">
        <f t="shared" si="4"/>
        <v>0</v>
      </c>
      <c r="O44" s="69"/>
      <c r="P44" s="87">
        <f t="shared" si="3"/>
        <v>0</v>
      </c>
      <c r="Q44" s="1"/>
      <c r="R44" s="55"/>
      <c r="S44" t="s">
        <v>115</v>
      </c>
      <c r="T44">
        <v>130</v>
      </c>
    </row>
    <row r="45" spans="1:20" x14ac:dyDescent="0.25">
      <c r="A45" s="64"/>
      <c r="B45" s="62"/>
      <c r="C45" s="66"/>
      <c r="D45" s="67"/>
      <c r="E45" s="67"/>
      <c r="F45" s="67"/>
      <c r="G45" s="85">
        <f t="shared" si="6"/>
        <v>0</v>
      </c>
      <c r="H45" s="95">
        <f t="shared" si="1"/>
        <v>0</v>
      </c>
      <c r="I45" s="79" t="s">
        <v>74</v>
      </c>
      <c r="J45" s="67"/>
      <c r="K45" s="67">
        <f t="shared" si="5"/>
        <v>0</v>
      </c>
      <c r="L45" s="67"/>
      <c r="M45" s="80">
        <f t="shared" si="2"/>
        <v>0</v>
      </c>
      <c r="N45" s="90">
        <f t="shared" si="4"/>
        <v>0</v>
      </c>
      <c r="O45" s="69"/>
      <c r="P45" s="87">
        <f t="shared" si="3"/>
        <v>0</v>
      </c>
      <c r="Q45" s="1"/>
      <c r="R45" s="55"/>
      <c r="S45" t="s">
        <v>116</v>
      </c>
      <c r="T45">
        <v>150</v>
      </c>
    </row>
    <row r="46" spans="1:20" x14ac:dyDescent="0.25">
      <c r="A46" s="107"/>
      <c r="B46" s="75"/>
      <c r="C46" s="75"/>
      <c r="D46" s="106"/>
      <c r="E46" s="106"/>
      <c r="F46" s="106"/>
      <c r="G46" s="110">
        <f>SUM(G12:G45)</f>
        <v>27.240000000000002</v>
      </c>
      <c r="H46" s="108"/>
      <c r="I46" s="109"/>
      <c r="J46" s="96"/>
      <c r="K46" s="96"/>
      <c r="L46" s="96"/>
      <c r="M46" s="102">
        <f>SUM(M12:M45)</f>
        <v>-1.52</v>
      </c>
      <c r="N46" s="96"/>
      <c r="O46" s="86" t="s">
        <v>132</v>
      </c>
      <c r="P46" s="98">
        <f>SUM(P12:P45)</f>
        <v>1508</v>
      </c>
      <c r="Q46" s="1"/>
      <c r="R46" s="55"/>
      <c r="S46" t="s">
        <v>117</v>
      </c>
      <c r="T46">
        <v>110</v>
      </c>
    </row>
    <row r="47" spans="1:20" x14ac:dyDescent="0.25">
      <c r="A47" s="55"/>
      <c r="B47" s="75"/>
      <c r="C47" s="75"/>
      <c r="D47" s="106"/>
      <c r="E47" s="106"/>
      <c r="F47" s="106"/>
      <c r="G47" s="75"/>
      <c r="H47" s="75"/>
      <c r="I47" s="75"/>
      <c r="J47" s="75"/>
      <c r="K47" s="75"/>
      <c r="L47" s="75"/>
      <c r="M47" s="75"/>
      <c r="N47" s="75"/>
      <c r="O47" s="76"/>
      <c r="P47" s="76"/>
      <c r="Q47" s="1"/>
      <c r="R47" s="55"/>
      <c r="S47" t="s">
        <v>118</v>
      </c>
      <c r="T47">
        <v>130</v>
      </c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70"/>
      <c r="P48" s="70"/>
      <c r="Q48" s="1"/>
      <c r="R48" s="55"/>
      <c r="S48" t="s">
        <v>120</v>
      </c>
      <c r="T48" s="57" t="s">
        <v>92</v>
      </c>
    </row>
    <row r="49" spans="1:20" x14ac:dyDescent="0.25">
      <c r="A49" s="2" t="s">
        <v>8</v>
      </c>
      <c r="B49" s="2"/>
      <c r="C49" s="2"/>
      <c r="D49" s="2"/>
      <c r="E49" s="2"/>
      <c r="F49" s="103">
        <v>150</v>
      </c>
      <c r="G49" s="54" t="s">
        <v>3</v>
      </c>
      <c r="H49" s="54"/>
      <c r="I49" s="54"/>
      <c r="J49" s="54"/>
      <c r="K49" s="54"/>
      <c r="L49" s="54"/>
      <c r="M49" s="54"/>
      <c r="N49" s="54"/>
      <c r="O49" s="71"/>
      <c r="P49" s="97">
        <f>F57+H46+P46</f>
        <v>2318</v>
      </c>
      <c r="Q49" s="1"/>
      <c r="R49" s="55"/>
      <c r="S49" t="s">
        <v>121</v>
      </c>
      <c r="T49" s="57" t="s">
        <v>92</v>
      </c>
    </row>
    <row r="50" spans="1:20" x14ac:dyDescent="0.25">
      <c r="A50" s="2" t="s">
        <v>9</v>
      </c>
      <c r="B50" s="2"/>
      <c r="C50" s="2"/>
      <c r="D50" s="2"/>
      <c r="E50" s="2"/>
      <c r="F50" s="103"/>
      <c r="G50" s="2" t="s">
        <v>4</v>
      </c>
      <c r="H50" s="2"/>
      <c r="I50" s="2"/>
      <c r="J50" s="2"/>
      <c r="K50" s="2"/>
      <c r="L50" s="2"/>
      <c r="M50" s="2"/>
      <c r="N50" s="2"/>
      <c r="O50" s="2"/>
      <c r="P50" s="99">
        <f>P49*15%</f>
        <v>347.7</v>
      </c>
      <c r="Q50" s="1"/>
      <c r="R50" s="55"/>
    </row>
    <row r="51" spans="1:20" x14ac:dyDescent="0.25">
      <c r="A51" s="2" t="s">
        <v>10</v>
      </c>
      <c r="B51" s="2"/>
      <c r="C51" s="2"/>
      <c r="D51" s="2"/>
      <c r="E51" s="2"/>
      <c r="F51" s="103">
        <v>50</v>
      </c>
      <c r="G51" s="2" t="s">
        <v>5</v>
      </c>
      <c r="H51" s="2"/>
      <c r="I51" s="2"/>
      <c r="J51" s="2"/>
      <c r="K51" s="2"/>
      <c r="L51" s="2"/>
      <c r="M51" s="2"/>
      <c r="N51" s="2"/>
      <c r="O51" s="2"/>
      <c r="P51" s="99">
        <f>P49+P50</f>
        <v>2665.7</v>
      </c>
      <c r="Q51" s="1"/>
      <c r="R51" s="55"/>
    </row>
    <row r="52" spans="1:20" x14ac:dyDescent="0.25">
      <c r="A52" s="2" t="s">
        <v>13</v>
      </c>
      <c r="B52" s="2"/>
      <c r="C52" s="2"/>
      <c r="D52" s="2"/>
      <c r="E52" s="2"/>
      <c r="F52" s="103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55"/>
      <c r="S52" s="5" t="s">
        <v>113</v>
      </c>
    </row>
    <row r="53" spans="1:20" x14ac:dyDescent="0.25">
      <c r="A53" s="2" t="s">
        <v>12</v>
      </c>
      <c r="B53" s="2"/>
      <c r="C53" s="2"/>
      <c r="D53" s="2"/>
      <c r="E53" s="2"/>
      <c r="F53" s="103">
        <v>400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55"/>
      <c r="S53" t="s">
        <v>87</v>
      </c>
      <c r="T53">
        <v>90</v>
      </c>
    </row>
    <row r="54" spans="1:20" x14ac:dyDescent="0.25">
      <c r="A54" s="2" t="s">
        <v>85</v>
      </c>
      <c r="B54" s="2"/>
      <c r="C54" s="2"/>
      <c r="D54" s="2"/>
      <c r="E54" s="2"/>
      <c r="F54" s="103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55"/>
      <c r="S54" t="s">
        <v>123</v>
      </c>
      <c r="T54">
        <v>80</v>
      </c>
    </row>
    <row r="55" spans="1:20" x14ac:dyDescent="0.25">
      <c r="A55" s="2"/>
      <c r="B55" s="2"/>
      <c r="C55" s="2"/>
      <c r="D55" s="2"/>
      <c r="E55" s="2"/>
      <c r="F55" s="103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55"/>
      <c r="S55" t="s">
        <v>16</v>
      </c>
      <c r="T55">
        <v>80</v>
      </c>
    </row>
    <row r="56" spans="1:20" x14ac:dyDescent="0.25">
      <c r="A56" s="2"/>
      <c r="B56" s="2"/>
      <c r="C56" s="2"/>
      <c r="D56" s="2"/>
      <c r="E56" s="2"/>
      <c r="F56" s="103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55"/>
      <c r="S56" t="s">
        <v>83</v>
      </c>
      <c r="T56">
        <v>80</v>
      </c>
    </row>
    <row r="57" spans="1:20" x14ac:dyDescent="0.25">
      <c r="A57" s="2" t="s">
        <v>82</v>
      </c>
      <c r="B57" s="2"/>
      <c r="C57" s="2"/>
      <c r="D57" s="2"/>
      <c r="E57" s="2"/>
      <c r="F57" s="103">
        <f>SUM(F49:F55)*35%+SUM(F49:F56)</f>
        <v>810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55"/>
      <c r="S57" t="s">
        <v>114</v>
      </c>
      <c r="T57">
        <v>650</v>
      </c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55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55"/>
      <c r="R59" s="55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55"/>
      <c r="R60" s="55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55"/>
      <c r="R61" s="55"/>
    </row>
    <row r="62" spans="1:20" x14ac:dyDescent="0.25">
      <c r="A62" s="3"/>
      <c r="B62" s="3"/>
      <c r="C62" s="3"/>
      <c r="D62" s="3"/>
      <c r="E62" s="3"/>
      <c r="F62" s="3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55"/>
      <c r="R62" s="104"/>
    </row>
    <row r="63" spans="1:20" x14ac:dyDescent="0.25">
      <c r="A63" s="3"/>
      <c r="B63" s="3"/>
      <c r="C63" s="3"/>
      <c r="D63" s="3"/>
      <c r="E63" s="3"/>
      <c r="F63" s="3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55"/>
      <c r="R63" s="104"/>
    </row>
    <row r="64" spans="1:20" x14ac:dyDescent="0.25">
      <c r="A64" s="3"/>
      <c r="B64" s="3"/>
      <c r="C64" s="3"/>
      <c r="D64" s="3"/>
      <c r="E64" s="3"/>
      <c r="F64" s="3"/>
      <c r="G64" s="105"/>
      <c r="H64" s="105"/>
      <c r="I64" s="105"/>
      <c r="J64" s="105"/>
      <c r="K64" s="105"/>
      <c r="L64" s="105"/>
      <c r="M64" s="105"/>
      <c r="N64" s="105"/>
      <c r="O64" s="105"/>
      <c r="P64" s="3"/>
      <c r="Q64" s="55"/>
      <c r="R64" s="104"/>
    </row>
    <row r="65" spans="1:18" x14ac:dyDescent="0.25">
      <c r="A65" s="3"/>
      <c r="B65" s="3"/>
      <c r="C65" s="3"/>
      <c r="D65" s="3"/>
      <c r="E65" s="3"/>
      <c r="F65" s="3"/>
      <c r="G65" s="105"/>
      <c r="H65" s="105"/>
      <c r="I65" s="105"/>
      <c r="J65" s="105"/>
      <c r="K65" s="105"/>
      <c r="L65" s="105"/>
      <c r="M65" s="105"/>
      <c r="N65" s="105"/>
      <c r="O65" s="105"/>
      <c r="P65" s="3"/>
      <c r="Q65" s="55"/>
      <c r="R65" s="104"/>
    </row>
    <row r="66" spans="1:18" x14ac:dyDescent="0.25">
      <c r="A66" s="3"/>
      <c r="B66" s="3"/>
      <c r="C66" s="3"/>
      <c r="D66" s="3"/>
      <c r="E66" s="3"/>
      <c r="F66" s="3"/>
      <c r="G66" s="105"/>
      <c r="H66" s="105"/>
      <c r="I66" s="105"/>
      <c r="J66" s="105"/>
      <c r="K66" s="105"/>
      <c r="L66" s="105"/>
      <c r="M66" s="105"/>
      <c r="N66" s="105"/>
      <c r="O66" s="105"/>
      <c r="P66" s="3"/>
      <c r="Q66" s="55"/>
      <c r="R66" s="104"/>
    </row>
    <row r="67" spans="1:18" x14ac:dyDescent="0.25">
      <c r="A67" s="3"/>
      <c r="B67" s="3"/>
      <c r="C67" s="3"/>
      <c r="D67" s="3"/>
      <c r="E67" s="3"/>
      <c r="F67" s="3"/>
      <c r="G67" s="105"/>
      <c r="H67" s="105"/>
      <c r="I67" s="105"/>
      <c r="J67" s="105"/>
      <c r="K67" s="105"/>
      <c r="L67" s="105"/>
      <c r="M67" s="105"/>
      <c r="N67" s="105"/>
      <c r="O67" s="105"/>
      <c r="P67" s="3"/>
      <c r="Q67" s="55"/>
      <c r="R67" s="104"/>
    </row>
    <row r="68" spans="1:18" x14ac:dyDescent="0.25">
      <c r="A68" s="3"/>
      <c r="B68" s="3"/>
      <c r="C68" s="3"/>
      <c r="D68" s="3"/>
      <c r="E68" s="3"/>
      <c r="F68" s="3"/>
      <c r="G68" s="105"/>
      <c r="H68" s="105"/>
      <c r="I68" s="105"/>
      <c r="J68" s="105"/>
      <c r="K68" s="105"/>
      <c r="L68" s="105"/>
      <c r="M68" s="105"/>
      <c r="N68" s="105"/>
      <c r="O68" s="105"/>
      <c r="P68" s="3"/>
      <c r="Q68" s="55"/>
      <c r="R68" s="104"/>
    </row>
    <row r="69" spans="1:18" x14ac:dyDescent="0.25">
      <c r="A69" s="3"/>
      <c r="B69" s="3"/>
      <c r="C69" s="3"/>
      <c r="D69" s="3"/>
      <c r="E69" s="3"/>
      <c r="F69" s="3"/>
      <c r="G69" s="105"/>
      <c r="H69" s="105"/>
      <c r="I69" s="105"/>
      <c r="J69" s="105"/>
      <c r="K69" s="105"/>
      <c r="L69" s="105"/>
      <c r="M69" s="105"/>
      <c r="N69" s="105"/>
      <c r="O69" s="105"/>
      <c r="P69" s="3"/>
      <c r="Q69" s="55"/>
      <c r="R69" s="104"/>
    </row>
    <row r="70" spans="1:1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55"/>
      <c r="R70" s="55"/>
    </row>
    <row r="71" spans="1:1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55"/>
      <c r="R71" s="55"/>
    </row>
    <row r="72" spans="1:1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55"/>
      <c r="R72" s="55"/>
    </row>
    <row r="73" spans="1:1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55"/>
      <c r="R73" s="55"/>
    </row>
    <row r="74" spans="1:1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55"/>
      <c r="R74" s="55"/>
    </row>
    <row r="75" spans="1:1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55"/>
      <c r="R75" s="55"/>
    </row>
    <row r="76" spans="1:1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55"/>
      <c r="R76" s="55"/>
    </row>
    <row r="77" spans="1:1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55"/>
      <c r="R77" s="55"/>
    </row>
    <row r="78" spans="1:1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55"/>
      <c r="R78" s="55"/>
    </row>
    <row r="79" spans="1:1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55"/>
      <c r="R79" s="55"/>
    </row>
    <row r="80" spans="1:1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55"/>
      <c r="R80" s="55"/>
    </row>
    <row r="81" spans="1:1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55"/>
      <c r="R81" s="55"/>
    </row>
    <row r="82" spans="1:1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55"/>
      <c r="R82" s="55"/>
    </row>
    <row r="83" spans="1:1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55"/>
      <c r="R83" s="55"/>
    </row>
    <row r="84" spans="1:1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55"/>
      <c r="R84" s="55"/>
    </row>
    <row r="85" spans="1:1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55"/>
      <c r="R85" s="55"/>
    </row>
    <row r="86" spans="1:1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55"/>
      <c r="R86" s="55"/>
    </row>
    <row r="87" spans="1:1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55"/>
      <c r="R87" s="55"/>
    </row>
    <row r="88" spans="1:1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55"/>
      <c r="R88" s="55"/>
    </row>
    <row r="89" spans="1:1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55"/>
      <c r="R89" s="55"/>
    </row>
    <row r="90" spans="1:1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55"/>
      <c r="R90" s="55"/>
    </row>
    <row r="91" spans="1:1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55"/>
      <c r="R91" s="55"/>
    </row>
    <row r="92" spans="1:1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55"/>
      <c r="R92" s="55"/>
    </row>
    <row r="93" spans="1:1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55"/>
      <c r="R93" s="55"/>
    </row>
    <row r="94" spans="1:1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55"/>
      <c r="R94" s="55"/>
    </row>
    <row r="95" spans="1:1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55"/>
      <c r="R95" s="55"/>
    </row>
    <row r="96" spans="1:1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55"/>
      <c r="R96" s="55"/>
    </row>
    <row r="97" spans="1:1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55"/>
      <c r="R97" s="55"/>
    </row>
    <row r="98" spans="1:1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55"/>
      <c r="R98" s="55"/>
    </row>
    <row r="99" spans="1:1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55"/>
      <c r="R99" s="55"/>
    </row>
    <row r="100" spans="1:18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</row>
    <row r="101" spans="1:18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</row>
    <row r="102" spans="1:18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1:18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</row>
    <row r="104" spans="1:18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</sheetData>
  <mergeCells count="4">
    <mergeCell ref="A4:P4"/>
    <mergeCell ref="D10:E10"/>
    <mergeCell ref="U20:U24"/>
    <mergeCell ref="D1:P3"/>
  </mergeCells>
  <dataValidations count="2">
    <dataValidation type="list" allowBlank="1" showInputMessage="1" showErrorMessage="1" sqref="B46:C47">
      <formula1>$Y$2:$Y$74</formula1>
    </dataValidation>
    <dataValidation type="list" allowBlank="1" showInputMessage="1" showErrorMessage="1" sqref="B12:B45">
      <formula1>$S$8:$S$58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opLeftCell="A7" workbookViewId="0">
      <selection activeCell="E14" sqref="E14"/>
    </sheetView>
  </sheetViews>
  <sheetFormatPr defaultRowHeight="15" x14ac:dyDescent="0.25"/>
  <cols>
    <col min="1" max="1" width="15.5703125" customWidth="1"/>
    <col min="16" max="16" width="19.7109375" customWidth="1"/>
  </cols>
  <sheetData>
    <row r="2" spans="1:10" x14ac:dyDescent="0.25">
      <c r="C2" s="116" t="s">
        <v>81</v>
      </c>
      <c r="D2" s="117"/>
      <c r="E2" s="117"/>
      <c r="F2" s="117"/>
      <c r="G2" s="117"/>
      <c r="H2" s="117"/>
    </row>
    <row r="3" spans="1:10" x14ac:dyDescent="0.25">
      <c r="C3" s="117"/>
      <c r="D3" s="117"/>
      <c r="E3" s="117"/>
      <c r="F3" s="117"/>
      <c r="G3" s="117"/>
      <c r="H3" s="117"/>
    </row>
    <row r="5" spans="1:10" x14ac:dyDescent="0.25">
      <c r="A5" t="s">
        <v>18</v>
      </c>
      <c r="F5" s="8" t="s">
        <v>19</v>
      </c>
      <c r="G5" s="9" t="s">
        <v>20</v>
      </c>
      <c r="H5" s="8" t="s">
        <v>21</v>
      </c>
      <c r="I5" s="9"/>
      <c r="J5" s="10"/>
    </row>
    <row r="6" spans="1:10" x14ac:dyDescent="0.25">
      <c r="A6" t="s">
        <v>22</v>
      </c>
      <c r="F6" s="8" t="s">
        <v>23</v>
      </c>
      <c r="G6" s="9"/>
      <c r="H6" s="8"/>
      <c r="I6" s="9"/>
      <c r="J6" s="10"/>
    </row>
    <row r="7" spans="1:10" x14ac:dyDescent="0.25">
      <c r="A7" t="s">
        <v>24</v>
      </c>
      <c r="B7" s="11"/>
      <c r="F7" s="8" t="s">
        <v>25</v>
      </c>
      <c r="G7" s="9"/>
      <c r="H7" s="8" t="s">
        <v>26</v>
      </c>
      <c r="I7" s="9"/>
      <c r="J7" s="10"/>
    </row>
    <row r="8" spans="1:10" x14ac:dyDescent="0.25">
      <c r="A8" t="s">
        <v>27</v>
      </c>
      <c r="B8" s="12"/>
      <c r="F8" s="8" t="s">
        <v>28</v>
      </c>
      <c r="G8" s="9"/>
      <c r="H8" s="8" t="s">
        <v>29</v>
      </c>
      <c r="I8" s="9"/>
      <c r="J8" s="10"/>
    </row>
    <row r="9" spans="1:10" x14ac:dyDescent="0.25">
      <c r="B9" s="12"/>
      <c r="E9" s="13"/>
      <c r="F9" s="14"/>
      <c r="G9" s="14"/>
      <c r="H9" s="14"/>
      <c r="I9" s="14"/>
      <c r="J9" s="14"/>
    </row>
    <row r="10" spans="1:10" x14ac:dyDescent="0.25">
      <c r="B10" s="15"/>
      <c r="C10" s="15"/>
      <c r="D10" s="15"/>
      <c r="E10" s="16"/>
      <c r="F10" s="14"/>
      <c r="G10" s="14"/>
      <c r="H10" s="14"/>
      <c r="I10" s="14"/>
      <c r="J10" s="14"/>
    </row>
    <row r="11" spans="1:10" x14ac:dyDescent="0.25">
      <c r="B11" s="12"/>
    </row>
    <row r="12" spans="1:10" x14ac:dyDescent="0.25">
      <c r="A12" s="17" t="s">
        <v>30</v>
      </c>
      <c r="B12" s="115" t="s">
        <v>31</v>
      </c>
      <c r="C12" s="115"/>
      <c r="D12" s="18"/>
    </row>
    <row r="13" spans="1:10" x14ac:dyDescent="0.25">
      <c r="A13" s="53"/>
      <c r="B13" s="19" t="s">
        <v>32</v>
      </c>
      <c r="C13" s="19" t="s">
        <v>33</v>
      </c>
      <c r="D13" s="19" t="s">
        <v>34</v>
      </c>
      <c r="E13" s="20" t="s">
        <v>35</v>
      </c>
      <c r="F13" s="19" t="s">
        <v>36</v>
      </c>
      <c r="G13" s="19" t="s">
        <v>37</v>
      </c>
      <c r="H13" s="19" t="s">
        <v>38</v>
      </c>
      <c r="I13" s="19" t="s">
        <v>34</v>
      </c>
      <c r="J13" s="21" t="s">
        <v>39</v>
      </c>
    </row>
    <row r="14" spans="1:10" x14ac:dyDescent="0.25">
      <c r="A14" s="17" t="s">
        <v>40</v>
      </c>
      <c r="B14" s="22">
        <v>8</v>
      </c>
      <c r="C14" s="22">
        <v>2</v>
      </c>
      <c r="D14" s="23">
        <v>1</v>
      </c>
      <c r="E14" s="24">
        <f>B14*C14*D14</f>
        <v>16</v>
      </c>
      <c r="F14" s="25" t="s">
        <v>41</v>
      </c>
      <c r="G14" s="25">
        <v>2.8</v>
      </c>
      <c r="H14" s="26">
        <f>G14-B14</f>
        <v>-5.2</v>
      </c>
      <c r="I14" s="27"/>
      <c r="J14" s="28">
        <f>H14*C14*I14</f>
        <v>0</v>
      </c>
    </row>
    <row r="15" spans="1:10" x14ac:dyDescent="0.25">
      <c r="A15" s="17"/>
      <c r="B15" s="22"/>
      <c r="C15" s="22"/>
      <c r="D15" s="23"/>
      <c r="E15" s="24">
        <f>B15*C15*D15</f>
        <v>0</v>
      </c>
      <c r="F15" s="25" t="s">
        <v>42</v>
      </c>
      <c r="G15" s="25"/>
      <c r="H15" s="26">
        <f t="shared" ref="H15:H47" si="0">G15-B15</f>
        <v>0</v>
      </c>
      <c r="I15" s="27"/>
      <c r="J15" s="28">
        <f>H15*C15*I15</f>
        <v>0</v>
      </c>
    </row>
    <row r="16" spans="1:10" x14ac:dyDescent="0.25">
      <c r="A16" s="17"/>
      <c r="B16" s="22"/>
      <c r="C16" s="22"/>
      <c r="D16" s="23"/>
      <c r="E16" s="24">
        <f>B16*C16*D16</f>
        <v>0</v>
      </c>
      <c r="F16" s="25" t="s">
        <v>43</v>
      </c>
      <c r="G16" s="25"/>
      <c r="H16" s="26">
        <f t="shared" si="0"/>
        <v>0</v>
      </c>
      <c r="I16" s="27"/>
      <c r="J16" s="28">
        <f>H16*C16*I16</f>
        <v>0</v>
      </c>
    </row>
    <row r="17" spans="1:10" x14ac:dyDescent="0.25">
      <c r="A17" s="17"/>
      <c r="B17" s="22"/>
      <c r="C17" s="22"/>
      <c r="D17" s="23"/>
      <c r="E17" s="24">
        <f>B17*C17*D17</f>
        <v>0</v>
      </c>
      <c r="F17" s="25" t="s">
        <v>44</v>
      </c>
      <c r="G17" s="25"/>
      <c r="H17" s="26">
        <f t="shared" si="0"/>
        <v>0</v>
      </c>
      <c r="I17" s="27"/>
      <c r="J17" s="28">
        <f>H17*C17*I17</f>
        <v>0</v>
      </c>
    </row>
    <row r="18" spans="1:10" x14ac:dyDescent="0.25">
      <c r="A18" s="17"/>
      <c r="B18" s="22"/>
      <c r="C18" s="22"/>
      <c r="D18" s="23"/>
      <c r="E18" s="24">
        <f>B18*C18*D18</f>
        <v>0</v>
      </c>
      <c r="F18" s="25" t="s">
        <v>45</v>
      </c>
      <c r="G18" s="25"/>
      <c r="H18" s="26">
        <f t="shared" si="0"/>
        <v>0</v>
      </c>
      <c r="I18" s="27"/>
      <c r="J18" s="28">
        <f t="shared" ref="J18:J47" si="1">H18*C18*I18</f>
        <v>0</v>
      </c>
    </row>
    <row r="19" spans="1:10" x14ac:dyDescent="0.25">
      <c r="A19" s="17"/>
      <c r="B19" s="22"/>
      <c r="C19" s="22"/>
      <c r="D19" s="23"/>
      <c r="E19" s="24">
        <f t="shared" ref="E19:E47" si="2">B19*C19*D19</f>
        <v>0</v>
      </c>
      <c r="F19" s="25" t="s">
        <v>46</v>
      </c>
      <c r="G19" s="25"/>
      <c r="H19" s="26">
        <f t="shared" si="0"/>
        <v>0</v>
      </c>
      <c r="I19" s="27"/>
      <c r="J19" s="28">
        <f t="shared" si="1"/>
        <v>0</v>
      </c>
    </row>
    <row r="20" spans="1:10" x14ac:dyDescent="0.25">
      <c r="A20" s="17"/>
      <c r="B20" s="22"/>
      <c r="C20" s="22"/>
      <c r="D20" s="23"/>
      <c r="E20" s="24">
        <f t="shared" si="2"/>
        <v>0</v>
      </c>
      <c r="F20" s="25" t="s">
        <v>47</v>
      </c>
      <c r="G20" s="25"/>
      <c r="H20" s="26">
        <f t="shared" si="0"/>
        <v>0</v>
      </c>
      <c r="I20" s="27"/>
      <c r="J20" s="28">
        <f t="shared" si="1"/>
        <v>0</v>
      </c>
    </row>
    <row r="21" spans="1:10" x14ac:dyDescent="0.25">
      <c r="A21" s="17"/>
      <c r="B21" s="22"/>
      <c r="C21" s="22"/>
      <c r="D21" s="23"/>
      <c r="E21" s="24">
        <f t="shared" si="2"/>
        <v>0</v>
      </c>
      <c r="F21" s="25" t="s">
        <v>48</v>
      </c>
      <c r="G21" s="29"/>
      <c r="H21" s="26">
        <f t="shared" si="0"/>
        <v>0</v>
      </c>
      <c r="I21" s="27"/>
      <c r="J21" s="28">
        <f t="shared" si="1"/>
        <v>0</v>
      </c>
    </row>
    <row r="22" spans="1:10" x14ac:dyDescent="0.25">
      <c r="A22" s="17"/>
      <c r="B22" s="22"/>
      <c r="C22" s="22"/>
      <c r="D22" s="23"/>
      <c r="E22" s="24">
        <f t="shared" si="2"/>
        <v>0</v>
      </c>
      <c r="F22" s="25" t="s">
        <v>49</v>
      </c>
      <c r="G22" s="29"/>
      <c r="H22" s="26">
        <f t="shared" si="0"/>
        <v>0</v>
      </c>
      <c r="I22" s="27"/>
      <c r="J22" s="28">
        <f t="shared" si="1"/>
        <v>0</v>
      </c>
    </row>
    <row r="23" spans="1:10" x14ac:dyDescent="0.25">
      <c r="A23" s="17"/>
      <c r="B23" s="22"/>
      <c r="C23" s="22"/>
      <c r="D23" s="23"/>
      <c r="E23" s="24">
        <f t="shared" si="2"/>
        <v>0</v>
      </c>
      <c r="F23" s="25" t="s">
        <v>50</v>
      </c>
      <c r="G23" s="29"/>
      <c r="H23" s="26">
        <f t="shared" si="0"/>
        <v>0</v>
      </c>
      <c r="I23" s="27"/>
      <c r="J23" s="28">
        <f t="shared" si="1"/>
        <v>0</v>
      </c>
    </row>
    <row r="24" spans="1:10" x14ac:dyDescent="0.25">
      <c r="A24" s="17"/>
      <c r="B24" s="22"/>
      <c r="C24" s="22"/>
      <c r="D24" s="23"/>
      <c r="E24" s="24">
        <f t="shared" si="2"/>
        <v>0</v>
      </c>
      <c r="F24" s="25" t="s">
        <v>51</v>
      </c>
      <c r="G24" s="25"/>
      <c r="H24" s="26">
        <f t="shared" si="0"/>
        <v>0</v>
      </c>
      <c r="I24" s="27"/>
      <c r="J24" s="28">
        <f t="shared" si="1"/>
        <v>0</v>
      </c>
    </row>
    <row r="25" spans="1:10" x14ac:dyDescent="0.25">
      <c r="A25" s="17"/>
      <c r="B25" s="22"/>
      <c r="C25" s="22"/>
      <c r="D25" s="23"/>
      <c r="E25" s="24">
        <f t="shared" si="2"/>
        <v>0</v>
      </c>
      <c r="F25" s="25" t="s">
        <v>52</v>
      </c>
      <c r="G25" s="25"/>
      <c r="H25" s="26">
        <f t="shared" si="0"/>
        <v>0</v>
      </c>
      <c r="I25" s="29"/>
      <c r="J25" s="28">
        <f t="shared" si="1"/>
        <v>0</v>
      </c>
    </row>
    <row r="26" spans="1:10" x14ac:dyDescent="0.25">
      <c r="A26" s="17"/>
      <c r="B26" s="22"/>
      <c r="C26" s="22"/>
      <c r="D26" s="23"/>
      <c r="E26" s="24">
        <f t="shared" si="2"/>
        <v>0</v>
      </c>
      <c r="F26" s="25" t="s">
        <v>53</v>
      </c>
      <c r="G26" s="25"/>
      <c r="H26" s="26">
        <f t="shared" si="0"/>
        <v>0</v>
      </c>
      <c r="I26" s="27"/>
      <c r="J26" s="28">
        <f t="shared" si="1"/>
        <v>0</v>
      </c>
    </row>
    <row r="27" spans="1:10" x14ac:dyDescent="0.25">
      <c r="A27" s="17"/>
      <c r="B27" s="22"/>
      <c r="C27" s="22"/>
      <c r="D27" s="23"/>
      <c r="E27" s="24">
        <f t="shared" si="2"/>
        <v>0</v>
      </c>
      <c r="F27" s="25" t="s">
        <v>54</v>
      </c>
      <c r="G27" s="25"/>
      <c r="H27" s="26">
        <f t="shared" si="0"/>
        <v>0</v>
      </c>
      <c r="I27" s="27"/>
      <c r="J27" s="28">
        <f t="shared" si="1"/>
        <v>0</v>
      </c>
    </row>
    <row r="28" spans="1:10" x14ac:dyDescent="0.25">
      <c r="A28" s="17"/>
      <c r="B28" s="22"/>
      <c r="C28" s="22"/>
      <c r="D28" s="23"/>
      <c r="E28" s="24">
        <f t="shared" si="2"/>
        <v>0</v>
      </c>
      <c r="F28" s="25" t="s">
        <v>55</v>
      </c>
      <c r="G28" s="25"/>
      <c r="H28" s="26">
        <f t="shared" si="0"/>
        <v>0</v>
      </c>
      <c r="I28" s="27"/>
      <c r="J28" s="28">
        <f t="shared" si="1"/>
        <v>0</v>
      </c>
    </row>
    <row r="29" spans="1:10" x14ac:dyDescent="0.25">
      <c r="A29" s="17"/>
      <c r="B29" s="22"/>
      <c r="C29" s="22"/>
      <c r="D29" s="23"/>
      <c r="E29" s="24">
        <f t="shared" si="2"/>
        <v>0</v>
      </c>
      <c r="F29" s="25" t="s">
        <v>56</v>
      </c>
      <c r="G29" s="25"/>
      <c r="H29" s="26">
        <f t="shared" si="0"/>
        <v>0</v>
      </c>
      <c r="I29" s="27"/>
      <c r="J29" s="28">
        <f t="shared" si="1"/>
        <v>0</v>
      </c>
    </row>
    <row r="30" spans="1:10" x14ac:dyDescent="0.25">
      <c r="A30" s="17"/>
      <c r="B30" s="22"/>
      <c r="C30" s="22"/>
      <c r="D30" s="23"/>
      <c r="E30" s="24">
        <f t="shared" si="2"/>
        <v>0</v>
      </c>
      <c r="F30" s="25" t="s">
        <v>57</v>
      </c>
      <c r="G30" s="29"/>
      <c r="H30" s="26">
        <f t="shared" si="0"/>
        <v>0</v>
      </c>
      <c r="I30" s="27"/>
      <c r="J30" s="28">
        <f t="shared" si="1"/>
        <v>0</v>
      </c>
    </row>
    <row r="31" spans="1:10" x14ac:dyDescent="0.25">
      <c r="A31" s="17"/>
      <c r="B31" s="22"/>
      <c r="C31" s="22"/>
      <c r="D31" s="23"/>
      <c r="E31" s="24">
        <f t="shared" si="2"/>
        <v>0</v>
      </c>
      <c r="F31" s="25" t="s">
        <v>58</v>
      </c>
      <c r="G31" s="29"/>
      <c r="H31" s="26">
        <f t="shared" si="0"/>
        <v>0</v>
      </c>
      <c r="I31" s="30"/>
      <c r="J31" s="28">
        <f t="shared" si="1"/>
        <v>0</v>
      </c>
    </row>
    <row r="32" spans="1:10" x14ac:dyDescent="0.25">
      <c r="A32" s="17"/>
      <c r="B32" s="22"/>
      <c r="C32" s="22"/>
      <c r="D32" s="22"/>
      <c r="E32" s="24">
        <f t="shared" si="2"/>
        <v>0</v>
      </c>
      <c r="F32" s="25" t="s">
        <v>59</v>
      </c>
      <c r="G32" s="25"/>
      <c r="H32" s="26">
        <f t="shared" si="0"/>
        <v>0</v>
      </c>
      <c r="I32" s="31"/>
      <c r="J32" s="28">
        <f t="shared" si="1"/>
        <v>0</v>
      </c>
    </row>
    <row r="33" spans="1:10" x14ac:dyDescent="0.25">
      <c r="A33" s="17"/>
      <c r="B33" s="22"/>
      <c r="C33" s="22"/>
      <c r="D33" s="22"/>
      <c r="E33" s="24">
        <f t="shared" si="2"/>
        <v>0</v>
      </c>
      <c r="F33" s="25" t="s">
        <v>60</v>
      </c>
      <c r="G33" s="25"/>
      <c r="H33" s="26">
        <f t="shared" si="0"/>
        <v>0</v>
      </c>
      <c r="I33" s="31"/>
      <c r="J33" s="28">
        <f t="shared" si="1"/>
        <v>0</v>
      </c>
    </row>
    <row r="34" spans="1:10" x14ac:dyDescent="0.25">
      <c r="A34" s="17"/>
      <c r="B34" s="22"/>
      <c r="C34" s="22"/>
      <c r="D34" s="22"/>
      <c r="E34" s="24">
        <f t="shared" si="2"/>
        <v>0</v>
      </c>
      <c r="F34" s="25" t="s">
        <v>61</v>
      </c>
      <c r="G34" s="25"/>
      <c r="H34" s="26">
        <f t="shared" si="0"/>
        <v>0</v>
      </c>
      <c r="I34" s="31"/>
      <c r="J34" s="28">
        <f t="shared" si="1"/>
        <v>0</v>
      </c>
    </row>
    <row r="35" spans="1:10" x14ac:dyDescent="0.25">
      <c r="A35" s="17"/>
      <c r="B35" s="22"/>
      <c r="C35" s="22"/>
      <c r="D35" s="22"/>
      <c r="E35" s="24">
        <f t="shared" si="2"/>
        <v>0</v>
      </c>
      <c r="F35" s="25" t="s">
        <v>62</v>
      </c>
      <c r="G35" s="25"/>
      <c r="H35" s="26">
        <f t="shared" si="0"/>
        <v>0</v>
      </c>
      <c r="I35" s="31"/>
      <c r="J35" s="28">
        <f t="shared" si="1"/>
        <v>0</v>
      </c>
    </row>
    <row r="36" spans="1:10" x14ac:dyDescent="0.25">
      <c r="A36" s="17"/>
      <c r="B36" s="22"/>
      <c r="C36" s="22"/>
      <c r="D36" s="22"/>
      <c r="E36" s="24">
        <f t="shared" si="2"/>
        <v>0</v>
      </c>
      <c r="F36" s="25" t="s">
        <v>63</v>
      </c>
      <c r="G36" s="25"/>
      <c r="H36" s="26">
        <f t="shared" si="0"/>
        <v>0</v>
      </c>
      <c r="I36" s="31"/>
      <c r="J36" s="28">
        <f t="shared" si="1"/>
        <v>0</v>
      </c>
    </row>
    <row r="37" spans="1:10" x14ac:dyDescent="0.25">
      <c r="A37" s="17"/>
      <c r="B37" s="22"/>
      <c r="C37" s="22"/>
      <c r="D37" s="22"/>
      <c r="E37" s="24">
        <f t="shared" si="2"/>
        <v>0</v>
      </c>
      <c r="F37" s="25" t="s">
        <v>64</v>
      </c>
      <c r="G37" s="25"/>
      <c r="H37" s="26">
        <f t="shared" si="0"/>
        <v>0</v>
      </c>
      <c r="I37" s="31"/>
      <c r="J37" s="28">
        <f t="shared" si="1"/>
        <v>0</v>
      </c>
    </row>
    <row r="38" spans="1:10" x14ac:dyDescent="0.25">
      <c r="A38" s="17"/>
      <c r="B38" s="22"/>
      <c r="C38" s="22"/>
      <c r="D38" s="22"/>
      <c r="E38" s="24">
        <f t="shared" si="2"/>
        <v>0</v>
      </c>
      <c r="F38" s="25" t="s">
        <v>65</v>
      </c>
      <c r="G38" s="25"/>
      <c r="H38" s="26">
        <f t="shared" si="0"/>
        <v>0</v>
      </c>
      <c r="I38" s="31"/>
      <c r="J38" s="28">
        <f t="shared" si="1"/>
        <v>0</v>
      </c>
    </row>
    <row r="39" spans="1:10" x14ac:dyDescent="0.25">
      <c r="A39" s="32"/>
      <c r="B39" s="22"/>
      <c r="C39" s="22"/>
      <c r="D39" s="22"/>
      <c r="E39" s="24">
        <f t="shared" si="2"/>
        <v>0</v>
      </c>
      <c r="F39" s="25" t="s">
        <v>66</v>
      </c>
      <c r="G39" s="25"/>
      <c r="H39" s="26">
        <f t="shared" si="0"/>
        <v>0</v>
      </c>
      <c r="I39" s="31"/>
      <c r="J39" s="28">
        <f t="shared" si="1"/>
        <v>0</v>
      </c>
    </row>
    <row r="40" spans="1:10" x14ac:dyDescent="0.25">
      <c r="A40" s="32"/>
      <c r="B40" s="22"/>
      <c r="C40" s="22"/>
      <c r="D40" s="22"/>
      <c r="E40" s="24">
        <f t="shared" si="2"/>
        <v>0</v>
      </c>
      <c r="F40" s="25" t="s">
        <v>67</v>
      </c>
      <c r="G40" s="25"/>
      <c r="H40" s="26">
        <f t="shared" si="0"/>
        <v>0</v>
      </c>
      <c r="I40" s="31"/>
      <c r="J40" s="28">
        <f t="shared" si="1"/>
        <v>0</v>
      </c>
    </row>
    <row r="41" spans="1:10" x14ac:dyDescent="0.25">
      <c r="A41" s="17"/>
      <c r="B41" s="22"/>
      <c r="C41" s="22"/>
      <c r="D41" s="22"/>
      <c r="E41" s="24">
        <f t="shared" si="2"/>
        <v>0</v>
      </c>
      <c r="F41" s="25" t="s">
        <v>68</v>
      </c>
      <c r="G41" s="25"/>
      <c r="H41" s="26">
        <f t="shared" si="0"/>
        <v>0</v>
      </c>
      <c r="I41" s="31"/>
      <c r="J41" s="28">
        <f t="shared" si="1"/>
        <v>0</v>
      </c>
    </row>
    <row r="42" spans="1:10" x14ac:dyDescent="0.25">
      <c r="A42" s="17"/>
      <c r="B42" s="22"/>
      <c r="C42" s="22"/>
      <c r="D42" s="22"/>
      <c r="E42" s="24">
        <f t="shared" si="2"/>
        <v>0</v>
      </c>
      <c r="F42" s="25" t="s">
        <v>69</v>
      </c>
      <c r="G42" s="25"/>
      <c r="H42" s="26">
        <f t="shared" si="0"/>
        <v>0</v>
      </c>
      <c r="I42" s="31"/>
      <c r="J42" s="28">
        <f t="shared" si="1"/>
        <v>0</v>
      </c>
    </row>
    <row r="43" spans="1:10" x14ac:dyDescent="0.25">
      <c r="A43" s="17"/>
      <c r="B43" s="22"/>
      <c r="C43" s="22"/>
      <c r="D43" s="22"/>
      <c r="E43" s="24">
        <f t="shared" si="2"/>
        <v>0</v>
      </c>
      <c r="F43" s="25" t="s">
        <v>70</v>
      </c>
      <c r="G43" s="25"/>
      <c r="H43" s="26">
        <f t="shared" si="0"/>
        <v>0</v>
      </c>
      <c r="I43" s="31"/>
      <c r="J43" s="28">
        <f t="shared" si="1"/>
        <v>0</v>
      </c>
    </row>
    <row r="44" spans="1:10" x14ac:dyDescent="0.25">
      <c r="A44" s="17"/>
      <c r="B44" s="22"/>
      <c r="C44" s="22"/>
      <c r="D44" s="22"/>
      <c r="E44" s="24">
        <f t="shared" si="2"/>
        <v>0</v>
      </c>
      <c r="F44" s="25" t="s">
        <v>71</v>
      </c>
      <c r="G44" s="25"/>
      <c r="H44" s="26">
        <f t="shared" si="0"/>
        <v>0</v>
      </c>
      <c r="I44" s="31"/>
      <c r="J44" s="28">
        <f t="shared" si="1"/>
        <v>0</v>
      </c>
    </row>
    <row r="45" spans="1:10" x14ac:dyDescent="0.25">
      <c r="A45" s="17"/>
      <c r="B45" s="22"/>
      <c r="C45" s="22"/>
      <c r="D45" s="22"/>
      <c r="E45" s="24">
        <f t="shared" si="2"/>
        <v>0</v>
      </c>
      <c r="F45" s="25" t="s">
        <v>72</v>
      </c>
      <c r="G45" s="25"/>
      <c r="H45" s="26">
        <f t="shared" si="0"/>
        <v>0</v>
      </c>
      <c r="I45" s="31"/>
      <c r="J45" s="28">
        <f t="shared" si="1"/>
        <v>0</v>
      </c>
    </row>
    <row r="46" spans="1:10" x14ac:dyDescent="0.25">
      <c r="A46" s="17"/>
      <c r="B46" s="22"/>
      <c r="C46" s="22"/>
      <c r="D46" s="22"/>
      <c r="E46" s="24">
        <f t="shared" si="2"/>
        <v>0</v>
      </c>
      <c r="F46" s="25" t="s">
        <v>73</v>
      </c>
      <c r="G46" s="25"/>
      <c r="H46" s="26">
        <f t="shared" si="0"/>
        <v>0</v>
      </c>
      <c r="I46" s="31"/>
      <c r="J46" s="28">
        <f t="shared" si="1"/>
        <v>0</v>
      </c>
    </row>
    <row r="47" spans="1:10" ht="15.75" thickBot="1" x14ac:dyDescent="0.3">
      <c r="A47" s="33"/>
      <c r="B47" s="22"/>
      <c r="C47" s="22"/>
      <c r="D47" s="22"/>
      <c r="E47" s="24">
        <f t="shared" si="2"/>
        <v>0</v>
      </c>
      <c r="F47" s="25" t="s">
        <v>74</v>
      </c>
      <c r="G47" s="25"/>
      <c r="H47" s="26">
        <f t="shared" si="0"/>
        <v>0</v>
      </c>
      <c r="I47" s="30"/>
      <c r="J47" s="28">
        <f t="shared" si="1"/>
        <v>0</v>
      </c>
    </row>
    <row r="48" spans="1:10" x14ac:dyDescent="0.25">
      <c r="A48" s="7" t="s">
        <v>75</v>
      </c>
      <c r="B48" s="34"/>
      <c r="C48" s="34"/>
      <c r="D48" s="34"/>
      <c r="E48" s="24">
        <f>SUM(E14:E47)</f>
        <v>16</v>
      </c>
      <c r="F48" s="35"/>
      <c r="G48" s="35"/>
      <c r="H48" s="35"/>
      <c r="I48" s="35"/>
      <c r="J48" s="28">
        <f>SUM(J14:J46)</f>
        <v>0</v>
      </c>
    </row>
    <row r="49" spans="1:17" x14ac:dyDescent="0.25">
      <c r="A49" s="7" t="s">
        <v>76</v>
      </c>
      <c r="B49" s="34"/>
      <c r="C49" s="34"/>
      <c r="D49" s="34"/>
      <c r="E49" s="36"/>
      <c r="F49" s="37"/>
      <c r="G49" s="37"/>
      <c r="H49" s="38"/>
      <c r="I49" s="38"/>
      <c r="J49" s="39"/>
    </row>
    <row r="51" spans="1:17" x14ac:dyDescent="0.25">
      <c r="A51" s="7"/>
      <c r="C51" s="37"/>
      <c r="D51" s="37"/>
      <c r="E51" s="40">
        <f>E48*E49</f>
        <v>0</v>
      </c>
      <c r="J51" s="41">
        <f>J49*J48</f>
        <v>0</v>
      </c>
    </row>
    <row r="52" spans="1:17" x14ac:dyDescent="0.25">
      <c r="A52" s="7"/>
      <c r="B52" s="34"/>
      <c r="C52" s="34"/>
      <c r="D52" s="34"/>
      <c r="E52" s="42"/>
      <c r="F52" s="38"/>
      <c r="G52" s="38"/>
      <c r="H52" s="38"/>
      <c r="I52" s="38"/>
      <c r="J52" s="43"/>
      <c r="P52" s="3" t="s">
        <v>8</v>
      </c>
      <c r="Q52" s="55"/>
    </row>
    <row r="53" spans="1:17" x14ac:dyDescent="0.25">
      <c r="A53" s="7" t="s">
        <v>77</v>
      </c>
      <c r="B53" s="44">
        <f>SUM(E51:J51)</f>
        <v>0</v>
      </c>
      <c r="P53" s="3" t="s">
        <v>9</v>
      </c>
      <c r="Q53" s="55"/>
    </row>
    <row r="54" spans="1:17" x14ac:dyDescent="0.25">
      <c r="A54" s="7" t="s">
        <v>78</v>
      </c>
      <c r="B54" s="44" t="s">
        <v>6</v>
      </c>
      <c r="C54" s="37"/>
      <c r="D54" s="45"/>
      <c r="E54" s="46"/>
      <c r="F54" s="13"/>
      <c r="G54" s="13"/>
      <c r="H54" s="13"/>
      <c r="I54" s="13"/>
      <c r="J54" s="47"/>
      <c r="P54" s="56" t="s">
        <v>10</v>
      </c>
      <c r="Q54" s="55"/>
    </row>
    <row r="55" spans="1:17" x14ac:dyDescent="0.25">
      <c r="A55" s="7" t="s">
        <v>11</v>
      </c>
      <c r="B55" s="48" t="s">
        <v>6</v>
      </c>
      <c r="C55" s="38"/>
      <c r="D55" s="38"/>
      <c r="E55" s="49"/>
      <c r="F55" s="38"/>
      <c r="G55" s="38"/>
      <c r="H55" s="38"/>
      <c r="I55" s="38"/>
      <c r="J55" s="38"/>
      <c r="P55" s="3" t="s">
        <v>13</v>
      </c>
      <c r="Q55" s="55"/>
    </row>
    <row r="56" spans="1:17" x14ac:dyDescent="0.25">
      <c r="A56" s="7"/>
      <c r="B56" s="50"/>
      <c r="C56" s="38"/>
      <c r="D56" s="38"/>
      <c r="E56" s="49"/>
      <c r="F56" s="38"/>
      <c r="G56" s="38"/>
      <c r="H56" s="38"/>
      <c r="I56" s="38"/>
      <c r="J56" s="38"/>
      <c r="P56" s="3" t="s">
        <v>12</v>
      </c>
      <c r="Q56" s="55"/>
    </row>
    <row r="57" spans="1:17" x14ac:dyDescent="0.25">
      <c r="A57" s="7" t="s">
        <v>79</v>
      </c>
      <c r="B57" s="51">
        <f>SUM(B51:B55)</f>
        <v>0</v>
      </c>
      <c r="C57" s="38"/>
      <c r="D57" s="38"/>
      <c r="E57" s="38"/>
      <c r="F57" s="38"/>
      <c r="G57" s="38"/>
      <c r="H57" s="38"/>
      <c r="I57" s="38"/>
      <c r="J57" s="38"/>
      <c r="P57" t="s">
        <v>84</v>
      </c>
    </row>
    <row r="58" spans="1:17" x14ac:dyDescent="0.25">
      <c r="A58" s="7"/>
      <c r="B58" s="52" t="s">
        <v>80</v>
      </c>
    </row>
  </sheetData>
  <mergeCells count="2">
    <mergeCell ref="B12:C12"/>
    <mergeCell ref="C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SINAGE</vt:lpstr>
      <vt:lpstr>TINTS 1</vt:lpstr>
      <vt:lpstr>TINTS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Desgin Tints</dc:creator>
  <cp:lastModifiedBy>Khiem Khiem</cp:lastModifiedBy>
  <dcterms:created xsi:type="dcterms:W3CDTF">2018-04-11T01:21:56Z</dcterms:created>
  <dcterms:modified xsi:type="dcterms:W3CDTF">2018-04-28T05:21:17Z</dcterms:modified>
</cp:coreProperties>
</file>