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Vlad\Desktop\RA_task_ESP_sep\"/>
    </mc:Choice>
  </mc:AlternateContent>
  <bookViews>
    <workbookView xWindow="0" yWindow="0" windowWidth="23016" windowHeight="9168"/>
  </bookViews>
  <sheets>
    <sheet name="Лист1" sheetId="1" r:id="rId1"/>
  </sheets>
  <externalReferences>
    <externalReference r:id="rId2"/>
  </externalReferences>
  <definedNames>
    <definedName name="esp_json">Лист1!$U$71</definedName>
    <definedName name="feed_json">Лист1!$G$17</definedName>
    <definedName name="pipe_construction">Лист1!$H$3</definedName>
    <definedName name="pipe_object">Лист1!$H$22</definedName>
    <definedName name="PVT_json">Лист1!$G$12</definedName>
    <definedName name="t_model">Лист1!$N$3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63" i="1" l="1"/>
  <c r="U71" i="1"/>
  <c r="G12" i="1"/>
  <c r="G17" i="1" s="1"/>
  <c r="G63" i="1" l="1"/>
  <c r="H27" i="1" l="1"/>
  <c r="G62" i="1"/>
  <c r="H26" i="1"/>
  <c r="F72" i="1" a="1"/>
  <c r="G34" i="1" a="1"/>
  <c r="I73" i="1" l="1"/>
  <c r="M74" i="1"/>
  <c r="I76" i="1"/>
  <c r="M77" i="1"/>
  <c r="I79" i="1"/>
  <c r="M80" i="1"/>
  <c r="I82" i="1"/>
  <c r="M83" i="1"/>
  <c r="I85" i="1"/>
  <c r="M86" i="1"/>
  <c r="I88" i="1"/>
  <c r="M89" i="1"/>
  <c r="I91" i="1"/>
  <c r="M92" i="1"/>
  <c r="I94" i="1"/>
  <c r="J73" i="1"/>
  <c r="F78" i="1"/>
  <c r="F87" i="1"/>
  <c r="F72" i="1"/>
  <c r="G72" i="1"/>
  <c r="K73" i="1"/>
  <c r="G75" i="1"/>
  <c r="K76" i="1"/>
  <c r="G78" i="1"/>
  <c r="K79" i="1"/>
  <c r="G81" i="1"/>
  <c r="K82" i="1"/>
  <c r="G84" i="1"/>
  <c r="K85" i="1"/>
  <c r="G87" i="1"/>
  <c r="K88" i="1"/>
  <c r="G90" i="1"/>
  <c r="K91" i="1"/>
  <c r="G93" i="1"/>
  <c r="K94" i="1"/>
  <c r="H72" i="1"/>
  <c r="L73" i="1"/>
  <c r="H75" i="1"/>
  <c r="L76" i="1"/>
  <c r="H78" i="1"/>
  <c r="L79" i="1"/>
  <c r="H81" i="1"/>
  <c r="L82" i="1"/>
  <c r="H84" i="1"/>
  <c r="L85" i="1"/>
  <c r="H87" i="1"/>
  <c r="L88" i="1"/>
  <c r="H90" i="1"/>
  <c r="L91" i="1"/>
  <c r="H93" i="1"/>
  <c r="L94" i="1"/>
  <c r="I72" i="1"/>
  <c r="M73" i="1"/>
  <c r="I75" i="1"/>
  <c r="M76" i="1"/>
  <c r="I78" i="1"/>
  <c r="M79" i="1"/>
  <c r="M82" i="1"/>
  <c r="I84" i="1"/>
  <c r="M85" i="1"/>
  <c r="I87" i="1"/>
  <c r="M88" i="1"/>
  <c r="I90" i="1"/>
  <c r="M91" i="1"/>
  <c r="I93" i="1"/>
  <c r="M94" i="1"/>
  <c r="J72" i="1"/>
  <c r="F74" i="1"/>
  <c r="J75" i="1"/>
  <c r="F77" i="1"/>
  <c r="J78" i="1"/>
  <c r="F80" i="1"/>
  <c r="J81" i="1"/>
  <c r="F83" i="1"/>
  <c r="J84" i="1"/>
  <c r="F86" i="1"/>
  <c r="J87" i="1"/>
  <c r="F89" i="1"/>
  <c r="J90" i="1"/>
  <c r="F92" i="1"/>
  <c r="J93" i="1"/>
  <c r="F82" i="1"/>
  <c r="F91" i="1"/>
  <c r="L77" i="1"/>
  <c r="L86" i="1"/>
  <c r="H91" i="1"/>
  <c r="J82" i="1"/>
  <c r="J88" i="1"/>
  <c r="I81" i="1"/>
  <c r="K72" i="1"/>
  <c r="G74" i="1"/>
  <c r="K75" i="1"/>
  <c r="G77" i="1"/>
  <c r="K78" i="1"/>
  <c r="G80" i="1"/>
  <c r="K81" i="1"/>
  <c r="G83" i="1"/>
  <c r="K84" i="1"/>
  <c r="G86" i="1"/>
  <c r="K87" i="1"/>
  <c r="G89" i="1"/>
  <c r="K90" i="1"/>
  <c r="G92" i="1"/>
  <c r="K93" i="1"/>
  <c r="M93" i="1"/>
  <c r="F73" i="1"/>
  <c r="F76" i="1"/>
  <c r="F79" i="1"/>
  <c r="J80" i="1"/>
  <c r="F85" i="1"/>
  <c r="J89" i="1"/>
  <c r="F94" i="1"/>
  <c r="H76" i="1"/>
  <c r="L80" i="1"/>
  <c r="H88" i="1"/>
  <c r="H94" i="1"/>
  <c r="F75" i="1"/>
  <c r="F84" i="1"/>
  <c r="F93" i="1"/>
  <c r="L72" i="1"/>
  <c r="L75" i="1"/>
  <c r="L78" i="1"/>
  <c r="L81" i="1"/>
  <c r="H86" i="1"/>
  <c r="L90" i="1"/>
  <c r="I74" i="1"/>
  <c r="M75" i="1"/>
  <c r="I80" i="1"/>
  <c r="I86" i="1"/>
  <c r="M90" i="1"/>
  <c r="J74" i="1"/>
  <c r="J86" i="1"/>
  <c r="H82" i="1"/>
  <c r="J79" i="1"/>
  <c r="H74" i="1"/>
  <c r="H77" i="1"/>
  <c r="H80" i="1"/>
  <c r="H83" i="1"/>
  <c r="L84" i="1"/>
  <c r="L87" i="1"/>
  <c r="H89" i="1"/>
  <c r="H92" i="1"/>
  <c r="L93" i="1"/>
  <c r="M72" i="1"/>
  <c r="I77" i="1"/>
  <c r="M78" i="1"/>
  <c r="M81" i="1"/>
  <c r="I83" i="1"/>
  <c r="M84" i="1"/>
  <c r="M87" i="1"/>
  <c r="I89" i="1"/>
  <c r="I92" i="1"/>
  <c r="J77" i="1"/>
  <c r="J83" i="1"/>
  <c r="F88" i="1"/>
  <c r="J92" i="1"/>
  <c r="H79" i="1"/>
  <c r="H85" i="1"/>
  <c r="L89" i="1"/>
  <c r="F81" i="1"/>
  <c r="F90" i="1"/>
  <c r="G73" i="1"/>
  <c r="K74" i="1"/>
  <c r="G76" i="1"/>
  <c r="K77" i="1"/>
  <c r="G79" i="1"/>
  <c r="K80" i="1"/>
  <c r="G82" i="1"/>
  <c r="K83" i="1"/>
  <c r="G85" i="1"/>
  <c r="K86" i="1"/>
  <c r="G88" i="1"/>
  <c r="K89" i="1"/>
  <c r="G91" i="1"/>
  <c r="K92" i="1"/>
  <c r="G94" i="1"/>
  <c r="L74" i="1"/>
  <c r="L83" i="1"/>
  <c r="J76" i="1"/>
  <c r="J85" i="1"/>
  <c r="J94" i="1"/>
  <c r="H73" i="1"/>
  <c r="L92" i="1"/>
  <c r="J91" i="1"/>
  <c r="G34" i="1"/>
  <c r="K35" i="1"/>
  <c r="G37" i="1"/>
  <c r="K38" i="1"/>
  <c r="G40" i="1"/>
  <c r="K41" i="1"/>
  <c r="G43" i="1"/>
  <c r="K44" i="1"/>
  <c r="G46" i="1"/>
  <c r="K47" i="1"/>
  <c r="G49" i="1"/>
  <c r="K50" i="1"/>
  <c r="G52" i="1"/>
  <c r="K53" i="1"/>
  <c r="G55" i="1"/>
  <c r="K56" i="1"/>
  <c r="H34" i="1"/>
  <c r="L35" i="1"/>
  <c r="H37" i="1"/>
  <c r="L38" i="1"/>
  <c r="H40" i="1"/>
  <c r="L41" i="1"/>
  <c r="H43" i="1"/>
  <c r="L44" i="1"/>
  <c r="H46" i="1"/>
  <c r="L47" i="1"/>
  <c r="H49" i="1"/>
  <c r="L50" i="1"/>
  <c r="H52" i="1"/>
  <c r="L53" i="1"/>
  <c r="H55" i="1"/>
  <c r="L56" i="1"/>
  <c r="I34" i="1"/>
  <c r="M35" i="1"/>
  <c r="I37" i="1"/>
  <c r="M38" i="1"/>
  <c r="I40" i="1"/>
  <c r="M41" i="1"/>
  <c r="I43" i="1"/>
  <c r="M44" i="1"/>
  <c r="I46" i="1"/>
  <c r="M47" i="1"/>
  <c r="I49" i="1"/>
  <c r="M50" i="1"/>
  <c r="I52" i="1"/>
  <c r="M53" i="1"/>
  <c r="I55" i="1"/>
  <c r="M56" i="1"/>
  <c r="J34" i="1"/>
  <c r="N35" i="1"/>
  <c r="J37" i="1"/>
  <c r="N38" i="1"/>
  <c r="J40" i="1"/>
  <c r="N41" i="1"/>
  <c r="J43" i="1"/>
  <c r="N44" i="1"/>
  <c r="J46" i="1"/>
  <c r="N47" i="1"/>
  <c r="J49" i="1"/>
  <c r="N50" i="1"/>
  <c r="J52" i="1"/>
  <c r="N53" i="1"/>
  <c r="J55" i="1"/>
  <c r="N56" i="1"/>
  <c r="K34" i="1"/>
  <c r="K36" i="1"/>
  <c r="G39" i="1"/>
  <c r="G41" i="1"/>
  <c r="K43" i="1"/>
  <c r="K45" i="1"/>
  <c r="G48" i="1"/>
  <c r="G50" i="1"/>
  <c r="K52" i="1"/>
  <c r="K54" i="1"/>
  <c r="M34" i="1"/>
  <c r="M45" i="1"/>
  <c r="I50" i="1"/>
  <c r="M54" i="1"/>
  <c r="N34" i="1"/>
  <c r="N36" i="1"/>
  <c r="J39" i="1"/>
  <c r="J41" i="1"/>
  <c r="N43" i="1"/>
  <c r="N45" i="1"/>
  <c r="J48" i="1"/>
  <c r="J50" i="1"/>
  <c r="N52" i="1"/>
  <c r="N54" i="1"/>
  <c r="G35" i="1"/>
  <c r="K37" i="1"/>
  <c r="K39" i="1"/>
  <c r="G42" i="1"/>
  <c r="G44" i="1"/>
  <c r="K46" i="1"/>
  <c r="K48" i="1"/>
  <c r="G51" i="1"/>
  <c r="G53" i="1"/>
  <c r="K55" i="1"/>
  <c r="H51" i="1"/>
  <c r="M37" i="1"/>
  <c r="I42" i="1"/>
  <c r="M46" i="1"/>
  <c r="I51" i="1"/>
  <c r="M55" i="1"/>
  <c r="N37" i="1"/>
  <c r="L34" i="1"/>
  <c r="L36" i="1"/>
  <c r="H39" i="1"/>
  <c r="H41" i="1"/>
  <c r="L43" i="1"/>
  <c r="L45" i="1"/>
  <c r="H48" i="1"/>
  <c r="H50" i="1"/>
  <c r="L52" i="1"/>
  <c r="L54" i="1"/>
  <c r="M36" i="1"/>
  <c r="I39" i="1"/>
  <c r="I41" i="1"/>
  <c r="M43" i="1"/>
  <c r="I48" i="1"/>
  <c r="M52" i="1"/>
  <c r="H35" i="1"/>
  <c r="L39" i="1"/>
  <c r="H42" i="1"/>
  <c r="H44" i="1"/>
  <c r="L46" i="1"/>
  <c r="L48" i="1"/>
  <c r="L55" i="1"/>
  <c r="L37" i="1"/>
  <c r="H53" i="1"/>
  <c r="I35" i="1"/>
  <c r="M39" i="1"/>
  <c r="I44" i="1"/>
  <c r="M48" i="1"/>
  <c r="I53" i="1"/>
  <c r="J35" i="1"/>
  <c r="J42" i="1"/>
  <c r="N46" i="1"/>
  <c r="G36" i="1"/>
  <c r="N40" i="1"/>
  <c r="I47" i="1"/>
  <c r="J53" i="1"/>
  <c r="H36" i="1"/>
  <c r="J47" i="1"/>
  <c r="G54" i="1"/>
  <c r="H38" i="1"/>
  <c r="G45" i="1"/>
  <c r="H45" i="1"/>
  <c r="N39" i="1"/>
  <c r="K40" i="1"/>
  <c r="L40" i="1"/>
  <c r="H47" i="1"/>
  <c r="K42" i="1"/>
  <c r="N55" i="1"/>
  <c r="N49" i="1"/>
  <c r="J38" i="1"/>
  <c r="K51" i="1"/>
  <c r="L51" i="1"/>
  <c r="M51" i="1"/>
  <c r="I36" i="1"/>
  <c r="L42" i="1"/>
  <c r="N48" i="1"/>
  <c r="H54" i="1"/>
  <c r="J36" i="1"/>
  <c r="M42" i="1"/>
  <c r="K49" i="1"/>
  <c r="I54" i="1"/>
  <c r="G38" i="1"/>
  <c r="N42" i="1"/>
  <c r="L49" i="1"/>
  <c r="J54" i="1"/>
  <c r="J44" i="1"/>
  <c r="G56" i="1"/>
  <c r="J51" i="1"/>
  <c r="I45" i="1"/>
  <c r="J56" i="1"/>
  <c r="N51" i="1"/>
  <c r="M49" i="1"/>
  <c r="I38" i="1"/>
  <c r="H56" i="1"/>
  <c r="I56" i="1"/>
  <c r="J45" i="1"/>
  <c r="G47" i="1"/>
  <c r="M40" i="1"/>
</calcChain>
</file>

<file path=xl/sharedStrings.xml><?xml version="1.0" encoding="utf-8"?>
<sst xmlns="http://schemas.openxmlformats.org/spreadsheetml/2006/main" count="52" uniqueCount="39">
  <si>
    <t>gamma_gas</t>
  </si>
  <si>
    <t>gamma_oil</t>
  </si>
  <si>
    <t>gamma_wat</t>
  </si>
  <si>
    <t>rsb_m3m3</t>
  </si>
  <si>
    <t>pb_atma</t>
  </si>
  <si>
    <t>t_res_C</t>
  </si>
  <si>
    <t>bob_m3m3</t>
  </si>
  <si>
    <t>muob_cP</t>
  </si>
  <si>
    <t>pvt_corr_set</t>
  </si>
  <si>
    <t>PVT</t>
  </si>
  <si>
    <t>q_liq_sm3day</t>
  </si>
  <si>
    <t>fw_perc</t>
  </si>
  <si>
    <t>rp_m3m3</t>
  </si>
  <si>
    <t>q_gas_free_sm3day</t>
  </si>
  <si>
    <t>feed</t>
  </si>
  <si>
    <t>p_atma</t>
  </si>
  <si>
    <t>t_C</t>
  </si>
  <si>
    <t>pipe_object</t>
  </si>
  <si>
    <t>calc_along_coord</t>
  </si>
  <si>
    <t>param</t>
  </si>
  <si>
    <t>{"show_array":1}</t>
  </si>
  <si>
    <t>t_intake_C</t>
  </si>
  <si>
    <t>t_dis_C</t>
  </si>
  <si>
    <t>json_ESP_pump</t>
  </si>
  <si>
    <t>freq_Hz</t>
  </si>
  <si>
    <t>calc_along_flow</t>
  </si>
  <si>
    <t>h_mes_top</t>
  </si>
  <si>
    <t>ESP_q_nom</t>
  </si>
  <si>
    <t>ESP_head_nom</t>
  </si>
  <si>
    <t>freq_nom</t>
  </si>
  <si>
    <t>ESP_ID</t>
  </si>
  <si>
    <t>num_stages</t>
  </si>
  <si>
    <t>calibr_head</t>
  </si>
  <si>
    <t>calibr_rate</t>
  </si>
  <si>
    <t>calibr_power</t>
  </si>
  <si>
    <t>gas_correct_model</t>
  </si>
  <si>
    <t>gas_correct_stage_by_stage</t>
  </si>
  <si>
    <t>dnum_stages_integrate</t>
  </si>
  <si>
    <t>encode_esp_pump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</si>
</sst>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"/>
    <numFmt numFmtId="165" formatCode="0.000"/>
  </numFmts>
  <fonts count="1" x14ac:knownFonts="1">
    <font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0FAFA"/>
        <bgColor indexed="64"/>
      </patternFill>
    </fill>
    <fill>
      <patternFill patternType="solid">
        <fgColor rgb="FFDCFAA0"/>
        <bgColor indexed="64"/>
      </patternFill>
    </fill>
    <fill>
      <patternFill patternType="solid">
        <fgColor rgb="FFE1C89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1" fontId="0" fillId="6" borderId="0" xfId="0" applyNumberFormat="1" applyFill="1" applyAlignment="1">
      <alignment horizontal="center"/>
    </xf>
    <xf numFmtId="164" fontId="0" fillId="6" borderId="0" xfId="0" applyNumberFormat="1" applyFill="1" applyAlignment="1">
      <alignment horizontal="center"/>
    </xf>
    <xf numFmtId="165" fontId="0" fillId="6" borderId="0" xfId="0" applyNumberForma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Pressure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Лист1!$I$37:$I$56</c:f>
            </c:numRef>
          </c:xVal>
          <c:yVal>
            <c:numRef>
              <c:f>Лист1!$G$37:$G$56</c:f>
            </c:numRef>
          </c:yVal>
          <c:smooth val="0"/>
          <c:extLst>
            <c:ext xmlns:c16="http://schemas.microsoft.com/office/drawing/2014/chart" uri="{C3380CC4-5D6E-409C-BE32-E72D297353CC}">
              <c16:uniqueId val="{00000007-E78F-49F8-A5E6-0E24CC50D6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9953167"/>
        <c:axId val="1259951503"/>
      </c:scatterChart>
      <c:valAx>
        <c:axId val="1259953167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P, atma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59951503"/>
        <c:crosses val="autoZero"/>
        <c:crossBetween val="midCat"/>
      </c:valAx>
      <c:valAx>
        <c:axId val="1259951503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Hmes, 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599531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Temperature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Лист1!$J$37:$J$56</c:f>
            </c:numRef>
          </c:xVal>
          <c:yVal>
            <c:numRef>
              <c:f>Лист1!$H$37:$H$56</c:f>
            </c:numRef>
          </c:yVal>
          <c:smooth val="0"/>
          <c:extLst>
            <c:ext xmlns:c16="http://schemas.microsoft.com/office/drawing/2014/chart" uri="{C3380CC4-5D6E-409C-BE32-E72D297353CC}">
              <c16:uniqueId val="{00000007-F882-4A06-BE8E-9E6A0C4D1300}"/>
            </c:ext>
          </c:extLst>
        </c:ser>
        <c:ser>
          <c:idx val="1"/>
          <c:order val="1"/>
          <c:tx>
            <c:v>Ambient Temperature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Лист1!$K$37:$K$56</c:f>
            </c:numRef>
          </c:xVal>
          <c:yVal>
            <c:numRef>
              <c:f>Лист1!$H$37:$H$56</c:f>
            </c:numRef>
          </c:yVal>
          <c:smooth val="0"/>
          <c:extLst>
            <c:ext xmlns:c16="http://schemas.microsoft.com/office/drawing/2014/chart" uri="{C3380CC4-5D6E-409C-BE32-E72D297353CC}">
              <c16:uniqueId val="{00000008-F882-4A06-BE8E-9E6A0C4D13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9951919"/>
        <c:axId val="1259950255"/>
      </c:scatterChart>
      <c:valAx>
        <c:axId val="1259951919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T, 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59950255"/>
        <c:crosses val="autoZero"/>
        <c:crossBetween val="midCat"/>
      </c:valAx>
      <c:valAx>
        <c:axId val="1259950255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Hvert, 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599519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Pressure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Лист1!$H$75:$H$94</c:f>
              <c:numCache>
                <c:formatCode>0.000</c:formatCode>
                <c:ptCount val="20"/>
                <c:pt idx="0">
                  <c:v>150</c:v>
                </c:pt>
                <c:pt idx="1">
                  <c:v>150.22090830304774</c:v>
                </c:pt>
                <c:pt idx="2">
                  <c:v>150.44183412293813</c:v>
                </c:pt>
                <c:pt idx="3">
                  <c:v>150.66291759441259</c:v>
                </c:pt>
                <c:pt idx="4">
                  <c:v>150.8840242922399</c:v>
                </c:pt>
                <c:pt idx="5">
                  <c:v>151.10522389547856</c:v>
                </c:pt>
                <c:pt idx="6">
                  <c:v>151.32645816455843</c:v>
                </c:pt>
                <c:pt idx="7">
                  <c:v>151.54777332060115</c:v>
                </c:pt>
                <c:pt idx="8">
                  <c:v>151.7691344736096</c:v>
                </c:pt>
                <c:pt idx="9">
                  <c:v>151.99056462206664</c:v>
                </c:pt>
                <c:pt idx="10">
                  <c:v>152.21205198812436</c:v>
                </c:pt>
                <c:pt idx="11">
                  <c:v>152.43359657178274</c:v>
                </c:pt>
                <c:pt idx="12">
                  <c:v>152.65520948412737</c:v>
                </c:pt>
                <c:pt idx="13">
                  <c:v>152.87686794892946</c:v>
                </c:pt>
                <c:pt idx="14">
                  <c:v>153.09860574488832</c:v>
                </c:pt>
                <c:pt idx="15">
                  <c:v>153.32037753991438</c:v>
                </c:pt>
                <c:pt idx="16">
                  <c:v>153.54223956088018</c:v>
                </c:pt>
                <c:pt idx="17">
                  <c:v>153.76412413833091</c:v>
                </c:pt>
                <c:pt idx="18">
                  <c:v>153.98610972973745</c:v>
                </c:pt>
                <c:pt idx="19">
                  <c:v>154.20810654491686</c:v>
                </c:pt>
              </c:numCache>
            </c:numRef>
          </c:xVal>
          <c:yVal>
            <c:numRef>
              <c:f>Лист1!$F$75:$F$94</c:f>
              <c:numCache>
                <c:formatCode>0</c:formatCode>
                <c:ptCount val="20"/>
                <c:pt idx="0">
                  <c:v>0</c:v>
                </c:pt>
                <c:pt idx="1">
                  <c:v>0.52631578947368418</c:v>
                </c:pt>
                <c:pt idx="2">
                  <c:v>1.0526315789473684</c:v>
                </c:pt>
                <c:pt idx="3">
                  <c:v>1.5789473684210527</c:v>
                </c:pt>
                <c:pt idx="4">
                  <c:v>2.1052631578947367</c:v>
                </c:pt>
                <c:pt idx="5">
                  <c:v>2.6315789473684208</c:v>
                </c:pt>
                <c:pt idx="6">
                  <c:v>3.1578947368421053</c:v>
                </c:pt>
                <c:pt idx="7">
                  <c:v>3.6842105263157894</c:v>
                </c:pt>
                <c:pt idx="8">
                  <c:v>4.2105263157894735</c:v>
                </c:pt>
                <c:pt idx="9">
                  <c:v>4.7368421052631575</c:v>
                </c:pt>
                <c:pt idx="10">
                  <c:v>5.2631578947368416</c:v>
                </c:pt>
                <c:pt idx="11">
                  <c:v>5.7894736842105257</c:v>
                </c:pt>
                <c:pt idx="12">
                  <c:v>6.3157894736842106</c:v>
                </c:pt>
                <c:pt idx="13">
                  <c:v>6.8421052631578947</c:v>
                </c:pt>
                <c:pt idx="14">
                  <c:v>7.3684210526315788</c:v>
                </c:pt>
                <c:pt idx="15">
                  <c:v>7.8947368421052628</c:v>
                </c:pt>
                <c:pt idx="16">
                  <c:v>8.4210526315789469</c:v>
                </c:pt>
                <c:pt idx="17">
                  <c:v>8.9473684210526319</c:v>
                </c:pt>
                <c:pt idx="18">
                  <c:v>9.473684210526315</c:v>
                </c:pt>
                <c:pt idx="19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312-44CD-BF5D-CD6619157E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7942495"/>
        <c:axId val="1337944991"/>
      </c:scatterChart>
      <c:valAx>
        <c:axId val="1337942495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P, atma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37944991"/>
        <c:crosses val="autoZero"/>
        <c:crossBetween val="midCat"/>
      </c:valAx>
      <c:valAx>
        <c:axId val="1337944991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stage number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379424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33</xdr:row>
      <xdr:rowOff>0</xdr:rowOff>
    </xdr:from>
    <xdr:to>
      <xdr:col>19</xdr:col>
      <xdr:colOff>0</xdr:colOff>
      <xdr:row>56</xdr:row>
      <xdr:rowOff>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0</xdr:colOff>
      <xdr:row>33</xdr:row>
      <xdr:rowOff>0</xdr:rowOff>
    </xdr:from>
    <xdr:to>
      <xdr:col>24</xdr:col>
      <xdr:colOff>0</xdr:colOff>
      <xdr:row>56</xdr:row>
      <xdr:rowOff>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0</xdr:colOff>
      <xdr:row>71</xdr:row>
      <xdr:rowOff>0</xdr:rowOff>
    </xdr:from>
    <xdr:to>
      <xdr:col>18</xdr:col>
      <xdr:colOff>0</xdr:colOff>
      <xdr:row>94</xdr:row>
      <xdr:rowOff>0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nifloc\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</sheetNames>
    <definedNames>
      <definedName name="encode_ESP_pump"/>
      <definedName name="encode_feed"/>
      <definedName name="encode_PVT"/>
      <definedName name="ESP_id_by_rate"/>
      <definedName name="ESP_p_atma"/>
      <definedName name="MF_pipe_p_atma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F3:U94"/>
  <sheetViews>
    <sheetView tabSelected="1" topLeftCell="D62" zoomScale="89" workbookViewId="0">
      <selection activeCell="G16" sqref="G16"/>
    </sheetView>
  </sheetViews>
  <sheetFormatPr defaultRowHeight="14.4" x14ac:dyDescent="0.3"/>
  <cols>
    <col min="3" max="3" width="17.44140625" bestFit="1" customWidth="1"/>
    <col min="6" max="6" width="18" customWidth="1"/>
    <col min="7" max="7" width="23.77734375" customWidth="1"/>
    <col min="9" max="9" width="13.109375" customWidth="1"/>
    <col min="10" max="10" width="20" customWidth="1"/>
    <col min="13" max="13" width="13.88671875" customWidth="1"/>
    <col min="20" max="20" width="18.33203125" customWidth="1"/>
  </cols>
  <sheetData>
    <row r="3" spans="6:7" x14ac:dyDescent="0.3">
      <c r="F3" s="1" t="s">
        <v>0</v>
      </c>
      <c r="G3" s="2">
        <v>0.6</v>
      </c>
    </row>
    <row r="4" spans="6:7" x14ac:dyDescent="0.3">
      <c r="F4" s="1" t="s">
        <v>1</v>
      </c>
      <c r="G4" s="2">
        <v>0.86</v>
      </c>
    </row>
    <row r="5" spans="6:7" x14ac:dyDescent="0.3">
      <c r="F5" s="1" t="s">
        <v>2</v>
      </c>
      <c r="G5" s="2">
        <v>1.1000000000000001</v>
      </c>
    </row>
    <row r="6" spans="6:7" x14ac:dyDescent="0.3">
      <c r="F6" s="1" t="s">
        <v>3</v>
      </c>
      <c r="G6" s="2">
        <v>120</v>
      </c>
    </row>
    <row r="7" spans="6:7" x14ac:dyDescent="0.3">
      <c r="F7" s="1" t="s">
        <v>4</v>
      </c>
      <c r="G7" s="2">
        <v>130</v>
      </c>
    </row>
    <row r="8" spans="6:7" x14ac:dyDescent="0.3">
      <c r="F8" s="1" t="s">
        <v>5</v>
      </c>
      <c r="G8" s="2">
        <v>80</v>
      </c>
    </row>
    <row r="9" spans="6:7" x14ac:dyDescent="0.3">
      <c r="F9" s="1" t="s">
        <v>6</v>
      </c>
      <c r="G9" s="2">
        <v>1.2</v>
      </c>
    </row>
    <row r="10" spans="6:7" x14ac:dyDescent="0.3">
      <c r="F10" s="1" t="s">
        <v>7</v>
      </c>
      <c r="G10" s="2">
        <v>0.6</v>
      </c>
    </row>
    <row r="11" spans="6:7" x14ac:dyDescent="0.3">
      <c r="F11" s="1" t="s">
        <v>8</v>
      </c>
      <c r="G11" s="2">
        <v>0</v>
      </c>
    </row>
    <row r="12" spans="6:7" x14ac:dyDescent="0.3">
      <c r="F12" s="1" t="s">
        <v>9</v>
      </c>
      <c r="G12" s="3" t="str">
        <f>[1]!encode_PVT(G3,G4,G5,G6,G7,G8,G9,G10,G11)</f>
        <v>{"gamma_gas":0.6,"gamma_oil":0.86,"gamma_wat":1.1,"rsb_m3m3":120,"pb_atma":130,"t_res_C":80,"bob_m3m3":1.2,"muob_cP":0.6,"PVT_corr_set":0}</v>
      </c>
    </row>
    <row r="13" spans="6:7" x14ac:dyDescent="0.3">
      <c r="F13" s="1" t="s">
        <v>10</v>
      </c>
      <c r="G13" s="2">
        <v>45</v>
      </c>
    </row>
    <row r="14" spans="6:7" x14ac:dyDescent="0.3">
      <c r="F14" s="1" t="s">
        <v>11</v>
      </c>
      <c r="G14" s="2">
        <v>0</v>
      </c>
    </row>
    <row r="15" spans="6:7" x14ac:dyDescent="0.3">
      <c r="F15" s="1" t="s">
        <v>12</v>
      </c>
      <c r="G15" s="2">
        <v>150</v>
      </c>
    </row>
    <row r="16" spans="6:7" x14ac:dyDescent="0.3">
      <c r="F16" s="1" t="s">
        <v>13</v>
      </c>
      <c r="G16" s="2">
        <v>0</v>
      </c>
    </row>
    <row r="17" spans="6:8" x14ac:dyDescent="0.3">
      <c r="F17" s="1" t="s">
        <v>14</v>
      </c>
      <c r="G17" s="3" t="str">
        <f>[1]!encode_feed(G13,G14,G15,G16,G12)</f>
        <v>{"gamma_gas":0.6,"gamma_oil":0.86,"gamma_wat":1.1,"rsb_m3m3":120,"pb_atma":130,"t_res_C":80,"bob_m3m3":1.2,"muob_cP":0.6,"PVT_corr_set":0,"q_liq_sm3day":45,"fw_perc":0,"rp_m3m3":150}</v>
      </c>
    </row>
    <row r="24" spans="6:8" hidden="1" x14ac:dyDescent="0.3">
      <c r="G24" s="1" t="s">
        <v>15</v>
      </c>
      <c r="H24" s="2">
        <v>50</v>
      </c>
    </row>
    <row r="25" spans="6:8" hidden="1" x14ac:dyDescent="0.3">
      <c r="G25" s="1" t="s">
        <v>16</v>
      </c>
      <c r="H25" s="2">
        <v>70</v>
      </c>
    </row>
    <row r="26" spans="6:8" hidden="1" x14ac:dyDescent="0.3">
      <c r="G26" s="1" t="s">
        <v>17</v>
      </c>
      <c r="H26" s="4">
        <f>pipe_object</f>
        <v>0</v>
      </c>
    </row>
    <row r="27" spans="6:8" hidden="1" x14ac:dyDescent="0.3">
      <c r="G27" s="1" t="s">
        <v>14</v>
      </c>
      <c r="H27" s="4" t="str">
        <f>feed_json</f>
        <v>{"gamma_gas":0.6,"gamma_oil":0.86,"gamma_wat":1.1,"rsb_m3m3":120,"pb_atma":130,"t_res_C":80,"bob_m3m3":1.2,"muob_cP":0.6,"PVT_corr_set":0,"q_liq_sm3day":45,"fw_perc":0,"rp_m3m3":150}</v>
      </c>
    </row>
    <row r="28" spans="6:8" hidden="1" x14ac:dyDescent="0.3">
      <c r="G28" s="1" t="s">
        <v>18</v>
      </c>
      <c r="H28" s="2">
        <v>1</v>
      </c>
    </row>
    <row r="29" spans="6:8" hidden="1" x14ac:dyDescent="0.3">
      <c r="G29" s="1" t="s">
        <v>19</v>
      </c>
      <c r="H29" s="2" t="s">
        <v>20</v>
      </c>
    </row>
    <row r="30" spans="6:8" hidden="1" x14ac:dyDescent="0.3">
      <c r="G30" s="1" t="s">
        <v>10</v>
      </c>
      <c r="H30" s="2"/>
    </row>
    <row r="31" spans="6:8" hidden="1" x14ac:dyDescent="0.3">
      <c r="G31" s="1" t="s">
        <v>11</v>
      </c>
      <c r="H31" s="2"/>
    </row>
    <row r="32" spans="6:8" hidden="1" x14ac:dyDescent="0.3">
      <c r="G32" s="1" t="s">
        <v>12</v>
      </c>
      <c r="H32" s="2"/>
    </row>
    <row r="33" spans="7:14" hidden="1" x14ac:dyDescent="0.3">
      <c r="G33" s="1" t="s">
        <v>13</v>
      </c>
      <c r="H33" s="2"/>
    </row>
    <row r="34" spans="7:14" hidden="1" x14ac:dyDescent="0.3">
      <c r="G34" s="5" t="str">
        <f t="array" ref="G34:N56">[1]!MF_pipe_p_atma(H24, H25, H26, H27, H28, H29, H30, H31, H32, H33)</f>
        <v>Error:MF_pipe_p_atma :Object variable or With block variable not set</v>
      </c>
      <c r="H34" s="5" t="str">
        <v>Error:MF_pipe_p_atma :Object variable or With block variable not set</v>
      </c>
      <c r="I34" s="5" t="str">
        <v>Error:MF_pipe_p_atma :Object variable or With block variable not set</v>
      </c>
      <c r="J34" s="5" t="str">
        <v>Error:MF_pipe_p_atma :Object variable or With block variable not set</v>
      </c>
      <c r="K34" s="5" t="str">
        <v>Error:MF_pipe_p_atma :Object variable or With block variable not set</v>
      </c>
      <c r="L34" s="5" t="str">
        <v>Error:MF_pipe_p_atma :Object variable or With block variable not set</v>
      </c>
      <c r="M34" s="5" t="str">
        <v>Error:MF_pipe_p_atma :Object variable or With block variable not set</v>
      </c>
      <c r="N34" s="5" t="str">
        <v>Error:MF_pipe_p_atma :Object variable or With block variable not set</v>
      </c>
    </row>
    <row r="35" spans="7:14" hidden="1" x14ac:dyDescent="0.3">
      <c r="G35" s="5" t="str">
        <v>Error:MF_pipe_p_atma :Object variable or With block variable not set</v>
      </c>
      <c r="H35" s="5" t="str">
        <v>Error:MF_pipe_p_atma :Object variable or With block variable not set</v>
      </c>
      <c r="I35" s="5" t="str">
        <v>Error:MF_pipe_p_atma :Object variable or With block variable not set</v>
      </c>
      <c r="J35" s="5" t="str">
        <v>Error:MF_pipe_p_atma :Object variable or With block variable not set</v>
      </c>
      <c r="K35" s="5" t="str">
        <v>Error:MF_pipe_p_atma :Object variable or With block variable not set</v>
      </c>
      <c r="L35" s="5" t="str">
        <v>Error:MF_pipe_p_atma :Object variable or With block variable not set</v>
      </c>
      <c r="M35" s="5" t="str">
        <v>Error:MF_pipe_p_atma :Object variable or With block variable not set</v>
      </c>
      <c r="N35" s="5" t="str">
        <v>Error:MF_pipe_p_atma :Object variable or With block variable not set</v>
      </c>
    </row>
    <row r="36" spans="7:14" hidden="1" x14ac:dyDescent="0.3">
      <c r="G36" s="5" t="str">
        <v>Error:MF_pipe_p_atma :Object variable or With block variable not set</v>
      </c>
      <c r="H36" s="5" t="str">
        <v>Error:MF_pipe_p_atma :Object variable or With block variable not set</v>
      </c>
      <c r="I36" s="5" t="str">
        <v>Error:MF_pipe_p_atma :Object variable or With block variable not set</v>
      </c>
      <c r="J36" s="5" t="str">
        <v>Error:MF_pipe_p_atma :Object variable or With block variable not set</v>
      </c>
      <c r="K36" s="5" t="str">
        <v>Error:MF_pipe_p_atma :Object variable or With block variable not set</v>
      </c>
      <c r="L36" s="5" t="str">
        <v>Error:MF_pipe_p_atma :Object variable or With block variable not set</v>
      </c>
      <c r="M36" s="5" t="str">
        <v>Error:MF_pipe_p_atma :Object variable or With block variable not set</v>
      </c>
      <c r="N36" s="5" t="str">
        <v>Error:MF_pipe_p_atma :Object variable or With block variable not set</v>
      </c>
    </row>
    <row r="37" spans="7:14" hidden="1" x14ac:dyDescent="0.3">
      <c r="G37" s="5" t="str">
        <v>Error:MF_pipe_p_atma :Object variable or With block variable not set</v>
      </c>
      <c r="H37" s="5" t="str">
        <v>Error:MF_pipe_p_atma :Object variable or With block variable not set</v>
      </c>
      <c r="I37" s="5" t="str">
        <v>Error:MF_pipe_p_atma :Object variable or With block variable not set</v>
      </c>
      <c r="J37" s="5" t="str">
        <v>Error:MF_pipe_p_atma :Object variable or With block variable not set</v>
      </c>
      <c r="K37" s="5" t="str">
        <v>Error:MF_pipe_p_atma :Object variable or With block variable not set</v>
      </c>
      <c r="L37" s="5" t="str">
        <v>Error:MF_pipe_p_atma :Object variable or With block variable not set</v>
      </c>
      <c r="M37" s="5" t="str">
        <v>Error:MF_pipe_p_atma :Object variable or With block variable not set</v>
      </c>
      <c r="N37" s="5" t="str">
        <v>Error:MF_pipe_p_atma :Object variable or With block variable not set</v>
      </c>
    </row>
    <row r="38" spans="7:14" hidden="1" x14ac:dyDescent="0.3">
      <c r="G38" s="5" t="str">
        <v>Error:MF_pipe_p_atma :Object variable or With block variable not set</v>
      </c>
      <c r="H38" s="5" t="str">
        <v>Error:MF_pipe_p_atma :Object variable or With block variable not set</v>
      </c>
      <c r="I38" s="5" t="str">
        <v>Error:MF_pipe_p_atma :Object variable or With block variable not set</v>
      </c>
      <c r="J38" s="5" t="str">
        <v>Error:MF_pipe_p_atma :Object variable or With block variable not set</v>
      </c>
      <c r="K38" s="5" t="str">
        <v>Error:MF_pipe_p_atma :Object variable or With block variable not set</v>
      </c>
      <c r="L38" s="5" t="str">
        <v>Error:MF_pipe_p_atma :Object variable or With block variable not set</v>
      </c>
      <c r="M38" s="5" t="str">
        <v>Error:MF_pipe_p_atma :Object variable or With block variable not set</v>
      </c>
      <c r="N38" s="5" t="str">
        <v>Error:MF_pipe_p_atma :Object variable or With block variable not set</v>
      </c>
    </row>
    <row r="39" spans="7:14" hidden="1" x14ac:dyDescent="0.3">
      <c r="G39" s="5" t="str">
        <v>Error:MF_pipe_p_atma :Object variable or With block variable not set</v>
      </c>
      <c r="H39" s="5" t="str">
        <v>Error:MF_pipe_p_atma :Object variable or With block variable not set</v>
      </c>
      <c r="I39" s="5" t="str">
        <v>Error:MF_pipe_p_atma :Object variable or With block variable not set</v>
      </c>
      <c r="J39" s="5" t="str">
        <v>Error:MF_pipe_p_atma :Object variable or With block variable not set</v>
      </c>
      <c r="K39" s="5" t="str">
        <v>Error:MF_pipe_p_atma :Object variable or With block variable not set</v>
      </c>
      <c r="L39" s="5" t="str">
        <v>Error:MF_pipe_p_atma :Object variable or With block variable not set</v>
      </c>
      <c r="M39" s="5" t="str">
        <v>Error:MF_pipe_p_atma :Object variable or With block variable not set</v>
      </c>
      <c r="N39" s="5" t="str">
        <v>Error:MF_pipe_p_atma :Object variable or With block variable not set</v>
      </c>
    </row>
    <row r="40" spans="7:14" hidden="1" x14ac:dyDescent="0.3">
      <c r="G40" s="5" t="str">
        <v>Error:MF_pipe_p_atma :Object variable or With block variable not set</v>
      </c>
      <c r="H40" s="5" t="str">
        <v>Error:MF_pipe_p_atma :Object variable or With block variable not set</v>
      </c>
      <c r="I40" s="5" t="str">
        <v>Error:MF_pipe_p_atma :Object variable or With block variable not set</v>
      </c>
      <c r="J40" s="5" t="str">
        <v>Error:MF_pipe_p_atma :Object variable or With block variable not set</v>
      </c>
      <c r="K40" s="5" t="str">
        <v>Error:MF_pipe_p_atma :Object variable or With block variable not set</v>
      </c>
      <c r="L40" s="5" t="str">
        <v>Error:MF_pipe_p_atma :Object variable or With block variable not set</v>
      </c>
      <c r="M40" s="5" t="str">
        <v>Error:MF_pipe_p_atma :Object variable or With block variable not set</v>
      </c>
      <c r="N40" s="5" t="str">
        <v>Error:MF_pipe_p_atma :Object variable or With block variable not set</v>
      </c>
    </row>
    <row r="41" spans="7:14" hidden="1" x14ac:dyDescent="0.3">
      <c r="G41" s="5" t="str">
        <v>Error:MF_pipe_p_atma :Object variable or With block variable not set</v>
      </c>
      <c r="H41" s="5" t="str">
        <v>Error:MF_pipe_p_atma :Object variable or With block variable not set</v>
      </c>
      <c r="I41" s="5" t="str">
        <v>Error:MF_pipe_p_atma :Object variable or With block variable not set</v>
      </c>
      <c r="J41" s="5" t="str">
        <v>Error:MF_pipe_p_atma :Object variable or With block variable not set</v>
      </c>
      <c r="K41" s="5" t="str">
        <v>Error:MF_pipe_p_atma :Object variable or With block variable not set</v>
      </c>
      <c r="L41" s="5" t="str">
        <v>Error:MF_pipe_p_atma :Object variable or With block variable not set</v>
      </c>
      <c r="M41" s="5" t="str">
        <v>Error:MF_pipe_p_atma :Object variable or With block variable not set</v>
      </c>
      <c r="N41" s="5" t="str">
        <v>Error:MF_pipe_p_atma :Object variable or With block variable not set</v>
      </c>
    </row>
    <row r="42" spans="7:14" hidden="1" x14ac:dyDescent="0.3">
      <c r="G42" s="5" t="str">
        <v>Error:MF_pipe_p_atma :Object variable or With block variable not set</v>
      </c>
      <c r="H42" s="5" t="str">
        <v>Error:MF_pipe_p_atma :Object variable or With block variable not set</v>
      </c>
      <c r="I42" s="5" t="str">
        <v>Error:MF_pipe_p_atma :Object variable or With block variable not set</v>
      </c>
      <c r="J42" s="5" t="str">
        <v>Error:MF_pipe_p_atma :Object variable or With block variable not set</v>
      </c>
      <c r="K42" s="5" t="str">
        <v>Error:MF_pipe_p_atma :Object variable or With block variable not set</v>
      </c>
      <c r="L42" s="5" t="str">
        <v>Error:MF_pipe_p_atma :Object variable or With block variable not set</v>
      </c>
      <c r="M42" s="5" t="str">
        <v>Error:MF_pipe_p_atma :Object variable or With block variable not set</v>
      </c>
      <c r="N42" s="5" t="str">
        <v>Error:MF_pipe_p_atma :Object variable or With block variable not set</v>
      </c>
    </row>
    <row r="43" spans="7:14" hidden="1" x14ac:dyDescent="0.3">
      <c r="G43" s="5" t="str">
        <v>Error:MF_pipe_p_atma :Object variable or With block variable not set</v>
      </c>
      <c r="H43" s="5" t="str">
        <v>Error:MF_pipe_p_atma :Object variable or With block variable not set</v>
      </c>
      <c r="I43" s="5" t="str">
        <v>Error:MF_pipe_p_atma :Object variable or With block variable not set</v>
      </c>
      <c r="J43" s="5" t="str">
        <v>Error:MF_pipe_p_atma :Object variable or With block variable not set</v>
      </c>
      <c r="K43" s="5" t="str">
        <v>Error:MF_pipe_p_atma :Object variable or With block variable not set</v>
      </c>
      <c r="L43" s="5" t="str">
        <v>Error:MF_pipe_p_atma :Object variable or With block variable not set</v>
      </c>
      <c r="M43" s="5" t="str">
        <v>Error:MF_pipe_p_atma :Object variable or With block variable not set</v>
      </c>
      <c r="N43" s="5" t="str">
        <v>Error:MF_pipe_p_atma :Object variable or With block variable not set</v>
      </c>
    </row>
    <row r="44" spans="7:14" hidden="1" x14ac:dyDescent="0.3">
      <c r="G44" s="5" t="str">
        <v>Error:MF_pipe_p_atma :Object variable or With block variable not set</v>
      </c>
      <c r="H44" s="5" t="str">
        <v>Error:MF_pipe_p_atma :Object variable or With block variable not set</v>
      </c>
      <c r="I44" s="5" t="str">
        <v>Error:MF_pipe_p_atma :Object variable or With block variable not set</v>
      </c>
      <c r="J44" s="5" t="str">
        <v>Error:MF_pipe_p_atma :Object variable or With block variable not set</v>
      </c>
      <c r="K44" s="5" t="str">
        <v>Error:MF_pipe_p_atma :Object variable or With block variable not set</v>
      </c>
      <c r="L44" s="5" t="str">
        <v>Error:MF_pipe_p_atma :Object variable or With block variable not set</v>
      </c>
      <c r="M44" s="5" t="str">
        <v>Error:MF_pipe_p_atma :Object variable or With block variable not set</v>
      </c>
      <c r="N44" s="5" t="str">
        <v>Error:MF_pipe_p_atma :Object variable or With block variable not set</v>
      </c>
    </row>
    <row r="45" spans="7:14" hidden="1" x14ac:dyDescent="0.3">
      <c r="G45" s="5" t="str">
        <v>Error:MF_pipe_p_atma :Object variable or With block variable not set</v>
      </c>
      <c r="H45" s="5" t="str">
        <v>Error:MF_pipe_p_atma :Object variable or With block variable not set</v>
      </c>
      <c r="I45" s="5" t="str">
        <v>Error:MF_pipe_p_atma :Object variable or With block variable not set</v>
      </c>
      <c r="J45" s="5" t="str">
        <v>Error:MF_pipe_p_atma :Object variable or With block variable not set</v>
      </c>
      <c r="K45" s="5" t="str">
        <v>Error:MF_pipe_p_atma :Object variable or With block variable not set</v>
      </c>
      <c r="L45" s="5" t="str">
        <v>Error:MF_pipe_p_atma :Object variable or With block variable not set</v>
      </c>
      <c r="M45" s="5" t="str">
        <v>Error:MF_pipe_p_atma :Object variable or With block variable not set</v>
      </c>
      <c r="N45" s="5" t="str">
        <v>Error:MF_pipe_p_atma :Object variable or With block variable not set</v>
      </c>
    </row>
    <row r="46" spans="7:14" hidden="1" x14ac:dyDescent="0.3">
      <c r="G46" s="5" t="str">
        <v>Error:MF_pipe_p_atma :Object variable or With block variable not set</v>
      </c>
      <c r="H46" s="5" t="str">
        <v>Error:MF_pipe_p_atma :Object variable or With block variable not set</v>
      </c>
      <c r="I46" s="5" t="str">
        <v>Error:MF_pipe_p_atma :Object variable or With block variable not set</v>
      </c>
      <c r="J46" s="5" t="str">
        <v>Error:MF_pipe_p_atma :Object variable or With block variable not set</v>
      </c>
      <c r="K46" s="5" t="str">
        <v>Error:MF_pipe_p_atma :Object variable or With block variable not set</v>
      </c>
      <c r="L46" s="5" t="str">
        <v>Error:MF_pipe_p_atma :Object variable or With block variable not set</v>
      </c>
      <c r="M46" s="5" t="str">
        <v>Error:MF_pipe_p_atma :Object variable or With block variable not set</v>
      </c>
      <c r="N46" s="5" t="str">
        <v>Error:MF_pipe_p_atma :Object variable or With block variable not set</v>
      </c>
    </row>
    <row r="47" spans="7:14" hidden="1" x14ac:dyDescent="0.3">
      <c r="G47" s="5" t="str">
        <v>Error:MF_pipe_p_atma :Object variable or With block variable not set</v>
      </c>
      <c r="H47" s="5" t="str">
        <v>Error:MF_pipe_p_atma :Object variable or With block variable not set</v>
      </c>
      <c r="I47" s="5" t="str">
        <v>Error:MF_pipe_p_atma :Object variable or With block variable not set</v>
      </c>
      <c r="J47" s="5" t="str">
        <v>Error:MF_pipe_p_atma :Object variable or With block variable not set</v>
      </c>
      <c r="K47" s="5" t="str">
        <v>Error:MF_pipe_p_atma :Object variable or With block variable not set</v>
      </c>
      <c r="L47" s="5" t="str">
        <v>Error:MF_pipe_p_atma :Object variable or With block variable not set</v>
      </c>
      <c r="M47" s="5" t="str">
        <v>Error:MF_pipe_p_atma :Object variable or With block variable not set</v>
      </c>
      <c r="N47" s="5" t="str">
        <v>Error:MF_pipe_p_atma :Object variable or With block variable not set</v>
      </c>
    </row>
    <row r="48" spans="7:14" hidden="1" x14ac:dyDescent="0.3">
      <c r="G48" s="5" t="str">
        <v>Error:MF_pipe_p_atma :Object variable or With block variable not set</v>
      </c>
      <c r="H48" s="5" t="str">
        <v>Error:MF_pipe_p_atma :Object variable or With block variable not set</v>
      </c>
      <c r="I48" s="5" t="str">
        <v>Error:MF_pipe_p_atma :Object variable or With block variable not set</v>
      </c>
      <c r="J48" s="5" t="str">
        <v>Error:MF_pipe_p_atma :Object variable or With block variable not set</v>
      </c>
      <c r="K48" s="5" t="str">
        <v>Error:MF_pipe_p_atma :Object variable or With block variable not set</v>
      </c>
      <c r="L48" s="5" t="str">
        <v>Error:MF_pipe_p_atma :Object variable or With block variable not set</v>
      </c>
      <c r="M48" s="5" t="str">
        <v>Error:MF_pipe_p_atma :Object variable or With block variable not set</v>
      </c>
      <c r="N48" s="5" t="str">
        <v>Error:MF_pipe_p_atma :Object variable or With block variable not set</v>
      </c>
    </row>
    <row r="49" spans="6:21" hidden="1" x14ac:dyDescent="0.3">
      <c r="G49" s="5" t="str">
        <v>Error:MF_pipe_p_atma :Object variable or With block variable not set</v>
      </c>
      <c r="H49" s="5" t="str">
        <v>Error:MF_pipe_p_atma :Object variable or With block variable not set</v>
      </c>
      <c r="I49" s="5" t="str">
        <v>Error:MF_pipe_p_atma :Object variable or With block variable not set</v>
      </c>
      <c r="J49" s="5" t="str">
        <v>Error:MF_pipe_p_atma :Object variable or With block variable not set</v>
      </c>
      <c r="K49" s="5" t="str">
        <v>Error:MF_pipe_p_atma :Object variable or With block variable not set</v>
      </c>
      <c r="L49" s="5" t="str">
        <v>Error:MF_pipe_p_atma :Object variable or With block variable not set</v>
      </c>
      <c r="M49" s="5" t="str">
        <v>Error:MF_pipe_p_atma :Object variable or With block variable not set</v>
      </c>
      <c r="N49" s="5" t="str">
        <v>Error:MF_pipe_p_atma :Object variable or With block variable not set</v>
      </c>
    </row>
    <row r="50" spans="6:21" hidden="1" x14ac:dyDescent="0.3">
      <c r="G50" s="5" t="str">
        <v>Error:MF_pipe_p_atma :Object variable or With block variable not set</v>
      </c>
      <c r="H50" s="5" t="str">
        <v>Error:MF_pipe_p_atma :Object variable or With block variable not set</v>
      </c>
      <c r="I50" s="5" t="str">
        <v>Error:MF_pipe_p_atma :Object variable or With block variable not set</v>
      </c>
      <c r="J50" s="5" t="str">
        <v>Error:MF_pipe_p_atma :Object variable or With block variable not set</v>
      </c>
      <c r="K50" s="5" t="str">
        <v>Error:MF_pipe_p_atma :Object variable or With block variable not set</v>
      </c>
      <c r="L50" s="5" t="str">
        <v>Error:MF_pipe_p_atma :Object variable or With block variable not set</v>
      </c>
      <c r="M50" s="5" t="str">
        <v>Error:MF_pipe_p_atma :Object variable or With block variable not set</v>
      </c>
      <c r="N50" s="5" t="str">
        <v>Error:MF_pipe_p_atma :Object variable or With block variable not set</v>
      </c>
    </row>
    <row r="51" spans="6:21" hidden="1" x14ac:dyDescent="0.3">
      <c r="G51" s="5" t="str">
        <v>Error:MF_pipe_p_atma :Object variable or With block variable not set</v>
      </c>
      <c r="H51" s="5" t="str">
        <v>Error:MF_pipe_p_atma :Object variable or With block variable not set</v>
      </c>
      <c r="I51" s="5" t="str">
        <v>Error:MF_pipe_p_atma :Object variable or With block variable not set</v>
      </c>
      <c r="J51" s="5" t="str">
        <v>Error:MF_pipe_p_atma :Object variable or With block variable not set</v>
      </c>
      <c r="K51" s="5" t="str">
        <v>Error:MF_pipe_p_atma :Object variable or With block variable not set</v>
      </c>
      <c r="L51" s="5" t="str">
        <v>Error:MF_pipe_p_atma :Object variable or With block variable not set</v>
      </c>
      <c r="M51" s="5" t="str">
        <v>Error:MF_pipe_p_atma :Object variable or With block variable not set</v>
      </c>
      <c r="N51" s="5" t="str">
        <v>Error:MF_pipe_p_atma :Object variable or With block variable not set</v>
      </c>
    </row>
    <row r="52" spans="6:21" hidden="1" x14ac:dyDescent="0.3">
      <c r="G52" s="5" t="str">
        <v>Error:MF_pipe_p_atma :Object variable or With block variable not set</v>
      </c>
      <c r="H52" s="5" t="str">
        <v>Error:MF_pipe_p_atma :Object variable or With block variable not set</v>
      </c>
      <c r="I52" s="5" t="str">
        <v>Error:MF_pipe_p_atma :Object variable or With block variable not set</v>
      </c>
      <c r="J52" s="5" t="str">
        <v>Error:MF_pipe_p_atma :Object variable or With block variable not set</v>
      </c>
      <c r="K52" s="5" t="str">
        <v>Error:MF_pipe_p_atma :Object variable or With block variable not set</v>
      </c>
      <c r="L52" s="5" t="str">
        <v>Error:MF_pipe_p_atma :Object variable or With block variable not set</v>
      </c>
      <c r="M52" s="5" t="str">
        <v>Error:MF_pipe_p_atma :Object variable or With block variable not set</v>
      </c>
      <c r="N52" s="5" t="str">
        <v>Error:MF_pipe_p_atma :Object variable or With block variable not set</v>
      </c>
    </row>
    <row r="53" spans="6:21" hidden="1" x14ac:dyDescent="0.3">
      <c r="G53" s="5" t="str">
        <v>Error:MF_pipe_p_atma :Object variable or With block variable not set</v>
      </c>
      <c r="H53" s="5" t="str">
        <v>Error:MF_pipe_p_atma :Object variable or With block variable not set</v>
      </c>
      <c r="I53" s="5" t="str">
        <v>Error:MF_pipe_p_atma :Object variable or With block variable not set</v>
      </c>
      <c r="J53" s="5" t="str">
        <v>Error:MF_pipe_p_atma :Object variable or With block variable not set</v>
      </c>
      <c r="K53" s="5" t="str">
        <v>Error:MF_pipe_p_atma :Object variable or With block variable not set</v>
      </c>
      <c r="L53" s="5" t="str">
        <v>Error:MF_pipe_p_atma :Object variable or With block variable not set</v>
      </c>
      <c r="M53" s="5" t="str">
        <v>Error:MF_pipe_p_atma :Object variable or With block variable not set</v>
      </c>
      <c r="N53" s="5" t="str">
        <v>Error:MF_pipe_p_atma :Object variable or With block variable not set</v>
      </c>
    </row>
    <row r="54" spans="6:21" hidden="1" x14ac:dyDescent="0.3">
      <c r="G54" s="5" t="str">
        <v>Error:MF_pipe_p_atma :Object variable or With block variable not set</v>
      </c>
      <c r="H54" s="5" t="str">
        <v>Error:MF_pipe_p_atma :Object variable or With block variable not set</v>
      </c>
      <c r="I54" s="5" t="str">
        <v>Error:MF_pipe_p_atma :Object variable or With block variable not set</v>
      </c>
      <c r="J54" s="5" t="str">
        <v>Error:MF_pipe_p_atma :Object variable or With block variable not set</v>
      </c>
      <c r="K54" s="5" t="str">
        <v>Error:MF_pipe_p_atma :Object variable or With block variable not set</v>
      </c>
      <c r="L54" s="5" t="str">
        <v>Error:MF_pipe_p_atma :Object variable or With block variable not set</v>
      </c>
      <c r="M54" s="5" t="str">
        <v>Error:MF_pipe_p_atma :Object variable or With block variable not set</v>
      </c>
      <c r="N54" s="5" t="str">
        <v>Error:MF_pipe_p_atma :Object variable or With block variable not set</v>
      </c>
    </row>
    <row r="55" spans="6:21" hidden="1" x14ac:dyDescent="0.3">
      <c r="G55" s="5" t="str">
        <v>Error:MF_pipe_p_atma :Object variable or With block variable not set</v>
      </c>
      <c r="H55" s="5" t="str">
        <v>Error:MF_pipe_p_atma :Object variable or With block variable not set</v>
      </c>
      <c r="I55" s="5" t="str">
        <v>Error:MF_pipe_p_atma :Object variable or With block variable not set</v>
      </c>
      <c r="J55" s="5" t="str">
        <v>Error:MF_pipe_p_atma :Object variable or With block variable not set</v>
      </c>
      <c r="K55" s="5" t="str">
        <v>Error:MF_pipe_p_atma :Object variable or With block variable not set</v>
      </c>
      <c r="L55" s="5" t="str">
        <v>Error:MF_pipe_p_atma :Object variable or With block variable not set</v>
      </c>
      <c r="M55" s="5" t="str">
        <v>Error:MF_pipe_p_atma :Object variable or With block variable not set</v>
      </c>
      <c r="N55" s="5" t="str">
        <v>Error:MF_pipe_p_atma :Object variable or With block variable not set</v>
      </c>
    </row>
    <row r="56" spans="6:21" hidden="1" x14ac:dyDescent="0.3">
      <c r="G56" s="5" t="str">
        <v>Error:MF_pipe_p_atma :Object variable or With block variable not set</v>
      </c>
      <c r="H56" s="5" t="str">
        <v>Error:MF_pipe_p_atma :Object variable or With block variable not set</v>
      </c>
      <c r="I56" s="5" t="str">
        <v>Error:MF_pipe_p_atma :Object variable or With block variable not set</v>
      </c>
      <c r="J56" s="5" t="str">
        <v>Error:MF_pipe_p_atma :Object variable or With block variable not set</v>
      </c>
      <c r="K56" s="5" t="str">
        <v>Error:MF_pipe_p_atma :Object variable or With block variable not set</v>
      </c>
      <c r="L56" s="5" t="str">
        <v>Error:MF_pipe_p_atma :Object variable or With block variable not set</v>
      </c>
      <c r="M56" s="5" t="str">
        <v>Error:MF_pipe_p_atma :Object variable or With block variable not set</v>
      </c>
      <c r="N56" s="5" t="str">
        <v>Error:MF_pipe_p_atma :Object variable or With block variable not set</v>
      </c>
    </row>
    <row r="59" spans="6:21" x14ac:dyDescent="0.3">
      <c r="F59" s="1" t="s">
        <v>15</v>
      </c>
      <c r="G59" s="2">
        <v>150</v>
      </c>
    </row>
    <row r="60" spans="6:21" x14ac:dyDescent="0.3">
      <c r="F60" s="1" t="s">
        <v>21</v>
      </c>
      <c r="G60" s="2">
        <v>80</v>
      </c>
      <c r="T60" s="1" t="s">
        <v>27</v>
      </c>
      <c r="U60" s="2">
        <v>120</v>
      </c>
    </row>
    <row r="61" spans="6:21" x14ac:dyDescent="0.3">
      <c r="F61" s="1" t="s">
        <v>22</v>
      </c>
      <c r="G61" s="2">
        <v>80</v>
      </c>
      <c r="T61" s="1" t="s">
        <v>28</v>
      </c>
      <c r="U61" s="2">
        <v>2000</v>
      </c>
    </row>
    <row r="62" spans="6:21" x14ac:dyDescent="0.3">
      <c r="F62" s="1" t="s">
        <v>14</v>
      </c>
      <c r="G62" s="4" t="str">
        <f>feed_json</f>
        <v>{"gamma_gas":0.6,"gamma_oil":0.86,"gamma_wat":1.1,"rsb_m3m3":120,"pb_atma":130,"t_res_C":80,"bob_m3m3":1.2,"muob_cP":0.6,"PVT_corr_set":0,"q_liq_sm3day":45,"fw_perc":0,"rp_m3m3":150}</v>
      </c>
      <c r="T62" s="1" t="s">
        <v>29</v>
      </c>
      <c r="U62" s="2">
        <v>48.5</v>
      </c>
    </row>
    <row r="63" spans="6:21" x14ac:dyDescent="0.3">
      <c r="F63" s="1" t="s">
        <v>23</v>
      </c>
      <c r="G63" s="4" t="str">
        <f>esp_json</f>
        <v>{"q_nom_sm3day":125,"head_nom_m":58,"freq_nom_Hz":48.5,"name":"ESP-125-58","ESP_ID":737,"num_stages":10,"gas_correct_model":1,"gas_correct_stage_by_stage":0,"calibr_head":1,"calibr_power":1,"calibr_rate":1,"dnum_stages_integrate":1}</v>
      </c>
      <c r="T63" s="1" t="s">
        <v>30</v>
      </c>
      <c r="U63" s="4">
        <f>[1]!ESP_id_by_rate(U60, U62)</f>
        <v>737</v>
      </c>
    </row>
    <row r="64" spans="6:21" x14ac:dyDescent="0.3">
      <c r="F64" s="1" t="s">
        <v>24</v>
      </c>
      <c r="G64" s="2">
        <v>50</v>
      </c>
      <c r="T64" s="1" t="s">
        <v>31</v>
      </c>
      <c r="U64" s="4">
        <v>10</v>
      </c>
    </row>
    <row r="65" spans="6:21" x14ac:dyDescent="0.3">
      <c r="F65" s="1" t="s">
        <v>25</v>
      </c>
      <c r="G65" s="2">
        <v>1</v>
      </c>
      <c r="T65" s="1" t="s">
        <v>32</v>
      </c>
      <c r="U65" s="2">
        <v>1</v>
      </c>
    </row>
    <row r="66" spans="6:21" x14ac:dyDescent="0.3">
      <c r="F66" s="1" t="s">
        <v>19</v>
      </c>
      <c r="G66" s="2" t="s">
        <v>20</v>
      </c>
      <c r="T66" s="1" t="s">
        <v>33</v>
      </c>
      <c r="U66" s="2">
        <v>1</v>
      </c>
    </row>
    <row r="67" spans="6:21" x14ac:dyDescent="0.3">
      <c r="F67" s="1" t="s">
        <v>26</v>
      </c>
      <c r="G67" s="2">
        <v>2000</v>
      </c>
      <c r="T67" s="1" t="s">
        <v>34</v>
      </c>
      <c r="U67" s="2">
        <v>1</v>
      </c>
    </row>
    <row r="68" spans="6:21" x14ac:dyDescent="0.3">
      <c r="F68" s="1" t="s">
        <v>10</v>
      </c>
      <c r="G68" s="2"/>
      <c r="T68" s="1" t="s">
        <v>35</v>
      </c>
      <c r="U68" s="2">
        <v>1</v>
      </c>
    </row>
    <row r="69" spans="6:21" x14ac:dyDescent="0.3">
      <c r="F69" s="1" t="s">
        <v>11</v>
      </c>
      <c r="G69" s="2"/>
      <c r="T69" s="1" t="s">
        <v>36</v>
      </c>
      <c r="U69" s="2">
        <v>0</v>
      </c>
    </row>
    <row r="70" spans="6:21" x14ac:dyDescent="0.3">
      <c r="F70" s="1" t="s">
        <v>12</v>
      </c>
      <c r="G70" s="2"/>
      <c r="T70" s="1" t="s">
        <v>37</v>
      </c>
      <c r="U70" s="2">
        <v>1</v>
      </c>
    </row>
    <row r="71" spans="6:21" x14ac:dyDescent="0.3">
      <c r="F71" s="1" t="s">
        <v>13</v>
      </c>
      <c r="G71" s="2"/>
      <c r="T71" s="1" t="s">
        <v>38</v>
      </c>
      <c r="U71" s="3" t="str">
        <f>[1]!encode_ESP_pump(U60, , U62, U63, U64, U65, U66, U67, U68, U69, U70)</f>
        <v>{"q_nom_sm3day":125,"head_nom_m":58,"freq_nom_Hz":48.5,"name":"ESP-125-58","ESP_ID":737,"num_stages":10,"gas_correct_model":1,"gas_correct_stage_by_stage":0,"calibr_head":1,"calibr_power":1,"calibr_rate":1,"dnum_stages_integrate":1}</v>
      </c>
    </row>
    <row r="72" spans="6:21" x14ac:dyDescent="0.3">
      <c r="F72" s="6">
        <f t="array" ref="F72:M94">[1]!ESP_p_atma(G59, G60, G61, G62, G63,  G64, G65, G66, G67, G68, G69, G70, G71)</f>
        <v>154.20810654491686</v>
      </c>
      <c r="G72" s="5">
        <v>150</v>
      </c>
      <c r="H72" s="5">
        <v>80</v>
      </c>
      <c r="I72" s="5">
        <v>154.20810654491686</v>
      </c>
      <c r="J72" s="5">
        <v>80</v>
      </c>
      <c r="K72" s="5">
        <v>62.836968890407242</v>
      </c>
      <c r="L72" s="5">
        <v>32.501477722931455</v>
      </c>
      <c r="M72" s="5">
        <v>311.41081907770933</v>
      </c>
    </row>
    <row r="73" spans="6:21" x14ac:dyDescent="0.3">
      <c r="F73" s="5" t="str">
        <v>p_dis_atma</v>
      </c>
      <c r="G73" s="5" t="str">
        <v>p_int_atma</v>
      </c>
      <c r="H73" s="5" t="str">
        <v>t_int_C</v>
      </c>
      <c r="I73" s="5" t="str">
        <v>p_dis_atma</v>
      </c>
      <c r="J73" s="5" t="str">
        <v>t_dis_C</v>
      </c>
      <c r="K73" s="5" t="str">
        <v>head_m</v>
      </c>
      <c r="L73" s="5" t="str">
        <v>eff_ESP_d, %</v>
      </c>
      <c r="M73" s="5" t="str">
        <v>power_fluid_W</v>
      </c>
    </row>
    <row r="74" spans="6:21" x14ac:dyDescent="0.3">
      <c r="F74" s="5" t="str">
        <v>n_stage</v>
      </c>
      <c r="G74" s="5" t="str">
        <v>length_m</v>
      </c>
      <c r="H74" s="5" t="str">
        <v>p_atma</v>
      </c>
      <c r="I74" s="5" t="str">
        <v>t_C</v>
      </c>
      <c r="J74" s="5" t="str">
        <v>gas_fraction, %</v>
      </c>
      <c r="K74" s="5" t="str">
        <v>qmix_rm3day</v>
      </c>
      <c r="L74" s="5" t="str">
        <v>Power_fluid_W</v>
      </c>
      <c r="M74" s="5" t="str">
        <v>Power_ESP_W</v>
      </c>
    </row>
    <row r="75" spans="6:21" x14ac:dyDescent="0.3">
      <c r="F75" s="5">
        <v>0</v>
      </c>
      <c r="G75" s="5">
        <v>2000.39</v>
      </c>
      <c r="H75" s="7">
        <v>150</v>
      </c>
      <c r="I75" s="5">
        <v>80</v>
      </c>
      <c r="J75" s="5">
        <v>15.16702608594529</v>
      </c>
      <c r="K75" s="5">
        <v>63.262725256778772</v>
      </c>
      <c r="L75" s="5">
        <v>0</v>
      </c>
      <c r="M75" s="5">
        <v>0</v>
      </c>
    </row>
    <row r="76" spans="6:21" x14ac:dyDescent="0.3">
      <c r="F76" s="5">
        <v>0.52631578947368418</v>
      </c>
      <c r="G76" s="5">
        <v>2000.3694736842106</v>
      </c>
      <c r="H76" s="7">
        <v>150.22090830304774</v>
      </c>
      <c r="I76" s="5">
        <v>80</v>
      </c>
      <c r="J76" s="5">
        <v>15.16702608594529</v>
      </c>
      <c r="K76" s="5">
        <v>63.262725256778772</v>
      </c>
      <c r="L76" s="5">
        <v>16.389390618801652</v>
      </c>
      <c r="M76" s="5">
        <v>50.322295876067486</v>
      </c>
    </row>
    <row r="77" spans="6:21" x14ac:dyDescent="0.3">
      <c r="F77" s="5">
        <v>1.0526315789473684</v>
      </c>
      <c r="G77" s="5">
        <v>2000.3489473684212</v>
      </c>
      <c r="H77" s="7">
        <v>150.44183412293813</v>
      </c>
      <c r="I77" s="5">
        <v>80</v>
      </c>
      <c r="J77" s="5">
        <v>15.164291269950256</v>
      </c>
      <c r="K77" s="5">
        <v>63.260128988951131</v>
      </c>
      <c r="L77" s="5">
        <v>32.778801852769682</v>
      </c>
      <c r="M77" s="5">
        <v>100.64785184350437</v>
      </c>
    </row>
    <row r="78" spans="6:21" x14ac:dyDescent="0.3">
      <c r="F78" s="5">
        <v>1.5789473684210527</v>
      </c>
      <c r="G78" s="5">
        <v>2000.3284210526317</v>
      </c>
      <c r="H78" s="7">
        <v>150.66291759441259</v>
      </c>
      <c r="I78" s="5">
        <v>80</v>
      </c>
      <c r="J78" s="5">
        <v>15.136943109999912</v>
      </c>
      <c r="K78" s="5">
        <v>63.234166310674752</v>
      </c>
      <c r="L78" s="5">
        <v>49.168398623235063</v>
      </c>
      <c r="M78" s="5">
        <v>151.00274863326587</v>
      </c>
    </row>
    <row r="79" spans="6:21" x14ac:dyDescent="0.3">
      <c r="F79" s="5">
        <v>2.1052631578947367</v>
      </c>
      <c r="G79" s="5">
        <v>2000.3078947368422</v>
      </c>
      <c r="H79" s="7">
        <v>150.8840242922399</v>
      </c>
      <c r="I79" s="5">
        <v>80</v>
      </c>
      <c r="J79" s="5">
        <v>15.111438331530069</v>
      </c>
      <c r="K79" s="5">
        <v>63.209957409178898</v>
      </c>
      <c r="L79" s="5">
        <v>65.558022340586632</v>
      </c>
      <c r="M79" s="5">
        <v>201.36196902071401</v>
      </c>
    </row>
    <row r="80" spans="6:21" x14ac:dyDescent="0.3">
      <c r="F80" s="5">
        <v>2.6315789473684208</v>
      </c>
      <c r="G80" s="5">
        <v>2000.2873684210526</v>
      </c>
      <c r="H80" s="7">
        <v>151.10522389547856</v>
      </c>
      <c r="I80" s="5">
        <v>80</v>
      </c>
      <c r="J80" s="5">
        <v>15.093307078982216</v>
      </c>
      <c r="K80" s="5">
        <v>63.192763614805138</v>
      </c>
      <c r="L80" s="5">
        <v>81.94775384548295</v>
      </c>
      <c r="M80" s="5">
        <v>251.73848379890882</v>
      </c>
    </row>
    <row r="81" spans="6:13" x14ac:dyDescent="0.3">
      <c r="F81" s="5">
        <v>3.1578947368421053</v>
      </c>
      <c r="G81" s="5">
        <v>2000.2668421052633</v>
      </c>
      <c r="H81" s="7">
        <v>151.32645816455843</v>
      </c>
      <c r="I81" s="5">
        <v>80</v>
      </c>
      <c r="J81" s="5">
        <v>15.075202905883922</v>
      </c>
      <c r="K81" s="5">
        <v>63.175599975813149</v>
      </c>
      <c r="L81" s="5">
        <v>98.337525109222653</v>
      </c>
      <c r="M81" s="5">
        <v>302.1214527102631</v>
      </c>
    </row>
    <row r="82" spans="6:13" x14ac:dyDescent="0.3">
      <c r="F82" s="5">
        <v>3.6842105263157894</v>
      </c>
      <c r="G82" s="5">
        <v>2000.2463157894738</v>
      </c>
      <c r="H82" s="7">
        <v>151.54777332060115</v>
      </c>
      <c r="I82" s="5">
        <v>80</v>
      </c>
      <c r="J82" s="5">
        <v>15.05716191816793</v>
      </c>
      <c r="K82" s="5">
        <v>63.158506699378627</v>
      </c>
      <c r="L82" s="5">
        <v>114.72738914359687</v>
      </c>
      <c r="M82" s="5">
        <v>352.519481265656</v>
      </c>
    </row>
    <row r="83" spans="6:13" x14ac:dyDescent="0.3">
      <c r="F83" s="5">
        <v>4.2105263157894735</v>
      </c>
      <c r="G83" s="5">
        <v>2000.2257894736842</v>
      </c>
      <c r="H83" s="7">
        <v>151.7691344736096</v>
      </c>
      <c r="I83" s="5">
        <v>80</v>
      </c>
      <c r="J83" s="5">
        <v>15.039155885076767</v>
      </c>
      <c r="K83" s="5">
        <v>63.141452435283327</v>
      </c>
      <c r="L83" s="5">
        <v>131.11730532559594</v>
      </c>
      <c r="M83" s="5">
        <v>402.92607501111416</v>
      </c>
    </row>
    <row r="84" spans="6:13" x14ac:dyDescent="0.3">
      <c r="F84" s="5">
        <v>4.7368421052631575</v>
      </c>
      <c r="G84" s="5">
        <v>2000.2052631578949</v>
      </c>
      <c r="H84" s="7">
        <v>151.99056462206664</v>
      </c>
      <c r="I84" s="5">
        <v>80</v>
      </c>
      <c r="J84" s="5">
        <v>15.021202283922847</v>
      </c>
      <c r="K84" s="5">
        <v>63.124456689696864</v>
      </c>
      <c r="L84" s="5">
        <v>147.50729972903235</v>
      </c>
      <c r="M84" s="5">
        <v>453.34551654167024</v>
      </c>
    </row>
    <row r="85" spans="6:13" x14ac:dyDescent="0.3">
      <c r="F85" s="5">
        <v>5.2631578947368416</v>
      </c>
      <c r="G85" s="5">
        <v>2000.1847368421054</v>
      </c>
      <c r="H85" s="7">
        <v>152.21205198812436</v>
      </c>
      <c r="I85" s="5">
        <v>80</v>
      </c>
      <c r="J85" s="5">
        <v>15.003292138374819</v>
      </c>
      <c r="K85" s="5">
        <v>63.107509357690674</v>
      </c>
      <c r="L85" s="5">
        <v>163.89735824993579</v>
      </c>
      <c r="M85" s="5">
        <v>503.7756144310074</v>
      </c>
    </row>
    <row r="86" spans="6:13" x14ac:dyDescent="0.3">
      <c r="F86" s="5">
        <v>5.7894736842105257</v>
      </c>
      <c r="G86" s="5">
        <v>2000.1642105263159</v>
      </c>
      <c r="H86" s="7">
        <v>152.43359657178274</v>
      </c>
      <c r="I86" s="5">
        <v>80</v>
      </c>
      <c r="J86" s="5">
        <v>14.985425448432682</v>
      </c>
      <c r="K86" s="5">
        <v>63.090610439264772</v>
      </c>
      <c r="L86" s="5">
        <v>180.28748088830631</v>
      </c>
      <c r="M86" s="5">
        <v>554.21636867912571</v>
      </c>
    </row>
    <row r="87" spans="6:13" x14ac:dyDescent="0.3">
      <c r="F87" s="5">
        <v>6.3157894736842106</v>
      </c>
      <c r="G87" s="5">
        <v>2000.1436842105263</v>
      </c>
      <c r="H87" s="7">
        <v>152.65520948412737</v>
      </c>
      <c r="I87" s="5">
        <v>80</v>
      </c>
      <c r="J87" s="5">
        <v>14.96761062178533</v>
      </c>
      <c r="K87" s="5">
        <v>63.073769198812961</v>
      </c>
      <c r="L87" s="5">
        <v>196.67767920274738</v>
      </c>
      <c r="M87" s="5">
        <v>604.66985072777527</v>
      </c>
    </row>
    <row r="88" spans="6:13" x14ac:dyDescent="0.3">
      <c r="F88" s="5">
        <v>6.8421052631578947</v>
      </c>
      <c r="G88" s="5">
        <v>2000.123157894737</v>
      </c>
      <c r="H88" s="7">
        <v>152.87686794892946</v>
      </c>
      <c r="I88" s="5">
        <v>80</v>
      </c>
      <c r="J88" s="5">
        <v>14.949830370667833</v>
      </c>
      <c r="K88" s="5">
        <v>63.056966410343883</v>
      </c>
      <c r="L88" s="5">
        <v>213.06792796790214</v>
      </c>
      <c r="M88" s="5">
        <v>655.13181797677885</v>
      </c>
    </row>
    <row r="89" spans="6:13" x14ac:dyDescent="0.3">
      <c r="F89" s="5">
        <v>7.3684210526315788</v>
      </c>
      <c r="G89" s="5">
        <v>2000.1026315789475</v>
      </c>
      <c r="H89" s="7">
        <v>153.09860574488832</v>
      </c>
      <c r="I89" s="5">
        <v>80</v>
      </c>
      <c r="J89" s="5">
        <v>14.932110297687304</v>
      </c>
      <c r="K89" s="5">
        <v>63.040230428884477</v>
      </c>
      <c r="L89" s="5">
        <v>229.45826356407446</v>
      </c>
      <c r="M89" s="5">
        <v>705.60856490144783</v>
      </c>
    </row>
    <row r="90" spans="6:13" x14ac:dyDescent="0.3">
      <c r="F90" s="5">
        <v>7.8947368421052628</v>
      </c>
      <c r="G90" s="5">
        <v>2000.0821052631579</v>
      </c>
      <c r="H90" s="7">
        <v>153.32037753991438</v>
      </c>
      <c r="I90" s="5">
        <v>80</v>
      </c>
      <c r="J90" s="5">
        <v>14.914416015336901</v>
      </c>
      <c r="K90" s="5">
        <v>63.02352307900064</v>
      </c>
      <c r="L90" s="5">
        <v>245.84863637354005</v>
      </c>
      <c r="M90" s="5">
        <v>756.09164597283041</v>
      </c>
    </row>
    <row r="91" spans="6:13" x14ac:dyDescent="0.3">
      <c r="F91" s="5">
        <v>8.4210526315789469</v>
      </c>
      <c r="G91" s="5">
        <v>2000.0615789473686</v>
      </c>
      <c r="H91" s="7">
        <v>153.54223956088018</v>
      </c>
      <c r="I91" s="5">
        <v>80</v>
      </c>
      <c r="J91" s="5">
        <v>14.896790133813223</v>
      </c>
      <c r="K91" s="5">
        <v>63.00689153150887</v>
      </c>
      <c r="L91" s="5">
        <v>262.2391067727782</v>
      </c>
      <c r="M91" s="5">
        <v>806.59153918765242</v>
      </c>
    </row>
    <row r="92" spans="6:13" x14ac:dyDescent="0.3">
      <c r="F92" s="5">
        <v>8.9473684210526319</v>
      </c>
      <c r="G92" s="5">
        <v>2000.0410526315791</v>
      </c>
      <c r="H92" s="7">
        <v>153.76412413833091</v>
      </c>
      <c r="I92" s="5">
        <v>80</v>
      </c>
      <c r="J92" s="5">
        <v>14.879181352496223</v>
      </c>
      <c r="K92" s="5">
        <v>62.990278934615127</v>
      </c>
      <c r="L92" s="5">
        <v>278.62960156945957</v>
      </c>
      <c r="M92" s="5">
        <v>857.09563543833428</v>
      </c>
    </row>
    <row r="93" spans="6:13" x14ac:dyDescent="0.3">
      <c r="F93" s="5">
        <v>9.473684210526315</v>
      </c>
      <c r="G93" s="5">
        <v>2000.0205263157895</v>
      </c>
      <c r="H93" s="7">
        <v>153.98610972973745</v>
      </c>
      <c r="I93" s="5">
        <v>80</v>
      </c>
      <c r="J93" s="5">
        <v>14.861649103235369</v>
      </c>
      <c r="K93" s="5">
        <v>62.97375100352604</v>
      </c>
      <c r="L93" s="5">
        <v>295.02020432582424</v>
      </c>
      <c r="M93" s="5">
        <v>907.61855705103494</v>
      </c>
    </row>
    <row r="94" spans="6:13" x14ac:dyDescent="0.3">
      <c r="F94" s="5">
        <v>10</v>
      </c>
      <c r="G94" s="5">
        <v>2000</v>
      </c>
      <c r="H94" s="7">
        <v>154.20810654491686</v>
      </c>
      <c r="I94" s="5">
        <v>80</v>
      </c>
      <c r="J94" s="5">
        <v>14.844125357536306</v>
      </c>
      <c r="K94" s="5">
        <v>62.95723247974859</v>
      </c>
      <c r="L94" s="5">
        <v>311.41081907770933</v>
      </c>
      <c r="M94" s="5">
        <v>958.14357037062678</v>
      </c>
    </row>
  </sheetData>
  <pageMargins left="0.7" right="0.7" top="0.75" bottom="0.75" header="0.3" footer="0.3"/>
  <pageSetup paperSize="12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6</vt:i4>
      </vt:variant>
    </vt:vector>
  </HeadingPairs>
  <TitlesOfParts>
    <vt:vector size="7" baseType="lpstr">
      <vt:lpstr>Лист1</vt:lpstr>
      <vt:lpstr>esp_json</vt:lpstr>
      <vt:lpstr>feed_json</vt:lpstr>
      <vt:lpstr>pipe_construction</vt:lpstr>
      <vt:lpstr>pipe_object</vt:lpstr>
      <vt:lpstr>PVT_json</vt:lpstr>
      <vt:lpstr>t_model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</dc:creator>
  <cp:lastModifiedBy>Vlad</cp:lastModifiedBy>
  <dcterms:created xsi:type="dcterms:W3CDTF">2023-12-13T10:38:58Z</dcterms:created>
  <dcterms:modified xsi:type="dcterms:W3CDTF">2024-09-04T21:29:55Z</dcterms:modified>
</cp:coreProperties>
</file>