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DIS 2024\23. PUBLICACION FEMINICIDIOS 2023\ANEXOS PARA DIFUSION\"/>
    </mc:Choice>
  </mc:AlternateContent>
  <xr:revisionPtr revIDLastSave="0" documentId="13_ncr:1_{8857173B-94B7-431E-BE9E-EEBA5D6DE45C}" xr6:coauthVersionLast="47" xr6:coauthVersionMax="47" xr10:uidLastSave="{00000000-0000-0000-0000-000000000000}"/>
  <bookViews>
    <workbookView xWindow="-120" yWindow="-120" windowWidth="29040" windowHeight="15720" tabRatio="976" firstSheet="1" activeTab="1" xr2:uid="{00000000-000D-0000-FFFF-FFFF00000000}"/>
  </bookViews>
  <sheets>
    <sheet name="Hoja1" sheetId="21" state="hidden" r:id="rId1"/>
    <sheet name="C1" sheetId="114" r:id="rId2"/>
    <sheet name="C2" sheetId="115" r:id="rId3"/>
    <sheet name="C3" sheetId="134" r:id="rId4"/>
    <sheet name="C4" sheetId="117" r:id="rId5"/>
    <sheet name="C5" sheetId="118" r:id="rId6"/>
    <sheet name="C6" sheetId="119" r:id="rId7"/>
    <sheet name="C7" sheetId="133" r:id="rId8"/>
    <sheet name="C8" sheetId="121" r:id="rId9"/>
    <sheet name="C9" sheetId="132" r:id="rId10"/>
    <sheet name="Hoja2" sheetId="88" state="hidden" r:id="rId11"/>
    <sheet name="Hoja4" sheetId="90" state="hidden" r:id="rId12"/>
    <sheet name="Hoja3" sheetId="89" state="hidden" r:id="rId13"/>
    <sheet name="Hoja5" sheetId="91" state="hidden" r:id="rId14"/>
    <sheet name="Hoja6" sheetId="92" state="hidden" r:id="rId15"/>
    <sheet name="Hoja7" sheetId="93" state="hidden" r:id="rId16"/>
    <sheet name="Hoja8" sheetId="94" state="hidden" r:id="rId17"/>
    <sheet name="Hoja9" sheetId="95" state="hidden" r:id="rId18"/>
    <sheet name="Hoja10" sheetId="96" state="hidden" r:id="rId19"/>
    <sheet name="C10" sheetId="124" r:id="rId20"/>
    <sheet name="C11" sheetId="125" r:id="rId21"/>
    <sheet name="C12" sheetId="126" r:id="rId22"/>
    <sheet name="C13" sheetId="127" r:id="rId23"/>
    <sheet name="C14" sheetId="128" r:id="rId24"/>
    <sheet name="C15" sheetId="129" r:id="rId25"/>
    <sheet name="C16" sheetId="130" r:id="rId26"/>
    <sheet name="C17" sheetId="131" r:id="rId27"/>
    <sheet name="C18" sheetId="123" r:id="rId28"/>
    <sheet name="C19" sheetId="103" r:id="rId29"/>
    <sheet name="C20" sheetId="104" r:id="rId30"/>
    <sheet name="C21" sheetId="105" r:id="rId31"/>
    <sheet name="C22" sheetId="106" r:id="rId32"/>
    <sheet name="C23" sheetId="107" r:id="rId33"/>
    <sheet name="C24" sheetId="108" r:id="rId34"/>
    <sheet name="C25" sheetId="109" r:id="rId35"/>
    <sheet name="C26" sheetId="110" r:id="rId36"/>
    <sheet name="C27" sheetId="111" r:id="rId37"/>
    <sheet name="C28" sheetId="112" r:id="rId38"/>
    <sheet name="C29" sheetId="113" r:id="rId39"/>
  </sheets>
  <externalReferences>
    <externalReference r:id="rId40"/>
    <externalReference r:id="rId41"/>
    <externalReference r:id="rId42"/>
    <externalReference r:id="rId43"/>
  </externalReferences>
  <definedNames>
    <definedName name="\a" localSheetId="3">'[1]PASO 3 UNION DPT-PROV Y DIST'!#REF!</definedName>
    <definedName name="\a" localSheetId="7">'[1]PASO 3 UNION DPT-PROV Y DIST'!#REF!</definedName>
    <definedName name="\a">'[1]PASO 3 UNION DPT-PROV Y DIST'!#REF!</definedName>
    <definedName name="\b" localSheetId="3">'[1]PASO 3 UNION DPT-PROV Y DIST'!#REF!</definedName>
    <definedName name="\b" localSheetId="7">'[1]PASO 3 UNION DPT-PROV Y DIST'!#REF!</definedName>
    <definedName name="\b">'[1]PASO 3 UNION DPT-PROV Y DIST'!#REF!</definedName>
    <definedName name="\c" localSheetId="7">'[1]PASO 3 UNION DPT-PROV Y DIST'!#REF!</definedName>
    <definedName name="\c">'[1]PASO 3 UNION DPT-PROV Y DIST'!#REF!</definedName>
    <definedName name="\d" localSheetId="7">[2]PFRATIO!#REF!</definedName>
    <definedName name="\d">[2]PFRATIO!#REF!</definedName>
    <definedName name="\g" localSheetId="7">[2]PFRATIO!#REF!</definedName>
    <definedName name="\g">[2]PFRATIO!#REF!</definedName>
    <definedName name="\h">[2]PFRATIO!#REF!</definedName>
    <definedName name="\m">[2]PFRATIO!#REF!</definedName>
    <definedName name="\s">[2]PFRATIO!#REF!</definedName>
    <definedName name="_xlnm._FilterDatabase" localSheetId="1" hidden="1">'C1'!$B$7:$F$38</definedName>
    <definedName name="_xlnm._FilterDatabase" localSheetId="19" hidden="1">'C10'!$B$1:$I$4</definedName>
    <definedName name="_xlnm._FilterDatabase" localSheetId="20" hidden="1">'C11'!$B$8:$P$42</definedName>
    <definedName name="_xlnm._FilterDatabase" localSheetId="25" hidden="1">'C16'!$N$8:$N$8</definedName>
    <definedName name="_xlnm._FilterDatabase" localSheetId="2" hidden="1">'C2'!$B$10:$V$37</definedName>
    <definedName name="_xlnm._FilterDatabase" localSheetId="3" hidden="1">'C3'!$N$5:$R$79</definedName>
    <definedName name="_xlnm._FilterDatabase" localSheetId="4" hidden="1">'C4'!$B$4:$N$551</definedName>
    <definedName name="_xlnm._FilterDatabase" localSheetId="5" hidden="1">'C5'!$B$8:$H$38</definedName>
    <definedName name="_tab1" localSheetId="7">#REF!</definedName>
    <definedName name="_tab1">#REF!</definedName>
    <definedName name="_tab2" localSheetId="7">#REF!</definedName>
    <definedName name="_tab2">#REF!</definedName>
    <definedName name="a" localSheetId="2">#REF!</definedName>
    <definedName name="a" localSheetId="7">#REF!</definedName>
    <definedName name="a" localSheetId="9">#REF!</definedName>
    <definedName name="a">#REF!</definedName>
    <definedName name="A_impresión_IM" localSheetId="7">#REF!</definedName>
    <definedName name="A_impresión_IM">#REF!</definedName>
    <definedName name="ANTIGUOS" localSheetId="7">#REF!</definedName>
    <definedName name="ANTIGUOS">#REF!</definedName>
    <definedName name="_xlnm.Print_Area" localSheetId="27">'C18'!$B$1:$J$102</definedName>
    <definedName name="_xlnm.Print_Area" localSheetId="28">'C19'!$B$1:$I$15</definedName>
    <definedName name="_xlnm.Print_Area" localSheetId="29">'C20'!$B$1:$O$106</definedName>
    <definedName name="_xlnm.Print_Area" localSheetId="30">'C21'!$B$1:$S$104</definedName>
    <definedName name="_xlnm.Print_Area" localSheetId="32">'C23'!$B$1:$I$13</definedName>
    <definedName name="_xlnm.Print_Area" localSheetId="33">'C24'!$B$1:$J$78</definedName>
    <definedName name="_xlnm.Print_Area" localSheetId="34">'C25'!$B$1:$F$81</definedName>
    <definedName name="_xlnm.Print_Area" localSheetId="36">'C27'!#REF!</definedName>
    <definedName name="_xlnm.Print_Area" localSheetId="37">'C28'!$B$1:$R$103</definedName>
    <definedName name="_xlnm.Database" localSheetId="7">#REF!</definedName>
    <definedName name="_xlnm.Database">#REF!</definedName>
    <definedName name="CHKPAS" localSheetId="7">[2]PFRATIO!#REF!</definedName>
    <definedName name="CHKPAS">[2]PFRATIO!#REF!</definedName>
    <definedName name="CHKSAVE" localSheetId="7">[2]PFRATIO!#REF!</definedName>
    <definedName name="CHKSAVE">[2]PFRATIO!#REF!</definedName>
    <definedName name="COLUMNA1">'[3]AMAZO HOMB'!$A$11:$A$27</definedName>
    <definedName name="COLUMNA10">'[3]HUANU HOMB'!$A$11:$A$27</definedName>
    <definedName name="COLUMNA11">'[3]ICA HOMB'!$A$11:$A$27</definedName>
    <definedName name="COLUMNA12">'[3]JUNIN HOMB'!$A$11:$A$27</definedName>
    <definedName name="COLUMNA13">'[3]LA LIB HOMB'!$A$11:$A$27</definedName>
    <definedName name="COLUMNA14">'[3]LAMBA HOMB'!$A$11:$A$27</definedName>
    <definedName name="COLUMNA15">'[3]LIMA HOMB'!$A$11:$A$27</definedName>
    <definedName name="COLUMNA16">'[3]LORET HOMB'!$A$11:$A$27</definedName>
    <definedName name="COLUMNA17">'[3]MADDD HOMB'!$A$11:$A$27</definedName>
    <definedName name="COLUMNA18">'[3]MOQUE HOMB'!$A$11:$A$27</definedName>
    <definedName name="COLUMNA19">'[3]PASCO HOMB'!$A$11:$A$27</definedName>
    <definedName name="COLUMNA2">'[3]ANCAS HOMB'!$A$11:$A$27</definedName>
    <definedName name="COLUMNA20">'[3]PIURA HOMB'!$A$11:$A$27</definedName>
    <definedName name="COLUMNA21">'[3]PUNO HOMB'!$A$11:$A$27</definedName>
    <definedName name="COLUMNA22">'[3]SAN MA HOMB'!$A$11:$A$27</definedName>
    <definedName name="COLUMNA23">'[3]TACNA HOMB'!$A$11:$A$27</definedName>
    <definedName name="COLUMNA24">'[3]TUMBE HOMB'!$A$11:$A$27</definedName>
    <definedName name="COLUMNA25">'[3]UCAYA HOMB'!$A$11:$A$27</definedName>
    <definedName name="COLUMNA3">'[3]APURI HOMB'!$A$11:$A$27</definedName>
    <definedName name="COLUMNA4">'[3]AREQU HOMB'!$A$11:$A$27</definedName>
    <definedName name="COLUMNA5">'[3]AYACU HOMB'!$A$11:$A$27</definedName>
    <definedName name="COLUMNA6">'[3]CAJAM HOMB'!$A$11:$A$27</definedName>
    <definedName name="COLUMNA7">'[3]CALLAO HOMB'!$A$11:$A$27</definedName>
    <definedName name="COLUMNA8">'[3]CUSCO HOMB'!$A$11:$A$27</definedName>
    <definedName name="COLUMNA9">'[3]HUANCV HOMB'!$A$11:$A$27</definedName>
    <definedName name="cv_4">'[1]PASO 3 UNION DPT-PROV Y DIST'!#REF!</definedName>
    <definedName name="cvf_55">'[1]PASO 3 UNION DPT-PROV Y DIST'!#REF!</definedName>
    <definedName name="dedo">[2]PFRATIO!#REF!</definedName>
    <definedName name="dedon">#REF!</definedName>
    <definedName name="DESNUTRICION" localSheetId="7">#REF!</definedName>
    <definedName name="DESNUTRICION">#REF!</definedName>
    <definedName name="dest" localSheetId="7">#REF!</definedName>
    <definedName name="dest">#REF!</definedName>
    <definedName name="DF_12" localSheetId="7">'[1]PASO 3 UNION DPT-PROV Y DIST'!#REF!</definedName>
    <definedName name="DF_12">'[1]PASO 3 UNION DPT-PROV Y DIST'!#REF!</definedName>
    <definedName name="df_1513" localSheetId="7">'[1]PASO 3 UNION DPT-PROV Y DIST'!#REF!</definedName>
    <definedName name="df_1513">'[1]PASO 3 UNION DPT-PROV Y DIST'!#REF!</definedName>
    <definedName name="dfr">'[1]PASO 3 UNION DPT-PROV Y DIST'!#REF!</definedName>
    <definedName name="ED_HH">[2]PFRATIO!#REF!</definedName>
    <definedName name="eee" localSheetId="2">#REF!</definedName>
    <definedName name="eee" localSheetId="4">#REF!</definedName>
    <definedName name="eee" localSheetId="7">#REF!</definedName>
    <definedName name="eee" localSheetId="9">#REF!</definedName>
    <definedName name="eee">#REF!</definedName>
    <definedName name="ERR_LOC" localSheetId="7">[2]PFRATIO!#REF!</definedName>
    <definedName name="ERR_LOC">[2]PFRATIO!#REF!</definedName>
    <definedName name="ERR_MSG" localSheetId="7">[2]PFRATIO!#REF!</definedName>
    <definedName name="ERR_MSG">[2]PFRATIO!#REF!</definedName>
    <definedName name="fecundidad" localSheetId="7">#REF!</definedName>
    <definedName name="fecundidad">#REF!</definedName>
    <definedName name="FILENAME" localSheetId="7">[2]PFRATIO!#REF!</definedName>
    <definedName name="FILENAME">[2]PFRATIO!#REF!</definedName>
    <definedName name="FLOPDIR" localSheetId="7">[2]PFRATIO!#REF!</definedName>
    <definedName name="FLOPDIR">[2]PFRATIO!#REF!</definedName>
    <definedName name="FLOPPY" localSheetId="7">[2]PFRATIO!#REF!</definedName>
    <definedName name="FLOPPY">[2]PFRATIO!#REF!</definedName>
    <definedName name="GETFILE" localSheetId="7">[2]PFRATIO!#REF!</definedName>
    <definedName name="GETFILE">[2]PFRATIO!#REF!</definedName>
    <definedName name="ggg" localSheetId="2">#REF!</definedName>
    <definedName name="ggg" localSheetId="4">#REF!</definedName>
    <definedName name="ggg" localSheetId="7">#REF!</definedName>
    <definedName name="ggg" localSheetId="9">#REF!</definedName>
    <definedName name="ggg">#REF!</definedName>
    <definedName name="gh_78" localSheetId="7">'[1]PASO 3 UNION DPT-PROV Y DIST'!#REF!</definedName>
    <definedName name="gh_78">'[1]PASO 3 UNION DPT-PROV Y DIST'!#REF!</definedName>
    <definedName name="GRDIR" localSheetId="7">[2]PFRATIO!#REF!</definedName>
    <definedName name="GRDIR">[2]PFRATIO!#REF!</definedName>
    <definedName name="INDICEALFABETICO" localSheetId="7">#REF!</definedName>
    <definedName name="INDICEALFABETICO">#REF!</definedName>
    <definedName name="MESSAGE" localSheetId="7">[2]PFRATIO!#REF!</definedName>
    <definedName name="MESSAGE">[2]PFRATIO!#REF!</definedName>
    <definedName name="mortalidad" localSheetId="7">#REF!</definedName>
    <definedName name="mortalidad">#REF!</definedName>
    <definedName name="MSG_CELL" localSheetId="7">[2]PFRATIO!#REF!</definedName>
    <definedName name="MSG_CELL">[2]PFRATIO!#REF!</definedName>
    <definedName name="NOPAS" localSheetId="7">[2]PFRATIO!#REF!</definedName>
    <definedName name="NOPAS">[2]PFRATIO!#REF!</definedName>
    <definedName name="NOPAS3" localSheetId="7">[2]PFRATIO!#REF!</definedName>
    <definedName name="NOPAS3">[2]PFRATIO!#REF!</definedName>
    <definedName name="NUEVO" localSheetId="7">#REF!</definedName>
    <definedName name="NUEVO">#REF!</definedName>
    <definedName name="OLD_MSG" localSheetId="7">[2]PFRATIO!#REF!</definedName>
    <definedName name="OLD_MSG">[2]PFRATIO!#REF!</definedName>
    <definedName name="PAS_MSG1" localSheetId="7">[2]PFRATIO!#REF!</definedName>
    <definedName name="PAS_MSG1">[2]PFRATIO!#REF!</definedName>
    <definedName name="PAS_MSG2" localSheetId="7">[2]PFRATIO!#REF!</definedName>
    <definedName name="PAS_MSG2">[2]PFRATIO!#REF!</definedName>
    <definedName name="PAS_MSG3" localSheetId="7">[2]PFRATIO!#REF!</definedName>
    <definedName name="PAS_MSG3">[2]PFRATIO!#REF!</definedName>
    <definedName name="PAUSE">[2]PFRATIO!#REF!</definedName>
    <definedName name="POBREZA">#REF!</definedName>
    <definedName name="qqq" localSheetId="2">#REF!</definedName>
    <definedName name="qqq" localSheetId="4">#REF!</definedName>
    <definedName name="qqq" localSheetId="7">#REF!</definedName>
    <definedName name="qqq" localSheetId="9">#REF!</definedName>
    <definedName name="qqq">#REF!</definedName>
    <definedName name="RESDIR" localSheetId="7">[2]PFRATIO!#REF!</definedName>
    <definedName name="RESDIR">[2]PFRATIO!#REF!</definedName>
    <definedName name="RESTYPE" localSheetId="7">[2]PFRATIO!#REF!</definedName>
    <definedName name="RESTYPE">[2]PFRATIO!#REF!</definedName>
    <definedName name="reto" localSheetId="7">#REF!</definedName>
    <definedName name="reto">#REF!</definedName>
    <definedName name="retos" localSheetId="7">#REF!</definedName>
    <definedName name="retos">#REF!</definedName>
    <definedName name="RSVMENU" localSheetId="7">[2]PFRATIO!#REF!</definedName>
    <definedName name="RSVMENU">[2]PFRATIO!#REF!</definedName>
    <definedName name="SAVE" localSheetId="7">[2]PFRATIO!#REF!</definedName>
    <definedName name="SAVE">[2]PFRATIO!#REF!</definedName>
    <definedName name="SAVE_MSG" localSheetId="7">[2]PFRATIO!#REF!</definedName>
    <definedName name="SAVE_MSG">[2]PFRATIO!#REF!</definedName>
    <definedName name="SAVED" localSheetId="7">[2]PFRATIO!#REF!</definedName>
    <definedName name="SAVED">[2]PFRATIO!#REF!</definedName>
    <definedName name="SAVENGO">[2]PFRATIO!#REF!</definedName>
    <definedName name="ss">#REF!</definedName>
    <definedName name="SUPERFICIE" localSheetId="7">#REF!</definedName>
    <definedName name="SUPERFICIE">#REF!</definedName>
    <definedName name="tab" localSheetId="7">#REF!</definedName>
    <definedName name="tab">#REF!</definedName>
    <definedName name="TABLA" localSheetId="7">#REF!</definedName>
    <definedName name="TABLA">#REF!</definedName>
    <definedName name="tabla1" localSheetId="2">#REF!</definedName>
    <definedName name="tabla1" localSheetId="4">#REF!</definedName>
    <definedName name="tabla1" localSheetId="7">#REF!</definedName>
    <definedName name="tabla1" localSheetId="9">#REF!</definedName>
    <definedName name="tabla1">#REF!</definedName>
    <definedName name="TABLA10">'[3]HUANU HOMB'!$A$11:$BE$27</definedName>
    <definedName name="TABLA11">'[3]ICA HOMB'!$A$11:$BE$27</definedName>
    <definedName name="TABLA12">'[3]JUNIN HOMB'!$A$11:$BE$27</definedName>
    <definedName name="TABLA13">'[3]LA LIB HOMB'!$A$11:$BE$27</definedName>
    <definedName name="TABLA14">'[3]LAMBA HOMB'!$A$11:$BE$27</definedName>
    <definedName name="TABLA15">'[3]LIMA HOMB'!$A$11:$BE$27</definedName>
    <definedName name="TABLA16">'[3]LORET HOMB'!$A$11:$BE$27</definedName>
    <definedName name="TABLA17">'[3]MADDD HOMB'!$A$11:$BE$27</definedName>
    <definedName name="TABLA18">'[3]MOQUE HOMB'!$A$11:$BE$27</definedName>
    <definedName name="TABLA19">'[3]PASCO HOMB'!$A$11:$BE$27</definedName>
    <definedName name="tabla2" localSheetId="2">#REF!</definedName>
    <definedName name="tabla2" localSheetId="4">#REF!</definedName>
    <definedName name="tabla2" localSheetId="7">#REF!</definedName>
    <definedName name="tabla2" localSheetId="9">#REF!</definedName>
    <definedName name="tabla2">#REF!</definedName>
    <definedName name="TABLA20">'[3]PIURA HOMB'!$A$11:$BE$27</definedName>
    <definedName name="TABLA21">'[3]PUNO HOMB'!$A$11:$BE$27</definedName>
    <definedName name="TABLA22">'[3]SAN MA HOMB'!$A$11:$BE$27</definedName>
    <definedName name="TABLA23">'[3]TACNA HOMB'!$A$11:$BE$27</definedName>
    <definedName name="TABLA24">'[3]TUMBE HOMB'!$A$11:$BE$27</definedName>
    <definedName name="TABLA25">'[3]UCAYA HOMB'!$A$11:$BE$27</definedName>
    <definedName name="tabla3" localSheetId="2">#REF!</definedName>
    <definedName name="tabla3" localSheetId="4">#REF!</definedName>
    <definedName name="tabla3" localSheetId="7">#REF!</definedName>
    <definedName name="tabla3" localSheetId="9">#REF!</definedName>
    <definedName name="tabla3">#REF!</definedName>
    <definedName name="TABLA4">'[3]AREQU HOMB'!$A$11:$BE$27</definedName>
    <definedName name="TABLA5">'[3]AYACU HOMB'!$A$11:$BE$27</definedName>
    <definedName name="TABLA6">'[3]CAJAM HOMB'!$A$11:$BE$27</definedName>
    <definedName name="TABLA7">'[3]CALLAO HOMB'!$A$11:$BE$27</definedName>
    <definedName name="TABLA8">'[3]CUSCO HOMB'!$A$11:$BE$27</definedName>
    <definedName name="TABLA9">'[3]HUANCV HOMB'!$A$11:$BE$27</definedName>
    <definedName name="tablamaestra" localSheetId="7">#REF!</definedName>
    <definedName name="tablamaestra">#REF!</definedName>
    <definedName name="tablon" localSheetId="7">#REF!</definedName>
    <definedName name="tablon">#REF!</definedName>
    <definedName name="TEMP" localSheetId="7">[2]PFRATIO!#REF!</definedName>
    <definedName name="TEMP">[2]PFRATIO!#REF!</definedName>
    <definedName name="uuu" localSheetId="2">#REF!</definedName>
    <definedName name="uuu" localSheetId="4">#REF!</definedName>
    <definedName name="uuu" localSheetId="7">#REF!</definedName>
    <definedName name="uuu" localSheetId="9">#REF!</definedName>
    <definedName name="uuu">#REF!</definedName>
    <definedName name="war" localSheetId="7">[2]PFRATIO!#REF!</definedName>
    <definedName name="war">[2]PFRATIO!#REF!</definedName>
    <definedName name="WINER" localSheetId="7">#REF!</definedName>
    <definedName name="WINER">#REF!</definedName>
    <definedName name="www" localSheetId="2">#REF!</definedName>
    <definedName name="www" localSheetId="4">#REF!</definedName>
    <definedName name="www" localSheetId="7">#REF!</definedName>
    <definedName name="www" localSheetId="9">#REF!</definedName>
    <definedName name="www">#REF!</definedName>
    <definedName name="XXXX" localSheetId="7">#REF!</definedName>
    <definedName name="XXXX">#REF!</definedName>
    <definedName name="xxxxx" localSheetId="7">#REF!</definedName>
    <definedName name="xxxxx">#REF!</definedName>
    <definedName name="zzz" localSheetId="2">#REF!</definedName>
    <definedName name="zzz" localSheetId="4">#REF!</definedName>
    <definedName name="zzz" localSheetId="7">#REF!</definedName>
    <definedName name="zzz" localSheetId="9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9" i="134" l="1"/>
  <c r="M188" i="134"/>
  <c r="M187" i="134"/>
  <c r="M186" i="134"/>
  <c r="M185" i="134"/>
  <c r="M184" i="134"/>
  <c r="M183" i="134"/>
  <c r="M182" i="134"/>
  <c r="M181" i="134"/>
  <c r="M180" i="134"/>
  <c r="M179" i="134"/>
  <c r="M178" i="134"/>
  <c r="M177" i="134"/>
  <c r="M176" i="134"/>
  <c r="M169" i="134"/>
  <c r="M168" i="134"/>
  <c r="M167" i="134"/>
  <c r="M166" i="134"/>
  <c r="M165" i="134"/>
  <c r="M164" i="134"/>
  <c r="M163" i="134"/>
  <c r="M162" i="134"/>
  <c r="M161" i="134"/>
  <c r="M160" i="134"/>
  <c r="M159" i="134"/>
  <c r="M158" i="134"/>
  <c r="M157" i="134"/>
  <c r="M156" i="134"/>
  <c r="M155" i="134"/>
  <c r="M154" i="134"/>
  <c r="M153" i="134"/>
  <c r="M152" i="134"/>
  <c r="M151" i="134"/>
  <c r="M150" i="134"/>
  <c r="M149" i="134"/>
  <c r="M148" i="134"/>
  <c r="M147" i="134"/>
  <c r="M146" i="134"/>
  <c r="M145" i="134"/>
  <c r="M144" i="134"/>
  <c r="M143" i="134"/>
  <c r="M142" i="134"/>
  <c r="M141" i="134"/>
  <c r="M140" i="134"/>
  <c r="M139" i="134"/>
  <c r="M138" i="134"/>
  <c r="M137" i="134"/>
  <c r="M136" i="134"/>
  <c r="M135" i="134"/>
  <c r="M134" i="134"/>
  <c r="M133" i="134"/>
  <c r="M132" i="134"/>
  <c r="M131" i="134"/>
  <c r="M130" i="134"/>
  <c r="M129" i="134"/>
  <c r="M128" i="134"/>
  <c r="M127" i="134"/>
  <c r="M126" i="134"/>
  <c r="M125" i="134"/>
  <c r="M124" i="134"/>
  <c r="M123" i="134"/>
  <c r="M122" i="134"/>
  <c r="M121" i="134"/>
  <c r="M120" i="134"/>
  <c r="M113" i="134"/>
  <c r="M112" i="134"/>
  <c r="M111" i="134"/>
  <c r="M110" i="134"/>
  <c r="M109" i="134"/>
  <c r="M108" i="134"/>
  <c r="M107" i="134"/>
  <c r="M106" i="134"/>
  <c r="M105" i="134"/>
  <c r="M104" i="134"/>
  <c r="M103" i="134"/>
  <c r="M102" i="134"/>
  <c r="M101" i="134"/>
  <c r="M100" i="134"/>
  <c r="M99" i="134"/>
  <c r="M98" i="134"/>
  <c r="M97" i="134"/>
  <c r="M96" i="134"/>
  <c r="M95" i="134"/>
  <c r="M94" i="134"/>
  <c r="M93" i="134"/>
  <c r="M92" i="134"/>
  <c r="M91" i="134"/>
  <c r="M90" i="134"/>
  <c r="M89" i="134"/>
  <c r="M88" i="134"/>
  <c r="M87" i="134"/>
  <c r="M86" i="134"/>
  <c r="M85" i="134"/>
  <c r="M84" i="134"/>
  <c r="M83" i="134"/>
  <c r="M82" i="134"/>
  <c r="M81" i="134"/>
  <c r="M80" i="134"/>
  <c r="M79" i="134"/>
  <c r="M78" i="134"/>
  <c r="M77" i="134"/>
  <c r="M76" i="134"/>
  <c r="M75" i="134"/>
  <c r="M74" i="134"/>
  <c r="M73" i="134"/>
  <c r="M72" i="134"/>
  <c r="M71" i="134"/>
  <c r="M70" i="134"/>
  <c r="M69" i="134"/>
  <c r="M68" i="134"/>
  <c r="M67" i="134"/>
  <c r="M66" i="134"/>
  <c r="M65" i="134"/>
  <c r="M64" i="134"/>
  <c r="M57" i="134"/>
  <c r="M56" i="134"/>
  <c r="M55" i="134"/>
  <c r="M54" i="134"/>
  <c r="M53" i="134"/>
  <c r="M52" i="134"/>
  <c r="M51" i="134"/>
  <c r="M50" i="134"/>
  <c r="M49" i="134"/>
  <c r="M48" i="134"/>
  <c r="M47" i="134"/>
  <c r="M46" i="134"/>
  <c r="M45" i="134"/>
  <c r="M44" i="134"/>
  <c r="M43" i="134"/>
  <c r="M42" i="134"/>
  <c r="M41" i="134"/>
  <c r="M40" i="134"/>
  <c r="M39" i="134"/>
  <c r="M38" i="134"/>
  <c r="M37" i="134"/>
  <c r="M36" i="134"/>
  <c r="M35" i="134"/>
  <c r="M34" i="134"/>
  <c r="M33" i="134"/>
  <c r="M32" i="134"/>
  <c r="M31" i="134"/>
  <c r="M30" i="134"/>
  <c r="M29" i="134"/>
  <c r="M28" i="134"/>
  <c r="M27" i="134"/>
  <c r="M26" i="134"/>
  <c r="M25" i="134"/>
  <c r="M24" i="134"/>
  <c r="M23" i="134"/>
  <c r="M22" i="134"/>
  <c r="M21" i="134"/>
  <c r="M20" i="134"/>
  <c r="M19" i="134"/>
  <c r="M18" i="134"/>
  <c r="M17" i="134"/>
  <c r="M16" i="134"/>
  <c r="M15" i="134"/>
  <c r="M14" i="134"/>
  <c r="M13" i="134"/>
  <c r="M12" i="134"/>
  <c r="M6" i="134" s="1"/>
  <c r="M11" i="134"/>
  <c r="M10" i="134"/>
  <c r="M9" i="134"/>
  <c r="M8" i="134"/>
  <c r="L6" i="134"/>
  <c r="K6" i="134"/>
  <c r="J6" i="134"/>
  <c r="I6" i="134"/>
  <c r="H6" i="134"/>
  <c r="G6" i="134"/>
  <c r="F6" i="134"/>
  <c r="E6" i="134"/>
  <c r="D6" i="134"/>
  <c r="C6" i="114" l="1"/>
  <c r="G6" i="124"/>
  <c r="F7" i="128"/>
  <c r="E7" i="128"/>
  <c r="E7" i="127"/>
  <c r="L7" i="126"/>
  <c r="M7" i="126"/>
  <c r="C7" i="126"/>
  <c r="E7" i="126"/>
  <c r="H7" i="126"/>
  <c r="C34" i="133" l="1"/>
  <c r="C33" i="133"/>
  <c r="C32" i="133"/>
  <c r="C31" i="133"/>
  <c r="C30" i="133"/>
  <c r="C29" i="133"/>
  <c r="C28" i="133"/>
  <c r="C27" i="133"/>
  <c r="C26" i="133"/>
  <c r="C25" i="133"/>
  <c r="C24" i="133"/>
  <c r="C23" i="133"/>
  <c r="C22" i="133"/>
  <c r="C21" i="133"/>
  <c r="C20" i="133"/>
  <c r="C19" i="133"/>
  <c r="C18" i="133"/>
  <c r="C17" i="133"/>
  <c r="C16" i="133"/>
  <c r="C15" i="133"/>
  <c r="C14" i="133"/>
  <c r="C13" i="133"/>
  <c r="C12" i="133"/>
  <c r="C11" i="133"/>
  <c r="C10" i="133"/>
  <c r="P8" i="133"/>
  <c r="O8" i="133"/>
  <c r="N8" i="133"/>
  <c r="M8" i="133"/>
  <c r="L8" i="133"/>
  <c r="K8" i="133"/>
  <c r="J8" i="133"/>
  <c r="I8" i="133"/>
  <c r="H8" i="133"/>
  <c r="G8" i="133"/>
  <c r="F8" i="133"/>
  <c r="E8" i="133"/>
  <c r="C8" i="133"/>
  <c r="D6" i="115" l="1"/>
  <c r="E6" i="115" l="1"/>
  <c r="F6" i="115"/>
  <c r="G6" i="115"/>
  <c r="H6" i="115"/>
  <c r="I6" i="115"/>
  <c r="J6" i="115"/>
  <c r="K6" i="115"/>
  <c r="L6" i="115"/>
  <c r="K7" i="129"/>
  <c r="I6" i="124"/>
  <c r="F13" i="132"/>
  <c r="E12" i="132"/>
  <c r="E11" i="132"/>
  <c r="F10" i="132"/>
  <c r="E10" i="132"/>
  <c r="F9" i="132"/>
  <c r="E9" i="132"/>
  <c r="F8" i="132"/>
  <c r="E8" i="132"/>
  <c r="F7" i="132"/>
  <c r="E7" i="132"/>
  <c r="F6" i="132"/>
  <c r="E6" i="132"/>
  <c r="F5" i="132"/>
  <c r="E5" i="132"/>
  <c r="E4" i="132"/>
  <c r="E7" i="130" l="1"/>
  <c r="F7" i="130"/>
  <c r="G7" i="130"/>
  <c r="H7" i="130"/>
  <c r="I7" i="130"/>
  <c r="J7" i="130"/>
  <c r="K7" i="130"/>
  <c r="L7" i="130"/>
  <c r="M7" i="130"/>
  <c r="C10" i="130"/>
  <c r="C11" i="130"/>
  <c r="C12" i="130"/>
  <c r="C13" i="130"/>
  <c r="C14" i="130"/>
  <c r="C15" i="130"/>
  <c r="C16" i="130"/>
  <c r="C17" i="130"/>
  <c r="C18" i="130"/>
  <c r="C19" i="130"/>
  <c r="C20" i="130"/>
  <c r="C21" i="130"/>
  <c r="C22" i="130"/>
  <c r="C23" i="130"/>
  <c r="C24" i="130"/>
  <c r="C25" i="130"/>
  <c r="C26" i="130"/>
  <c r="C27" i="130"/>
  <c r="C28" i="130"/>
  <c r="C29" i="130"/>
  <c r="C30" i="130"/>
  <c r="C31" i="130"/>
  <c r="C32" i="130"/>
  <c r="C33" i="130"/>
  <c r="C34" i="130"/>
  <c r="C9" i="130"/>
  <c r="E8" i="131"/>
  <c r="F8" i="131"/>
  <c r="G8" i="131"/>
  <c r="H8" i="131"/>
  <c r="I8" i="131"/>
  <c r="J8" i="131"/>
  <c r="K8" i="131"/>
  <c r="C11" i="131"/>
  <c r="C12" i="131"/>
  <c r="C13" i="131"/>
  <c r="C14" i="131"/>
  <c r="C15" i="131"/>
  <c r="C16" i="131"/>
  <c r="C17" i="131"/>
  <c r="C18" i="131"/>
  <c r="C19" i="131"/>
  <c r="C20" i="131"/>
  <c r="C21" i="131"/>
  <c r="C22" i="131"/>
  <c r="C23" i="131"/>
  <c r="C24" i="131"/>
  <c r="C25" i="131"/>
  <c r="C26" i="131"/>
  <c r="C27" i="131"/>
  <c r="C28" i="131"/>
  <c r="C29" i="131"/>
  <c r="C30" i="131"/>
  <c r="C31" i="131"/>
  <c r="C32" i="131"/>
  <c r="C33" i="131"/>
  <c r="C34" i="131"/>
  <c r="C35" i="131"/>
  <c r="C10" i="131"/>
  <c r="E7" i="129"/>
  <c r="F7" i="129"/>
  <c r="G7" i="129"/>
  <c r="H7" i="129"/>
  <c r="I7" i="129"/>
  <c r="J7" i="129"/>
  <c r="C10" i="129"/>
  <c r="C11" i="129"/>
  <c r="C12" i="129"/>
  <c r="C13" i="129"/>
  <c r="C14" i="129"/>
  <c r="C15" i="129"/>
  <c r="C16" i="129"/>
  <c r="C17" i="129"/>
  <c r="C18" i="129"/>
  <c r="C19" i="129"/>
  <c r="C20" i="129"/>
  <c r="C21" i="129"/>
  <c r="C22" i="129"/>
  <c r="C23" i="129"/>
  <c r="C24" i="129"/>
  <c r="C25" i="129"/>
  <c r="C26" i="129"/>
  <c r="C27" i="129"/>
  <c r="C28" i="129"/>
  <c r="C29" i="129"/>
  <c r="C30" i="129"/>
  <c r="C31" i="129"/>
  <c r="C32" i="129"/>
  <c r="C33" i="129"/>
  <c r="C34" i="129"/>
  <c r="C9" i="129"/>
  <c r="C10" i="128"/>
  <c r="C11" i="128"/>
  <c r="C12" i="128"/>
  <c r="C13" i="128"/>
  <c r="C14" i="128"/>
  <c r="C15" i="128"/>
  <c r="C16" i="128"/>
  <c r="C17" i="128"/>
  <c r="C18" i="128"/>
  <c r="C19" i="128"/>
  <c r="C20" i="128"/>
  <c r="C21" i="128"/>
  <c r="C22" i="128"/>
  <c r="C23" i="128"/>
  <c r="C24" i="128"/>
  <c r="C25" i="128"/>
  <c r="C26" i="128"/>
  <c r="C27" i="128"/>
  <c r="C28" i="128"/>
  <c r="C29" i="128"/>
  <c r="C30" i="128"/>
  <c r="C31" i="128"/>
  <c r="C32" i="128"/>
  <c r="C33" i="128"/>
  <c r="C34" i="128"/>
  <c r="C9" i="128"/>
  <c r="C7" i="125"/>
  <c r="F7" i="127"/>
  <c r="G7" i="127"/>
  <c r="H7" i="127"/>
  <c r="I7" i="127"/>
  <c r="J7" i="127"/>
  <c r="C10" i="127"/>
  <c r="C11" i="127"/>
  <c r="C12" i="127"/>
  <c r="C13" i="127"/>
  <c r="C14" i="127"/>
  <c r="C15" i="127"/>
  <c r="C16" i="127"/>
  <c r="C17" i="127"/>
  <c r="C18" i="127"/>
  <c r="C19" i="127"/>
  <c r="C20" i="127"/>
  <c r="C21" i="127"/>
  <c r="C22" i="127"/>
  <c r="C23" i="127"/>
  <c r="C24" i="127"/>
  <c r="C25" i="127"/>
  <c r="C26" i="127"/>
  <c r="C27" i="127"/>
  <c r="C28" i="127"/>
  <c r="C29" i="127"/>
  <c r="C30" i="127"/>
  <c r="C31" i="127"/>
  <c r="C32" i="127"/>
  <c r="C33" i="127"/>
  <c r="C34" i="127"/>
  <c r="C9" i="127"/>
  <c r="F7" i="126"/>
  <c r="G7" i="126"/>
  <c r="I7" i="126"/>
  <c r="J7" i="126"/>
  <c r="K7" i="126"/>
  <c r="F7" i="125"/>
  <c r="H7" i="125"/>
  <c r="I7" i="125"/>
  <c r="J7" i="125"/>
  <c r="K7" i="125"/>
  <c r="L7" i="125"/>
  <c r="M7" i="125"/>
  <c r="N7" i="125"/>
  <c r="O7" i="125"/>
  <c r="P7" i="125"/>
  <c r="E7" i="125"/>
  <c r="C8" i="131" l="1"/>
  <c r="C7" i="128"/>
  <c r="C7" i="129"/>
  <c r="C7" i="130"/>
  <c r="C7" i="127"/>
  <c r="F6" i="117"/>
  <c r="G6" i="117"/>
  <c r="H6" i="117"/>
  <c r="I6" i="117"/>
  <c r="J6" i="117"/>
  <c r="K6" i="117"/>
  <c r="L6" i="117"/>
  <c r="M6" i="117"/>
  <c r="E6" i="117"/>
  <c r="K6" i="124" l="1"/>
  <c r="K6" i="113" l="1"/>
  <c r="J6" i="124"/>
  <c r="H6" i="124"/>
  <c r="F6" i="124"/>
  <c r="E6" i="124"/>
  <c r="D6" i="124"/>
  <c r="C6" i="124"/>
  <c r="I106" i="123"/>
  <c r="G106" i="123"/>
  <c r="F106" i="123"/>
  <c r="E106" i="123"/>
  <c r="C106" i="123"/>
  <c r="C35" i="121"/>
  <c r="C34" i="121"/>
  <c r="C33" i="121"/>
  <c r="C32" i="121"/>
  <c r="C31" i="121"/>
  <c r="C30" i="121"/>
  <c r="C29" i="121"/>
  <c r="C28" i="121"/>
  <c r="C27" i="121"/>
  <c r="C26" i="121"/>
  <c r="C25" i="121"/>
  <c r="C24" i="121"/>
  <c r="C23" i="121"/>
  <c r="C22" i="121"/>
  <c r="C21" i="121"/>
  <c r="C20" i="121"/>
  <c r="C19" i="121"/>
  <c r="C18" i="121"/>
  <c r="C17" i="121"/>
  <c r="C16" i="121"/>
  <c r="C15" i="121"/>
  <c r="C14" i="121"/>
  <c r="C13" i="121"/>
  <c r="C12" i="121"/>
  <c r="C11" i="121"/>
  <c r="C10" i="121"/>
  <c r="M8" i="121"/>
  <c r="L8" i="121"/>
  <c r="K8" i="121"/>
  <c r="J8" i="121"/>
  <c r="I8" i="121"/>
  <c r="H8" i="121"/>
  <c r="G8" i="121"/>
  <c r="F8" i="121"/>
  <c r="E8" i="121"/>
  <c r="D8" i="121"/>
  <c r="C34" i="119"/>
  <c r="C33" i="119"/>
  <c r="C32" i="119"/>
  <c r="C31" i="119"/>
  <c r="C30" i="119"/>
  <c r="C29" i="119"/>
  <c r="C28" i="119"/>
  <c r="C27" i="119"/>
  <c r="C26" i="119"/>
  <c r="C25" i="119"/>
  <c r="C24" i="119"/>
  <c r="C23" i="119"/>
  <c r="C22" i="119"/>
  <c r="C21" i="119"/>
  <c r="C20" i="119"/>
  <c r="C19" i="119"/>
  <c r="C18" i="119"/>
  <c r="C17" i="119"/>
  <c r="C16" i="119"/>
  <c r="C15" i="119"/>
  <c r="C14" i="119"/>
  <c r="C13" i="119"/>
  <c r="C12" i="119"/>
  <c r="C11" i="119"/>
  <c r="C10" i="119"/>
  <c r="M8" i="119"/>
  <c r="L8" i="119"/>
  <c r="K8" i="119"/>
  <c r="J8" i="119"/>
  <c r="I8" i="119"/>
  <c r="H8" i="119"/>
  <c r="G8" i="119"/>
  <c r="F8" i="119"/>
  <c r="E8" i="119"/>
  <c r="C33" i="118"/>
  <c r="C31" i="118"/>
  <c r="C30" i="118"/>
  <c r="C29" i="118"/>
  <c r="C28" i="118"/>
  <c r="C27" i="118"/>
  <c r="C26" i="118"/>
  <c r="C25" i="118"/>
  <c r="C24" i="118"/>
  <c r="C23" i="118"/>
  <c r="C22" i="118"/>
  <c r="C21" i="118"/>
  <c r="C20" i="118"/>
  <c r="C19" i="118"/>
  <c r="C18" i="118"/>
  <c r="C17" i="118"/>
  <c r="C16" i="118"/>
  <c r="C15" i="118"/>
  <c r="C14" i="118"/>
  <c r="C13" i="118"/>
  <c r="C12" i="118"/>
  <c r="C11" i="118"/>
  <c r="C10" i="118"/>
  <c r="C9" i="118"/>
  <c r="C8" i="118"/>
  <c r="J7" i="118"/>
  <c r="I7" i="118"/>
  <c r="H7" i="118"/>
  <c r="G7" i="118"/>
  <c r="F7" i="118"/>
  <c r="E7" i="118"/>
  <c r="N551" i="117"/>
  <c r="N550" i="117"/>
  <c r="N549" i="117"/>
  <c r="N548" i="117"/>
  <c r="N547" i="117"/>
  <c r="N546" i="117"/>
  <c r="N545" i="117"/>
  <c r="N544" i="117"/>
  <c r="N543" i="117"/>
  <c r="N542" i="117"/>
  <c r="N541" i="117"/>
  <c r="N540" i="117"/>
  <c r="N539" i="117"/>
  <c r="N538" i="117"/>
  <c r="N537" i="117"/>
  <c r="N536" i="117"/>
  <c r="N535" i="117"/>
  <c r="N534" i="117"/>
  <c r="N533" i="117"/>
  <c r="N532" i="117"/>
  <c r="N531" i="117"/>
  <c r="N530" i="117"/>
  <c r="N529" i="117"/>
  <c r="N528" i="117"/>
  <c r="N527" i="117"/>
  <c r="N526" i="117"/>
  <c r="N525" i="117"/>
  <c r="N524" i="117"/>
  <c r="N523" i="117"/>
  <c r="N522" i="117"/>
  <c r="N521" i="117"/>
  <c r="N511" i="117"/>
  <c r="N510" i="117"/>
  <c r="N509" i="117"/>
  <c r="N508" i="117"/>
  <c r="N507" i="117"/>
  <c r="N506" i="117"/>
  <c r="N505" i="117"/>
  <c r="N504" i="117"/>
  <c r="N503" i="117"/>
  <c r="N502" i="117"/>
  <c r="N501" i="117"/>
  <c r="N500" i="117"/>
  <c r="N499" i="117"/>
  <c r="N498" i="117"/>
  <c r="N497" i="117"/>
  <c r="N496" i="117"/>
  <c r="N495" i="117"/>
  <c r="N494" i="117"/>
  <c r="N493" i="117"/>
  <c r="N492" i="117"/>
  <c r="N491" i="117"/>
  <c r="N490" i="117"/>
  <c r="N489" i="117"/>
  <c r="N488" i="117"/>
  <c r="N487" i="117"/>
  <c r="N486" i="117"/>
  <c r="N485" i="117"/>
  <c r="N484" i="117"/>
  <c r="N483" i="117"/>
  <c r="N482" i="117"/>
  <c r="N481" i="117"/>
  <c r="N480" i="117"/>
  <c r="N479" i="117"/>
  <c r="N478" i="117"/>
  <c r="N477" i="117"/>
  <c r="N476" i="117"/>
  <c r="N475" i="117"/>
  <c r="N474" i="117"/>
  <c r="N473" i="117"/>
  <c r="N472" i="117"/>
  <c r="N471" i="117"/>
  <c r="N470" i="117"/>
  <c r="N469" i="117"/>
  <c r="N468" i="117"/>
  <c r="N467" i="117"/>
  <c r="N460" i="117"/>
  <c r="N459" i="117"/>
  <c r="N458" i="117"/>
  <c r="N457" i="117"/>
  <c r="N456" i="117"/>
  <c r="N455" i="117"/>
  <c r="N454" i="117"/>
  <c r="N453" i="117"/>
  <c r="N452" i="117"/>
  <c r="N451" i="117"/>
  <c r="N450" i="117"/>
  <c r="N449" i="117"/>
  <c r="N448" i="117"/>
  <c r="N447" i="117"/>
  <c r="N446" i="117"/>
  <c r="N445" i="117"/>
  <c r="N444" i="117"/>
  <c r="N443" i="117"/>
  <c r="N442" i="117"/>
  <c r="N441" i="117"/>
  <c r="N440" i="117"/>
  <c r="N439" i="117"/>
  <c r="N438" i="117"/>
  <c r="N437" i="117"/>
  <c r="N436" i="117"/>
  <c r="N435" i="117"/>
  <c r="N434" i="117"/>
  <c r="N433" i="117"/>
  <c r="N432" i="117"/>
  <c r="N431" i="117"/>
  <c r="N430" i="117"/>
  <c r="N429" i="117"/>
  <c r="N428" i="117"/>
  <c r="N427" i="117"/>
  <c r="N426" i="117"/>
  <c r="N425" i="117"/>
  <c r="N424" i="117"/>
  <c r="N423" i="117"/>
  <c r="N422" i="117"/>
  <c r="N421" i="117"/>
  <c r="N420" i="117"/>
  <c r="N419" i="117"/>
  <c r="N418" i="117"/>
  <c r="N417" i="117"/>
  <c r="N416" i="117"/>
  <c r="N409" i="117"/>
  <c r="N408" i="117"/>
  <c r="N407" i="117"/>
  <c r="N406" i="117"/>
  <c r="N405" i="117"/>
  <c r="N404" i="117"/>
  <c r="N403" i="117"/>
  <c r="N402" i="117"/>
  <c r="N401" i="117"/>
  <c r="N400" i="117"/>
  <c r="N399" i="117"/>
  <c r="N398" i="117"/>
  <c r="N397" i="117"/>
  <c r="N396" i="117"/>
  <c r="N395" i="117"/>
  <c r="N394" i="117"/>
  <c r="N393" i="117"/>
  <c r="N392" i="117"/>
  <c r="N391" i="117"/>
  <c r="N390" i="117"/>
  <c r="N389" i="117"/>
  <c r="N388" i="117"/>
  <c r="N387" i="117"/>
  <c r="N386" i="117"/>
  <c r="N385" i="117"/>
  <c r="N384" i="117"/>
  <c r="N383" i="117"/>
  <c r="N382" i="117"/>
  <c r="N381" i="117"/>
  <c r="N380" i="117"/>
  <c r="N379" i="117"/>
  <c r="N378" i="117"/>
  <c r="N377" i="117"/>
  <c r="N376" i="117"/>
  <c r="N375" i="117"/>
  <c r="N374" i="117"/>
  <c r="N373" i="117"/>
  <c r="N372" i="117"/>
  <c r="N371" i="117"/>
  <c r="N370" i="117"/>
  <c r="N369" i="117"/>
  <c r="N368" i="117"/>
  <c r="N367" i="117"/>
  <c r="N366" i="117"/>
  <c r="N365" i="117"/>
  <c r="N358" i="117"/>
  <c r="N357" i="117"/>
  <c r="N356" i="117"/>
  <c r="N355" i="117"/>
  <c r="N354" i="117"/>
  <c r="N353" i="117"/>
  <c r="N352" i="117"/>
  <c r="N351" i="117"/>
  <c r="N350" i="117"/>
  <c r="N349" i="117"/>
  <c r="N348" i="117"/>
  <c r="N347" i="117"/>
  <c r="N346" i="117"/>
  <c r="N345" i="117"/>
  <c r="N344" i="117"/>
  <c r="N343" i="117"/>
  <c r="N342" i="117"/>
  <c r="N341" i="117"/>
  <c r="N340" i="117"/>
  <c r="N339" i="117"/>
  <c r="N338" i="117"/>
  <c r="N337" i="117"/>
  <c r="N336" i="117"/>
  <c r="N335" i="117"/>
  <c r="N334" i="117"/>
  <c r="N333" i="117"/>
  <c r="N332" i="117"/>
  <c r="N331" i="117"/>
  <c r="N330" i="117"/>
  <c r="N329" i="117"/>
  <c r="N328" i="117"/>
  <c r="N327" i="117"/>
  <c r="N326" i="117"/>
  <c r="N325" i="117"/>
  <c r="N324" i="117"/>
  <c r="N323" i="117"/>
  <c r="N322" i="117"/>
  <c r="N321" i="117"/>
  <c r="N320" i="117"/>
  <c r="N319" i="117"/>
  <c r="N318" i="117"/>
  <c r="N317" i="117"/>
  <c r="N316" i="117"/>
  <c r="N315" i="117"/>
  <c r="N314" i="117"/>
  <c r="N307" i="117"/>
  <c r="N306" i="117"/>
  <c r="N305" i="117"/>
  <c r="N304" i="117"/>
  <c r="N303" i="117"/>
  <c r="N302" i="117"/>
  <c r="N301" i="117"/>
  <c r="N300" i="117"/>
  <c r="N299" i="117"/>
  <c r="N298" i="117"/>
  <c r="N297" i="117"/>
  <c r="N296" i="117"/>
  <c r="N295" i="117"/>
  <c r="N294" i="117"/>
  <c r="N293" i="117"/>
  <c r="N292" i="117"/>
  <c r="N291" i="117"/>
  <c r="N290" i="117"/>
  <c r="N289" i="117"/>
  <c r="N288" i="117"/>
  <c r="N287" i="117"/>
  <c r="N286" i="117"/>
  <c r="N285" i="117"/>
  <c r="N284" i="117"/>
  <c r="N283" i="117"/>
  <c r="N282" i="117"/>
  <c r="N281" i="117"/>
  <c r="N280" i="117"/>
  <c r="N279" i="117"/>
  <c r="N278" i="117"/>
  <c r="N277" i="117"/>
  <c r="N276" i="117"/>
  <c r="N275" i="117"/>
  <c r="N274" i="117"/>
  <c r="N273" i="117"/>
  <c r="N272" i="117"/>
  <c r="N271" i="117"/>
  <c r="N270" i="117"/>
  <c r="N269" i="117"/>
  <c r="N268" i="117"/>
  <c r="N267" i="117"/>
  <c r="N266" i="117"/>
  <c r="N265" i="117"/>
  <c r="N264" i="117"/>
  <c r="N263" i="117"/>
  <c r="N256" i="117"/>
  <c r="N255" i="117"/>
  <c r="N254" i="117"/>
  <c r="N253" i="117"/>
  <c r="N252" i="117"/>
  <c r="N251" i="117"/>
  <c r="N250" i="117"/>
  <c r="N249" i="117"/>
  <c r="N248" i="117"/>
  <c r="N247" i="117"/>
  <c r="N246" i="117"/>
  <c r="N245" i="117"/>
  <c r="N244" i="117"/>
  <c r="N243" i="117"/>
  <c r="N242" i="117"/>
  <c r="N241" i="117"/>
  <c r="N240" i="117"/>
  <c r="N239" i="117"/>
  <c r="N238" i="117"/>
  <c r="N237" i="117"/>
  <c r="N236" i="117"/>
  <c r="N235" i="117"/>
  <c r="N234" i="117"/>
  <c r="N233" i="117"/>
  <c r="N232" i="117"/>
  <c r="N231" i="117"/>
  <c r="N230" i="117"/>
  <c r="N229" i="117"/>
  <c r="N228" i="117"/>
  <c r="N227" i="117"/>
  <c r="N226" i="117"/>
  <c r="N225" i="117"/>
  <c r="N224" i="117"/>
  <c r="N223" i="117"/>
  <c r="N222" i="117"/>
  <c r="N221" i="117"/>
  <c r="N220" i="117"/>
  <c r="N219" i="117"/>
  <c r="N218" i="117"/>
  <c r="N217" i="117"/>
  <c r="N216" i="117"/>
  <c r="N215" i="117"/>
  <c r="N214" i="117"/>
  <c r="N213" i="117"/>
  <c r="N212" i="117"/>
  <c r="N205" i="117"/>
  <c r="N204" i="117"/>
  <c r="N203" i="117"/>
  <c r="N202" i="117"/>
  <c r="N201" i="117"/>
  <c r="N200" i="117"/>
  <c r="N199" i="117"/>
  <c r="N198" i="117"/>
  <c r="N197" i="117"/>
  <c r="N196" i="117"/>
  <c r="N195" i="117"/>
  <c r="N194" i="117"/>
  <c r="N193" i="117"/>
  <c r="N192" i="117"/>
  <c r="N191" i="117"/>
  <c r="N190" i="117"/>
  <c r="N189" i="117"/>
  <c r="N188" i="117"/>
  <c r="N187" i="117"/>
  <c r="N186" i="117"/>
  <c r="N185" i="117"/>
  <c r="N184" i="117"/>
  <c r="N183" i="117"/>
  <c r="N182" i="117"/>
  <c r="N181" i="117"/>
  <c r="N180" i="117"/>
  <c r="N179" i="117"/>
  <c r="N178" i="117"/>
  <c r="N177" i="117"/>
  <c r="N176" i="117"/>
  <c r="N175" i="117"/>
  <c r="N174" i="117"/>
  <c r="N173" i="117"/>
  <c r="N172" i="117"/>
  <c r="N171" i="117"/>
  <c r="N170" i="117"/>
  <c r="N169" i="117"/>
  <c r="N168" i="117"/>
  <c r="N167" i="117"/>
  <c r="N166" i="117"/>
  <c r="N165" i="117"/>
  <c r="N164" i="117"/>
  <c r="N163" i="117"/>
  <c r="N162" i="117"/>
  <c r="N161" i="117"/>
  <c r="N154" i="117"/>
  <c r="N153" i="117"/>
  <c r="N152" i="117"/>
  <c r="N151" i="117"/>
  <c r="N150" i="117"/>
  <c r="N149" i="117"/>
  <c r="N148" i="117"/>
  <c r="N147" i="117"/>
  <c r="N146" i="117"/>
  <c r="N145" i="117"/>
  <c r="N144" i="117"/>
  <c r="N143" i="117"/>
  <c r="N142" i="117"/>
  <c r="N141" i="117"/>
  <c r="N140" i="117"/>
  <c r="N139" i="117"/>
  <c r="N138" i="117"/>
  <c r="N137" i="117"/>
  <c r="N136" i="117"/>
  <c r="N135" i="117"/>
  <c r="N134" i="117"/>
  <c r="N133" i="117"/>
  <c r="N132" i="117"/>
  <c r="N131" i="117"/>
  <c r="N130" i="117"/>
  <c r="N129" i="117"/>
  <c r="N128" i="117"/>
  <c r="N127" i="117"/>
  <c r="N126" i="117"/>
  <c r="N125" i="117"/>
  <c r="N124" i="117"/>
  <c r="N123" i="117"/>
  <c r="N122" i="117"/>
  <c r="N121" i="117"/>
  <c r="N120" i="117"/>
  <c r="N119" i="117"/>
  <c r="N118" i="117"/>
  <c r="N117" i="117"/>
  <c r="N116" i="117"/>
  <c r="N115" i="117"/>
  <c r="N114" i="117"/>
  <c r="N113" i="117"/>
  <c r="N112" i="117"/>
  <c r="N111" i="117"/>
  <c r="N110" i="117"/>
  <c r="N103" i="117"/>
  <c r="N102" i="117"/>
  <c r="N101" i="117"/>
  <c r="N100" i="117"/>
  <c r="N99" i="117"/>
  <c r="N98" i="117"/>
  <c r="N97" i="117"/>
  <c r="N96" i="117"/>
  <c r="N95" i="117"/>
  <c r="N94" i="117"/>
  <c r="N93" i="117"/>
  <c r="N92" i="117"/>
  <c r="N91" i="117"/>
  <c r="N90" i="117"/>
  <c r="N89" i="117"/>
  <c r="N88" i="117"/>
  <c r="N87" i="117"/>
  <c r="N86" i="117"/>
  <c r="N85" i="117"/>
  <c r="N84" i="117"/>
  <c r="N83" i="117"/>
  <c r="N82" i="117"/>
  <c r="N81" i="117"/>
  <c r="N80" i="117"/>
  <c r="N79" i="117"/>
  <c r="N78" i="117"/>
  <c r="N77" i="117"/>
  <c r="N76" i="117"/>
  <c r="N75" i="117"/>
  <c r="N74" i="117"/>
  <c r="N73" i="117"/>
  <c r="N72" i="117"/>
  <c r="N71" i="117"/>
  <c r="N70" i="117"/>
  <c r="N69" i="117"/>
  <c r="N68" i="117"/>
  <c r="N67" i="117"/>
  <c r="N66" i="117"/>
  <c r="N65" i="117"/>
  <c r="N64" i="117"/>
  <c r="N63" i="117"/>
  <c r="N62" i="117"/>
  <c r="N61" i="117"/>
  <c r="N60" i="117"/>
  <c r="N59" i="117"/>
  <c r="N52" i="117"/>
  <c r="N51" i="117"/>
  <c r="N50" i="117"/>
  <c r="N49" i="117"/>
  <c r="N48" i="117"/>
  <c r="N47" i="117"/>
  <c r="N46" i="117"/>
  <c r="N45" i="117"/>
  <c r="N44" i="117"/>
  <c r="N43" i="117"/>
  <c r="N42" i="117"/>
  <c r="N41" i="117"/>
  <c r="N40" i="117"/>
  <c r="N39" i="117"/>
  <c r="N38" i="117"/>
  <c r="N37" i="117"/>
  <c r="N36" i="117"/>
  <c r="N35" i="117"/>
  <c r="N34" i="117"/>
  <c r="N33" i="117"/>
  <c r="N32" i="117"/>
  <c r="N31" i="117"/>
  <c r="N30" i="117"/>
  <c r="N29" i="117"/>
  <c r="N28" i="117"/>
  <c r="N27" i="117"/>
  <c r="N26" i="117"/>
  <c r="N25" i="117"/>
  <c r="N24" i="117"/>
  <c r="N23" i="117"/>
  <c r="N22" i="117"/>
  <c r="N21" i="117"/>
  <c r="N20" i="117"/>
  <c r="N19" i="117"/>
  <c r="N18" i="117"/>
  <c r="N17" i="117"/>
  <c r="N16" i="117"/>
  <c r="N15" i="117"/>
  <c r="N14" i="117"/>
  <c r="N13" i="117"/>
  <c r="N12" i="117"/>
  <c r="N11" i="117"/>
  <c r="N10" i="117"/>
  <c r="N9" i="117"/>
  <c r="N8" i="117"/>
  <c r="L33" i="114"/>
  <c r="L32" i="114"/>
  <c r="L31" i="114"/>
  <c r="L30" i="114"/>
  <c r="L29" i="114"/>
  <c r="L23" i="114"/>
  <c r="L22" i="114"/>
  <c r="L28" i="114"/>
  <c r="L27" i="114"/>
  <c r="L26" i="114"/>
  <c r="L25" i="114"/>
  <c r="L24" i="114"/>
  <c r="L21" i="114"/>
  <c r="L20" i="114"/>
  <c r="L19" i="114"/>
  <c r="L18" i="114"/>
  <c r="L17" i="114"/>
  <c r="L16" i="114"/>
  <c r="L15" i="114"/>
  <c r="L14" i="114"/>
  <c r="L13" i="114"/>
  <c r="L12" i="114"/>
  <c r="L11" i="114"/>
  <c r="L10" i="114"/>
  <c r="L9" i="114"/>
  <c r="L8" i="114"/>
  <c r="K6" i="114"/>
  <c r="J6" i="114"/>
  <c r="I6" i="114"/>
  <c r="H6" i="114"/>
  <c r="G6" i="114"/>
  <c r="F6" i="114"/>
  <c r="E6" i="114"/>
  <c r="D6" i="114"/>
  <c r="L6" i="114" l="1"/>
  <c r="C8" i="121"/>
  <c r="N6" i="117"/>
  <c r="C7" i="118"/>
  <c r="C8" i="119"/>
  <c r="S63" i="106"/>
  <c r="S64" i="106"/>
  <c r="S65" i="106"/>
  <c r="S66" i="106"/>
  <c r="S67" i="106"/>
  <c r="S68" i="106"/>
  <c r="S69" i="106"/>
  <c r="S70" i="106"/>
  <c r="S71" i="106"/>
  <c r="S72" i="106"/>
  <c r="S73" i="106"/>
  <c r="S74" i="106"/>
  <c r="S75" i="106"/>
  <c r="S76" i="106"/>
  <c r="S77" i="106"/>
  <c r="S78" i="106"/>
  <c r="S79" i="106"/>
  <c r="S80" i="106"/>
  <c r="S81" i="106"/>
  <c r="S82" i="106"/>
  <c r="S83" i="106"/>
  <c r="S84" i="106"/>
  <c r="S85" i="106"/>
  <c r="S86" i="106"/>
  <c r="S87" i="106"/>
  <c r="S62" i="106"/>
  <c r="R63" i="106"/>
  <c r="R64" i="106"/>
  <c r="R65" i="106"/>
  <c r="R66" i="106"/>
  <c r="R67" i="106"/>
  <c r="R68" i="106"/>
  <c r="R69" i="106"/>
  <c r="R70" i="106"/>
  <c r="R71" i="106"/>
  <c r="R72" i="106"/>
  <c r="R73" i="106"/>
  <c r="R74" i="106"/>
  <c r="R75" i="106"/>
  <c r="R76" i="106"/>
  <c r="R77" i="106"/>
  <c r="R78" i="106"/>
  <c r="R79" i="106"/>
  <c r="R80" i="106"/>
  <c r="R81" i="106"/>
  <c r="R82" i="106"/>
  <c r="R83" i="106"/>
  <c r="R84" i="106"/>
  <c r="R85" i="106"/>
  <c r="R86" i="106"/>
  <c r="R87" i="106"/>
  <c r="R62" i="106"/>
  <c r="P63" i="106"/>
  <c r="P64" i="106"/>
  <c r="P65" i="106"/>
  <c r="P66" i="106"/>
  <c r="P67" i="106"/>
  <c r="P68" i="106"/>
  <c r="P69" i="106"/>
  <c r="P70" i="106"/>
  <c r="P71" i="106"/>
  <c r="P72" i="106"/>
  <c r="P73" i="106"/>
  <c r="P74" i="106"/>
  <c r="P75" i="106"/>
  <c r="P76" i="106"/>
  <c r="P77" i="106"/>
  <c r="P78" i="106"/>
  <c r="P79" i="106"/>
  <c r="P80" i="106"/>
  <c r="P81" i="106"/>
  <c r="P82" i="106"/>
  <c r="P83" i="106"/>
  <c r="P84" i="106"/>
  <c r="P85" i="106"/>
  <c r="P86" i="106"/>
  <c r="P87" i="106"/>
  <c r="P62" i="106"/>
  <c r="O63" i="106"/>
  <c r="O64" i="106"/>
  <c r="O65" i="106"/>
  <c r="O66" i="106"/>
  <c r="O67" i="106"/>
  <c r="O68" i="106"/>
  <c r="O69" i="106"/>
  <c r="O70" i="106"/>
  <c r="O71" i="106"/>
  <c r="O72" i="106"/>
  <c r="O73" i="106"/>
  <c r="O74" i="106"/>
  <c r="O75" i="106"/>
  <c r="O76" i="106"/>
  <c r="O77" i="106"/>
  <c r="O78" i="106"/>
  <c r="O79" i="106"/>
  <c r="O80" i="106"/>
  <c r="O81" i="106"/>
  <c r="O82" i="106"/>
  <c r="O83" i="106"/>
  <c r="O84" i="106"/>
  <c r="O85" i="106"/>
  <c r="O86" i="106"/>
  <c r="O87" i="106"/>
  <c r="O62" i="106"/>
  <c r="N63" i="106"/>
  <c r="N64" i="106"/>
  <c r="N65" i="106"/>
  <c r="N66" i="106"/>
  <c r="N67" i="106"/>
  <c r="N68" i="106"/>
  <c r="N69" i="106"/>
  <c r="N70" i="106"/>
  <c r="N71" i="106"/>
  <c r="N72" i="106"/>
  <c r="N73" i="106"/>
  <c r="N74" i="106"/>
  <c r="N75" i="106"/>
  <c r="N76" i="106"/>
  <c r="N77" i="106"/>
  <c r="N78" i="106"/>
  <c r="N79" i="106"/>
  <c r="N80" i="106"/>
  <c r="N81" i="106"/>
  <c r="N82" i="106"/>
  <c r="N83" i="106"/>
  <c r="N84" i="106"/>
  <c r="N85" i="106"/>
  <c r="N86" i="106"/>
  <c r="N87" i="106"/>
  <c r="N62" i="106"/>
  <c r="L63" i="106"/>
  <c r="L64" i="106"/>
  <c r="L65" i="106"/>
  <c r="L66" i="106"/>
  <c r="L67" i="106"/>
  <c r="L68" i="106"/>
  <c r="L69" i="106"/>
  <c r="L70" i="106"/>
  <c r="L71" i="106"/>
  <c r="L72" i="106"/>
  <c r="L73" i="106"/>
  <c r="L74" i="106"/>
  <c r="L75" i="106"/>
  <c r="L76" i="106"/>
  <c r="L77" i="106"/>
  <c r="L78" i="106"/>
  <c r="L79" i="106"/>
  <c r="L80" i="106"/>
  <c r="L81" i="106"/>
  <c r="L82" i="106"/>
  <c r="L83" i="106"/>
  <c r="L84" i="106"/>
  <c r="L85" i="106"/>
  <c r="L86" i="106"/>
  <c r="L87" i="106"/>
  <c r="L62" i="106"/>
  <c r="K63" i="106"/>
  <c r="K64" i="106"/>
  <c r="K65" i="106"/>
  <c r="K66" i="106"/>
  <c r="K67" i="106"/>
  <c r="K68" i="106"/>
  <c r="K69" i="106"/>
  <c r="K70" i="106"/>
  <c r="K71" i="106"/>
  <c r="K72" i="106"/>
  <c r="K73" i="106"/>
  <c r="K74" i="106"/>
  <c r="K75" i="106"/>
  <c r="K76" i="106"/>
  <c r="K77" i="106"/>
  <c r="K78" i="106"/>
  <c r="K79" i="106"/>
  <c r="K80" i="106"/>
  <c r="K81" i="106"/>
  <c r="K82" i="106"/>
  <c r="K83" i="106"/>
  <c r="K84" i="106"/>
  <c r="K85" i="106"/>
  <c r="K86" i="106"/>
  <c r="K87" i="106"/>
  <c r="K62" i="106"/>
  <c r="J63" i="106"/>
  <c r="J64" i="106"/>
  <c r="J65" i="106"/>
  <c r="J66" i="106"/>
  <c r="J67" i="106"/>
  <c r="J68" i="106"/>
  <c r="J69" i="106"/>
  <c r="J70" i="106"/>
  <c r="J71" i="106"/>
  <c r="J72" i="106"/>
  <c r="J73" i="106"/>
  <c r="J74" i="106"/>
  <c r="J75" i="106"/>
  <c r="J76" i="106"/>
  <c r="J77" i="106"/>
  <c r="J78" i="106"/>
  <c r="J79" i="106"/>
  <c r="J80" i="106"/>
  <c r="J81" i="106"/>
  <c r="J82" i="106"/>
  <c r="J83" i="106"/>
  <c r="J84" i="106"/>
  <c r="J85" i="106"/>
  <c r="J86" i="106"/>
  <c r="J87" i="106"/>
  <c r="J62" i="106"/>
  <c r="I63" i="106"/>
  <c r="I64" i="106"/>
  <c r="I65" i="106"/>
  <c r="I66" i="106"/>
  <c r="I67" i="106"/>
  <c r="I68" i="106"/>
  <c r="I69" i="106"/>
  <c r="I70" i="106"/>
  <c r="I71" i="106"/>
  <c r="I72" i="106"/>
  <c r="I73" i="106"/>
  <c r="I74" i="106"/>
  <c r="I75" i="106"/>
  <c r="I76" i="106"/>
  <c r="I77" i="106"/>
  <c r="I78" i="106"/>
  <c r="I79" i="106"/>
  <c r="I80" i="106"/>
  <c r="I81" i="106"/>
  <c r="I82" i="106"/>
  <c r="I83" i="106"/>
  <c r="I84" i="106"/>
  <c r="I85" i="106"/>
  <c r="I86" i="106"/>
  <c r="I87" i="106"/>
  <c r="I62" i="106"/>
  <c r="H63" i="106"/>
  <c r="H64" i="106"/>
  <c r="H65" i="106"/>
  <c r="H66" i="106"/>
  <c r="H67" i="106"/>
  <c r="H68" i="106"/>
  <c r="H69" i="106"/>
  <c r="H70" i="106"/>
  <c r="H71" i="106"/>
  <c r="H72" i="106"/>
  <c r="H73" i="106"/>
  <c r="H74" i="106"/>
  <c r="H75" i="106"/>
  <c r="H76" i="106"/>
  <c r="H77" i="106"/>
  <c r="H78" i="106"/>
  <c r="H79" i="106"/>
  <c r="H80" i="106"/>
  <c r="H81" i="106"/>
  <c r="H82" i="106"/>
  <c r="H83" i="106"/>
  <c r="H84" i="106"/>
  <c r="H85" i="106"/>
  <c r="H86" i="106"/>
  <c r="H87" i="106"/>
  <c r="H62" i="106"/>
  <c r="G63" i="106"/>
  <c r="G64" i="106"/>
  <c r="G65" i="106"/>
  <c r="G66" i="106"/>
  <c r="G67" i="106"/>
  <c r="G68" i="106"/>
  <c r="G69" i="106"/>
  <c r="G70" i="106"/>
  <c r="G71" i="106"/>
  <c r="G72" i="106"/>
  <c r="G73" i="106"/>
  <c r="G74" i="106"/>
  <c r="G75" i="106"/>
  <c r="G76" i="106"/>
  <c r="G77" i="106"/>
  <c r="G78" i="106"/>
  <c r="G79" i="106"/>
  <c r="G80" i="106"/>
  <c r="G81" i="106"/>
  <c r="G82" i="106"/>
  <c r="G83" i="106"/>
  <c r="G84" i="106"/>
  <c r="G85" i="106"/>
  <c r="G86" i="106"/>
  <c r="G87" i="106"/>
  <c r="G62" i="106"/>
  <c r="F63" i="106"/>
  <c r="F64" i="106"/>
  <c r="F65" i="106"/>
  <c r="F66" i="106"/>
  <c r="F67" i="106"/>
  <c r="F68" i="106"/>
  <c r="F69" i="106"/>
  <c r="F70" i="106"/>
  <c r="F71" i="106"/>
  <c r="F72" i="106"/>
  <c r="F73" i="106"/>
  <c r="F74" i="106"/>
  <c r="F75" i="106"/>
  <c r="F76" i="106"/>
  <c r="F77" i="106"/>
  <c r="F78" i="106"/>
  <c r="F79" i="106"/>
  <c r="F80" i="106"/>
  <c r="F81" i="106"/>
  <c r="F82" i="106"/>
  <c r="F83" i="106"/>
  <c r="F84" i="106"/>
  <c r="F85" i="106"/>
  <c r="F86" i="106"/>
  <c r="F87" i="106"/>
  <c r="F62" i="106"/>
  <c r="E63" i="106"/>
  <c r="E64" i="106"/>
  <c r="E65" i="106"/>
  <c r="E66" i="106"/>
  <c r="E67" i="106"/>
  <c r="E68" i="106"/>
  <c r="E69" i="106"/>
  <c r="E70" i="106"/>
  <c r="E71" i="106"/>
  <c r="E72" i="106"/>
  <c r="E73" i="106"/>
  <c r="E74" i="106"/>
  <c r="E75" i="106"/>
  <c r="E76" i="106"/>
  <c r="E77" i="106"/>
  <c r="E78" i="106"/>
  <c r="E79" i="106"/>
  <c r="E80" i="106"/>
  <c r="E81" i="106"/>
  <c r="E82" i="106"/>
  <c r="E83" i="106"/>
  <c r="E84" i="106"/>
  <c r="E85" i="106"/>
  <c r="E86" i="106"/>
  <c r="E87" i="106"/>
  <c r="E62" i="106"/>
  <c r="C63" i="106"/>
  <c r="C64" i="106"/>
  <c r="C65" i="106"/>
  <c r="C66" i="106"/>
  <c r="C67" i="106"/>
  <c r="C68" i="106"/>
  <c r="C69" i="106"/>
  <c r="C70" i="106"/>
  <c r="C71" i="106"/>
  <c r="C72" i="106"/>
  <c r="C73" i="106"/>
  <c r="C74" i="106"/>
  <c r="C75" i="106"/>
  <c r="C76" i="106"/>
  <c r="C77" i="106"/>
  <c r="C78" i="106"/>
  <c r="C79" i="106"/>
  <c r="C80" i="106"/>
  <c r="C81" i="106"/>
  <c r="C82" i="106"/>
  <c r="C83" i="106"/>
  <c r="C84" i="106"/>
  <c r="C85" i="106"/>
  <c r="C86" i="106"/>
  <c r="C87" i="106"/>
  <c r="C62" i="106"/>
  <c r="C113" i="104"/>
  <c r="D113" i="104"/>
  <c r="E113" i="104"/>
  <c r="F113" i="104"/>
  <c r="G113" i="104"/>
  <c r="H113" i="104"/>
  <c r="I113" i="104"/>
  <c r="J113" i="104"/>
  <c r="K113" i="104"/>
  <c r="L113" i="104"/>
  <c r="N113" i="104"/>
  <c r="R71" i="110" l="1"/>
  <c r="G6" i="113" l="1"/>
  <c r="J6" i="113"/>
  <c r="I6" i="113"/>
  <c r="H6" i="113"/>
  <c r="F6" i="113"/>
  <c r="E6" i="113" l="1"/>
  <c r="D6" i="113"/>
  <c r="C6" i="113"/>
  <c r="Q118" i="112"/>
  <c r="O118" i="112"/>
  <c r="L118" i="112"/>
  <c r="K118" i="112"/>
  <c r="J118" i="112"/>
  <c r="I118" i="112"/>
  <c r="H118" i="112"/>
  <c r="G118" i="112"/>
  <c r="F118" i="112"/>
  <c r="E118" i="112"/>
  <c r="D118" i="112"/>
  <c r="C118" i="112"/>
  <c r="M95" i="111"/>
  <c r="K95" i="111"/>
  <c r="J95" i="111"/>
  <c r="I95" i="111"/>
  <c r="H95" i="111"/>
  <c r="G95" i="111"/>
  <c r="F95" i="111"/>
  <c r="E95" i="111"/>
  <c r="D95" i="111"/>
  <c r="C95" i="111"/>
  <c r="N97" i="110"/>
  <c r="K97" i="110"/>
  <c r="J97" i="110"/>
  <c r="I97" i="110"/>
  <c r="H97" i="110"/>
  <c r="G97" i="110"/>
  <c r="F97" i="110"/>
  <c r="E97" i="110"/>
  <c r="D97" i="110"/>
  <c r="C97" i="110"/>
  <c r="C113" i="106" l="1"/>
  <c r="E113" i="106"/>
  <c r="F113" i="106"/>
  <c r="G113" i="106"/>
  <c r="H113" i="106"/>
  <c r="I113" i="106"/>
  <c r="J113" i="106"/>
  <c r="K113" i="106"/>
  <c r="L113" i="106"/>
  <c r="N113" i="106"/>
  <c r="O113" i="106"/>
  <c r="P113" i="106"/>
  <c r="R113" i="106"/>
  <c r="S113" i="106"/>
  <c r="T113" i="106"/>
  <c r="U113" i="106"/>
  <c r="V113" i="106"/>
  <c r="W113" i="106"/>
  <c r="X113" i="106"/>
  <c r="Y113" i="106"/>
  <c r="Z113" i="106"/>
  <c r="AA113" i="106"/>
  <c r="AB113" i="106"/>
  <c r="AC113" i="106"/>
  <c r="AD113" i="106"/>
  <c r="AE113" i="106"/>
  <c r="AF113" i="106"/>
  <c r="AG113" i="106"/>
  <c r="AH113" i="106"/>
  <c r="AI113" i="106"/>
  <c r="AJ113" i="106"/>
  <c r="AK113" i="106"/>
  <c r="AL113" i="106"/>
  <c r="AM113" i="106"/>
  <c r="AN113" i="106"/>
  <c r="AO113" i="106"/>
  <c r="AP113" i="106"/>
  <c r="AQ113" i="106"/>
  <c r="AR113" i="106"/>
  <c r="AS113" i="106"/>
  <c r="AT113" i="106"/>
  <c r="AU113" i="106"/>
  <c r="AV113" i="106"/>
  <c r="AW113" i="106"/>
  <c r="AX113" i="106"/>
  <c r="AY113" i="106"/>
  <c r="AZ113" i="106"/>
  <c r="BA113" i="106"/>
  <c r="BB113" i="106"/>
  <c r="BC113" i="106"/>
  <c r="BD113" i="106"/>
  <c r="BE113" i="106"/>
  <c r="BF113" i="106"/>
  <c r="BG113" i="106"/>
  <c r="BH113" i="106"/>
  <c r="BI113" i="106"/>
  <c r="BJ113" i="106"/>
  <c r="BK113" i="106"/>
  <c r="BL113" i="106"/>
  <c r="BM113" i="106"/>
  <c r="BN113" i="106"/>
  <c r="BO113" i="106"/>
  <c r="BP113" i="106"/>
  <c r="BQ113" i="106"/>
  <c r="BR113" i="106"/>
  <c r="BS113" i="106"/>
  <c r="BT113" i="106"/>
  <c r="BU113" i="106"/>
  <c r="BV113" i="106"/>
  <c r="BW113" i="106"/>
  <c r="BX113" i="106"/>
  <c r="BY113" i="106"/>
  <c r="BZ113" i="106"/>
  <c r="CA113" i="106"/>
  <c r="CB113" i="106"/>
  <c r="CC113" i="106"/>
  <c r="CD113" i="106"/>
  <c r="CE113" i="106"/>
  <c r="CF113" i="106"/>
  <c r="CG113" i="106"/>
  <c r="CH113" i="106"/>
  <c r="CI113" i="106"/>
  <c r="CJ113" i="106"/>
  <c r="CK113" i="106"/>
  <c r="CL113" i="106"/>
  <c r="CM113" i="106"/>
  <c r="CN113" i="106"/>
  <c r="CO113" i="106"/>
  <c r="CP113" i="106"/>
  <c r="CQ113" i="106"/>
  <c r="CR113" i="106"/>
  <c r="CS113" i="106"/>
  <c r="CT113" i="106"/>
  <c r="CU113" i="106"/>
  <c r="CV113" i="106"/>
  <c r="CW113" i="106"/>
  <c r="CX113" i="106"/>
  <c r="CY113" i="106"/>
  <c r="CZ113" i="106"/>
  <c r="DA113" i="106"/>
  <c r="DB113" i="106"/>
  <c r="DC113" i="106"/>
  <c r="DD113" i="106"/>
  <c r="DE113" i="106"/>
  <c r="DF113" i="106"/>
  <c r="DG113" i="106"/>
  <c r="DH113" i="106"/>
  <c r="DI113" i="106"/>
  <c r="DJ113" i="106"/>
  <c r="DK113" i="106"/>
  <c r="DL113" i="106"/>
  <c r="DM113" i="106"/>
  <c r="DN113" i="106"/>
  <c r="DO113" i="106"/>
  <c r="DP113" i="106"/>
  <c r="DQ113" i="106"/>
  <c r="DR113" i="106"/>
  <c r="DS113" i="106"/>
  <c r="DT113" i="106"/>
  <c r="DU113" i="106"/>
  <c r="DV113" i="106"/>
  <c r="DW113" i="106"/>
  <c r="DX113" i="106"/>
  <c r="DY113" i="106"/>
  <c r="DZ113" i="106"/>
  <c r="EA113" i="106"/>
  <c r="EB113" i="106"/>
  <c r="EC113" i="106"/>
  <c r="ED113" i="106"/>
  <c r="EE113" i="106"/>
  <c r="EF113" i="106"/>
  <c r="EG113" i="106"/>
  <c r="EH113" i="106"/>
  <c r="EI113" i="106"/>
  <c r="EJ113" i="106"/>
  <c r="EK113" i="106"/>
  <c r="EL113" i="106"/>
  <c r="EM113" i="106"/>
  <c r="EN113" i="106"/>
  <c r="EO113" i="106"/>
  <c r="EP113" i="106"/>
  <c r="EQ113" i="106"/>
  <c r="ER113" i="106"/>
  <c r="ES113" i="106"/>
  <c r="ET113" i="106"/>
  <c r="EU113" i="106"/>
  <c r="EV113" i="106"/>
  <c r="EW113" i="106"/>
  <c r="EX113" i="106"/>
  <c r="EY113" i="106"/>
  <c r="EZ113" i="106"/>
  <c r="FA113" i="106"/>
  <c r="FB113" i="106"/>
  <c r="FC113" i="106"/>
  <c r="FD113" i="106"/>
  <c r="FE113" i="106"/>
  <c r="FF113" i="106"/>
  <c r="FG113" i="106"/>
  <c r="FH113" i="106"/>
  <c r="FI113" i="106"/>
  <c r="FJ113" i="106"/>
  <c r="FK113" i="106"/>
  <c r="FL113" i="106"/>
  <c r="FM113" i="106"/>
  <c r="FN113" i="106"/>
  <c r="FO113" i="106"/>
  <c r="FP113" i="106"/>
  <c r="FQ113" i="106"/>
  <c r="FR113" i="106"/>
  <c r="FS113" i="106"/>
  <c r="FT113" i="106"/>
  <c r="FU113" i="106"/>
  <c r="FV113" i="106"/>
  <c r="FW113" i="106"/>
  <c r="FX113" i="106"/>
  <c r="FY113" i="106"/>
  <c r="FZ113" i="106"/>
  <c r="GA113" i="106"/>
  <c r="GB113" i="106"/>
  <c r="GC113" i="106"/>
  <c r="GD113" i="106"/>
  <c r="GE113" i="106"/>
  <c r="GF113" i="106"/>
  <c r="GG113" i="106"/>
  <c r="GH113" i="106"/>
  <c r="GI113" i="106"/>
  <c r="GJ113" i="106"/>
  <c r="GK113" i="106"/>
  <c r="GL113" i="106"/>
  <c r="GM113" i="106"/>
  <c r="GN113" i="106"/>
  <c r="GO113" i="106"/>
  <c r="GP113" i="106"/>
  <c r="GQ113" i="106"/>
  <c r="GR113" i="106"/>
  <c r="GS113" i="106"/>
  <c r="GT113" i="106"/>
  <c r="GU113" i="106"/>
  <c r="GV113" i="106"/>
  <c r="GW113" i="106"/>
  <c r="GX113" i="106"/>
  <c r="GY113" i="106"/>
  <c r="GZ113" i="106"/>
  <c r="HA113" i="106"/>
  <c r="HB113" i="106"/>
  <c r="HC113" i="106"/>
  <c r="HD113" i="106"/>
  <c r="HE113" i="106"/>
  <c r="HF113" i="106"/>
  <c r="HG113" i="106"/>
  <c r="HH113" i="106"/>
  <c r="HI113" i="106"/>
  <c r="HJ113" i="106"/>
  <c r="HK113" i="106"/>
  <c r="HL113" i="106"/>
  <c r="HM113" i="106"/>
  <c r="HN113" i="106"/>
  <c r="HO113" i="106"/>
  <c r="HP113" i="106"/>
  <c r="HQ113" i="106"/>
  <c r="HR113" i="106"/>
  <c r="HS113" i="106"/>
  <c r="HT113" i="106"/>
  <c r="HU113" i="106"/>
  <c r="HV113" i="106"/>
  <c r="HW113" i="106"/>
  <c r="HX113" i="106"/>
  <c r="HY113" i="106"/>
  <c r="HZ113" i="106"/>
  <c r="IA113" i="106"/>
  <c r="IB113" i="106"/>
  <c r="IC113" i="106"/>
  <c r="ID113" i="106"/>
  <c r="IE113" i="106"/>
  <c r="IF113" i="106"/>
  <c r="IG113" i="106"/>
  <c r="IH113" i="106"/>
  <c r="II113" i="106"/>
  <c r="IJ113" i="106"/>
  <c r="IK113" i="106"/>
  <c r="IL113" i="106"/>
  <c r="IM113" i="106"/>
  <c r="IN113" i="106"/>
  <c r="IO113" i="106"/>
  <c r="IP113" i="106"/>
  <c r="IQ113" i="106"/>
  <c r="IR113" i="106"/>
  <c r="IS113" i="106"/>
  <c r="IT113" i="106"/>
  <c r="IU113" i="106"/>
  <c r="IV113" i="106"/>
  <c r="IW113" i="106"/>
  <c r="IX113" i="106"/>
  <c r="IY113" i="106"/>
  <c r="IZ113" i="106"/>
  <c r="JA113" i="106"/>
  <c r="JB113" i="106"/>
  <c r="JC113" i="106"/>
  <c r="JD113" i="106"/>
  <c r="JE113" i="106"/>
  <c r="JF113" i="106"/>
  <c r="JG113" i="106"/>
  <c r="JH113" i="106"/>
  <c r="JI113" i="106"/>
  <c r="JJ113" i="106"/>
  <c r="JK113" i="106"/>
  <c r="JL113" i="106"/>
  <c r="JM113" i="106"/>
  <c r="JN113" i="106"/>
  <c r="JO113" i="106"/>
  <c r="JP113" i="106"/>
  <c r="JQ113" i="106"/>
  <c r="JR113" i="106"/>
  <c r="JS113" i="106"/>
  <c r="JT113" i="106"/>
  <c r="JU113" i="106"/>
  <c r="JV113" i="106"/>
  <c r="JW113" i="106"/>
  <c r="JX113" i="106"/>
  <c r="JY113" i="106"/>
  <c r="JZ113" i="106"/>
  <c r="KA113" i="106"/>
  <c r="KB113" i="106"/>
  <c r="KC113" i="106"/>
  <c r="KD113" i="106"/>
  <c r="KE113" i="106"/>
  <c r="KF113" i="106"/>
  <c r="KG113" i="106"/>
  <c r="KH113" i="106"/>
  <c r="KI113" i="106"/>
  <c r="KJ113" i="106"/>
  <c r="KK113" i="106"/>
  <c r="KL113" i="106"/>
  <c r="KM113" i="106"/>
  <c r="KN113" i="106"/>
  <c r="KO113" i="106"/>
  <c r="KP113" i="106"/>
  <c r="KQ113" i="106"/>
  <c r="KR113" i="106"/>
  <c r="KS113" i="106"/>
  <c r="KT113" i="106"/>
  <c r="KU113" i="106"/>
  <c r="KV113" i="106"/>
  <c r="KW113" i="106"/>
  <c r="KX113" i="106"/>
  <c r="KY113" i="106"/>
  <c r="KZ113" i="106"/>
  <c r="LA113" i="106"/>
  <c r="LB113" i="106"/>
  <c r="LC113" i="106"/>
  <c r="LD113" i="106"/>
  <c r="LE113" i="106"/>
  <c r="LF113" i="106"/>
  <c r="LG113" i="106"/>
  <c r="LH113" i="106"/>
  <c r="LI113" i="106"/>
  <c r="LJ113" i="106"/>
  <c r="LK113" i="106"/>
  <c r="LL113" i="106"/>
  <c r="LM113" i="106"/>
  <c r="LN113" i="106"/>
  <c r="LO113" i="106"/>
  <c r="LP113" i="106"/>
  <c r="LQ113" i="106"/>
  <c r="LR113" i="106"/>
  <c r="LS113" i="106"/>
  <c r="LT113" i="106"/>
  <c r="LU113" i="106"/>
  <c r="LV113" i="106"/>
  <c r="LW113" i="106"/>
  <c r="LX113" i="106"/>
  <c r="LY113" i="106"/>
  <c r="LZ113" i="106"/>
  <c r="MA113" i="106"/>
  <c r="MB113" i="106"/>
  <c r="MC113" i="106"/>
  <c r="MD113" i="106"/>
  <c r="ME113" i="106"/>
  <c r="MF113" i="106"/>
  <c r="MG113" i="106"/>
  <c r="MH113" i="106"/>
  <c r="MI113" i="106"/>
  <c r="MJ113" i="106"/>
  <c r="MK113" i="106"/>
  <c r="ML113" i="106"/>
  <c r="MM113" i="106"/>
  <c r="MN113" i="106"/>
  <c r="MO113" i="106"/>
  <c r="MP113" i="106"/>
  <c r="MQ113" i="106"/>
  <c r="MR113" i="106"/>
  <c r="MS113" i="106"/>
  <c r="MT113" i="106"/>
  <c r="MU113" i="106"/>
  <c r="MV113" i="106"/>
  <c r="MW113" i="106"/>
  <c r="MX113" i="106"/>
  <c r="MY113" i="106"/>
  <c r="MZ113" i="106"/>
  <c r="NA113" i="106"/>
  <c r="NB113" i="106"/>
  <c r="NC113" i="106"/>
  <c r="ND113" i="106"/>
  <c r="NE113" i="106"/>
  <c r="NF113" i="106"/>
  <c r="NG113" i="106"/>
  <c r="NH113" i="106"/>
  <c r="NI113" i="106"/>
  <c r="NJ113" i="106"/>
  <c r="NK113" i="106"/>
  <c r="NL113" i="106"/>
  <c r="NM113" i="106"/>
  <c r="NN113" i="106"/>
  <c r="NO113" i="106"/>
  <c r="NP113" i="106"/>
  <c r="NQ113" i="106"/>
  <c r="NR113" i="106"/>
  <c r="NS113" i="106"/>
  <c r="NT113" i="106"/>
  <c r="NU113" i="106"/>
  <c r="NV113" i="106"/>
  <c r="NW113" i="106"/>
  <c r="NX113" i="106"/>
  <c r="NY113" i="106"/>
  <c r="NZ113" i="106"/>
  <c r="OA113" i="106"/>
  <c r="OB113" i="106"/>
  <c r="OC113" i="106"/>
  <c r="OD113" i="106"/>
  <c r="OE113" i="106"/>
  <c r="OF113" i="106"/>
  <c r="OG113" i="106"/>
  <c r="OH113" i="106"/>
  <c r="OI113" i="106"/>
  <c r="OJ113" i="106"/>
  <c r="OK113" i="106"/>
  <c r="OL113" i="106"/>
  <c r="OM113" i="106"/>
  <c r="ON113" i="106"/>
  <c r="OO113" i="106"/>
  <c r="OP113" i="106"/>
  <c r="OQ113" i="106"/>
  <c r="OR113" i="106"/>
  <c r="OS113" i="106"/>
  <c r="OT113" i="106"/>
  <c r="OU113" i="106"/>
  <c r="OV113" i="106"/>
  <c r="OW113" i="106"/>
  <c r="OX113" i="106"/>
  <c r="OY113" i="106"/>
  <c r="OZ113" i="106"/>
  <c r="PA113" i="106"/>
  <c r="PB113" i="106"/>
  <c r="PC113" i="106"/>
  <c r="PD113" i="106"/>
  <c r="PE113" i="106"/>
  <c r="PF113" i="106"/>
  <c r="PG113" i="106"/>
  <c r="PH113" i="106"/>
  <c r="PI113" i="106"/>
  <c r="PJ113" i="106"/>
  <c r="PK113" i="106"/>
  <c r="PL113" i="106"/>
  <c r="PM113" i="106"/>
  <c r="PN113" i="106"/>
  <c r="PO113" i="106"/>
  <c r="PP113" i="106"/>
  <c r="PQ113" i="106"/>
  <c r="PR113" i="106"/>
  <c r="PS113" i="106"/>
  <c r="PT113" i="106"/>
  <c r="PU113" i="106"/>
  <c r="PV113" i="106"/>
  <c r="PW113" i="106"/>
  <c r="PX113" i="106"/>
  <c r="PY113" i="106"/>
  <c r="PZ113" i="106"/>
  <c r="QA113" i="106"/>
  <c r="QB113" i="106"/>
  <c r="QC113" i="106"/>
  <c r="QD113" i="106"/>
  <c r="QE113" i="106"/>
  <c r="QF113" i="106"/>
  <c r="QG113" i="106"/>
  <c r="QH113" i="106"/>
  <c r="QI113" i="106"/>
  <c r="QJ113" i="106"/>
  <c r="QK113" i="106"/>
  <c r="QL113" i="106"/>
  <c r="QM113" i="106"/>
  <c r="QN113" i="106"/>
  <c r="QO113" i="106"/>
  <c r="QP113" i="106"/>
  <c r="QQ113" i="106"/>
  <c r="QR113" i="106"/>
  <c r="QS113" i="106"/>
  <c r="QT113" i="106"/>
  <c r="QU113" i="106"/>
  <c r="QV113" i="106"/>
  <c r="QW113" i="106"/>
  <c r="QX113" i="106"/>
  <c r="QY113" i="106"/>
  <c r="QZ113" i="106"/>
  <c r="RA113" i="106"/>
  <c r="RB113" i="106"/>
  <c r="RC113" i="106"/>
  <c r="RD113" i="106"/>
  <c r="RE113" i="106"/>
  <c r="RF113" i="106"/>
  <c r="RG113" i="106"/>
  <c r="RH113" i="106"/>
  <c r="RI113" i="106"/>
  <c r="RJ113" i="106"/>
  <c r="RK113" i="106"/>
  <c r="RL113" i="106"/>
  <c r="RM113" i="106"/>
  <c r="RN113" i="106"/>
  <c r="RO113" i="106"/>
  <c r="RP113" i="106"/>
  <c r="RQ113" i="106"/>
  <c r="RR113" i="106"/>
  <c r="RS113" i="106"/>
  <c r="RT113" i="106"/>
  <c r="RU113" i="106"/>
  <c r="RV113" i="106"/>
  <c r="RW113" i="106"/>
  <c r="RX113" i="106"/>
  <c r="RY113" i="106"/>
  <c r="RZ113" i="106"/>
  <c r="SA113" i="106"/>
  <c r="SB113" i="106"/>
  <c r="SC113" i="106"/>
  <c r="SD113" i="106"/>
  <c r="SE113" i="106"/>
  <c r="SF113" i="106"/>
  <c r="SG113" i="106"/>
  <c r="SH113" i="106"/>
  <c r="SI113" i="106"/>
  <c r="SJ113" i="106"/>
  <c r="SK113" i="106"/>
  <c r="SL113" i="106"/>
  <c r="SM113" i="106"/>
  <c r="SN113" i="106"/>
  <c r="SO113" i="106"/>
  <c r="SP113" i="106"/>
  <c r="SQ113" i="106"/>
  <c r="SR113" i="106"/>
  <c r="SS113" i="106"/>
  <c r="ST113" i="106"/>
  <c r="SU113" i="106"/>
  <c r="SV113" i="106"/>
  <c r="SW113" i="106"/>
  <c r="SX113" i="106"/>
  <c r="SY113" i="106"/>
  <c r="SZ113" i="106"/>
  <c r="TA113" i="106"/>
  <c r="TB113" i="106"/>
  <c r="TC113" i="106"/>
  <c r="TD113" i="106"/>
  <c r="TE113" i="106"/>
  <c r="TF113" i="106"/>
  <c r="TG113" i="106"/>
  <c r="TH113" i="106"/>
  <c r="TI113" i="106"/>
  <c r="TJ113" i="106"/>
  <c r="TK113" i="106"/>
  <c r="TL113" i="106"/>
  <c r="TM113" i="106"/>
  <c r="TN113" i="106"/>
  <c r="TO113" i="106"/>
  <c r="TP113" i="106"/>
  <c r="TQ113" i="106"/>
  <c r="TR113" i="106"/>
  <c r="TS113" i="106"/>
  <c r="TT113" i="106"/>
  <c r="TU113" i="106"/>
  <c r="TV113" i="106"/>
  <c r="TW113" i="106"/>
  <c r="TX113" i="106"/>
  <c r="TY113" i="106"/>
  <c r="TZ113" i="106"/>
  <c r="UA113" i="106"/>
  <c r="UB113" i="106"/>
  <c r="UC113" i="106"/>
  <c r="UD113" i="106"/>
  <c r="UE113" i="106"/>
  <c r="UF113" i="106"/>
  <c r="UG113" i="106"/>
  <c r="UH113" i="106"/>
  <c r="UI113" i="106"/>
  <c r="UJ113" i="106"/>
  <c r="UK113" i="106"/>
  <c r="UL113" i="106"/>
  <c r="UM113" i="106"/>
  <c r="UN113" i="106"/>
  <c r="UO113" i="106"/>
  <c r="UP113" i="106"/>
  <c r="UQ113" i="106"/>
  <c r="UR113" i="106"/>
  <c r="US113" i="106"/>
  <c r="UT113" i="106"/>
  <c r="UU113" i="106"/>
  <c r="UV113" i="106"/>
  <c r="UW113" i="106"/>
  <c r="UX113" i="106"/>
  <c r="UY113" i="106"/>
  <c r="UZ113" i="106"/>
  <c r="VA113" i="106"/>
  <c r="VB113" i="106"/>
  <c r="VC113" i="106"/>
  <c r="VD113" i="106"/>
  <c r="VE113" i="106"/>
  <c r="VF113" i="106"/>
  <c r="VG113" i="106"/>
  <c r="VH113" i="106"/>
  <c r="VI113" i="106"/>
  <c r="VJ113" i="106"/>
  <c r="VK113" i="106"/>
  <c r="VL113" i="106"/>
  <c r="VM113" i="106"/>
  <c r="VN113" i="106"/>
  <c r="VO113" i="106"/>
  <c r="VP113" i="106"/>
  <c r="VQ113" i="106"/>
  <c r="VR113" i="106"/>
  <c r="VS113" i="106"/>
  <c r="VT113" i="106"/>
  <c r="VU113" i="106"/>
  <c r="VV113" i="106"/>
  <c r="VW113" i="106"/>
  <c r="VX113" i="106"/>
  <c r="VY113" i="106"/>
  <c r="VZ113" i="106"/>
  <c r="WA113" i="106"/>
  <c r="WB113" i="106"/>
  <c r="WC113" i="106"/>
  <c r="WD113" i="106"/>
  <c r="WE113" i="106"/>
  <c r="WF113" i="106"/>
  <c r="WG113" i="106"/>
  <c r="WH113" i="106"/>
  <c r="WI113" i="106"/>
  <c r="WJ113" i="106"/>
  <c r="WK113" i="106"/>
  <c r="WL113" i="106"/>
  <c r="WM113" i="106"/>
  <c r="WN113" i="106"/>
  <c r="WO113" i="106"/>
  <c r="WP113" i="106"/>
  <c r="WQ113" i="106"/>
  <c r="WR113" i="106"/>
  <c r="WS113" i="106"/>
  <c r="WT113" i="106"/>
  <c r="WU113" i="106"/>
  <c r="WV113" i="106"/>
  <c r="WW113" i="106"/>
  <c r="WX113" i="106"/>
  <c r="WY113" i="106"/>
  <c r="WZ113" i="106"/>
  <c r="XA113" i="106"/>
  <c r="XB113" i="106"/>
  <c r="XC113" i="106"/>
  <c r="XD113" i="106"/>
  <c r="XE113" i="106"/>
  <c r="XF113" i="106"/>
  <c r="XG113" i="106"/>
  <c r="XH113" i="106"/>
  <c r="XI113" i="106"/>
  <c r="XJ113" i="106"/>
  <c r="XK113" i="106"/>
  <c r="XL113" i="106"/>
  <c r="XM113" i="106"/>
  <c r="XN113" i="106"/>
  <c r="XO113" i="106"/>
  <c r="XP113" i="106"/>
  <c r="XQ113" i="106"/>
  <c r="XR113" i="106"/>
  <c r="XS113" i="106"/>
  <c r="XT113" i="106"/>
  <c r="XU113" i="106"/>
  <c r="XV113" i="106"/>
  <c r="XW113" i="106"/>
  <c r="XX113" i="106"/>
  <c r="XY113" i="106"/>
  <c r="XZ113" i="106"/>
  <c r="YA113" i="106"/>
  <c r="YB113" i="106"/>
  <c r="YC113" i="106"/>
  <c r="YD113" i="106"/>
  <c r="YE113" i="106"/>
  <c r="YF113" i="106"/>
  <c r="YG113" i="106"/>
  <c r="YH113" i="106"/>
  <c r="YI113" i="106"/>
  <c r="YJ113" i="106"/>
  <c r="YK113" i="106"/>
  <c r="YL113" i="106"/>
  <c r="YM113" i="106"/>
  <c r="YN113" i="106"/>
  <c r="YO113" i="106"/>
  <c r="YP113" i="106"/>
  <c r="YQ113" i="106"/>
  <c r="YR113" i="106"/>
  <c r="YS113" i="106"/>
  <c r="YT113" i="106"/>
  <c r="YU113" i="106"/>
  <c r="YV113" i="106"/>
  <c r="YW113" i="106"/>
  <c r="YX113" i="106"/>
  <c r="YY113" i="106"/>
  <c r="YZ113" i="106"/>
  <c r="ZA113" i="106"/>
  <c r="ZB113" i="106"/>
  <c r="ZC113" i="106"/>
  <c r="ZD113" i="106"/>
  <c r="ZE113" i="106"/>
  <c r="ZF113" i="106"/>
  <c r="ZG113" i="106"/>
  <c r="ZH113" i="106"/>
  <c r="ZI113" i="106"/>
  <c r="ZJ113" i="106"/>
  <c r="ZK113" i="106"/>
  <c r="ZL113" i="106"/>
  <c r="ZM113" i="106"/>
  <c r="ZN113" i="106"/>
  <c r="ZO113" i="106"/>
  <c r="ZP113" i="106"/>
  <c r="ZQ113" i="106"/>
  <c r="ZR113" i="106"/>
  <c r="ZS113" i="106"/>
  <c r="ZT113" i="106"/>
  <c r="ZU113" i="106"/>
  <c r="ZV113" i="106"/>
  <c r="ZW113" i="106"/>
  <c r="ZX113" i="106"/>
  <c r="ZY113" i="106"/>
  <c r="ZZ113" i="106"/>
  <c r="AAA113" i="106"/>
  <c r="AAB113" i="106"/>
  <c r="AAC113" i="106"/>
  <c r="AAD113" i="106"/>
  <c r="AAE113" i="106"/>
  <c r="AAF113" i="106"/>
  <c r="AAG113" i="106"/>
  <c r="AAH113" i="106"/>
  <c r="AAI113" i="106"/>
  <c r="AAJ113" i="106"/>
  <c r="AAK113" i="106"/>
  <c r="AAL113" i="106"/>
  <c r="AAM113" i="106"/>
  <c r="AAN113" i="106"/>
  <c r="AAO113" i="106"/>
  <c r="AAP113" i="106"/>
  <c r="AAQ113" i="106"/>
  <c r="AAR113" i="106"/>
  <c r="AAS113" i="106"/>
  <c r="AAT113" i="106"/>
  <c r="AAU113" i="106"/>
  <c r="AAV113" i="106"/>
  <c r="AAW113" i="106"/>
  <c r="AAX113" i="106"/>
  <c r="AAY113" i="106"/>
  <c r="AAZ113" i="106"/>
  <c r="ABA113" i="106"/>
  <c r="ABB113" i="106"/>
  <c r="ABC113" i="106"/>
  <c r="ABD113" i="106"/>
  <c r="ABE113" i="106"/>
  <c r="ABF113" i="106"/>
  <c r="ABG113" i="106"/>
  <c r="ABH113" i="106"/>
  <c r="ABI113" i="106"/>
  <c r="ABJ113" i="106"/>
  <c r="ABK113" i="106"/>
  <c r="ABL113" i="106"/>
  <c r="ABM113" i="106"/>
  <c r="ABN113" i="106"/>
  <c r="ABO113" i="106"/>
  <c r="ABP113" i="106"/>
  <c r="ABQ113" i="106"/>
  <c r="ABR113" i="106"/>
  <c r="ABS113" i="106"/>
  <c r="ABT113" i="106"/>
  <c r="ABU113" i="106"/>
  <c r="ABV113" i="106"/>
  <c r="ABW113" i="106"/>
  <c r="ABX113" i="106"/>
  <c r="ABY113" i="106"/>
  <c r="ABZ113" i="106"/>
  <c r="ACA113" i="106"/>
  <c r="ACB113" i="106"/>
  <c r="ACC113" i="106"/>
  <c r="ACD113" i="106"/>
  <c r="ACE113" i="106"/>
  <c r="ACF113" i="106"/>
  <c r="ACG113" i="106"/>
  <c r="ACH113" i="106"/>
  <c r="ACI113" i="106"/>
  <c r="ACJ113" i="106"/>
  <c r="ACK113" i="106"/>
  <c r="ACL113" i="106"/>
  <c r="ACM113" i="106"/>
  <c r="ACN113" i="106"/>
  <c r="ACO113" i="106"/>
  <c r="ACP113" i="106"/>
  <c r="ACQ113" i="106"/>
  <c r="ACR113" i="106"/>
  <c r="ACS113" i="106"/>
  <c r="ACT113" i="106"/>
  <c r="ACU113" i="106"/>
  <c r="ACV113" i="106"/>
  <c r="ACW113" i="106"/>
  <c r="ACX113" i="106"/>
  <c r="ACY113" i="106"/>
  <c r="ACZ113" i="106"/>
  <c r="ADA113" i="106"/>
  <c r="ADB113" i="106"/>
  <c r="ADC113" i="106"/>
  <c r="ADD113" i="106"/>
  <c r="ADE113" i="106"/>
  <c r="ADF113" i="106"/>
  <c r="ADG113" i="106"/>
  <c r="ADH113" i="106"/>
  <c r="ADI113" i="106"/>
  <c r="ADJ113" i="106"/>
  <c r="ADK113" i="106"/>
  <c r="ADL113" i="106"/>
  <c r="ADM113" i="106"/>
  <c r="ADN113" i="106"/>
  <c r="ADO113" i="106"/>
  <c r="ADP113" i="106"/>
  <c r="ADQ113" i="106"/>
  <c r="ADR113" i="106"/>
  <c r="ADS113" i="106"/>
  <c r="ADT113" i="106"/>
  <c r="ADU113" i="106"/>
  <c r="ADV113" i="106"/>
  <c r="ADW113" i="106"/>
  <c r="ADX113" i="106"/>
  <c r="ADY113" i="106"/>
  <c r="ADZ113" i="106"/>
  <c r="AEA113" i="106"/>
  <c r="AEB113" i="106"/>
  <c r="AEC113" i="106"/>
  <c r="AED113" i="106"/>
  <c r="AEE113" i="106"/>
  <c r="AEF113" i="106"/>
  <c r="AEG113" i="106"/>
  <c r="AEH113" i="106"/>
  <c r="AEI113" i="106"/>
  <c r="AEJ113" i="106"/>
  <c r="AEK113" i="106"/>
  <c r="AEL113" i="106"/>
  <c r="AEM113" i="106"/>
  <c r="AEN113" i="106"/>
  <c r="AEO113" i="106"/>
  <c r="AEP113" i="106"/>
  <c r="AEQ113" i="106"/>
  <c r="AER113" i="106"/>
  <c r="AES113" i="106"/>
  <c r="AET113" i="106"/>
  <c r="AEU113" i="106"/>
  <c r="AEV113" i="106"/>
  <c r="AEW113" i="106"/>
  <c r="AEX113" i="106"/>
  <c r="AEY113" i="106"/>
  <c r="AEZ113" i="106"/>
  <c r="AFA113" i="106"/>
  <c r="AFB113" i="106"/>
  <c r="AFC113" i="106"/>
  <c r="AFD113" i="106"/>
  <c r="AFE113" i="106"/>
  <c r="AFF113" i="106"/>
  <c r="AFG113" i="106"/>
  <c r="AFH113" i="106"/>
  <c r="AFI113" i="106"/>
  <c r="AFJ113" i="106"/>
  <c r="AFK113" i="106"/>
  <c r="AFL113" i="106"/>
  <c r="AFM113" i="106"/>
  <c r="AFN113" i="106"/>
  <c r="AFO113" i="106"/>
  <c r="AFP113" i="106"/>
  <c r="AFQ113" i="106"/>
  <c r="AFR113" i="106"/>
  <c r="AFS113" i="106"/>
  <c r="AFT113" i="106"/>
  <c r="AFU113" i="106"/>
  <c r="AFV113" i="106"/>
  <c r="AFW113" i="106"/>
  <c r="AFX113" i="106"/>
  <c r="AFY113" i="106"/>
  <c r="AFZ113" i="106"/>
  <c r="AGA113" i="106"/>
  <c r="AGB113" i="106"/>
  <c r="AGC113" i="106"/>
  <c r="AGD113" i="106"/>
  <c r="AGE113" i="106"/>
  <c r="AGF113" i="106"/>
  <c r="AGG113" i="106"/>
  <c r="AGH113" i="106"/>
  <c r="AGI113" i="106"/>
  <c r="AGJ113" i="106"/>
  <c r="AGK113" i="106"/>
  <c r="AGL113" i="106"/>
  <c r="AGM113" i="106"/>
  <c r="AGN113" i="106"/>
  <c r="AGO113" i="106"/>
  <c r="AGP113" i="106"/>
  <c r="AGQ113" i="106"/>
  <c r="AGR113" i="106"/>
  <c r="AGS113" i="106"/>
  <c r="AGT113" i="106"/>
  <c r="AGU113" i="106"/>
  <c r="AGV113" i="106"/>
  <c r="AGW113" i="106"/>
  <c r="AGX113" i="106"/>
  <c r="AGY113" i="106"/>
  <c r="AGZ113" i="106"/>
  <c r="AHA113" i="106"/>
  <c r="AHB113" i="106"/>
  <c r="AHC113" i="106"/>
  <c r="AHD113" i="106"/>
  <c r="AHE113" i="106"/>
  <c r="AHF113" i="106"/>
  <c r="AHG113" i="106"/>
  <c r="AHH113" i="106"/>
  <c r="AHI113" i="106"/>
  <c r="AHJ113" i="106"/>
  <c r="AHK113" i="106"/>
  <c r="AHL113" i="106"/>
  <c r="AHM113" i="106"/>
  <c r="AHN113" i="106"/>
  <c r="AHO113" i="106"/>
  <c r="AHP113" i="106"/>
  <c r="AHQ113" i="106"/>
  <c r="AHR113" i="106"/>
  <c r="AHS113" i="106"/>
  <c r="AHT113" i="106"/>
  <c r="AHU113" i="106"/>
  <c r="AHV113" i="106"/>
  <c r="AHW113" i="106"/>
  <c r="AHX113" i="106"/>
  <c r="AHY113" i="106"/>
  <c r="AHZ113" i="106"/>
  <c r="AIA113" i="106"/>
  <c r="AIB113" i="106"/>
  <c r="AIC113" i="106"/>
  <c r="AID113" i="106"/>
  <c r="AIE113" i="106"/>
  <c r="AIF113" i="106"/>
  <c r="AIG113" i="106"/>
  <c r="AIH113" i="106"/>
  <c r="AII113" i="106"/>
  <c r="AIJ113" i="106"/>
  <c r="AIK113" i="106"/>
  <c r="AIL113" i="106"/>
  <c r="AIM113" i="106"/>
  <c r="AIN113" i="106"/>
  <c r="AIO113" i="106"/>
  <c r="AIP113" i="106"/>
  <c r="AIQ113" i="106"/>
  <c r="AIR113" i="106"/>
  <c r="AIS113" i="106"/>
  <c r="AIT113" i="106"/>
  <c r="AIU113" i="106"/>
  <c r="AIV113" i="106"/>
  <c r="AIW113" i="106"/>
  <c r="AIX113" i="106"/>
  <c r="AIY113" i="106"/>
  <c r="AIZ113" i="106"/>
  <c r="AJA113" i="106"/>
  <c r="AJB113" i="106"/>
  <c r="AJC113" i="106"/>
  <c r="AJD113" i="106"/>
  <c r="AJE113" i="106"/>
  <c r="AJF113" i="106"/>
  <c r="AJG113" i="106"/>
  <c r="AJH113" i="106"/>
  <c r="AJI113" i="106"/>
  <c r="AJJ113" i="106"/>
  <c r="AJK113" i="106"/>
  <c r="AJL113" i="106"/>
  <c r="AJM113" i="106"/>
  <c r="AJN113" i="106"/>
  <c r="AJO113" i="106"/>
  <c r="AJP113" i="106"/>
  <c r="AJQ113" i="106"/>
  <c r="AJR113" i="106"/>
  <c r="AJS113" i="106"/>
  <c r="AJT113" i="106"/>
  <c r="AJU113" i="106"/>
  <c r="AJV113" i="106"/>
  <c r="AJW113" i="106"/>
  <c r="AJX113" i="106"/>
  <c r="AJY113" i="106"/>
  <c r="AJZ113" i="106"/>
  <c r="AKA113" i="106"/>
  <c r="AKB113" i="106"/>
  <c r="AKC113" i="106"/>
  <c r="AKD113" i="106"/>
  <c r="AKE113" i="106"/>
  <c r="AKF113" i="106"/>
  <c r="AKG113" i="106"/>
  <c r="AKH113" i="106"/>
  <c r="AKI113" i="106"/>
  <c r="AKJ113" i="106"/>
  <c r="AKK113" i="106"/>
  <c r="AKL113" i="106"/>
  <c r="AKM113" i="106"/>
  <c r="AKN113" i="106"/>
  <c r="AKO113" i="106"/>
  <c r="AKP113" i="106"/>
  <c r="AKQ113" i="106"/>
  <c r="AKR113" i="106"/>
  <c r="AKS113" i="106"/>
  <c r="AKT113" i="106"/>
  <c r="AKU113" i="106"/>
  <c r="AKV113" i="106"/>
  <c r="AKW113" i="106"/>
  <c r="AKX113" i="106"/>
  <c r="AKY113" i="106"/>
  <c r="AKZ113" i="106"/>
  <c r="ALA113" i="106"/>
  <c r="ALB113" i="106"/>
  <c r="ALC113" i="106"/>
  <c r="ALD113" i="106"/>
  <c r="ALE113" i="106"/>
  <c r="ALF113" i="106"/>
  <c r="ALG113" i="106"/>
  <c r="ALH113" i="106"/>
  <c r="ALI113" i="106"/>
  <c r="ALJ113" i="106"/>
  <c r="ALK113" i="106"/>
  <c r="ALL113" i="106"/>
  <c r="ALM113" i="106"/>
  <c r="ALN113" i="106"/>
  <c r="ALO113" i="106"/>
  <c r="ALP113" i="106"/>
  <c r="ALQ113" i="106"/>
  <c r="ALR113" i="106"/>
  <c r="ALS113" i="106"/>
  <c r="ALT113" i="106"/>
  <c r="ALU113" i="106"/>
  <c r="ALV113" i="106"/>
  <c r="ALW113" i="106"/>
  <c r="ALX113" i="106"/>
  <c r="ALY113" i="106"/>
  <c r="ALZ113" i="106"/>
  <c r="AMA113" i="106"/>
  <c r="AMB113" i="106"/>
  <c r="AMC113" i="106"/>
  <c r="AMD113" i="106"/>
  <c r="AME113" i="106"/>
  <c r="AMF113" i="106"/>
  <c r="AMG113" i="106"/>
  <c r="AMH113" i="106"/>
  <c r="AMI113" i="106"/>
  <c r="AMJ113" i="106"/>
  <c r="AMK113" i="106"/>
  <c r="AML113" i="106"/>
  <c r="AMM113" i="106"/>
  <c r="AMN113" i="106"/>
  <c r="AMO113" i="106"/>
  <c r="AMP113" i="106"/>
  <c r="AMQ113" i="106"/>
  <c r="AMR113" i="106"/>
  <c r="AMS113" i="106"/>
  <c r="AMT113" i="106"/>
  <c r="AMU113" i="106"/>
  <c r="AMV113" i="106"/>
  <c r="AMW113" i="106"/>
  <c r="AMX113" i="106"/>
  <c r="AMY113" i="106"/>
  <c r="AMZ113" i="106"/>
  <c r="ANA113" i="106"/>
  <c r="ANB113" i="106"/>
  <c r="ANC113" i="106"/>
  <c r="AND113" i="106"/>
  <c r="ANE113" i="106"/>
  <c r="ANF113" i="106"/>
  <c r="ANG113" i="106"/>
  <c r="ANH113" i="106"/>
  <c r="ANI113" i="106"/>
  <c r="ANJ113" i="106"/>
  <c r="ANK113" i="106"/>
  <c r="ANL113" i="106"/>
  <c r="ANM113" i="106"/>
  <c r="ANN113" i="106"/>
  <c r="ANO113" i="106"/>
  <c r="ANP113" i="106"/>
  <c r="ANQ113" i="106"/>
  <c r="ANR113" i="106"/>
  <c r="ANS113" i="106"/>
  <c r="ANT113" i="106"/>
  <c r="ANU113" i="106"/>
  <c r="ANV113" i="106"/>
  <c r="ANW113" i="106"/>
  <c r="ANX113" i="106"/>
  <c r="ANY113" i="106"/>
  <c r="ANZ113" i="106"/>
  <c r="AOA113" i="106"/>
  <c r="AOB113" i="106"/>
  <c r="AOC113" i="106"/>
  <c r="AOD113" i="106"/>
  <c r="AOE113" i="106"/>
  <c r="AOF113" i="106"/>
  <c r="AOG113" i="106"/>
  <c r="AOH113" i="106"/>
  <c r="AOI113" i="106"/>
  <c r="AOJ113" i="106"/>
  <c r="AOK113" i="106"/>
  <c r="AOL113" i="106"/>
  <c r="AOM113" i="106"/>
  <c r="AON113" i="106"/>
  <c r="AOO113" i="106"/>
  <c r="AOP113" i="106"/>
  <c r="AOQ113" i="106"/>
  <c r="AOR113" i="106"/>
  <c r="AOS113" i="106"/>
  <c r="AOT113" i="106"/>
  <c r="AOU113" i="106"/>
  <c r="AOV113" i="106"/>
  <c r="AOW113" i="106"/>
  <c r="AOX113" i="106"/>
  <c r="AOY113" i="106"/>
  <c r="AOZ113" i="106"/>
  <c r="APA113" i="106"/>
  <c r="APB113" i="106"/>
  <c r="APC113" i="106"/>
  <c r="APD113" i="106"/>
  <c r="APE113" i="106"/>
  <c r="APF113" i="106"/>
  <c r="APG113" i="106"/>
  <c r="APH113" i="106"/>
  <c r="API113" i="106"/>
  <c r="APJ113" i="106"/>
  <c r="APK113" i="106"/>
  <c r="APL113" i="106"/>
  <c r="APM113" i="106"/>
  <c r="APN113" i="106"/>
  <c r="APO113" i="106"/>
  <c r="APP113" i="106"/>
  <c r="APQ113" i="106"/>
  <c r="APR113" i="106"/>
  <c r="APS113" i="106"/>
  <c r="APT113" i="106"/>
  <c r="APU113" i="106"/>
  <c r="APV113" i="106"/>
  <c r="APW113" i="106"/>
  <c r="APX113" i="106"/>
  <c r="APY113" i="106"/>
  <c r="APZ113" i="106"/>
  <c r="AQA113" i="106"/>
  <c r="AQB113" i="106"/>
  <c r="AQC113" i="106"/>
  <c r="AQD113" i="106"/>
  <c r="AQE113" i="106"/>
  <c r="AQF113" i="106"/>
  <c r="AQG113" i="106"/>
  <c r="AQH113" i="106"/>
  <c r="AQI113" i="106"/>
  <c r="AQJ113" i="106"/>
  <c r="AQK113" i="106"/>
  <c r="AQL113" i="106"/>
  <c r="AQM113" i="106"/>
  <c r="AQN113" i="106"/>
  <c r="AQO113" i="106"/>
  <c r="AQP113" i="106"/>
  <c r="AQQ113" i="106"/>
  <c r="AQR113" i="106"/>
  <c r="AQS113" i="106"/>
  <c r="AQT113" i="106"/>
  <c r="AQU113" i="106"/>
  <c r="AQV113" i="106"/>
  <c r="AQW113" i="106"/>
  <c r="AQX113" i="106"/>
  <c r="AQY113" i="106"/>
  <c r="AQZ113" i="106"/>
  <c r="ARA113" i="106"/>
  <c r="ARB113" i="106"/>
  <c r="ARC113" i="106"/>
  <c r="ARD113" i="106"/>
  <c r="ARE113" i="106"/>
  <c r="ARF113" i="106"/>
  <c r="ARG113" i="106"/>
  <c r="ARH113" i="106"/>
  <c r="ARI113" i="106"/>
  <c r="ARJ113" i="106"/>
  <c r="ARK113" i="106"/>
  <c r="ARL113" i="106"/>
  <c r="ARM113" i="106"/>
  <c r="ARN113" i="106"/>
  <c r="ARO113" i="106"/>
  <c r="ARP113" i="106"/>
  <c r="ARQ113" i="106"/>
  <c r="ARR113" i="106"/>
  <c r="ARS113" i="106"/>
  <c r="ART113" i="106"/>
  <c r="ARU113" i="106"/>
  <c r="ARV113" i="106"/>
  <c r="ARW113" i="106"/>
  <c r="ARX113" i="106"/>
  <c r="ARY113" i="106"/>
  <c r="ARZ113" i="106"/>
  <c r="ASA113" i="106"/>
  <c r="ASB113" i="106"/>
  <c r="ASC113" i="106"/>
  <c r="ASD113" i="106"/>
  <c r="ASE113" i="106"/>
  <c r="ASF113" i="106"/>
  <c r="ASG113" i="106"/>
  <c r="ASH113" i="106"/>
  <c r="ASI113" i="106"/>
  <c r="ASJ113" i="106"/>
  <c r="ASK113" i="106"/>
  <c r="ASL113" i="106"/>
  <c r="ASM113" i="106"/>
  <c r="ASN113" i="106"/>
  <c r="ASO113" i="106"/>
  <c r="ASP113" i="106"/>
  <c r="ASQ113" i="106"/>
  <c r="ASR113" i="106"/>
  <c r="ASS113" i="106"/>
  <c r="AST113" i="106"/>
  <c r="ASU113" i="106"/>
  <c r="ASV113" i="106"/>
  <c r="ASW113" i="106"/>
  <c r="ASX113" i="106"/>
  <c r="ASY113" i="106"/>
  <c r="ASZ113" i="106"/>
  <c r="ATA113" i="106"/>
  <c r="ATB113" i="106"/>
  <c r="ATC113" i="106"/>
  <c r="ATD113" i="106"/>
  <c r="ATE113" i="106"/>
  <c r="ATF113" i="106"/>
  <c r="ATG113" i="106"/>
  <c r="ATH113" i="106"/>
  <c r="ATI113" i="106"/>
  <c r="ATJ113" i="106"/>
  <c r="ATK113" i="106"/>
  <c r="ATL113" i="106"/>
  <c r="ATM113" i="106"/>
  <c r="ATN113" i="106"/>
  <c r="ATO113" i="106"/>
  <c r="ATP113" i="106"/>
  <c r="ATQ113" i="106"/>
  <c r="ATR113" i="106"/>
  <c r="ATS113" i="106"/>
  <c r="ATT113" i="106"/>
  <c r="ATU113" i="106"/>
  <c r="ATV113" i="106"/>
  <c r="ATW113" i="106"/>
  <c r="ATX113" i="106"/>
  <c r="ATY113" i="106"/>
  <c r="ATZ113" i="106"/>
  <c r="AUA113" i="106"/>
  <c r="AUB113" i="106"/>
  <c r="AUC113" i="106"/>
  <c r="AUD113" i="106"/>
  <c r="AUE113" i="106"/>
  <c r="AUF113" i="106"/>
  <c r="AUG113" i="106"/>
  <c r="AUH113" i="106"/>
  <c r="AUI113" i="106"/>
  <c r="AUJ113" i="106"/>
  <c r="AUK113" i="106"/>
  <c r="AUL113" i="106"/>
  <c r="AUM113" i="106"/>
  <c r="AUN113" i="106"/>
  <c r="AUO113" i="106"/>
  <c r="AUP113" i="106"/>
  <c r="AUQ113" i="106"/>
  <c r="AUR113" i="106"/>
  <c r="AUS113" i="106"/>
  <c r="AUT113" i="106"/>
  <c r="AUU113" i="106"/>
  <c r="AUV113" i="106"/>
  <c r="AUW113" i="106"/>
  <c r="AUX113" i="106"/>
  <c r="AUY113" i="106"/>
  <c r="AUZ113" i="106"/>
  <c r="AVA113" i="106"/>
  <c r="AVB113" i="106"/>
  <c r="AVC113" i="106"/>
  <c r="AVD113" i="106"/>
  <c r="AVE113" i="106"/>
  <c r="AVF113" i="106"/>
  <c r="AVG113" i="106"/>
  <c r="AVH113" i="106"/>
  <c r="AVI113" i="106"/>
  <c r="AVJ113" i="106"/>
  <c r="AVK113" i="106"/>
  <c r="AVL113" i="106"/>
  <c r="AVM113" i="106"/>
  <c r="AVN113" i="106"/>
  <c r="AVO113" i="106"/>
  <c r="AVP113" i="106"/>
  <c r="AVQ113" i="106"/>
  <c r="AVR113" i="106"/>
  <c r="AVS113" i="106"/>
  <c r="AVT113" i="106"/>
  <c r="AVU113" i="106"/>
  <c r="AVV113" i="106"/>
  <c r="AVW113" i="106"/>
  <c r="AVX113" i="106"/>
  <c r="AVY113" i="106"/>
  <c r="AVZ113" i="106"/>
  <c r="AWA113" i="106"/>
  <c r="AWB113" i="106"/>
  <c r="AWC113" i="106"/>
  <c r="AWD113" i="106"/>
  <c r="AWE113" i="106"/>
  <c r="AWF113" i="106"/>
  <c r="AWG113" i="106"/>
  <c r="AWH113" i="106"/>
  <c r="AWI113" i="106"/>
  <c r="AWJ113" i="106"/>
  <c r="AWK113" i="106"/>
  <c r="AWL113" i="106"/>
  <c r="AWM113" i="106"/>
  <c r="AWN113" i="106"/>
  <c r="AWO113" i="106"/>
  <c r="AWP113" i="106"/>
  <c r="AWQ113" i="106"/>
  <c r="AWR113" i="106"/>
  <c r="AWS113" i="106"/>
  <c r="AWT113" i="106"/>
  <c r="AWU113" i="106"/>
  <c r="AWV113" i="106"/>
  <c r="AWW113" i="106"/>
  <c r="AWX113" i="106"/>
  <c r="AWY113" i="106"/>
  <c r="AWZ113" i="106"/>
  <c r="AXA113" i="106"/>
  <c r="AXB113" i="106"/>
  <c r="AXC113" i="106"/>
  <c r="AXD113" i="106"/>
  <c r="AXE113" i="106"/>
  <c r="AXF113" i="106"/>
  <c r="AXG113" i="106"/>
  <c r="AXH113" i="106"/>
  <c r="AXI113" i="106"/>
  <c r="AXJ113" i="106"/>
  <c r="AXK113" i="106"/>
  <c r="AXL113" i="106"/>
  <c r="AXM113" i="106"/>
  <c r="AXN113" i="106"/>
  <c r="AXO113" i="106"/>
  <c r="AXP113" i="106"/>
  <c r="AXQ113" i="106"/>
  <c r="AXR113" i="106"/>
  <c r="AXS113" i="106"/>
  <c r="AXT113" i="106"/>
  <c r="AXU113" i="106"/>
  <c r="AXV113" i="106"/>
  <c r="AXW113" i="106"/>
  <c r="AXX113" i="106"/>
  <c r="AXY113" i="106"/>
  <c r="AXZ113" i="106"/>
  <c r="AYA113" i="106"/>
  <c r="AYB113" i="106"/>
  <c r="AYC113" i="106"/>
  <c r="AYD113" i="106"/>
  <c r="AYE113" i="106"/>
  <c r="AYF113" i="106"/>
  <c r="AYG113" i="106"/>
  <c r="AYH113" i="106"/>
  <c r="AYI113" i="106"/>
  <c r="AYJ113" i="106"/>
  <c r="AYK113" i="106"/>
  <c r="AYL113" i="106"/>
  <c r="AYM113" i="106"/>
  <c r="AYN113" i="106"/>
  <c r="AYO113" i="106"/>
  <c r="AYP113" i="106"/>
  <c r="AYQ113" i="106"/>
  <c r="AYR113" i="106"/>
  <c r="AYS113" i="106"/>
  <c r="AYT113" i="106"/>
  <c r="AYU113" i="106"/>
  <c r="AYV113" i="106"/>
  <c r="AYW113" i="106"/>
  <c r="AYX113" i="106"/>
  <c r="AYY113" i="106"/>
  <c r="AYZ113" i="106"/>
  <c r="AZA113" i="106"/>
  <c r="AZB113" i="106"/>
  <c r="AZC113" i="106"/>
  <c r="AZD113" i="106"/>
  <c r="AZE113" i="106"/>
  <c r="AZF113" i="106"/>
  <c r="AZG113" i="106"/>
  <c r="AZH113" i="106"/>
  <c r="AZI113" i="106"/>
  <c r="AZJ113" i="106"/>
  <c r="AZK113" i="106"/>
  <c r="AZL113" i="106"/>
  <c r="AZM113" i="106"/>
  <c r="AZN113" i="106"/>
  <c r="AZO113" i="106"/>
  <c r="AZP113" i="106"/>
  <c r="AZQ113" i="106"/>
  <c r="AZR113" i="106"/>
  <c r="AZS113" i="106"/>
  <c r="AZT113" i="106"/>
  <c r="AZU113" i="106"/>
  <c r="AZV113" i="106"/>
  <c r="AZW113" i="106"/>
  <c r="AZX113" i="106"/>
  <c r="AZY113" i="106"/>
  <c r="AZZ113" i="106"/>
  <c r="BAA113" i="106"/>
  <c r="BAB113" i="106"/>
  <c r="BAC113" i="106"/>
  <c r="BAD113" i="106"/>
  <c r="BAE113" i="106"/>
  <c r="BAF113" i="106"/>
  <c r="BAG113" i="106"/>
  <c r="BAH113" i="106"/>
  <c r="BAI113" i="106"/>
  <c r="BAJ113" i="106"/>
  <c r="BAK113" i="106"/>
  <c r="BAL113" i="106"/>
  <c r="BAM113" i="106"/>
  <c r="BAN113" i="106"/>
  <c r="BAO113" i="106"/>
  <c r="BAP113" i="106"/>
  <c r="BAQ113" i="106"/>
  <c r="BAR113" i="106"/>
  <c r="BAS113" i="106"/>
  <c r="BAT113" i="106"/>
  <c r="BAU113" i="106"/>
  <c r="BAV113" i="106"/>
  <c r="BAW113" i="106"/>
  <c r="BAX113" i="106"/>
  <c r="BAY113" i="106"/>
  <c r="BAZ113" i="106"/>
  <c r="BBA113" i="106"/>
  <c r="BBB113" i="106"/>
  <c r="BBC113" i="106"/>
  <c r="BBD113" i="106"/>
  <c r="BBE113" i="106"/>
  <c r="BBF113" i="106"/>
  <c r="BBG113" i="106"/>
  <c r="BBH113" i="106"/>
  <c r="BBI113" i="106"/>
  <c r="BBJ113" i="106"/>
  <c r="BBK113" i="106"/>
  <c r="BBL113" i="106"/>
  <c r="BBM113" i="106"/>
  <c r="BBN113" i="106"/>
  <c r="BBO113" i="106"/>
  <c r="BBP113" i="106"/>
  <c r="BBQ113" i="106"/>
  <c r="BBR113" i="106"/>
  <c r="BBS113" i="106"/>
  <c r="BBT113" i="106"/>
  <c r="BBU113" i="106"/>
  <c r="BBV113" i="106"/>
  <c r="BBW113" i="106"/>
  <c r="BBX113" i="106"/>
  <c r="BBY113" i="106"/>
  <c r="BBZ113" i="106"/>
  <c r="BCA113" i="106"/>
  <c r="BCB113" i="106"/>
  <c r="BCC113" i="106"/>
  <c r="BCD113" i="106"/>
  <c r="BCE113" i="106"/>
  <c r="BCF113" i="106"/>
  <c r="BCG113" i="106"/>
  <c r="BCH113" i="106"/>
  <c r="BCI113" i="106"/>
  <c r="BCJ113" i="106"/>
  <c r="BCK113" i="106"/>
  <c r="BCL113" i="106"/>
  <c r="BCM113" i="106"/>
  <c r="BCN113" i="106"/>
  <c r="BCO113" i="106"/>
  <c r="BCP113" i="106"/>
  <c r="BCQ113" i="106"/>
  <c r="BCR113" i="106"/>
  <c r="BCS113" i="106"/>
  <c r="BCT113" i="106"/>
  <c r="BCU113" i="106"/>
  <c r="BCV113" i="106"/>
  <c r="BCW113" i="106"/>
  <c r="BCX113" i="106"/>
  <c r="BCY113" i="106"/>
  <c r="BCZ113" i="106"/>
  <c r="BDA113" i="106"/>
  <c r="BDB113" i="106"/>
  <c r="BDC113" i="106"/>
  <c r="BDD113" i="106"/>
  <c r="BDE113" i="106"/>
  <c r="BDF113" i="106"/>
  <c r="BDG113" i="106"/>
  <c r="BDH113" i="106"/>
  <c r="BDI113" i="106"/>
  <c r="BDJ113" i="106"/>
  <c r="BDK113" i="106"/>
  <c r="BDL113" i="106"/>
  <c r="BDM113" i="106"/>
  <c r="BDN113" i="106"/>
  <c r="BDO113" i="106"/>
  <c r="BDP113" i="106"/>
  <c r="BDQ113" i="106"/>
  <c r="BDR113" i="106"/>
  <c r="BDS113" i="106"/>
  <c r="BDT113" i="106"/>
  <c r="BDU113" i="106"/>
  <c r="BDV113" i="106"/>
  <c r="BDW113" i="106"/>
  <c r="BDX113" i="106"/>
  <c r="BDY113" i="106"/>
  <c r="BDZ113" i="106"/>
  <c r="BEA113" i="106"/>
  <c r="BEB113" i="106"/>
  <c r="BEC113" i="106"/>
  <c r="BED113" i="106"/>
  <c r="BEE113" i="106"/>
  <c r="BEF113" i="106"/>
  <c r="BEG113" i="106"/>
  <c r="BEH113" i="106"/>
  <c r="BEI113" i="106"/>
  <c r="BEJ113" i="106"/>
  <c r="BEK113" i="106"/>
  <c r="BEL113" i="106"/>
  <c r="BEM113" i="106"/>
  <c r="BEN113" i="106"/>
  <c r="BEO113" i="106"/>
  <c r="BEP113" i="106"/>
  <c r="BEQ113" i="106"/>
  <c r="BER113" i="106"/>
  <c r="BES113" i="106"/>
  <c r="BET113" i="106"/>
  <c r="BEU113" i="106"/>
  <c r="BEV113" i="106"/>
  <c r="BEW113" i="106"/>
  <c r="BEX113" i="106"/>
  <c r="BEY113" i="106"/>
  <c r="BEZ113" i="106"/>
  <c r="BFA113" i="106"/>
  <c r="BFB113" i="106"/>
  <c r="BFC113" i="106"/>
  <c r="BFD113" i="106"/>
  <c r="BFE113" i="106"/>
  <c r="BFF113" i="106"/>
  <c r="BFG113" i="106"/>
  <c r="BFH113" i="106"/>
  <c r="BFI113" i="106"/>
  <c r="BFJ113" i="106"/>
  <c r="BFK113" i="106"/>
  <c r="BFL113" i="106"/>
  <c r="BFM113" i="106"/>
  <c r="BFN113" i="106"/>
  <c r="BFO113" i="106"/>
  <c r="BFP113" i="106"/>
  <c r="BFQ113" i="106"/>
  <c r="BFR113" i="106"/>
  <c r="BFS113" i="106"/>
  <c r="BFT113" i="106"/>
  <c r="BFU113" i="106"/>
  <c r="BFV113" i="106"/>
  <c r="BFW113" i="106"/>
  <c r="BFX113" i="106"/>
  <c r="BFY113" i="106"/>
  <c r="BFZ113" i="106"/>
  <c r="BGA113" i="106"/>
  <c r="BGB113" i="106"/>
  <c r="BGC113" i="106"/>
  <c r="BGD113" i="106"/>
  <c r="BGE113" i="106"/>
  <c r="BGF113" i="106"/>
  <c r="BGG113" i="106"/>
  <c r="BGH113" i="106"/>
  <c r="BGI113" i="106"/>
  <c r="BGJ113" i="106"/>
  <c r="BGK113" i="106"/>
  <c r="BGL113" i="106"/>
  <c r="BGM113" i="106"/>
  <c r="BGN113" i="106"/>
  <c r="BGO113" i="106"/>
  <c r="BGP113" i="106"/>
  <c r="BGQ113" i="106"/>
  <c r="BGR113" i="106"/>
  <c r="BGS113" i="106"/>
  <c r="BGT113" i="106"/>
  <c r="BGU113" i="106"/>
  <c r="BGV113" i="106"/>
  <c r="BGW113" i="106"/>
  <c r="BGX113" i="106"/>
  <c r="BGY113" i="106"/>
  <c r="BGZ113" i="106"/>
  <c r="BHA113" i="106"/>
  <c r="BHB113" i="106"/>
  <c r="BHC113" i="106"/>
  <c r="BHD113" i="106"/>
  <c r="BHE113" i="106"/>
  <c r="BHF113" i="106"/>
  <c r="BHG113" i="106"/>
  <c r="BHH113" i="106"/>
  <c r="BHI113" i="106"/>
  <c r="BHJ113" i="106"/>
  <c r="BHK113" i="106"/>
  <c r="BHL113" i="106"/>
  <c r="BHM113" i="106"/>
  <c r="BHN113" i="106"/>
  <c r="BHO113" i="106"/>
  <c r="BHP113" i="106"/>
  <c r="BHQ113" i="106"/>
  <c r="BHR113" i="106"/>
  <c r="BHS113" i="106"/>
  <c r="BHT113" i="106"/>
  <c r="BHU113" i="106"/>
  <c r="BHV113" i="106"/>
  <c r="BHW113" i="106"/>
  <c r="BHX113" i="106"/>
  <c r="BHY113" i="106"/>
  <c r="BHZ113" i="106"/>
  <c r="BIA113" i="106"/>
  <c r="BIB113" i="106"/>
  <c r="BIC113" i="106"/>
  <c r="BID113" i="106"/>
  <c r="BIE113" i="106"/>
  <c r="BIF113" i="106"/>
  <c r="BIG113" i="106"/>
  <c r="BIH113" i="106"/>
  <c r="BII113" i="106"/>
  <c r="BIJ113" i="106"/>
  <c r="BIK113" i="106"/>
  <c r="BIL113" i="106"/>
  <c r="BIM113" i="106"/>
  <c r="BIN113" i="106"/>
  <c r="BIO113" i="106"/>
  <c r="BIP113" i="106"/>
  <c r="BIQ113" i="106"/>
  <c r="BIR113" i="106"/>
  <c r="BIS113" i="106"/>
  <c r="BIT113" i="106"/>
  <c r="BIU113" i="106"/>
  <c r="BIV113" i="106"/>
  <c r="BIW113" i="106"/>
  <c r="BIX113" i="106"/>
  <c r="BIY113" i="106"/>
  <c r="BIZ113" i="106"/>
  <c r="BJA113" i="106"/>
  <c r="BJB113" i="106"/>
  <c r="BJC113" i="106"/>
  <c r="BJD113" i="106"/>
  <c r="BJE113" i="106"/>
  <c r="BJF113" i="106"/>
  <c r="BJG113" i="106"/>
  <c r="BJH113" i="106"/>
  <c r="BJI113" i="106"/>
  <c r="BJJ113" i="106"/>
  <c r="BJK113" i="106"/>
  <c r="BJL113" i="106"/>
  <c r="BJM113" i="106"/>
  <c r="BJN113" i="106"/>
  <c r="BJO113" i="106"/>
  <c r="BJP113" i="106"/>
  <c r="BJQ113" i="106"/>
  <c r="BJR113" i="106"/>
  <c r="BJS113" i="106"/>
  <c r="BJT113" i="106"/>
  <c r="BJU113" i="106"/>
  <c r="BJV113" i="106"/>
  <c r="BJW113" i="106"/>
  <c r="BJX113" i="106"/>
  <c r="BJY113" i="106"/>
  <c r="BJZ113" i="106"/>
  <c r="BKA113" i="106"/>
  <c r="BKB113" i="106"/>
  <c r="BKC113" i="106"/>
  <c r="BKD113" i="106"/>
  <c r="BKE113" i="106"/>
  <c r="BKF113" i="106"/>
  <c r="BKG113" i="106"/>
  <c r="BKH113" i="106"/>
  <c r="BKI113" i="106"/>
  <c r="BKJ113" i="106"/>
  <c r="BKK113" i="106"/>
  <c r="BKL113" i="106"/>
  <c r="BKM113" i="106"/>
  <c r="BKN113" i="106"/>
  <c r="BKO113" i="106"/>
  <c r="BKP113" i="106"/>
  <c r="BKQ113" i="106"/>
  <c r="BKR113" i="106"/>
  <c r="BKS113" i="106"/>
  <c r="BKT113" i="106"/>
  <c r="BKU113" i="106"/>
  <c r="BKV113" i="106"/>
  <c r="BKW113" i="106"/>
  <c r="BKX113" i="106"/>
  <c r="BKY113" i="106"/>
  <c r="BKZ113" i="106"/>
  <c r="BLA113" i="106"/>
  <c r="BLB113" i="106"/>
  <c r="BLC113" i="106"/>
  <c r="BLD113" i="106"/>
  <c r="BLE113" i="106"/>
  <c r="BLF113" i="106"/>
  <c r="BLG113" i="106"/>
  <c r="BLH113" i="106"/>
  <c r="BLI113" i="106"/>
  <c r="BLJ113" i="106"/>
  <c r="BLK113" i="106"/>
  <c r="BLL113" i="106"/>
  <c r="BLM113" i="106"/>
  <c r="BLN113" i="106"/>
  <c r="BLO113" i="106"/>
  <c r="BLP113" i="106"/>
  <c r="BLQ113" i="106"/>
  <c r="BLR113" i="106"/>
  <c r="BLS113" i="106"/>
  <c r="BLT113" i="106"/>
  <c r="BLU113" i="106"/>
  <c r="BLV113" i="106"/>
  <c r="BLW113" i="106"/>
  <c r="BLX113" i="106"/>
  <c r="BLY113" i="106"/>
  <c r="BLZ113" i="106"/>
  <c r="BMA113" i="106"/>
  <c r="BMB113" i="106"/>
  <c r="BMC113" i="106"/>
  <c r="BMD113" i="106"/>
  <c r="BME113" i="106"/>
  <c r="BMF113" i="106"/>
  <c r="BMG113" i="106"/>
  <c r="BMH113" i="106"/>
  <c r="BMI113" i="106"/>
  <c r="BMJ113" i="106"/>
  <c r="BMK113" i="106"/>
  <c r="BML113" i="106"/>
  <c r="BMM113" i="106"/>
  <c r="BMN113" i="106"/>
  <c r="BMO113" i="106"/>
  <c r="BMP113" i="106"/>
  <c r="BMQ113" i="106"/>
  <c r="BMR113" i="106"/>
  <c r="BMS113" i="106"/>
  <c r="BMT113" i="106"/>
  <c r="BMU113" i="106"/>
  <c r="BMV113" i="106"/>
  <c r="BMW113" i="106"/>
  <c r="BMX113" i="106"/>
  <c r="BMY113" i="106"/>
  <c r="BMZ113" i="106"/>
  <c r="BNA113" i="106"/>
  <c r="BNB113" i="106"/>
  <c r="BNC113" i="106"/>
  <c r="BND113" i="106"/>
  <c r="BNE113" i="106"/>
  <c r="BNF113" i="106"/>
  <c r="BNG113" i="106"/>
  <c r="BNH113" i="106"/>
  <c r="BNI113" i="106"/>
  <c r="BNJ113" i="106"/>
  <c r="BNK113" i="106"/>
  <c r="BNL113" i="106"/>
  <c r="BNM113" i="106"/>
  <c r="BNN113" i="106"/>
  <c r="BNO113" i="106"/>
  <c r="BNP113" i="106"/>
  <c r="BNQ113" i="106"/>
  <c r="BNR113" i="106"/>
  <c r="BNS113" i="106"/>
  <c r="BNT113" i="106"/>
  <c r="BNU113" i="106"/>
  <c r="BNV113" i="106"/>
  <c r="BNW113" i="106"/>
  <c r="BNX113" i="106"/>
  <c r="BNY113" i="106"/>
  <c r="BNZ113" i="106"/>
  <c r="BOA113" i="106"/>
  <c r="BOB113" i="106"/>
  <c r="BOC113" i="106"/>
  <c r="BOD113" i="106"/>
  <c r="BOE113" i="106"/>
  <c r="BOF113" i="106"/>
  <c r="BOG113" i="106"/>
  <c r="BOH113" i="106"/>
  <c r="BOI113" i="106"/>
  <c r="BOJ113" i="106"/>
  <c r="BOK113" i="106"/>
  <c r="BOL113" i="106"/>
  <c r="BOM113" i="106"/>
  <c r="BON113" i="106"/>
  <c r="BOO113" i="106"/>
  <c r="BOP113" i="106"/>
  <c r="BOQ113" i="106"/>
  <c r="BOR113" i="106"/>
  <c r="BOS113" i="106"/>
  <c r="BOT113" i="106"/>
  <c r="BOU113" i="106"/>
  <c r="BOV113" i="106"/>
  <c r="BOW113" i="106"/>
  <c r="BOX113" i="106"/>
  <c r="BOY113" i="106"/>
  <c r="BOZ113" i="106"/>
  <c r="BPA113" i="106"/>
  <c r="BPB113" i="106"/>
  <c r="BPC113" i="106"/>
  <c r="BPD113" i="106"/>
  <c r="BPE113" i="106"/>
  <c r="BPF113" i="106"/>
  <c r="BPG113" i="106"/>
  <c r="BPH113" i="106"/>
  <c r="BPI113" i="106"/>
  <c r="BPJ113" i="106"/>
  <c r="BPK113" i="106"/>
  <c r="BPL113" i="106"/>
  <c r="BPM113" i="106"/>
  <c r="BPN113" i="106"/>
  <c r="BPO113" i="106"/>
  <c r="BPP113" i="106"/>
  <c r="BPQ113" i="106"/>
  <c r="BPR113" i="106"/>
  <c r="BPS113" i="106"/>
  <c r="BPT113" i="106"/>
  <c r="BPU113" i="106"/>
  <c r="BPV113" i="106"/>
  <c r="BPW113" i="106"/>
  <c r="BPX113" i="106"/>
  <c r="BPY113" i="106"/>
  <c r="BPZ113" i="106"/>
  <c r="BQA113" i="106"/>
  <c r="BQB113" i="106"/>
  <c r="BQC113" i="106"/>
  <c r="BQD113" i="106"/>
  <c r="BQE113" i="106"/>
  <c r="BQF113" i="106"/>
  <c r="BQG113" i="106"/>
  <c r="BQH113" i="106"/>
  <c r="BQI113" i="106"/>
  <c r="BQJ113" i="106"/>
  <c r="BQK113" i="106"/>
  <c r="BQL113" i="106"/>
  <c r="BQM113" i="106"/>
  <c r="BQN113" i="106"/>
  <c r="BQO113" i="106"/>
  <c r="BQP113" i="106"/>
  <c r="BQQ113" i="106"/>
  <c r="BQR113" i="106"/>
  <c r="BQS113" i="106"/>
  <c r="BQT113" i="106"/>
  <c r="BQU113" i="106"/>
  <c r="BQV113" i="106"/>
  <c r="BQW113" i="106"/>
  <c r="BQX113" i="106"/>
  <c r="BQY113" i="106"/>
  <c r="BQZ113" i="106"/>
  <c r="BRA113" i="106"/>
  <c r="BRB113" i="106"/>
  <c r="BRC113" i="106"/>
  <c r="BRD113" i="106"/>
  <c r="BRE113" i="106"/>
  <c r="BRF113" i="106"/>
  <c r="BRG113" i="106"/>
  <c r="BRH113" i="106"/>
  <c r="BRI113" i="106"/>
  <c r="BRJ113" i="106"/>
  <c r="BRK113" i="106"/>
  <c r="BRL113" i="106"/>
  <c r="BRM113" i="106"/>
  <c r="BRN113" i="106"/>
  <c r="BRO113" i="106"/>
  <c r="BRP113" i="106"/>
  <c r="BRQ113" i="106"/>
  <c r="BRR113" i="106"/>
  <c r="BRS113" i="106"/>
  <c r="BRT113" i="106"/>
  <c r="BRU113" i="106"/>
  <c r="BRV113" i="106"/>
  <c r="BRW113" i="106"/>
  <c r="BRX113" i="106"/>
  <c r="BRY113" i="106"/>
  <c r="BRZ113" i="106"/>
  <c r="BSA113" i="106"/>
  <c r="BSB113" i="106"/>
  <c r="BSC113" i="106"/>
  <c r="BSD113" i="106"/>
  <c r="BSE113" i="106"/>
  <c r="BSF113" i="106"/>
  <c r="BSG113" i="106"/>
  <c r="BSH113" i="106"/>
  <c r="BSI113" i="106"/>
  <c r="BSJ113" i="106"/>
  <c r="BSK113" i="106"/>
  <c r="BSL113" i="106"/>
  <c r="BSM113" i="106"/>
  <c r="BSN113" i="106"/>
  <c r="BSO113" i="106"/>
  <c r="BSP113" i="106"/>
  <c r="BSQ113" i="106"/>
  <c r="BSR113" i="106"/>
  <c r="BSS113" i="106"/>
  <c r="BST113" i="106"/>
  <c r="BSU113" i="106"/>
  <c r="BSV113" i="106"/>
  <c r="BSW113" i="106"/>
  <c r="BSX113" i="106"/>
  <c r="BSY113" i="106"/>
  <c r="BSZ113" i="106"/>
  <c r="BTA113" i="106"/>
  <c r="BTB113" i="106"/>
  <c r="BTC113" i="106"/>
  <c r="BTD113" i="106"/>
  <c r="BTE113" i="106"/>
  <c r="BTF113" i="106"/>
  <c r="BTG113" i="106"/>
  <c r="BTH113" i="106"/>
  <c r="BTI113" i="106"/>
  <c r="BTJ113" i="106"/>
  <c r="BTK113" i="106"/>
  <c r="BTL113" i="106"/>
  <c r="BTM113" i="106"/>
  <c r="BTN113" i="106"/>
  <c r="BTO113" i="106"/>
  <c r="BTP113" i="106"/>
  <c r="BTQ113" i="106"/>
  <c r="BTR113" i="106"/>
  <c r="BTS113" i="106"/>
  <c r="BTT113" i="106"/>
  <c r="BTU113" i="106"/>
  <c r="BTV113" i="106"/>
  <c r="BTW113" i="106"/>
  <c r="BTX113" i="106"/>
  <c r="BTY113" i="106"/>
  <c r="BTZ113" i="106"/>
  <c r="BUA113" i="106"/>
  <c r="BUB113" i="106"/>
  <c r="BUC113" i="106"/>
  <c r="BUD113" i="106"/>
  <c r="BUE113" i="106"/>
  <c r="BUF113" i="106"/>
  <c r="BUG113" i="106"/>
  <c r="BUH113" i="106"/>
  <c r="BUI113" i="106"/>
  <c r="BUJ113" i="106"/>
  <c r="BUK113" i="106"/>
  <c r="BUL113" i="106"/>
  <c r="BUM113" i="106"/>
  <c r="BUN113" i="106"/>
  <c r="BUO113" i="106"/>
  <c r="BUP113" i="106"/>
  <c r="BUQ113" i="106"/>
  <c r="BUR113" i="106"/>
  <c r="BUS113" i="106"/>
  <c r="BUT113" i="106"/>
  <c r="BUU113" i="106"/>
  <c r="BUV113" i="106"/>
  <c r="BUW113" i="106"/>
  <c r="BUX113" i="106"/>
  <c r="BUY113" i="106"/>
  <c r="BUZ113" i="106"/>
  <c r="BVA113" i="106"/>
  <c r="BVB113" i="106"/>
  <c r="BVC113" i="106"/>
  <c r="BVD113" i="106"/>
  <c r="BVE113" i="106"/>
  <c r="BVF113" i="106"/>
  <c r="BVG113" i="106"/>
  <c r="BVH113" i="106"/>
  <c r="BVI113" i="106"/>
  <c r="BVJ113" i="106"/>
  <c r="BVK113" i="106"/>
  <c r="BVL113" i="106"/>
  <c r="BVM113" i="106"/>
  <c r="BVN113" i="106"/>
  <c r="BVO113" i="106"/>
  <c r="BVP113" i="106"/>
  <c r="BVQ113" i="106"/>
  <c r="BVR113" i="106"/>
  <c r="BVS113" i="106"/>
  <c r="BVT113" i="106"/>
  <c r="BVU113" i="106"/>
  <c r="BVV113" i="106"/>
  <c r="BVW113" i="106"/>
  <c r="BVX113" i="106"/>
  <c r="BVY113" i="106"/>
  <c r="BVZ113" i="106"/>
  <c r="BWA113" i="106"/>
  <c r="BWB113" i="106"/>
  <c r="BWC113" i="106"/>
  <c r="BWD113" i="106"/>
  <c r="BWE113" i="106"/>
  <c r="BWF113" i="106"/>
  <c r="BWG113" i="106"/>
  <c r="BWH113" i="106"/>
  <c r="BWI113" i="106"/>
  <c r="BWJ113" i="106"/>
  <c r="BWK113" i="106"/>
  <c r="BWL113" i="106"/>
  <c r="BWM113" i="106"/>
  <c r="BWN113" i="106"/>
  <c r="BWO113" i="106"/>
  <c r="BWP113" i="106"/>
  <c r="BWQ113" i="106"/>
  <c r="BWR113" i="106"/>
  <c r="BWS113" i="106"/>
  <c r="BWT113" i="106"/>
  <c r="BWU113" i="106"/>
  <c r="BWV113" i="106"/>
  <c r="BWW113" i="106"/>
  <c r="BWX113" i="106"/>
  <c r="BWY113" i="106"/>
  <c r="BWZ113" i="106"/>
  <c r="BXA113" i="106"/>
  <c r="BXB113" i="106"/>
  <c r="BXC113" i="106"/>
  <c r="BXD113" i="106"/>
  <c r="BXE113" i="106"/>
  <c r="BXF113" i="106"/>
  <c r="BXG113" i="106"/>
  <c r="BXH113" i="106"/>
  <c r="BXI113" i="106"/>
  <c r="BXJ113" i="106"/>
  <c r="BXK113" i="106"/>
  <c r="BXL113" i="106"/>
  <c r="BXM113" i="106"/>
  <c r="BXN113" i="106"/>
  <c r="BXO113" i="106"/>
  <c r="BXP113" i="106"/>
  <c r="BXQ113" i="106"/>
  <c r="BXR113" i="106"/>
  <c r="BXS113" i="106"/>
  <c r="BXT113" i="106"/>
  <c r="BXU113" i="106"/>
  <c r="BXV113" i="106"/>
  <c r="BXW113" i="106"/>
  <c r="BXX113" i="106"/>
  <c r="BXY113" i="106"/>
  <c r="BXZ113" i="106"/>
  <c r="BYA113" i="106"/>
  <c r="BYB113" i="106"/>
  <c r="BYC113" i="106"/>
  <c r="BYD113" i="106"/>
  <c r="BYE113" i="106"/>
  <c r="BYF113" i="106"/>
  <c r="BYG113" i="106"/>
  <c r="BYH113" i="106"/>
  <c r="BYI113" i="106"/>
  <c r="BYJ113" i="106"/>
  <c r="BYK113" i="106"/>
  <c r="BYL113" i="106"/>
  <c r="BYM113" i="106"/>
  <c r="BYN113" i="106"/>
  <c r="BYO113" i="106"/>
  <c r="BYP113" i="106"/>
  <c r="BYQ113" i="106"/>
  <c r="BYR113" i="106"/>
  <c r="BYS113" i="106"/>
  <c r="BYT113" i="106"/>
  <c r="BYU113" i="106"/>
  <c r="BYV113" i="106"/>
  <c r="BYW113" i="106"/>
  <c r="BYX113" i="106"/>
  <c r="BYY113" i="106"/>
  <c r="BYZ113" i="106"/>
  <c r="BZA113" i="106"/>
  <c r="BZB113" i="106"/>
  <c r="BZC113" i="106"/>
  <c r="BZD113" i="106"/>
  <c r="BZE113" i="106"/>
  <c r="BZF113" i="106"/>
  <c r="BZG113" i="106"/>
  <c r="BZH113" i="106"/>
  <c r="BZI113" i="106"/>
  <c r="BZJ113" i="106"/>
  <c r="BZK113" i="106"/>
  <c r="BZL113" i="106"/>
  <c r="BZM113" i="106"/>
  <c r="BZN113" i="106"/>
  <c r="BZO113" i="106"/>
  <c r="BZP113" i="106"/>
  <c r="BZQ113" i="106"/>
  <c r="BZR113" i="106"/>
  <c r="BZS113" i="106"/>
  <c r="BZT113" i="106"/>
  <c r="BZU113" i="106"/>
  <c r="BZV113" i="106"/>
  <c r="BZW113" i="106"/>
  <c r="BZX113" i="106"/>
  <c r="BZY113" i="106"/>
  <c r="BZZ113" i="106"/>
  <c r="CAA113" i="106"/>
  <c r="CAB113" i="106"/>
  <c r="CAC113" i="106"/>
  <c r="CAD113" i="106"/>
  <c r="CAE113" i="106"/>
  <c r="CAF113" i="106"/>
  <c r="CAG113" i="106"/>
  <c r="CAH113" i="106"/>
  <c r="CAI113" i="106"/>
  <c r="CAJ113" i="106"/>
  <c r="CAK113" i="106"/>
  <c r="CAL113" i="106"/>
  <c r="CAM113" i="106"/>
  <c r="CAN113" i="106"/>
  <c r="CAO113" i="106"/>
  <c r="CAP113" i="106"/>
  <c r="CAQ113" i="106"/>
  <c r="CAR113" i="106"/>
  <c r="CAS113" i="106"/>
  <c r="CAT113" i="106"/>
  <c r="CAU113" i="106"/>
  <c r="CAV113" i="106"/>
  <c r="CAW113" i="106"/>
  <c r="CAX113" i="106"/>
  <c r="CAY113" i="106"/>
  <c r="CAZ113" i="106"/>
  <c r="CBA113" i="106"/>
  <c r="CBB113" i="106"/>
  <c r="CBC113" i="106"/>
  <c r="CBD113" i="106"/>
  <c r="CBE113" i="106"/>
  <c r="CBF113" i="106"/>
  <c r="CBG113" i="106"/>
  <c r="CBH113" i="106"/>
  <c r="CBI113" i="106"/>
  <c r="CBJ113" i="106"/>
  <c r="CBK113" i="106"/>
  <c r="CBL113" i="106"/>
  <c r="CBM113" i="106"/>
  <c r="CBN113" i="106"/>
  <c r="CBO113" i="106"/>
  <c r="CBP113" i="106"/>
  <c r="CBQ113" i="106"/>
  <c r="CBR113" i="106"/>
  <c r="CBS113" i="106"/>
  <c r="CBT113" i="106"/>
  <c r="CBU113" i="106"/>
  <c r="CBV113" i="106"/>
  <c r="CBW113" i="106"/>
  <c r="CBX113" i="106"/>
  <c r="CBY113" i="106"/>
  <c r="CBZ113" i="106"/>
  <c r="CCA113" i="106"/>
  <c r="CCB113" i="106"/>
  <c r="CCC113" i="106"/>
  <c r="CCD113" i="106"/>
  <c r="CCE113" i="106"/>
  <c r="CCF113" i="106"/>
  <c r="CCG113" i="106"/>
  <c r="CCH113" i="106"/>
  <c r="CCI113" i="106"/>
  <c r="CCJ113" i="106"/>
  <c r="CCK113" i="106"/>
  <c r="CCL113" i="106"/>
  <c r="CCM113" i="106"/>
  <c r="CCN113" i="106"/>
  <c r="CCO113" i="106"/>
  <c r="CCP113" i="106"/>
  <c r="CCQ113" i="106"/>
  <c r="CCR113" i="106"/>
  <c r="CCS113" i="106"/>
  <c r="CCT113" i="106"/>
  <c r="CCU113" i="106"/>
  <c r="CCV113" i="106"/>
  <c r="CCW113" i="106"/>
  <c r="CCX113" i="106"/>
  <c r="CCY113" i="106"/>
  <c r="CCZ113" i="106"/>
  <c r="CDA113" i="106"/>
  <c r="CDB113" i="106"/>
  <c r="CDC113" i="106"/>
  <c r="CDD113" i="106"/>
  <c r="CDE113" i="106"/>
  <c r="CDF113" i="106"/>
  <c r="CDG113" i="106"/>
  <c r="CDH113" i="106"/>
  <c r="CDI113" i="106"/>
  <c r="CDJ113" i="106"/>
  <c r="CDK113" i="106"/>
  <c r="CDL113" i="106"/>
  <c r="CDM113" i="106"/>
  <c r="CDN113" i="106"/>
  <c r="CDO113" i="106"/>
  <c r="CDP113" i="106"/>
  <c r="CDQ113" i="106"/>
  <c r="CDR113" i="106"/>
  <c r="CDS113" i="106"/>
  <c r="CDT113" i="106"/>
  <c r="CDU113" i="106"/>
  <c r="CDV113" i="106"/>
  <c r="CDW113" i="106"/>
  <c r="CDX113" i="106"/>
  <c r="CDY113" i="106"/>
  <c r="CDZ113" i="106"/>
  <c r="CEA113" i="106"/>
  <c r="CEB113" i="106"/>
  <c r="CEC113" i="106"/>
  <c r="CED113" i="106"/>
  <c r="CEE113" i="106"/>
  <c r="CEF113" i="106"/>
  <c r="CEG113" i="106"/>
  <c r="CEH113" i="106"/>
  <c r="CEI113" i="106"/>
  <c r="CEJ113" i="106"/>
  <c r="CEK113" i="106"/>
  <c r="CEL113" i="106"/>
  <c r="CEM113" i="106"/>
  <c r="CEN113" i="106"/>
  <c r="CEO113" i="106"/>
  <c r="CEP113" i="106"/>
  <c r="CEQ113" i="106"/>
  <c r="CER113" i="106"/>
  <c r="CES113" i="106"/>
  <c r="CET113" i="106"/>
  <c r="CEU113" i="106"/>
  <c r="CEV113" i="106"/>
  <c r="CEW113" i="106"/>
  <c r="CEX113" i="106"/>
  <c r="CEY113" i="106"/>
  <c r="CEZ113" i="106"/>
  <c r="CFA113" i="106"/>
  <c r="CFB113" i="106"/>
  <c r="CFC113" i="106"/>
  <c r="CFD113" i="106"/>
  <c r="CFE113" i="106"/>
  <c r="CFF113" i="106"/>
  <c r="CFG113" i="106"/>
  <c r="CFH113" i="106"/>
  <c r="CFI113" i="106"/>
  <c r="CFJ113" i="106"/>
  <c r="CFK113" i="106"/>
  <c r="CFL113" i="106"/>
  <c r="CFM113" i="106"/>
  <c r="CFN113" i="106"/>
  <c r="CFO113" i="106"/>
  <c r="CFP113" i="106"/>
  <c r="CFQ113" i="106"/>
  <c r="CFR113" i="106"/>
  <c r="CFS113" i="106"/>
  <c r="CFT113" i="106"/>
  <c r="CFU113" i="106"/>
  <c r="CFV113" i="106"/>
  <c r="CFW113" i="106"/>
  <c r="CFX113" i="106"/>
  <c r="CFY113" i="106"/>
  <c r="CFZ113" i="106"/>
  <c r="CGA113" i="106"/>
  <c r="CGB113" i="106"/>
  <c r="CGC113" i="106"/>
  <c r="CGD113" i="106"/>
  <c r="CGE113" i="106"/>
  <c r="CGF113" i="106"/>
  <c r="CGG113" i="106"/>
  <c r="CGH113" i="106"/>
  <c r="CGI113" i="106"/>
  <c r="CGJ113" i="106"/>
  <c r="CGK113" i="106"/>
  <c r="CGL113" i="106"/>
  <c r="CGM113" i="106"/>
  <c r="CGN113" i="106"/>
  <c r="CGO113" i="106"/>
  <c r="CGP113" i="106"/>
  <c r="CGQ113" i="106"/>
  <c r="CGR113" i="106"/>
  <c r="CGS113" i="106"/>
  <c r="CGT113" i="106"/>
  <c r="CGU113" i="106"/>
  <c r="CGV113" i="106"/>
  <c r="CGW113" i="106"/>
  <c r="CGX113" i="106"/>
  <c r="CGY113" i="106"/>
  <c r="CGZ113" i="106"/>
  <c r="CHA113" i="106"/>
  <c r="CHB113" i="106"/>
  <c r="CHC113" i="106"/>
  <c r="CHD113" i="106"/>
  <c r="CHE113" i="106"/>
  <c r="CHF113" i="106"/>
  <c r="CHG113" i="106"/>
  <c r="CHH113" i="106"/>
  <c r="CHI113" i="106"/>
  <c r="CHJ113" i="106"/>
  <c r="CHK113" i="106"/>
  <c r="CHL113" i="106"/>
  <c r="CHM113" i="106"/>
  <c r="CHN113" i="106"/>
  <c r="CHO113" i="106"/>
  <c r="CHP113" i="106"/>
  <c r="CHQ113" i="106"/>
  <c r="CHR113" i="106"/>
  <c r="CHS113" i="106"/>
  <c r="CHT113" i="106"/>
  <c r="CHU113" i="106"/>
  <c r="CHV113" i="106"/>
  <c r="CHW113" i="106"/>
  <c r="CHX113" i="106"/>
  <c r="CHY113" i="106"/>
  <c r="CHZ113" i="106"/>
  <c r="CIA113" i="106"/>
  <c r="CIB113" i="106"/>
  <c r="CIC113" i="106"/>
  <c r="CID113" i="106"/>
  <c r="CIE113" i="106"/>
  <c r="CIF113" i="106"/>
  <c r="CIG113" i="106"/>
  <c r="CIH113" i="106"/>
  <c r="CII113" i="106"/>
  <c r="CIJ113" i="106"/>
  <c r="CIK113" i="106"/>
  <c r="CIL113" i="106"/>
  <c r="CIM113" i="106"/>
  <c r="CIN113" i="106"/>
  <c r="CIO113" i="106"/>
  <c r="CIP113" i="106"/>
  <c r="CIQ113" i="106"/>
  <c r="CIR113" i="106"/>
  <c r="CIS113" i="106"/>
  <c r="CIT113" i="106"/>
  <c r="CIU113" i="106"/>
  <c r="CIV113" i="106"/>
  <c r="CIW113" i="106"/>
  <c r="CIX113" i="106"/>
  <c r="CIY113" i="106"/>
  <c r="CIZ113" i="106"/>
  <c r="CJA113" i="106"/>
  <c r="CJB113" i="106"/>
  <c r="CJC113" i="106"/>
  <c r="CJD113" i="106"/>
  <c r="CJE113" i="106"/>
  <c r="CJF113" i="106"/>
  <c r="CJG113" i="106"/>
  <c r="CJH113" i="106"/>
  <c r="CJI113" i="106"/>
  <c r="CJJ113" i="106"/>
  <c r="CJK113" i="106"/>
  <c r="CJL113" i="106"/>
  <c r="CJM113" i="106"/>
  <c r="CJN113" i="106"/>
  <c r="CJO113" i="106"/>
  <c r="CJP113" i="106"/>
  <c r="CJQ113" i="106"/>
  <c r="CJR113" i="106"/>
  <c r="CJS113" i="106"/>
  <c r="CJT113" i="106"/>
  <c r="CJU113" i="106"/>
  <c r="CJV113" i="106"/>
  <c r="CJW113" i="106"/>
  <c r="CJX113" i="106"/>
  <c r="CJY113" i="106"/>
  <c r="CJZ113" i="106"/>
  <c r="CKA113" i="106"/>
  <c r="CKB113" i="106"/>
  <c r="CKC113" i="106"/>
  <c r="CKD113" i="106"/>
  <c r="CKE113" i="106"/>
  <c r="CKF113" i="106"/>
  <c r="CKG113" i="106"/>
  <c r="CKH113" i="106"/>
  <c r="CKI113" i="106"/>
  <c r="CKJ113" i="106"/>
  <c r="CKK113" i="106"/>
  <c r="CKL113" i="106"/>
  <c r="CKM113" i="106"/>
  <c r="CKN113" i="106"/>
  <c r="CKO113" i="106"/>
  <c r="CKP113" i="106"/>
  <c r="CKQ113" i="106"/>
  <c r="CKR113" i="106"/>
  <c r="CKS113" i="106"/>
  <c r="CKT113" i="106"/>
  <c r="CKU113" i="106"/>
  <c r="CKV113" i="106"/>
  <c r="CKW113" i="106"/>
  <c r="CKX113" i="106"/>
  <c r="CKY113" i="106"/>
  <c r="CKZ113" i="106"/>
  <c r="CLA113" i="106"/>
  <c r="CLB113" i="106"/>
  <c r="CLC113" i="106"/>
  <c r="CLD113" i="106"/>
  <c r="CLE113" i="106"/>
  <c r="CLF113" i="106"/>
  <c r="CLG113" i="106"/>
  <c r="CLH113" i="106"/>
  <c r="CLI113" i="106"/>
  <c r="CLJ113" i="106"/>
  <c r="CLK113" i="106"/>
  <c r="CLL113" i="106"/>
  <c r="CLM113" i="106"/>
  <c r="CLN113" i="106"/>
  <c r="CLO113" i="106"/>
  <c r="CLP113" i="106"/>
  <c r="CLQ113" i="106"/>
  <c r="CLR113" i="106"/>
  <c r="CLS113" i="106"/>
  <c r="CLT113" i="106"/>
  <c r="CLU113" i="106"/>
  <c r="CLV113" i="106"/>
  <c r="CLW113" i="106"/>
  <c r="CLX113" i="106"/>
  <c r="CLY113" i="106"/>
  <c r="CLZ113" i="106"/>
  <c r="CMA113" i="106"/>
  <c r="CMB113" i="106"/>
  <c r="CMC113" i="106"/>
  <c r="CMD113" i="106"/>
  <c r="CME113" i="106"/>
  <c r="CMF113" i="106"/>
  <c r="CMG113" i="106"/>
  <c r="CMH113" i="106"/>
  <c r="CMI113" i="106"/>
  <c r="CMJ113" i="106"/>
  <c r="CMK113" i="106"/>
  <c r="CML113" i="106"/>
  <c r="CMM113" i="106"/>
  <c r="CMN113" i="106"/>
  <c r="CMO113" i="106"/>
  <c r="CMP113" i="106"/>
  <c r="CMQ113" i="106"/>
  <c r="CMR113" i="106"/>
  <c r="CMS113" i="106"/>
  <c r="CMT113" i="106"/>
  <c r="CMU113" i="106"/>
  <c r="CMV113" i="106"/>
  <c r="CMW113" i="106"/>
  <c r="CMX113" i="106"/>
  <c r="CMY113" i="106"/>
  <c r="CMZ113" i="106"/>
  <c r="CNA113" i="106"/>
  <c r="CNB113" i="106"/>
  <c r="CNC113" i="106"/>
  <c r="CND113" i="106"/>
  <c r="CNE113" i="106"/>
  <c r="CNF113" i="106"/>
  <c r="CNG113" i="106"/>
  <c r="CNH113" i="106"/>
  <c r="CNI113" i="106"/>
  <c r="CNJ113" i="106"/>
  <c r="CNK113" i="106"/>
  <c r="CNL113" i="106"/>
  <c r="CNM113" i="106"/>
  <c r="CNN113" i="106"/>
  <c r="CNO113" i="106"/>
  <c r="CNP113" i="106"/>
  <c r="CNQ113" i="106"/>
  <c r="CNR113" i="106"/>
  <c r="CNS113" i="106"/>
  <c r="CNT113" i="106"/>
  <c r="CNU113" i="106"/>
  <c r="CNV113" i="106"/>
  <c r="CNW113" i="106"/>
  <c r="CNX113" i="106"/>
  <c r="CNY113" i="106"/>
  <c r="CNZ113" i="106"/>
  <c r="COA113" i="106"/>
  <c r="COB113" i="106"/>
  <c r="COC113" i="106"/>
  <c r="COD113" i="106"/>
  <c r="COE113" i="106"/>
  <c r="COF113" i="106"/>
  <c r="COG113" i="106"/>
  <c r="COH113" i="106"/>
  <c r="COI113" i="106"/>
  <c r="COJ113" i="106"/>
  <c r="COK113" i="106"/>
  <c r="COL113" i="106"/>
  <c r="COM113" i="106"/>
  <c r="CON113" i="106"/>
  <c r="COO113" i="106"/>
  <c r="COP113" i="106"/>
  <c r="COQ113" i="106"/>
  <c r="COR113" i="106"/>
  <c r="COS113" i="106"/>
  <c r="COT113" i="106"/>
  <c r="COU113" i="106"/>
  <c r="COV113" i="106"/>
  <c r="COW113" i="106"/>
  <c r="COX113" i="106"/>
  <c r="COY113" i="106"/>
  <c r="COZ113" i="106"/>
  <c r="CPA113" i="106"/>
  <c r="CPB113" i="106"/>
  <c r="CPC113" i="106"/>
  <c r="CPD113" i="106"/>
  <c r="CPE113" i="106"/>
  <c r="CPF113" i="106"/>
  <c r="CPG113" i="106"/>
  <c r="CPH113" i="106"/>
  <c r="CPI113" i="106"/>
  <c r="CPJ113" i="106"/>
  <c r="CPK113" i="106"/>
  <c r="CPL113" i="106"/>
  <c r="CPM113" i="106"/>
  <c r="CPN113" i="106"/>
  <c r="CPO113" i="106"/>
  <c r="CPP113" i="106"/>
  <c r="CPQ113" i="106"/>
  <c r="CPR113" i="106"/>
  <c r="CPS113" i="106"/>
  <c r="CPT113" i="106"/>
  <c r="CPU113" i="106"/>
  <c r="CPV113" i="106"/>
  <c r="CPW113" i="106"/>
  <c r="CPX113" i="106"/>
  <c r="CPY113" i="106"/>
  <c r="CPZ113" i="106"/>
  <c r="CQA113" i="106"/>
  <c r="CQB113" i="106"/>
  <c r="CQC113" i="106"/>
  <c r="CQD113" i="106"/>
  <c r="CQE113" i="106"/>
  <c r="CQF113" i="106"/>
  <c r="CQG113" i="106"/>
  <c r="CQH113" i="106"/>
  <c r="CQI113" i="106"/>
  <c r="CQJ113" i="106"/>
  <c r="CQK113" i="106"/>
  <c r="CQL113" i="106"/>
  <c r="CQM113" i="106"/>
  <c r="CQN113" i="106"/>
  <c r="CQO113" i="106"/>
  <c r="CQP113" i="106"/>
  <c r="CQQ113" i="106"/>
  <c r="CQR113" i="106"/>
  <c r="CQS113" i="106"/>
  <c r="CQT113" i="106"/>
  <c r="CQU113" i="106"/>
  <c r="CQV113" i="106"/>
  <c r="CQW113" i="106"/>
  <c r="CQX113" i="106"/>
  <c r="CQY113" i="106"/>
  <c r="CQZ113" i="106"/>
  <c r="CRA113" i="106"/>
  <c r="CRB113" i="106"/>
  <c r="CRC113" i="106"/>
  <c r="CRD113" i="106"/>
  <c r="CRE113" i="106"/>
  <c r="CRF113" i="106"/>
  <c r="CRG113" i="106"/>
  <c r="CRH113" i="106"/>
  <c r="CRI113" i="106"/>
  <c r="CRJ113" i="106"/>
  <c r="CRK113" i="106"/>
  <c r="CRL113" i="106"/>
  <c r="CRM113" i="106"/>
  <c r="CRN113" i="106"/>
  <c r="CRO113" i="106"/>
  <c r="CRP113" i="106"/>
  <c r="CRQ113" i="106"/>
  <c r="CRR113" i="106"/>
  <c r="CRS113" i="106"/>
  <c r="CRT113" i="106"/>
  <c r="CRU113" i="106"/>
  <c r="CRV113" i="106"/>
  <c r="CRW113" i="106"/>
  <c r="CRX113" i="106"/>
  <c r="CRY113" i="106"/>
  <c r="CRZ113" i="106"/>
  <c r="CSA113" i="106"/>
  <c r="CSB113" i="106"/>
  <c r="CSC113" i="106"/>
  <c r="CSD113" i="106"/>
  <c r="CSE113" i="106"/>
  <c r="CSF113" i="106"/>
  <c r="CSG113" i="106"/>
  <c r="CSH113" i="106"/>
  <c r="CSI113" i="106"/>
  <c r="CSJ113" i="106"/>
  <c r="CSK113" i="106"/>
  <c r="CSL113" i="106"/>
  <c r="CSM113" i="106"/>
  <c r="CSN113" i="106"/>
  <c r="CSO113" i="106"/>
  <c r="CSP113" i="106"/>
  <c r="CSQ113" i="106"/>
  <c r="CSR113" i="106"/>
  <c r="CSS113" i="106"/>
  <c r="CST113" i="106"/>
  <c r="CSU113" i="106"/>
  <c r="CSV113" i="106"/>
  <c r="CSW113" i="106"/>
  <c r="CSX113" i="106"/>
  <c r="CSY113" i="106"/>
  <c r="CSZ113" i="106"/>
  <c r="CTA113" i="106"/>
  <c r="CTB113" i="106"/>
  <c r="CTC113" i="106"/>
  <c r="CTD113" i="106"/>
  <c r="CTE113" i="106"/>
  <c r="CTF113" i="106"/>
  <c r="CTG113" i="106"/>
  <c r="CTH113" i="106"/>
  <c r="CTI113" i="106"/>
  <c r="CTJ113" i="106"/>
  <c r="CTK113" i="106"/>
  <c r="CTL113" i="106"/>
  <c r="CTM113" i="106"/>
  <c r="CTN113" i="106"/>
  <c r="CTO113" i="106"/>
  <c r="CTP113" i="106"/>
  <c r="CTQ113" i="106"/>
  <c r="CTR113" i="106"/>
  <c r="CTS113" i="106"/>
  <c r="CTT113" i="106"/>
  <c r="CTU113" i="106"/>
  <c r="CTV113" i="106"/>
  <c r="CTW113" i="106"/>
  <c r="CTX113" i="106"/>
  <c r="CTY113" i="106"/>
  <c r="CTZ113" i="106"/>
  <c r="CUA113" i="106"/>
  <c r="CUB113" i="106"/>
  <c r="CUC113" i="106"/>
  <c r="CUD113" i="106"/>
  <c r="CUE113" i="106"/>
  <c r="CUF113" i="106"/>
  <c r="CUG113" i="106"/>
  <c r="CUH113" i="106"/>
  <c r="CUI113" i="106"/>
  <c r="CUJ113" i="106"/>
  <c r="CUK113" i="106"/>
  <c r="CUL113" i="106"/>
  <c r="CUM113" i="106"/>
  <c r="CUN113" i="106"/>
  <c r="CUO113" i="106"/>
  <c r="CUP113" i="106"/>
  <c r="CUQ113" i="106"/>
  <c r="CUR113" i="106"/>
  <c r="CUS113" i="106"/>
  <c r="CUT113" i="106"/>
  <c r="CUU113" i="106"/>
  <c r="CUV113" i="106"/>
  <c r="CUW113" i="106"/>
  <c r="CUX113" i="106"/>
  <c r="CUY113" i="106"/>
  <c r="CUZ113" i="106"/>
  <c r="CVA113" i="106"/>
  <c r="CVB113" i="106"/>
  <c r="CVC113" i="106"/>
  <c r="CVD113" i="106"/>
  <c r="CVE113" i="106"/>
  <c r="CVF113" i="106"/>
  <c r="CVG113" i="106"/>
  <c r="CVH113" i="106"/>
  <c r="CVI113" i="106"/>
  <c r="CVJ113" i="106"/>
  <c r="CVK113" i="106"/>
  <c r="CVL113" i="106"/>
  <c r="CVM113" i="106"/>
  <c r="CVN113" i="106"/>
  <c r="CVO113" i="106"/>
  <c r="CVP113" i="106"/>
  <c r="CVQ113" i="106"/>
  <c r="CVR113" i="106"/>
  <c r="CVS113" i="106"/>
  <c r="CVT113" i="106"/>
  <c r="CVU113" i="106"/>
  <c r="CVV113" i="106"/>
  <c r="CVW113" i="106"/>
  <c r="CVX113" i="106"/>
  <c r="CVY113" i="106"/>
  <c r="CVZ113" i="106"/>
  <c r="CWA113" i="106"/>
  <c r="CWB113" i="106"/>
  <c r="CWC113" i="106"/>
  <c r="CWD113" i="106"/>
  <c r="CWE113" i="106"/>
  <c r="CWF113" i="106"/>
  <c r="CWG113" i="106"/>
  <c r="CWH113" i="106"/>
  <c r="CWI113" i="106"/>
  <c r="CWJ113" i="106"/>
  <c r="CWK113" i="106"/>
  <c r="CWL113" i="106"/>
  <c r="CWM113" i="106"/>
  <c r="CWN113" i="106"/>
  <c r="CWO113" i="106"/>
  <c r="CWP113" i="106"/>
  <c r="CWQ113" i="106"/>
  <c r="CWR113" i="106"/>
  <c r="CWS113" i="106"/>
  <c r="CWT113" i="106"/>
  <c r="CWU113" i="106"/>
  <c r="CWV113" i="106"/>
  <c r="CWW113" i="106"/>
  <c r="CWX113" i="106"/>
  <c r="CWY113" i="106"/>
  <c r="CWZ113" i="106"/>
  <c r="CXA113" i="106"/>
  <c r="CXB113" i="106"/>
  <c r="CXC113" i="106"/>
  <c r="CXD113" i="106"/>
  <c r="CXE113" i="106"/>
  <c r="CXF113" i="106"/>
  <c r="CXG113" i="106"/>
  <c r="CXH113" i="106"/>
  <c r="CXI113" i="106"/>
  <c r="CXJ113" i="106"/>
  <c r="CXK113" i="106"/>
  <c r="CXL113" i="106"/>
  <c r="CXM113" i="106"/>
  <c r="CXN113" i="106"/>
  <c r="CXO113" i="106"/>
  <c r="CXP113" i="106"/>
  <c r="CXQ113" i="106"/>
  <c r="CXR113" i="106"/>
  <c r="CXS113" i="106"/>
  <c r="CXT113" i="106"/>
  <c r="CXU113" i="106"/>
  <c r="CXV113" i="106"/>
  <c r="CXW113" i="106"/>
  <c r="CXX113" i="106"/>
  <c r="CXY113" i="106"/>
  <c r="CXZ113" i="106"/>
  <c r="CYA113" i="106"/>
  <c r="CYB113" i="106"/>
  <c r="CYC113" i="106"/>
  <c r="CYD113" i="106"/>
  <c r="CYE113" i="106"/>
  <c r="CYF113" i="106"/>
  <c r="CYG113" i="106"/>
  <c r="CYH113" i="106"/>
  <c r="CYI113" i="106"/>
  <c r="CYJ113" i="106"/>
  <c r="CYK113" i="106"/>
  <c r="CYL113" i="106"/>
  <c r="CYM113" i="106"/>
  <c r="CYN113" i="106"/>
  <c r="CYO113" i="106"/>
  <c r="CYP113" i="106"/>
  <c r="CYQ113" i="106"/>
  <c r="CYR113" i="106"/>
  <c r="CYS113" i="106"/>
  <c r="CYT113" i="106"/>
  <c r="CYU113" i="106"/>
  <c r="CYV113" i="106"/>
  <c r="CYW113" i="106"/>
  <c r="CYX113" i="106"/>
  <c r="CYY113" i="106"/>
  <c r="CYZ113" i="106"/>
  <c r="CZA113" i="106"/>
  <c r="CZB113" i="106"/>
  <c r="CZC113" i="106"/>
  <c r="CZD113" i="106"/>
  <c r="CZE113" i="106"/>
  <c r="CZF113" i="106"/>
  <c r="CZG113" i="106"/>
  <c r="CZH113" i="106"/>
  <c r="CZI113" i="106"/>
  <c r="CZJ113" i="106"/>
  <c r="CZK113" i="106"/>
  <c r="CZL113" i="106"/>
  <c r="CZM113" i="106"/>
  <c r="CZN113" i="106"/>
  <c r="CZO113" i="106"/>
  <c r="CZP113" i="106"/>
  <c r="CZQ113" i="106"/>
  <c r="CZR113" i="106"/>
  <c r="CZS113" i="106"/>
  <c r="CZT113" i="106"/>
  <c r="CZU113" i="106"/>
  <c r="CZV113" i="106"/>
  <c r="CZW113" i="106"/>
  <c r="CZX113" i="106"/>
  <c r="CZY113" i="106"/>
  <c r="CZZ113" i="106"/>
  <c r="DAA113" i="106"/>
  <c r="DAB113" i="106"/>
  <c r="DAC113" i="106"/>
  <c r="DAD113" i="106"/>
  <c r="DAE113" i="106"/>
  <c r="DAF113" i="106"/>
  <c r="DAG113" i="106"/>
  <c r="DAH113" i="106"/>
  <c r="DAI113" i="106"/>
  <c r="DAJ113" i="106"/>
  <c r="DAK113" i="106"/>
  <c r="DAL113" i="106"/>
  <c r="DAM113" i="106"/>
  <c r="DAN113" i="106"/>
  <c r="DAO113" i="106"/>
  <c r="DAP113" i="106"/>
  <c r="DAQ113" i="106"/>
  <c r="DAR113" i="106"/>
  <c r="DAS113" i="106"/>
  <c r="DAT113" i="106"/>
  <c r="DAU113" i="106"/>
  <c r="DAV113" i="106"/>
  <c r="DAW113" i="106"/>
  <c r="DAX113" i="106"/>
  <c r="DAY113" i="106"/>
  <c r="DAZ113" i="106"/>
  <c r="DBA113" i="106"/>
  <c r="DBB113" i="106"/>
  <c r="DBC113" i="106"/>
  <c r="DBD113" i="106"/>
  <c r="DBE113" i="106"/>
  <c r="DBF113" i="106"/>
  <c r="DBG113" i="106"/>
  <c r="DBH113" i="106"/>
  <c r="DBI113" i="106"/>
  <c r="DBJ113" i="106"/>
  <c r="DBK113" i="106"/>
  <c r="DBL113" i="106"/>
  <c r="DBM113" i="106"/>
  <c r="DBN113" i="106"/>
  <c r="DBO113" i="106"/>
  <c r="DBP113" i="106"/>
  <c r="DBQ113" i="106"/>
  <c r="DBR113" i="106"/>
  <c r="DBS113" i="106"/>
  <c r="DBT113" i="106"/>
  <c r="DBU113" i="106"/>
  <c r="DBV113" i="106"/>
  <c r="DBW113" i="106"/>
  <c r="DBX113" i="106"/>
  <c r="DBY113" i="106"/>
  <c r="DBZ113" i="106"/>
  <c r="DCA113" i="106"/>
  <c r="DCB113" i="106"/>
  <c r="DCC113" i="106"/>
  <c r="DCD113" i="106"/>
  <c r="DCE113" i="106"/>
  <c r="DCF113" i="106"/>
  <c r="DCG113" i="106"/>
  <c r="DCH113" i="106"/>
  <c r="DCI113" i="106"/>
  <c r="DCJ113" i="106"/>
  <c r="DCK113" i="106"/>
  <c r="DCL113" i="106"/>
  <c r="DCM113" i="106"/>
  <c r="DCN113" i="106"/>
  <c r="DCO113" i="106"/>
  <c r="DCP113" i="106"/>
  <c r="DCQ113" i="106"/>
  <c r="DCR113" i="106"/>
  <c r="DCS113" i="106"/>
  <c r="DCT113" i="106"/>
  <c r="DCU113" i="106"/>
  <c r="DCV113" i="106"/>
  <c r="DCW113" i="106"/>
  <c r="DCX113" i="106"/>
  <c r="DCY113" i="106"/>
  <c r="DCZ113" i="106"/>
  <c r="DDA113" i="106"/>
  <c r="DDB113" i="106"/>
  <c r="DDC113" i="106"/>
  <c r="DDD113" i="106"/>
  <c r="DDE113" i="106"/>
  <c r="DDF113" i="106"/>
  <c r="DDG113" i="106"/>
  <c r="DDH113" i="106"/>
  <c r="DDI113" i="106"/>
  <c r="DDJ113" i="106"/>
  <c r="DDK113" i="106"/>
  <c r="DDL113" i="106"/>
  <c r="DDM113" i="106"/>
  <c r="DDN113" i="106"/>
  <c r="DDO113" i="106"/>
  <c r="DDP113" i="106"/>
  <c r="DDQ113" i="106"/>
  <c r="DDR113" i="106"/>
  <c r="DDS113" i="106"/>
  <c r="DDT113" i="106"/>
  <c r="DDU113" i="106"/>
  <c r="DDV113" i="106"/>
  <c r="DDW113" i="106"/>
  <c r="DDX113" i="106"/>
  <c r="DDY113" i="106"/>
  <c r="DDZ113" i="106"/>
  <c r="DEA113" i="106"/>
  <c r="DEB113" i="106"/>
  <c r="DEC113" i="106"/>
  <c r="DED113" i="106"/>
  <c r="DEE113" i="106"/>
  <c r="DEF113" i="106"/>
  <c r="DEG113" i="106"/>
  <c r="DEH113" i="106"/>
  <c r="DEI113" i="106"/>
  <c r="DEJ113" i="106"/>
  <c r="DEK113" i="106"/>
  <c r="DEL113" i="106"/>
  <c r="DEM113" i="106"/>
  <c r="DEN113" i="106"/>
  <c r="DEO113" i="106"/>
  <c r="DEP113" i="106"/>
  <c r="DEQ113" i="106"/>
  <c r="DER113" i="106"/>
  <c r="DES113" i="106"/>
  <c r="DET113" i="106"/>
  <c r="DEU113" i="106"/>
  <c r="DEV113" i="106"/>
  <c r="DEW113" i="106"/>
  <c r="DEX113" i="106"/>
  <c r="DEY113" i="106"/>
  <c r="DEZ113" i="106"/>
  <c r="DFA113" i="106"/>
  <c r="DFB113" i="106"/>
  <c r="DFC113" i="106"/>
  <c r="DFD113" i="106"/>
  <c r="DFE113" i="106"/>
  <c r="DFF113" i="106"/>
  <c r="DFG113" i="106"/>
  <c r="DFH113" i="106"/>
  <c r="DFI113" i="106"/>
  <c r="DFJ113" i="106"/>
  <c r="DFK113" i="106"/>
  <c r="DFL113" i="106"/>
  <c r="DFM113" i="106"/>
  <c r="DFN113" i="106"/>
  <c r="DFO113" i="106"/>
  <c r="DFP113" i="106"/>
  <c r="DFQ113" i="106"/>
  <c r="DFR113" i="106"/>
  <c r="DFS113" i="106"/>
  <c r="DFT113" i="106"/>
  <c r="DFU113" i="106"/>
  <c r="DFV113" i="106"/>
  <c r="DFW113" i="106"/>
  <c r="DFX113" i="106"/>
  <c r="DFY113" i="106"/>
  <c r="DFZ113" i="106"/>
  <c r="DGA113" i="106"/>
  <c r="DGB113" i="106"/>
  <c r="DGC113" i="106"/>
  <c r="DGD113" i="106"/>
  <c r="DGE113" i="106"/>
  <c r="DGF113" i="106"/>
  <c r="DGG113" i="106"/>
  <c r="DGH113" i="106"/>
  <c r="DGI113" i="106"/>
  <c r="DGJ113" i="106"/>
  <c r="DGK113" i="106"/>
  <c r="DGL113" i="106"/>
  <c r="DGM113" i="106"/>
  <c r="DGN113" i="106"/>
  <c r="DGO113" i="106"/>
  <c r="DGP113" i="106"/>
  <c r="DGQ113" i="106"/>
  <c r="DGR113" i="106"/>
  <c r="DGS113" i="106"/>
  <c r="DGT113" i="106"/>
  <c r="DGU113" i="106"/>
  <c r="DGV113" i="106"/>
  <c r="DGW113" i="106"/>
  <c r="DGX113" i="106"/>
  <c r="DGY113" i="106"/>
  <c r="DGZ113" i="106"/>
  <c r="DHA113" i="106"/>
  <c r="DHB113" i="106"/>
  <c r="DHC113" i="106"/>
  <c r="DHD113" i="106"/>
  <c r="DHE113" i="106"/>
  <c r="DHF113" i="106"/>
  <c r="DHG113" i="106"/>
  <c r="DHH113" i="106"/>
  <c r="DHI113" i="106"/>
  <c r="DHJ113" i="106"/>
  <c r="DHK113" i="106"/>
  <c r="DHL113" i="106"/>
  <c r="DHM113" i="106"/>
  <c r="DHN113" i="106"/>
  <c r="DHO113" i="106"/>
  <c r="DHP113" i="106"/>
  <c r="DHQ113" i="106"/>
  <c r="DHR113" i="106"/>
  <c r="DHS113" i="106"/>
  <c r="DHT113" i="106"/>
  <c r="DHU113" i="106"/>
  <c r="DHV113" i="106"/>
  <c r="DHW113" i="106"/>
  <c r="DHX113" i="106"/>
  <c r="DHY113" i="106"/>
  <c r="DHZ113" i="106"/>
  <c r="DIA113" i="106"/>
  <c r="DIB113" i="106"/>
  <c r="DIC113" i="106"/>
  <c r="DID113" i="106"/>
  <c r="DIE113" i="106"/>
  <c r="DIF113" i="106"/>
  <c r="DIG113" i="106"/>
  <c r="DIH113" i="106"/>
  <c r="DII113" i="106"/>
  <c r="DIJ113" i="106"/>
  <c r="DIK113" i="106"/>
  <c r="DIL113" i="106"/>
  <c r="DIM113" i="106"/>
  <c r="DIN113" i="106"/>
  <c r="DIO113" i="106"/>
  <c r="DIP113" i="106"/>
  <c r="DIQ113" i="106"/>
  <c r="DIR113" i="106"/>
  <c r="DIS113" i="106"/>
  <c r="DIT113" i="106"/>
  <c r="DIU113" i="106"/>
  <c r="DIV113" i="106"/>
  <c r="DIW113" i="106"/>
  <c r="DIX113" i="106"/>
  <c r="DIY113" i="106"/>
  <c r="DIZ113" i="106"/>
  <c r="DJA113" i="106"/>
  <c r="DJB113" i="106"/>
  <c r="DJC113" i="106"/>
  <c r="DJD113" i="106"/>
  <c r="DJE113" i="106"/>
  <c r="DJF113" i="106"/>
  <c r="DJG113" i="106"/>
  <c r="DJH113" i="106"/>
  <c r="DJI113" i="106"/>
  <c r="DJJ113" i="106"/>
  <c r="DJK113" i="106"/>
  <c r="DJL113" i="106"/>
  <c r="DJM113" i="106"/>
  <c r="DJN113" i="106"/>
  <c r="DJO113" i="106"/>
  <c r="DJP113" i="106"/>
  <c r="DJQ113" i="106"/>
  <c r="DJR113" i="106"/>
  <c r="DJS113" i="106"/>
  <c r="DJT113" i="106"/>
  <c r="DJU113" i="106"/>
  <c r="DJV113" i="106"/>
  <c r="DJW113" i="106"/>
  <c r="DJX113" i="106"/>
  <c r="DJY113" i="106"/>
  <c r="DJZ113" i="106"/>
  <c r="DKA113" i="106"/>
  <c r="DKB113" i="106"/>
  <c r="DKC113" i="106"/>
  <c r="DKD113" i="106"/>
  <c r="DKE113" i="106"/>
  <c r="DKF113" i="106"/>
  <c r="DKG113" i="106"/>
  <c r="DKH113" i="106"/>
  <c r="DKI113" i="106"/>
  <c r="DKJ113" i="106"/>
  <c r="DKK113" i="106"/>
  <c r="DKL113" i="106"/>
  <c r="DKM113" i="106"/>
  <c r="DKN113" i="106"/>
  <c r="DKO113" i="106"/>
  <c r="DKP113" i="106"/>
  <c r="DKQ113" i="106"/>
  <c r="DKR113" i="106"/>
  <c r="DKS113" i="106"/>
  <c r="DKT113" i="106"/>
  <c r="DKU113" i="106"/>
  <c r="DKV113" i="106"/>
  <c r="DKW113" i="106"/>
  <c r="DKX113" i="106"/>
  <c r="DKY113" i="106"/>
  <c r="DKZ113" i="106"/>
  <c r="DLA113" i="106"/>
  <c r="DLB113" i="106"/>
  <c r="DLC113" i="106"/>
  <c r="DLD113" i="106"/>
  <c r="DLE113" i="106"/>
  <c r="DLF113" i="106"/>
  <c r="DLG113" i="106"/>
  <c r="DLH113" i="106"/>
  <c r="DLI113" i="106"/>
  <c r="DLJ113" i="106"/>
  <c r="DLK113" i="106"/>
  <c r="DLL113" i="106"/>
  <c r="DLM113" i="106"/>
  <c r="DLN113" i="106"/>
  <c r="DLO113" i="106"/>
  <c r="DLP113" i="106"/>
  <c r="DLQ113" i="106"/>
  <c r="DLR113" i="106"/>
  <c r="DLS113" i="106"/>
  <c r="DLT113" i="106"/>
  <c r="DLU113" i="106"/>
  <c r="DLV113" i="106"/>
  <c r="DLW113" i="106"/>
  <c r="DLX113" i="106"/>
  <c r="DLY113" i="106"/>
  <c r="DLZ113" i="106"/>
  <c r="DMA113" i="106"/>
  <c r="DMB113" i="106"/>
  <c r="DMC113" i="106"/>
  <c r="DMD113" i="106"/>
  <c r="DME113" i="106"/>
  <c r="DMF113" i="106"/>
  <c r="DMG113" i="106"/>
  <c r="DMH113" i="106"/>
  <c r="DMI113" i="106"/>
  <c r="DMJ113" i="106"/>
  <c r="DMK113" i="106"/>
  <c r="DML113" i="106"/>
  <c r="DMM113" i="106"/>
  <c r="DMN113" i="106"/>
  <c r="DMO113" i="106"/>
  <c r="DMP113" i="106"/>
  <c r="DMQ113" i="106"/>
  <c r="DMR113" i="106"/>
  <c r="DMS113" i="106"/>
  <c r="DMT113" i="106"/>
  <c r="DMU113" i="106"/>
  <c r="DMV113" i="106"/>
  <c r="DMW113" i="106"/>
  <c r="DMX113" i="106"/>
  <c r="DMY113" i="106"/>
  <c r="DMZ113" i="106"/>
  <c r="DNA113" i="106"/>
  <c r="DNB113" i="106"/>
  <c r="DNC113" i="106"/>
  <c r="DND113" i="106"/>
  <c r="DNE113" i="106"/>
  <c r="DNF113" i="106"/>
  <c r="DNG113" i="106"/>
  <c r="DNH113" i="106"/>
  <c r="DNI113" i="106"/>
  <c r="DNJ113" i="106"/>
  <c r="DNK113" i="106"/>
  <c r="DNL113" i="106"/>
  <c r="DNM113" i="106"/>
  <c r="DNN113" i="106"/>
  <c r="DNO113" i="106"/>
  <c r="DNP113" i="106"/>
  <c r="DNQ113" i="106"/>
  <c r="DNR113" i="106"/>
  <c r="DNS113" i="106"/>
  <c r="DNT113" i="106"/>
  <c r="DNU113" i="106"/>
  <c r="DNV113" i="106"/>
  <c r="DNW113" i="106"/>
  <c r="DNX113" i="106"/>
  <c r="DNY113" i="106"/>
  <c r="DNZ113" i="106"/>
  <c r="DOA113" i="106"/>
  <c r="DOB113" i="106"/>
  <c r="DOC113" i="106"/>
  <c r="DOD113" i="106"/>
  <c r="DOE113" i="106"/>
  <c r="DOF113" i="106"/>
  <c r="DOG113" i="106"/>
  <c r="DOH113" i="106"/>
  <c r="DOI113" i="106"/>
  <c r="DOJ113" i="106"/>
  <c r="DOK113" i="106"/>
  <c r="DOL113" i="106"/>
  <c r="DOM113" i="106"/>
  <c r="DON113" i="106"/>
  <c r="DOO113" i="106"/>
  <c r="DOP113" i="106"/>
  <c r="DOQ113" i="106"/>
  <c r="DOR113" i="106"/>
  <c r="DOS113" i="106"/>
  <c r="DOT113" i="106"/>
  <c r="DOU113" i="106"/>
  <c r="DOV113" i="106"/>
  <c r="DOW113" i="106"/>
  <c r="DOX113" i="106"/>
  <c r="DOY113" i="106"/>
  <c r="DOZ113" i="106"/>
  <c r="DPA113" i="106"/>
  <c r="DPB113" i="106"/>
  <c r="DPC113" i="106"/>
  <c r="DPD113" i="106"/>
  <c r="DPE113" i="106"/>
  <c r="DPF113" i="106"/>
  <c r="DPG113" i="106"/>
  <c r="DPH113" i="106"/>
  <c r="DPI113" i="106"/>
  <c r="DPJ113" i="106"/>
  <c r="DPK113" i="106"/>
  <c r="DPL113" i="106"/>
  <c r="DPM113" i="106"/>
  <c r="DPN113" i="106"/>
  <c r="DPO113" i="106"/>
  <c r="DPP113" i="106"/>
  <c r="DPQ113" i="106"/>
  <c r="DPR113" i="106"/>
  <c r="DPS113" i="106"/>
  <c r="DPT113" i="106"/>
  <c r="DPU113" i="106"/>
  <c r="DPV113" i="106"/>
  <c r="DPW113" i="106"/>
  <c r="DPX113" i="106"/>
  <c r="DPY113" i="106"/>
  <c r="DPZ113" i="106"/>
  <c r="DQA113" i="106"/>
  <c r="DQB113" i="106"/>
  <c r="DQC113" i="106"/>
  <c r="DQD113" i="106"/>
  <c r="DQE113" i="106"/>
  <c r="DQF113" i="106"/>
  <c r="DQG113" i="106"/>
  <c r="DQH113" i="106"/>
  <c r="DQI113" i="106"/>
  <c r="DQJ113" i="106"/>
  <c r="DQK113" i="106"/>
  <c r="DQL113" i="106"/>
  <c r="DQM113" i="106"/>
  <c r="DQN113" i="106"/>
  <c r="DQO113" i="106"/>
  <c r="DQP113" i="106"/>
  <c r="DQQ113" i="106"/>
  <c r="DQR113" i="106"/>
  <c r="DQS113" i="106"/>
  <c r="DQT113" i="106"/>
  <c r="DQU113" i="106"/>
  <c r="DQV113" i="106"/>
  <c r="DQW113" i="106"/>
  <c r="DQX113" i="106"/>
  <c r="DQY113" i="106"/>
  <c r="DQZ113" i="106"/>
  <c r="DRA113" i="106"/>
  <c r="DRB113" i="106"/>
  <c r="DRC113" i="106"/>
  <c r="DRD113" i="106"/>
  <c r="DRE113" i="106"/>
  <c r="DRF113" i="106"/>
  <c r="DRG113" i="106"/>
  <c r="DRH113" i="106"/>
  <c r="DRI113" i="106"/>
  <c r="DRJ113" i="106"/>
  <c r="DRK113" i="106"/>
  <c r="DRL113" i="106"/>
  <c r="DRM113" i="106"/>
  <c r="DRN113" i="106"/>
  <c r="DRO113" i="106"/>
  <c r="DRP113" i="106"/>
  <c r="DRQ113" i="106"/>
  <c r="DRR113" i="106"/>
  <c r="DRS113" i="106"/>
  <c r="DRT113" i="106"/>
  <c r="DRU113" i="106"/>
  <c r="DRV113" i="106"/>
  <c r="DRW113" i="106"/>
  <c r="DRX113" i="106"/>
  <c r="DRY113" i="106"/>
  <c r="DRZ113" i="106"/>
  <c r="DSA113" i="106"/>
  <c r="DSB113" i="106"/>
  <c r="DSC113" i="106"/>
  <c r="DSD113" i="106"/>
  <c r="DSE113" i="106"/>
  <c r="DSF113" i="106"/>
  <c r="DSG113" i="106"/>
  <c r="DSH113" i="106"/>
  <c r="DSI113" i="106"/>
  <c r="DSJ113" i="106"/>
  <c r="DSK113" i="106"/>
  <c r="DSL113" i="106"/>
  <c r="DSM113" i="106"/>
  <c r="DSN113" i="106"/>
  <c r="DSO113" i="106"/>
  <c r="DSP113" i="106"/>
  <c r="DSQ113" i="106"/>
  <c r="DSR113" i="106"/>
  <c r="DSS113" i="106"/>
  <c r="DST113" i="106"/>
  <c r="DSU113" i="106"/>
  <c r="DSV113" i="106"/>
  <c r="DSW113" i="106"/>
  <c r="DSX113" i="106"/>
  <c r="DSY113" i="106"/>
  <c r="DSZ113" i="106"/>
  <c r="DTA113" i="106"/>
  <c r="DTB113" i="106"/>
  <c r="DTC113" i="106"/>
  <c r="DTD113" i="106"/>
  <c r="DTE113" i="106"/>
  <c r="DTF113" i="106"/>
  <c r="DTG113" i="106"/>
  <c r="DTH113" i="106"/>
  <c r="DTI113" i="106"/>
  <c r="DTJ113" i="106"/>
  <c r="DTK113" i="106"/>
  <c r="DTL113" i="106"/>
  <c r="DTM113" i="106"/>
  <c r="DTN113" i="106"/>
  <c r="DTO113" i="106"/>
  <c r="DTP113" i="106"/>
  <c r="DTQ113" i="106"/>
  <c r="DTR113" i="106"/>
  <c r="DTS113" i="106"/>
  <c r="DTT113" i="106"/>
  <c r="DTU113" i="106"/>
  <c r="DTV113" i="106"/>
  <c r="DTW113" i="106"/>
  <c r="DTX113" i="106"/>
  <c r="DTY113" i="106"/>
  <c r="DTZ113" i="106"/>
  <c r="DUA113" i="106"/>
  <c r="DUB113" i="106"/>
  <c r="DUC113" i="106"/>
  <c r="DUD113" i="106"/>
  <c r="DUE113" i="106"/>
  <c r="DUF113" i="106"/>
  <c r="DUG113" i="106"/>
  <c r="DUH113" i="106"/>
  <c r="DUI113" i="106"/>
  <c r="DUJ113" i="106"/>
  <c r="DUK113" i="106"/>
  <c r="DUL113" i="106"/>
  <c r="DUM113" i="106"/>
  <c r="DUN113" i="106"/>
  <c r="DUO113" i="106"/>
  <c r="DUP113" i="106"/>
  <c r="DUQ113" i="106"/>
  <c r="DUR113" i="106"/>
  <c r="DUS113" i="106"/>
  <c r="DUT113" i="106"/>
  <c r="DUU113" i="106"/>
  <c r="DUV113" i="106"/>
  <c r="DUW113" i="106"/>
  <c r="DUX113" i="106"/>
  <c r="DUY113" i="106"/>
  <c r="DUZ113" i="106"/>
  <c r="DVA113" i="106"/>
  <c r="DVB113" i="106"/>
  <c r="DVC113" i="106"/>
  <c r="DVD113" i="106"/>
  <c r="DVE113" i="106"/>
  <c r="DVF113" i="106"/>
  <c r="DVG113" i="106"/>
  <c r="DVH113" i="106"/>
  <c r="DVI113" i="106"/>
  <c r="DVJ113" i="106"/>
  <c r="DVK113" i="106"/>
  <c r="DVL113" i="106"/>
  <c r="DVM113" i="106"/>
  <c r="DVN113" i="106"/>
  <c r="DVO113" i="106"/>
  <c r="DVP113" i="106"/>
  <c r="DVQ113" i="106"/>
  <c r="DVR113" i="106"/>
  <c r="DVS113" i="106"/>
  <c r="DVT113" i="106"/>
  <c r="DVU113" i="106"/>
  <c r="DVV113" i="106"/>
  <c r="DVW113" i="106"/>
  <c r="DVX113" i="106"/>
  <c r="DVY113" i="106"/>
  <c r="DVZ113" i="106"/>
  <c r="DWA113" i="106"/>
  <c r="DWB113" i="106"/>
  <c r="DWC113" i="106"/>
  <c r="DWD113" i="106"/>
  <c r="DWE113" i="106"/>
  <c r="DWF113" i="106"/>
  <c r="DWG113" i="106"/>
  <c r="DWH113" i="106"/>
  <c r="DWI113" i="106"/>
  <c r="DWJ113" i="106"/>
  <c r="DWK113" i="106"/>
  <c r="DWL113" i="106"/>
  <c r="DWM113" i="106"/>
  <c r="DWN113" i="106"/>
  <c r="DWO113" i="106"/>
  <c r="DWP113" i="106"/>
  <c r="DWQ113" i="106"/>
  <c r="DWR113" i="106"/>
  <c r="DWS113" i="106"/>
  <c r="DWT113" i="106"/>
  <c r="DWU113" i="106"/>
  <c r="DWV113" i="106"/>
  <c r="DWW113" i="106"/>
  <c r="DWX113" i="106"/>
  <c r="DWY113" i="106"/>
  <c r="DWZ113" i="106"/>
  <c r="DXA113" i="106"/>
  <c r="DXB113" i="106"/>
  <c r="DXC113" i="106"/>
  <c r="DXD113" i="106"/>
  <c r="DXE113" i="106"/>
  <c r="DXF113" i="106"/>
  <c r="DXG113" i="106"/>
  <c r="DXH113" i="106"/>
  <c r="DXI113" i="106"/>
  <c r="DXJ113" i="106"/>
  <c r="DXK113" i="106"/>
  <c r="DXL113" i="106"/>
  <c r="DXM113" i="106"/>
  <c r="DXN113" i="106"/>
  <c r="DXO113" i="106"/>
  <c r="DXP113" i="106"/>
  <c r="DXQ113" i="106"/>
  <c r="DXR113" i="106"/>
  <c r="DXS113" i="106"/>
  <c r="DXT113" i="106"/>
  <c r="DXU113" i="106"/>
  <c r="DXV113" i="106"/>
  <c r="DXW113" i="106"/>
  <c r="DXX113" i="106"/>
  <c r="DXY113" i="106"/>
  <c r="DXZ113" i="106"/>
  <c r="DYA113" i="106"/>
  <c r="DYB113" i="106"/>
  <c r="DYC113" i="106"/>
  <c r="DYD113" i="106"/>
  <c r="DYE113" i="106"/>
  <c r="DYF113" i="106"/>
  <c r="DYG113" i="106"/>
  <c r="DYH113" i="106"/>
  <c r="DYI113" i="106"/>
  <c r="DYJ113" i="106"/>
  <c r="DYK113" i="106"/>
  <c r="DYL113" i="106"/>
  <c r="DYM113" i="106"/>
  <c r="DYN113" i="106"/>
  <c r="DYO113" i="106"/>
  <c r="DYP113" i="106"/>
  <c r="DYQ113" i="106"/>
  <c r="DYR113" i="106"/>
  <c r="DYS113" i="106"/>
  <c r="DYT113" i="106"/>
  <c r="DYU113" i="106"/>
  <c r="DYV113" i="106"/>
  <c r="DYW113" i="106"/>
  <c r="DYX113" i="106"/>
  <c r="DYY113" i="106"/>
  <c r="DYZ113" i="106"/>
  <c r="DZA113" i="106"/>
  <c r="DZB113" i="106"/>
  <c r="DZC113" i="106"/>
  <c r="DZD113" i="106"/>
  <c r="DZE113" i="106"/>
  <c r="DZF113" i="106"/>
  <c r="DZG113" i="106"/>
  <c r="DZH113" i="106"/>
  <c r="DZI113" i="106"/>
  <c r="DZJ113" i="106"/>
  <c r="DZK113" i="106"/>
  <c r="DZL113" i="106"/>
  <c r="DZM113" i="106"/>
  <c r="DZN113" i="106"/>
  <c r="DZO113" i="106"/>
  <c r="DZP113" i="106"/>
  <c r="DZQ113" i="106"/>
  <c r="DZR113" i="106"/>
  <c r="DZS113" i="106"/>
  <c r="DZT113" i="106"/>
  <c r="DZU113" i="106"/>
  <c r="DZV113" i="106"/>
  <c r="DZW113" i="106"/>
  <c r="DZX113" i="106"/>
  <c r="DZY113" i="106"/>
  <c r="DZZ113" i="106"/>
  <c r="EAA113" i="106"/>
  <c r="EAB113" i="106"/>
  <c r="EAC113" i="106"/>
  <c r="EAD113" i="106"/>
  <c r="EAE113" i="106"/>
  <c r="EAF113" i="106"/>
  <c r="EAG113" i="106"/>
  <c r="EAH113" i="106"/>
  <c r="EAI113" i="106"/>
  <c r="EAJ113" i="106"/>
  <c r="EAK113" i="106"/>
  <c r="EAL113" i="106"/>
  <c r="EAM113" i="106"/>
  <c r="EAN113" i="106"/>
  <c r="EAO113" i="106"/>
  <c r="EAP113" i="106"/>
  <c r="EAQ113" i="106"/>
  <c r="EAR113" i="106"/>
  <c r="EAS113" i="106"/>
  <c r="EAT113" i="106"/>
  <c r="EAU113" i="106"/>
  <c r="EAV113" i="106"/>
  <c r="EAW113" i="106"/>
  <c r="EAX113" i="106"/>
  <c r="EAY113" i="106"/>
  <c r="EAZ113" i="106"/>
  <c r="EBA113" i="106"/>
  <c r="EBB113" i="106"/>
  <c r="EBC113" i="106"/>
  <c r="EBD113" i="106"/>
  <c r="EBE113" i="106"/>
  <c r="EBF113" i="106"/>
  <c r="EBG113" i="106"/>
  <c r="EBH113" i="106"/>
  <c r="EBI113" i="106"/>
  <c r="EBJ113" i="106"/>
  <c r="EBK113" i="106"/>
  <c r="EBL113" i="106"/>
  <c r="EBM113" i="106"/>
  <c r="EBN113" i="106"/>
  <c r="EBO113" i="106"/>
  <c r="EBP113" i="106"/>
  <c r="EBQ113" i="106"/>
  <c r="EBR113" i="106"/>
  <c r="EBS113" i="106"/>
  <c r="EBT113" i="106"/>
  <c r="EBU113" i="106"/>
  <c r="EBV113" i="106"/>
  <c r="EBW113" i="106"/>
  <c r="EBX113" i="106"/>
  <c r="EBY113" i="106"/>
  <c r="EBZ113" i="106"/>
  <c r="ECA113" i="106"/>
  <c r="ECB113" i="106"/>
  <c r="ECC113" i="106"/>
  <c r="ECD113" i="106"/>
  <c r="ECE113" i="106"/>
  <c r="ECF113" i="106"/>
  <c r="ECG113" i="106"/>
  <c r="ECH113" i="106"/>
  <c r="ECI113" i="106"/>
  <c r="ECJ113" i="106"/>
  <c r="ECK113" i="106"/>
  <c r="ECL113" i="106"/>
  <c r="ECM113" i="106"/>
  <c r="ECN113" i="106"/>
  <c r="ECO113" i="106"/>
  <c r="ECP113" i="106"/>
  <c r="ECQ113" i="106"/>
  <c r="ECR113" i="106"/>
  <c r="ECS113" i="106"/>
  <c r="ECT113" i="106"/>
  <c r="ECU113" i="106"/>
  <c r="ECV113" i="106"/>
  <c r="ECW113" i="106"/>
  <c r="ECX113" i="106"/>
  <c r="ECY113" i="106"/>
  <c r="ECZ113" i="106"/>
  <c r="EDA113" i="106"/>
  <c r="EDB113" i="106"/>
  <c r="EDC113" i="106"/>
  <c r="EDD113" i="106"/>
  <c r="EDE113" i="106"/>
  <c r="EDF113" i="106"/>
  <c r="EDG113" i="106"/>
  <c r="EDH113" i="106"/>
  <c r="EDI113" i="106"/>
  <c r="EDJ113" i="106"/>
  <c r="EDK113" i="106"/>
  <c r="EDL113" i="106"/>
  <c r="EDM113" i="106"/>
  <c r="EDN113" i="106"/>
  <c r="EDO113" i="106"/>
  <c r="EDP113" i="106"/>
  <c r="EDQ113" i="106"/>
  <c r="EDR113" i="106"/>
  <c r="EDS113" i="106"/>
  <c r="EDT113" i="106"/>
  <c r="EDU113" i="106"/>
  <c r="EDV113" i="106"/>
  <c r="EDW113" i="106"/>
  <c r="EDX113" i="106"/>
  <c r="EDY113" i="106"/>
  <c r="EDZ113" i="106"/>
  <c r="EEA113" i="106"/>
  <c r="EEB113" i="106"/>
  <c r="EEC113" i="106"/>
  <c r="EED113" i="106"/>
  <c r="EEE113" i="106"/>
  <c r="EEF113" i="106"/>
  <c r="EEG113" i="106"/>
  <c r="EEH113" i="106"/>
  <c r="EEI113" i="106"/>
  <c r="EEJ113" i="106"/>
  <c r="EEK113" i="106"/>
  <c r="EEL113" i="106"/>
  <c r="EEM113" i="106"/>
  <c r="EEN113" i="106"/>
  <c r="EEO113" i="106"/>
  <c r="EEP113" i="106"/>
  <c r="EEQ113" i="106"/>
  <c r="EER113" i="106"/>
  <c r="EES113" i="106"/>
  <c r="EET113" i="106"/>
  <c r="EEU113" i="106"/>
  <c r="EEV113" i="106"/>
  <c r="EEW113" i="106"/>
  <c r="EEX113" i="106"/>
  <c r="EEY113" i="106"/>
  <c r="EEZ113" i="106"/>
  <c r="EFA113" i="106"/>
  <c r="EFB113" i="106"/>
  <c r="EFC113" i="106"/>
  <c r="EFD113" i="106"/>
  <c r="EFE113" i="106"/>
  <c r="EFF113" i="106"/>
  <c r="EFG113" i="106"/>
  <c r="EFH113" i="106"/>
  <c r="EFI113" i="106"/>
  <c r="EFJ113" i="106"/>
  <c r="EFK113" i="106"/>
  <c r="EFL113" i="106"/>
  <c r="EFM113" i="106"/>
  <c r="EFN113" i="106"/>
  <c r="EFO113" i="106"/>
  <c r="EFP113" i="106"/>
  <c r="EFQ113" i="106"/>
  <c r="EFR113" i="106"/>
  <c r="EFS113" i="106"/>
  <c r="EFT113" i="106"/>
  <c r="EFU113" i="106"/>
  <c r="EFV113" i="106"/>
  <c r="EFW113" i="106"/>
  <c r="EFX113" i="106"/>
  <c r="EFY113" i="106"/>
  <c r="EFZ113" i="106"/>
  <c r="EGA113" i="106"/>
  <c r="EGB113" i="106"/>
  <c r="EGC113" i="106"/>
  <c r="EGD113" i="106"/>
  <c r="EGE113" i="106"/>
  <c r="EGF113" i="106"/>
  <c r="EGG113" i="106"/>
  <c r="EGH113" i="106"/>
  <c r="EGI113" i="106"/>
  <c r="EGJ113" i="106"/>
  <c r="EGK113" i="106"/>
  <c r="EGL113" i="106"/>
  <c r="EGM113" i="106"/>
  <c r="EGN113" i="106"/>
  <c r="EGO113" i="106"/>
  <c r="EGP113" i="106"/>
  <c r="EGQ113" i="106"/>
  <c r="EGR113" i="106"/>
  <c r="EGS113" i="106"/>
  <c r="EGT113" i="106"/>
  <c r="EGU113" i="106"/>
  <c r="EGV113" i="106"/>
  <c r="EGW113" i="106"/>
  <c r="EGX113" i="106"/>
  <c r="EGY113" i="106"/>
  <c r="EGZ113" i="106"/>
  <c r="EHA113" i="106"/>
  <c r="EHB113" i="106"/>
  <c r="EHC113" i="106"/>
  <c r="EHD113" i="106"/>
  <c r="EHE113" i="106"/>
  <c r="EHF113" i="106"/>
  <c r="EHG113" i="106"/>
  <c r="EHH113" i="106"/>
  <c r="EHI113" i="106"/>
  <c r="EHJ113" i="106"/>
  <c r="EHK113" i="106"/>
  <c r="EHL113" i="106"/>
  <c r="EHM113" i="106"/>
  <c r="EHN113" i="106"/>
  <c r="EHO113" i="106"/>
  <c r="EHP113" i="106"/>
  <c r="EHQ113" i="106"/>
  <c r="EHR113" i="106"/>
  <c r="EHS113" i="106"/>
  <c r="EHT113" i="106"/>
  <c r="EHU113" i="106"/>
  <c r="EHV113" i="106"/>
  <c r="EHW113" i="106"/>
  <c r="EHX113" i="106"/>
  <c r="EHY113" i="106"/>
  <c r="EHZ113" i="106"/>
  <c r="EIA113" i="106"/>
  <c r="EIB113" i="106"/>
  <c r="EIC113" i="106"/>
  <c r="EID113" i="106"/>
  <c r="EIE113" i="106"/>
  <c r="EIF113" i="106"/>
  <c r="EIG113" i="106"/>
  <c r="EIH113" i="106"/>
  <c r="EII113" i="106"/>
  <c r="EIJ113" i="106"/>
  <c r="EIK113" i="106"/>
  <c r="EIL113" i="106"/>
  <c r="EIM113" i="106"/>
  <c r="EIN113" i="106"/>
  <c r="EIO113" i="106"/>
  <c r="EIP113" i="106"/>
  <c r="EIQ113" i="106"/>
  <c r="EIR113" i="106"/>
  <c r="EIS113" i="106"/>
  <c r="EIT113" i="106"/>
  <c r="EIU113" i="106"/>
  <c r="EIV113" i="106"/>
  <c r="EIW113" i="106"/>
  <c r="EIX113" i="106"/>
  <c r="EIY113" i="106"/>
  <c r="EIZ113" i="106"/>
  <c r="EJA113" i="106"/>
  <c r="EJB113" i="106"/>
  <c r="EJC113" i="106"/>
  <c r="EJD113" i="106"/>
  <c r="EJE113" i="106"/>
  <c r="EJF113" i="106"/>
  <c r="EJG113" i="106"/>
  <c r="EJH113" i="106"/>
  <c r="EJI113" i="106"/>
  <c r="EJJ113" i="106"/>
  <c r="EJK113" i="106"/>
  <c r="EJL113" i="106"/>
  <c r="EJM113" i="106"/>
  <c r="EJN113" i="106"/>
  <c r="EJO113" i="106"/>
  <c r="EJP113" i="106"/>
  <c r="EJQ113" i="106"/>
  <c r="EJR113" i="106"/>
  <c r="EJS113" i="106"/>
  <c r="EJT113" i="106"/>
  <c r="EJU113" i="106"/>
  <c r="EJV113" i="106"/>
  <c r="EJW113" i="106"/>
  <c r="EJX113" i="106"/>
  <c r="EJY113" i="106"/>
  <c r="EJZ113" i="106"/>
  <c r="EKA113" i="106"/>
  <c r="EKB113" i="106"/>
  <c r="EKC113" i="106"/>
  <c r="EKD113" i="106"/>
  <c r="EKE113" i="106"/>
  <c r="EKF113" i="106"/>
  <c r="EKG113" i="106"/>
  <c r="EKH113" i="106"/>
  <c r="EKI113" i="106"/>
  <c r="EKJ113" i="106"/>
  <c r="EKK113" i="106"/>
  <c r="EKL113" i="106"/>
  <c r="EKM113" i="106"/>
  <c r="EKN113" i="106"/>
  <c r="EKO113" i="106"/>
  <c r="EKP113" i="106"/>
  <c r="EKQ113" i="106"/>
  <c r="EKR113" i="106"/>
  <c r="EKS113" i="106"/>
  <c r="EKT113" i="106"/>
  <c r="EKU113" i="106"/>
  <c r="EKV113" i="106"/>
  <c r="EKW113" i="106"/>
  <c r="EKX113" i="106"/>
  <c r="EKY113" i="106"/>
  <c r="EKZ113" i="106"/>
  <c r="ELA113" i="106"/>
  <c r="ELB113" i="106"/>
  <c r="ELC113" i="106"/>
  <c r="ELD113" i="106"/>
  <c r="ELE113" i="106"/>
  <c r="ELF113" i="106"/>
  <c r="ELG113" i="106"/>
  <c r="ELH113" i="106"/>
  <c r="ELI113" i="106"/>
  <c r="ELJ113" i="106"/>
  <c r="ELK113" i="106"/>
  <c r="ELL113" i="106"/>
  <c r="ELM113" i="106"/>
  <c r="ELN113" i="106"/>
  <c r="ELO113" i="106"/>
  <c r="ELP113" i="106"/>
  <c r="ELQ113" i="106"/>
  <c r="ELR113" i="106"/>
  <c r="ELS113" i="106"/>
  <c r="ELT113" i="106"/>
  <c r="ELU113" i="106"/>
  <c r="ELV113" i="106"/>
  <c r="ELW113" i="106"/>
  <c r="ELX113" i="106"/>
  <c r="ELY113" i="106"/>
  <c r="ELZ113" i="106"/>
  <c r="EMA113" i="106"/>
  <c r="EMB113" i="106"/>
  <c r="EMC113" i="106"/>
  <c r="EMD113" i="106"/>
  <c r="EME113" i="106"/>
  <c r="EMF113" i="106"/>
  <c r="EMG113" i="106"/>
  <c r="EMH113" i="106"/>
  <c r="EMI113" i="106"/>
  <c r="EMJ113" i="106"/>
  <c r="EMK113" i="106"/>
  <c r="EML113" i="106"/>
  <c r="EMM113" i="106"/>
  <c r="EMN113" i="106"/>
  <c r="EMO113" i="106"/>
  <c r="EMP113" i="106"/>
  <c r="EMQ113" i="106"/>
  <c r="EMR113" i="106"/>
  <c r="EMS113" i="106"/>
  <c r="EMT113" i="106"/>
  <c r="EMU113" i="106"/>
  <c r="EMV113" i="106"/>
  <c r="EMW113" i="106"/>
  <c r="EMX113" i="106"/>
  <c r="EMY113" i="106"/>
  <c r="EMZ113" i="106"/>
  <c r="ENA113" i="106"/>
  <c r="ENB113" i="106"/>
  <c r="ENC113" i="106"/>
  <c r="END113" i="106"/>
  <c r="ENE113" i="106"/>
  <c r="ENF113" i="106"/>
  <c r="ENG113" i="106"/>
  <c r="ENH113" i="106"/>
  <c r="ENI113" i="106"/>
  <c r="ENJ113" i="106"/>
  <c r="ENK113" i="106"/>
  <c r="ENL113" i="106"/>
  <c r="ENM113" i="106"/>
  <c r="ENN113" i="106"/>
  <c r="ENO113" i="106"/>
  <c r="ENP113" i="106"/>
  <c r="ENQ113" i="106"/>
  <c r="ENR113" i="106"/>
  <c r="ENS113" i="106"/>
  <c r="ENT113" i="106"/>
  <c r="ENU113" i="106"/>
  <c r="ENV113" i="106"/>
  <c r="ENW113" i="106"/>
  <c r="ENX113" i="106"/>
  <c r="ENY113" i="106"/>
  <c r="ENZ113" i="106"/>
  <c r="EOA113" i="106"/>
  <c r="EOB113" i="106"/>
  <c r="EOC113" i="106"/>
  <c r="EOD113" i="106"/>
  <c r="EOE113" i="106"/>
  <c r="EOF113" i="106"/>
  <c r="EOG113" i="106"/>
  <c r="EOH113" i="106"/>
  <c r="EOI113" i="106"/>
  <c r="EOJ113" i="106"/>
  <c r="EOK113" i="106"/>
  <c r="EOL113" i="106"/>
  <c r="EOM113" i="106"/>
  <c r="EON113" i="106"/>
  <c r="EOO113" i="106"/>
  <c r="EOP113" i="106"/>
  <c r="EOQ113" i="106"/>
  <c r="EOR113" i="106"/>
  <c r="EOS113" i="106"/>
  <c r="EOT113" i="106"/>
  <c r="EOU113" i="106"/>
  <c r="EOV113" i="106"/>
  <c r="EOW113" i="106"/>
  <c r="EOX113" i="106"/>
  <c r="EOY113" i="106"/>
  <c r="EOZ113" i="106"/>
  <c r="EPA113" i="106"/>
  <c r="EPB113" i="106"/>
  <c r="EPC113" i="106"/>
  <c r="EPD113" i="106"/>
  <c r="EPE113" i="106"/>
  <c r="EPF113" i="106"/>
  <c r="EPG113" i="106"/>
  <c r="EPH113" i="106"/>
  <c r="EPI113" i="106"/>
  <c r="EPJ113" i="106"/>
  <c r="EPK113" i="106"/>
  <c r="EPL113" i="106"/>
  <c r="EPM113" i="106"/>
  <c r="EPN113" i="106"/>
  <c r="EPO113" i="106"/>
  <c r="EPP113" i="106"/>
  <c r="EPQ113" i="106"/>
  <c r="EPR113" i="106"/>
  <c r="EPS113" i="106"/>
  <c r="EPT113" i="106"/>
  <c r="EPU113" i="106"/>
  <c r="EPV113" i="106"/>
  <c r="EPW113" i="106"/>
  <c r="EPX113" i="106"/>
  <c r="EPY113" i="106"/>
  <c r="EPZ113" i="106"/>
  <c r="EQA113" i="106"/>
  <c r="EQB113" i="106"/>
  <c r="EQC113" i="106"/>
  <c r="EQD113" i="106"/>
  <c r="EQE113" i="106"/>
  <c r="EQF113" i="106"/>
  <c r="EQG113" i="106"/>
  <c r="EQH113" i="106"/>
  <c r="EQI113" i="106"/>
  <c r="EQJ113" i="106"/>
  <c r="EQK113" i="106"/>
  <c r="EQL113" i="106"/>
  <c r="EQM113" i="106"/>
  <c r="EQN113" i="106"/>
  <c r="EQO113" i="106"/>
  <c r="EQP113" i="106"/>
  <c r="EQQ113" i="106"/>
  <c r="EQR113" i="106"/>
  <c r="EQS113" i="106"/>
  <c r="EQT113" i="106"/>
  <c r="EQU113" i="106"/>
  <c r="EQV113" i="106"/>
  <c r="EQW113" i="106"/>
  <c r="EQX113" i="106"/>
  <c r="EQY113" i="106"/>
  <c r="EQZ113" i="106"/>
  <c r="ERA113" i="106"/>
  <c r="ERB113" i="106"/>
  <c r="ERC113" i="106"/>
  <c r="ERD113" i="106"/>
  <c r="ERE113" i="106"/>
  <c r="ERF113" i="106"/>
  <c r="ERG113" i="106"/>
  <c r="ERH113" i="106"/>
  <c r="ERI113" i="106"/>
  <c r="ERJ113" i="106"/>
  <c r="ERK113" i="106"/>
  <c r="ERL113" i="106"/>
  <c r="ERM113" i="106"/>
  <c r="ERN113" i="106"/>
  <c r="ERO113" i="106"/>
  <c r="ERP113" i="106"/>
  <c r="ERQ113" i="106"/>
  <c r="ERR113" i="106"/>
  <c r="ERS113" i="106"/>
  <c r="ERT113" i="106"/>
  <c r="ERU113" i="106"/>
  <c r="ERV113" i="106"/>
  <c r="ERW113" i="106"/>
  <c r="ERX113" i="106"/>
  <c r="ERY113" i="106"/>
  <c r="ERZ113" i="106"/>
  <c r="ESA113" i="106"/>
  <c r="ESB113" i="106"/>
  <c r="ESC113" i="106"/>
  <c r="ESD113" i="106"/>
  <c r="ESE113" i="106"/>
  <c r="ESF113" i="106"/>
  <c r="ESG113" i="106"/>
  <c r="ESH113" i="106"/>
  <c r="ESI113" i="106"/>
  <c r="ESJ113" i="106"/>
  <c r="ESK113" i="106"/>
  <c r="ESL113" i="106"/>
  <c r="ESM113" i="106"/>
  <c r="ESN113" i="106"/>
  <c r="ESO113" i="106"/>
  <c r="ESP113" i="106"/>
  <c r="ESQ113" i="106"/>
  <c r="ESR113" i="106"/>
  <c r="ESS113" i="106"/>
  <c r="EST113" i="106"/>
  <c r="ESU113" i="106"/>
  <c r="ESV113" i="106"/>
  <c r="ESW113" i="106"/>
  <c r="ESX113" i="106"/>
  <c r="ESY113" i="106"/>
  <c r="ESZ113" i="106"/>
  <c r="ETA113" i="106"/>
  <c r="ETB113" i="106"/>
  <c r="ETC113" i="106"/>
  <c r="ETD113" i="106"/>
  <c r="ETE113" i="106"/>
  <c r="ETF113" i="106"/>
  <c r="ETG113" i="106"/>
  <c r="ETH113" i="106"/>
  <c r="ETI113" i="106"/>
  <c r="ETJ113" i="106"/>
  <c r="ETK113" i="106"/>
  <c r="ETL113" i="106"/>
  <c r="ETM113" i="106"/>
  <c r="ETN113" i="106"/>
  <c r="ETO113" i="106"/>
  <c r="ETP113" i="106"/>
  <c r="ETQ113" i="106"/>
  <c r="ETR113" i="106"/>
  <c r="ETS113" i="106"/>
  <c r="ETT113" i="106"/>
  <c r="ETU113" i="106"/>
  <c r="ETV113" i="106"/>
  <c r="ETW113" i="106"/>
  <c r="ETX113" i="106"/>
  <c r="ETY113" i="106"/>
  <c r="ETZ113" i="106"/>
  <c r="EUA113" i="106"/>
  <c r="EUB113" i="106"/>
  <c r="EUC113" i="106"/>
  <c r="EUD113" i="106"/>
  <c r="EUE113" i="106"/>
  <c r="EUF113" i="106"/>
  <c r="EUG113" i="106"/>
  <c r="EUH113" i="106"/>
  <c r="EUI113" i="106"/>
  <c r="EUJ113" i="106"/>
  <c r="EUK113" i="106"/>
  <c r="EUL113" i="106"/>
  <c r="EUM113" i="106"/>
  <c r="EUN113" i="106"/>
  <c r="EUO113" i="106"/>
  <c r="EUP113" i="106"/>
  <c r="EUQ113" i="106"/>
  <c r="EUR113" i="106"/>
  <c r="EUS113" i="106"/>
  <c r="EUT113" i="106"/>
  <c r="EUU113" i="106"/>
  <c r="EUV113" i="106"/>
  <c r="EUW113" i="106"/>
  <c r="EUX113" i="106"/>
  <c r="EUY113" i="106"/>
  <c r="EUZ113" i="106"/>
  <c r="EVA113" i="106"/>
  <c r="EVB113" i="106"/>
  <c r="EVC113" i="106"/>
  <c r="EVD113" i="106"/>
  <c r="EVE113" i="106"/>
  <c r="EVF113" i="106"/>
  <c r="EVG113" i="106"/>
  <c r="EVH113" i="106"/>
  <c r="EVI113" i="106"/>
  <c r="EVJ113" i="106"/>
  <c r="EVK113" i="106"/>
  <c r="EVL113" i="106"/>
  <c r="EVM113" i="106"/>
  <c r="EVN113" i="106"/>
  <c r="EVO113" i="106"/>
  <c r="EVP113" i="106"/>
  <c r="EVQ113" i="106"/>
  <c r="EVR113" i="106"/>
  <c r="EVS113" i="106"/>
  <c r="EVT113" i="106"/>
  <c r="EVU113" i="106"/>
  <c r="EVV113" i="106"/>
  <c r="EVW113" i="106"/>
  <c r="EVX113" i="106"/>
  <c r="EVY113" i="106"/>
  <c r="EVZ113" i="106"/>
  <c r="EWA113" i="106"/>
  <c r="EWB113" i="106"/>
  <c r="EWC113" i="106"/>
  <c r="EWD113" i="106"/>
  <c r="EWE113" i="106"/>
  <c r="EWF113" i="106"/>
  <c r="EWG113" i="106"/>
  <c r="EWH113" i="106"/>
  <c r="EWI113" i="106"/>
  <c r="EWJ113" i="106"/>
  <c r="EWK113" i="106"/>
  <c r="EWL113" i="106"/>
  <c r="EWM113" i="106"/>
  <c r="EWN113" i="106"/>
  <c r="EWO113" i="106"/>
  <c r="EWP113" i="106"/>
  <c r="EWQ113" i="106"/>
  <c r="EWR113" i="106"/>
  <c r="EWS113" i="106"/>
  <c r="EWT113" i="106"/>
  <c r="EWU113" i="106"/>
  <c r="EWV113" i="106"/>
  <c r="EWW113" i="106"/>
  <c r="EWX113" i="106"/>
  <c r="EWY113" i="106"/>
  <c r="EWZ113" i="106"/>
  <c r="EXA113" i="106"/>
  <c r="EXB113" i="106"/>
  <c r="EXC113" i="106"/>
  <c r="EXD113" i="106"/>
  <c r="EXE113" i="106"/>
  <c r="EXF113" i="106"/>
  <c r="EXG113" i="106"/>
  <c r="EXH113" i="106"/>
  <c r="EXI113" i="106"/>
  <c r="EXJ113" i="106"/>
  <c r="EXK113" i="106"/>
  <c r="EXL113" i="106"/>
  <c r="EXM113" i="106"/>
  <c r="EXN113" i="106"/>
  <c r="EXO113" i="106"/>
  <c r="EXP113" i="106"/>
  <c r="EXQ113" i="106"/>
  <c r="EXR113" i="106"/>
  <c r="EXS113" i="106"/>
  <c r="EXT113" i="106"/>
  <c r="EXU113" i="106"/>
  <c r="EXV113" i="106"/>
  <c r="EXW113" i="106"/>
  <c r="EXX113" i="106"/>
  <c r="EXY113" i="106"/>
  <c r="EXZ113" i="106"/>
  <c r="EYA113" i="106"/>
  <c r="EYB113" i="106"/>
  <c r="EYC113" i="106"/>
  <c r="EYD113" i="106"/>
  <c r="EYE113" i="106"/>
  <c r="EYF113" i="106"/>
  <c r="EYG113" i="106"/>
  <c r="EYH113" i="106"/>
  <c r="EYI113" i="106"/>
  <c r="EYJ113" i="106"/>
  <c r="EYK113" i="106"/>
  <c r="EYL113" i="106"/>
  <c r="EYM113" i="106"/>
  <c r="EYN113" i="106"/>
  <c r="EYO113" i="106"/>
  <c r="EYP113" i="106"/>
  <c r="EYQ113" i="106"/>
  <c r="EYR113" i="106"/>
  <c r="EYS113" i="106"/>
  <c r="EYT113" i="106"/>
  <c r="EYU113" i="106"/>
  <c r="EYV113" i="106"/>
  <c r="EYW113" i="106"/>
  <c r="EYX113" i="106"/>
  <c r="EYY113" i="106"/>
  <c r="EYZ113" i="106"/>
  <c r="EZA113" i="106"/>
  <c r="EZB113" i="106"/>
  <c r="EZC113" i="106"/>
  <c r="EZD113" i="106"/>
  <c r="EZE113" i="106"/>
  <c r="EZF113" i="106"/>
  <c r="EZG113" i="106"/>
  <c r="EZH113" i="106"/>
  <c r="EZI113" i="106"/>
  <c r="EZJ113" i="106"/>
  <c r="EZK113" i="106"/>
  <c r="EZL113" i="106"/>
  <c r="EZM113" i="106"/>
  <c r="EZN113" i="106"/>
  <c r="EZO113" i="106"/>
  <c r="EZP113" i="106"/>
  <c r="EZQ113" i="106"/>
  <c r="EZR113" i="106"/>
  <c r="EZS113" i="106"/>
  <c r="EZT113" i="106"/>
  <c r="EZU113" i="106"/>
  <c r="EZV113" i="106"/>
  <c r="EZW113" i="106"/>
  <c r="EZX113" i="106"/>
  <c r="EZY113" i="106"/>
  <c r="EZZ113" i="106"/>
  <c r="FAA113" i="106"/>
  <c r="FAB113" i="106"/>
  <c r="FAC113" i="106"/>
  <c r="FAD113" i="106"/>
  <c r="FAE113" i="106"/>
  <c r="FAF113" i="106"/>
  <c r="FAG113" i="106"/>
  <c r="FAH113" i="106"/>
  <c r="FAI113" i="106"/>
  <c r="FAJ113" i="106"/>
  <c r="FAK113" i="106"/>
  <c r="FAL113" i="106"/>
  <c r="FAM113" i="106"/>
  <c r="FAN113" i="106"/>
  <c r="FAO113" i="106"/>
  <c r="FAP113" i="106"/>
  <c r="FAQ113" i="106"/>
  <c r="FAR113" i="106"/>
  <c r="FAS113" i="106"/>
  <c r="FAT113" i="106"/>
  <c r="FAU113" i="106"/>
  <c r="FAV113" i="106"/>
  <c r="FAW113" i="106"/>
  <c r="FAX113" i="106"/>
  <c r="FAY113" i="106"/>
  <c r="FAZ113" i="106"/>
  <c r="FBA113" i="106"/>
  <c r="FBB113" i="106"/>
  <c r="FBC113" i="106"/>
  <c r="FBD113" i="106"/>
  <c r="FBE113" i="106"/>
  <c r="FBF113" i="106"/>
  <c r="FBG113" i="106"/>
  <c r="FBH113" i="106"/>
  <c r="FBI113" i="106"/>
  <c r="FBJ113" i="106"/>
  <c r="FBK113" i="106"/>
  <c r="FBL113" i="106"/>
  <c r="FBM113" i="106"/>
  <c r="FBN113" i="106"/>
  <c r="FBO113" i="106"/>
  <c r="FBP113" i="106"/>
  <c r="FBQ113" i="106"/>
  <c r="FBR113" i="106"/>
  <c r="FBS113" i="106"/>
  <c r="FBT113" i="106"/>
  <c r="FBU113" i="106"/>
  <c r="FBV113" i="106"/>
  <c r="FBW113" i="106"/>
  <c r="FBX113" i="106"/>
  <c r="FBY113" i="106"/>
  <c r="FBZ113" i="106"/>
  <c r="FCA113" i="106"/>
  <c r="FCB113" i="106"/>
  <c r="FCC113" i="106"/>
  <c r="FCD113" i="106"/>
  <c r="FCE113" i="106"/>
  <c r="FCF113" i="106"/>
  <c r="FCG113" i="106"/>
  <c r="FCH113" i="106"/>
  <c r="FCI113" i="106"/>
  <c r="FCJ113" i="106"/>
  <c r="FCK113" i="106"/>
  <c r="FCL113" i="106"/>
  <c r="FCM113" i="106"/>
  <c r="FCN113" i="106"/>
  <c r="FCO113" i="106"/>
  <c r="FCP113" i="106"/>
  <c r="FCQ113" i="106"/>
  <c r="FCR113" i="106"/>
  <c r="FCS113" i="106"/>
  <c r="FCT113" i="106"/>
  <c r="FCU113" i="106"/>
  <c r="FCV113" i="106"/>
  <c r="FCW113" i="106"/>
  <c r="FCX113" i="106"/>
  <c r="FCY113" i="106"/>
  <c r="FCZ113" i="106"/>
  <c r="FDA113" i="106"/>
  <c r="FDB113" i="106"/>
  <c r="FDC113" i="106"/>
  <c r="FDD113" i="106"/>
  <c r="FDE113" i="106"/>
  <c r="FDF113" i="106"/>
  <c r="FDG113" i="106"/>
  <c r="FDH113" i="106"/>
  <c r="FDI113" i="106"/>
  <c r="FDJ113" i="106"/>
  <c r="FDK113" i="106"/>
  <c r="FDL113" i="106"/>
  <c r="FDM113" i="106"/>
  <c r="FDN113" i="106"/>
  <c r="FDO113" i="106"/>
  <c r="FDP113" i="106"/>
  <c r="FDQ113" i="106"/>
  <c r="FDR113" i="106"/>
  <c r="FDS113" i="106"/>
  <c r="FDT113" i="106"/>
  <c r="FDU113" i="106"/>
  <c r="FDV113" i="106"/>
  <c r="FDW113" i="106"/>
  <c r="FDX113" i="106"/>
  <c r="FDY113" i="106"/>
  <c r="FDZ113" i="106"/>
  <c r="FEA113" i="106"/>
  <c r="FEB113" i="106"/>
  <c r="FEC113" i="106"/>
  <c r="FED113" i="106"/>
  <c r="FEE113" i="106"/>
  <c r="FEF113" i="106"/>
  <c r="FEG113" i="106"/>
  <c r="FEH113" i="106"/>
  <c r="FEI113" i="106"/>
  <c r="FEJ113" i="106"/>
  <c r="FEK113" i="106"/>
  <c r="FEL113" i="106"/>
  <c r="FEM113" i="106"/>
  <c r="FEN113" i="106"/>
  <c r="FEO113" i="106"/>
  <c r="FEP113" i="106"/>
  <c r="FEQ113" i="106"/>
  <c r="FER113" i="106"/>
  <c r="FES113" i="106"/>
  <c r="FET113" i="106"/>
  <c r="FEU113" i="106"/>
  <c r="FEV113" i="106"/>
  <c r="FEW113" i="106"/>
  <c r="FEX113" i="106"/>
  <c r="FEY113" i="106"/>
  <c r="FEZ113" i="106"/>
  <c r="FFA113" i="106"/>
  <c r="FFB113" i="106"/>
  <c r="FFC113" i="106"/>
  <c r="FFD113" i="106"/>
  <c r="FFE113" i="106"/>
  <c r="FFF113" i="106"/>
  <c r="FFG113" i="106"/>
  <c r="FFH113" i="106"/>
  <c r="FFI113" i="106"/>
  <c r="FFJ113" i="106"/>
  <c r="FFK113" i="106"/>
  <c r="FFL113" i="106"/>
  <c r="FFM113" i="106"/>
  <c r="FFN113" i="106"/>
  <c r="FFO113" i="106"/>
  <c r="FFP113" i="106"/>
  <c r="FFQ113" i="106"/>
  <c r="FFR113" i="106"/>
  <c r="FFS113" i="106"/>
  <c r="FFT113" i="106"/>
  <c r="FFU113" i="106"/>
  <c r="FFV113" i="106"/>
  <c r="FFW113" i="106"/>
  <c r="FFX113" i="106"/>
  <c r="FFY113" i="106"/>
  <c r="FFZ113" i="106"/>
  <c r="FGA113" i="106"/>
  <c r="FGB113" i="106"/>
  <c r="FGC113" i="106"/>
  <c r="FGD113" i="106"/>
  <c r="FGE113" i="106"/>
  <c r="FGF113" i="106"/>
  <c r="FGG113" i="106"/>
  <c r="FGH113" i="106"/>
  <c r="FGI113" i="106"/>
  <c r="FGJ113" i="106"/>
  <c r="FGK113" i="106"/>
  <c r="FGL113" i="106"/>
  <c r="FGM113" i="106"/>
  <c r="FGN113" i="106"/>
  <c r="FGO113" i="106"/>
  <c r="FGP113" i="106"/>
  <c r="FGQ113" i="106"/>
  <c r="FGR113" i="106"/>
  <c r="FGS113" i="106"/>
  <c r="FGT113" i="106"/>
  <c r="FGU113" i="106"/>
  <c r="FGV113" i="106"/>
  <c r="FGW113" i="106"/>
  <c r="FGX113" i="106"/>
  <c r="FGY113" i="106"/>
  <c r="FGZ113" i="106"/>
  <c r="FHA113" i="106"/>
  <c r="FHB113" i="106"/>
  <c r="FHC113" i="106"/>
  <c r="FHD113" i="106"/>
  <c r="FHE113" i="106"/>
  <c r="FHF113" i="106"/>
  <c r="FHG113" i="106"/>
  <c r="FHH113" i="106"/>
  <c r="FHI113" i="106"/>
  <c r="FHJ113" i="106"/>
  <c r="FHK113" i="106"/>
  <c r="FHL113" i="106"/>
  <c r="FHM113" i="106"/>
  <c r="FHN113" i="106"/>
  <c r="FHO113" i="106"/>
  <c r="FHP113" i="106"/>
  <c r="FHQ113" i="106"/>
  <c r="FHR113" i="106"/>
  <c r="FHS113" i="106"/>
  <c r="FHT113" i="106"/>
  <c r="FHU113" i="106"/>
  <c r="FHV113" i="106"/>
  <c r="FHW113" i="106"/>
  <c r="FHX113" i="106"/>
  <c r="FHY113" i="106"/>
  <c r="FHZ113" i="106"/>
  <c r="FIA113" i="106"/>
  <c r="FIB113" i="106"/>
  <c r="FIC113" i="106"/>
  <c r="FID113" i="106"/>
  <c r="FIE113" i="106"/>
  <c r="FIF113" i="106"/>
  <c r="FIG113" i="106"/>
  <c r="FIH113" i="106"/>
  <c r="FII113" i="106"/>
  <c r="FIJ113" i="106"/>
  <c r="FIK113" i="106"/>
  <c r="FIL113" i="106"/>
  <c r="FIM113" i="106"/>
  <c r="FIN113" i="106"/>
  <c r="FIO113" i="106"/>
  <c r="FIP113" i="106"/>
  <c r="FIQ113" i="106"/>
  <c r="FIR113" i="106"/>
  <c r="FIS113" i="106"/>
  <c r="FIT113" i="106"/>
  <c r="FIU113" i="106"/>
  <c r="FIV113" i="106"/>
  <c r="FIW113" i="106"/>
  <c r="FIX113" i="106"/>
  <c r="FIY113" i="106"/>
  <c r="FIZ113" i="106"/>
  <c r="FJA113" i="106"/>
  <c r="FJB113" i="106"/>
  <c r="FJC113" i="106"/>
  <c r="FJD113" i="106"/>
  <c r="FJE113" i="106"/>
  <c r="FJF113" i="106"/>
  <c r="FJG113" i="106"/>
  <c r="FJH113" i="106"/>
  <c r="FJI113" i="106"/>
  <c r="FJJ113" i="106"/>
  <c r="FJK113" i="106"/>
  <c r="FJL113" i="106"/>
  <c r="FJM113" i="106"/>
  <c r="FJN113" i="106"/>
  <c r="FJO113" i="106"/>
  <c r="FJP113" i="106"/>
  <c r="FJQ113" i="106"/>
  <c r="FJR113" i="106"/>
  <c r="FJS113" i="106"/>
  <c r="FJT113" i="106"/>
  <c r="FJU113" i="106"/>
  <c r="FJV113" i="106"/>
  <c r="FJW113" i="106"/>
  <c r="FJX113" i="106"/>
  <c r="FJY113" i="106"/>
  <c r="FJZ113" i="106"/>
  <c r="FKA113" i="106"/>
  <c r="FKB113" i="106"/>
  <c r="FKC113" i="106"/>
  <c r="FKD113" i="106"/>
  <c r="FKE113" i="106"/>
  <c r="FKF113" i="106"/>
  <c r="FKG113" i="106"/>
  <c r="FKH113" i="106"/>
  <c r="FKI113" i="106"/>
  <c r="FKJ113" i="106"/>
  <c r="FKK113" i="106"/>
  <c r="FKL113" i="106"/>
  <c r="FKM113" i="106"/>
  <c r="FKN113" i="106"/>
  <c r="FKO113" i="106"/>
  <c r="FKP113" i="106"/>
  <c r="FKQ113" i="106"/>
  <c r="FKR113" i="106"/>
  <c r="FKS113" i="106"/>
  <c r="FKT113" i="106"/>
  <c r="FKU113" i="106"/>
  <c r="FKV113" i="106"/>
  <c r="FKW113" i="106"/>
  <c r="FKX113" i="106"/>
  <c r="FKY113" i="106"/>
  <c r="FKZ113" i="106"/>
  <c r="FLA113" i="106"/>
  <c r="FLB113" i="106"/>
  <c r="FLC113" i="106"/>
  <c r="FLD113" i="106"/>
  <c r="FLE113" i="106"/>
  <c r="FLF113" i="106"/>
  <c r="FLG113" i="106"/>
  <c r="FLH113" i="106"/>
  <c r="FLI113" i="106"/>
  <c r="FLJ113" i="106"/>
  <c r="FLK113" i="106"/>
  <c r="FLL113" i="106"/>
  <c r="FLM113" i="106"/>
  <c r="FLN113" i="106"/>
  <c r="FLO113" i="106"/>
  <c r="FLP113" i="106"/>
  <c r="FLQ113" i="106"/>
  <c r="FLR113" i="106"/>
  <c r="FLS113" i="106"/>
  <c r="FLT113" i="106"/>
  <c r="FLU113" i="106"/>
  <c r="FLV113" i="106"/>
  <c r="FLW113" i="106"/>
  <c r="FLX113" i="106"/>
  <c r="FLY113" i="106"/>
  <c r="FLZ113" i="106"/>
  <c r="FMA113" i="106"/>
  <c r="FMB113" i="106"/>
  <c r="FMC113" i="106"/>
  <c r="FMD113" i="106"/>
  <c r="FME113" i="106"/>
  <c r="FMF113" i="106"/>
  <c r="FMG113" i="106"/>
  <c r="FMH113" i="106"/>
  <c r="FMI113" i="106"/>
  <c r="FMJ113" i="106"/>
  <c r="FMK113" i="106"/>
  <c r="FML113" i="106"/>
  <c r="FMM113" i="106"/>
  <c r="FMN113" i="106"/>
  <c r="FMO113" i="106"/>
  <c r="FMP113" i="106"/>
  <c r="FMQ113" i="106"/>
  <c r="FMR113" i="106"/>
  <c r="FMS113" i="106"/>
  <c r="FMT113" i="106"/>
  <c r="FMU113" i="106"/>
  <c r="FMV113" i="106"/>
  <c r="FMW113" i="106"/>
  <c r="FMX113" i="106"/>
  <c r="FMY113" i="106"/>
  <c r="FMZ113" i="106"/>
  <c r="FNA113" i="106"/>
  <c r="FNB113" i="106"/>
  <c r="FNC113" i="106"/>
  <c r="FND113" i="106"/>
  <c r="FNE113" i="106"/>
  <c r="FNF113" i="106"/>
  <c r="FNG113" i="106"/>
  <c r="FNH113" i="106"/>
  <c r="FNI113" i="106"/>
  <c r="FNJ113" i="106"/>
  <c r="FNK113" i="106"/>
  <c r="FNL113" i="106"/>
  <c r="FNM113" i="106"/>
  <c r="FNN113" i="106"/>
  <c r="FNO113" i="106"/>
  <c r="FNP113" i="106"/>
  <c r="FNQ113" i="106"/>
  <c r="FNR113" i="106"/>
  <c r="FNS113" i="106"/>
  <c r="FNT113" i="106"/>
  <c r="FNU113" i="106"/>
  <c r="FNV113" i="106"/>
  <c r="FNW113" i="106"/>
  <c r="FNX113" i="106"/>
  <c r="FNY113" i="106"/>
  <c r="FNZ113" i="106"/>
  <c r="FOA113" i="106"/>
  <c r="FOB113" i="106"/>
  <c r="FOC113" i="106"/>
  <c r="FOD113" i="106"/>
  <c r="FOE113" i="106"/>
  <c r="FOF113" i="106"/>
  <c r="FOG113" i="106"/>
  <c r="FOH113" i="106"/>
  <c r="FOI113" i="106"/>
  <c r="FOJ113" i="106"/>
  <c r="FOK113" i="106"/>
  <c r="FOL113" i="106"/>
  <c r="FOM113" i="106"/>
  <c r="FON113" i="106"/>
  <c r="FOO113" i="106"/>
  <c r="FOP113" i="106"/>
  <c r="FOQ113" i="106"/>
  <c r="FOR113" i="106"/>
  <c r="FOS113" i="106"/>
  <c r="FOT113" i="106"/>
  <c r="FOU113" i="106"/>
  <c r="FOV113" i="106"/>
  <c r="FOW113" i="106"/>
  <c r="FOX113" i="106"/>
  <c r="FOY113" i="106"/>
  <c r="FOZ113" i="106"/>
  <c r="FPA113" i="106"/>
  <c r="FPB113" i="106"/>
  <c r="FPC113" i="106"/>
  <c r="FPD113" i="106"/>
  <c r="FPE113" i="106"/>
  <c r="FPF113" i="106"/>
  <c r="FPG113" i="106"/>
  <c r="FPH113" i="106"/>
  <c r="FPI113" i="106"/>
  <c r="FPJ113" i="106"/>
  <c r="FPK113" i="106"/>
  <c r="FPL113" i="106"/>
  <c r="FPM113" i="106"/>
  <c r="FPN113" i="106"/>
  <c r="FPO113" i="106"/>
  <c r="FPP113" i="106"/>
  <c r="FPQ113" i="106"/>
  <c r="FPR113" i="106"/>
  <c r="FPS113" i="106"/>
  <c r="FPT113" i="106"/>
  <c r="FPU113" i="106"/>
  <c r="FPV113" i="106"/>
  <c r="FPW113" i="106"/>
  <c r="FPX113" i="106"/>
  <c r="FPY113" i="106"/>
  <c r="FPZ113" i="106"/>
  <c r="FQA113" i="106"/>
  <c r="FQB113" i="106"/>
  <c r="FQC113" i="106"/>
  <c r="FQD113" i="106"/>
  <c r="FQE113" i="106"/>
  <c r="FQF113" i="106"/>
  <c r="FQG113" i="106"/>
  <c r="FQH113" i="106"/>
  <c r="FQI113" i="106"/>
  <c r="FQJ113" i="106"/>
  <c r="FQK113" i="106"/>
  <c r="FQL113" i="106"/>
  <c r="FQM113" i="106"/>
  <c r="FQN113" i="106"/>
  <c r="FQO113" i="106"/>
  <c r="FQP113" i="106"/>
  <c r="FQQ113" i="106"/>
  <c r="FQR113" i="106"/>
  <c r="FQS113" i="106"/>
  <c r="FQT113" i="106"/>
  <c r="FQU113" i="106"/>
  <c r="FQV113" i="106"/>
  <c r="FQW113" i="106"/>
  <c r="FQX113" i="106"/>
  <c r="FQY113" i="106"/>
  <c r="FQZ113" i="106"/>
  <c r="FRA113" i="106"/>
  <c r="FRB113" i="106"/>
  <c r="FRC113" i="106"/>
  <c r="FRD113" i="106"/>
  <c r="FRE113" i="106"/>
  <c r="FRF113" i="106"/>
  <c r="FRG113" i="106"/>
  <c r="FRH113" i="106"/>
  <c r="FRI113" i="106"/>
  <c r="FRJ113" i="106"/>
  <c r="FRK113" i="106"/>
  <c r="FRL113" i="106"/>
  <c r="FRM113" i="106"/>
  <c r="FRN113" i="106"/>
  <c r="FRO113" i="106"/>
  <c r="FRP113" i="106"/>
  <c r="FRQ113" i="106"/>
  <c r="FRR113" i="106"/>
  <c r="FRS113" i="106"/>
  <c r="FRT113" i="106"/>
  <c r="FRU113" i="106"/>
  <c r="FRV113" i="106"/>
  <c r="FRW113" i="106"/>
  <c r="FRX113" i="106"/>
  <c r="FRY113" i="106"/>
  <c r="FRZ113" i="106"/>
  <c r="FSA113" i="106"/>
  <c r="FSB113" i="106"/>
  <c r="FSC113" i="106"/>
  <c r="FSD113" i="106"/>
  <c r="FSE113" i="106"/>
  <c r="FSF113" i="106"/>
  <c r="FSG113" i="106"/>
  <c r="FSH113" i="106"/>
  <c r="FSI113" i="106"/>
  <c r="FSJ113" i="106"/>
  <c r="FSK113" i="106"/>
  <c r="FSL113" i="106"/>
  <c r="FSM113" i="106"/>
  <c r="FSN113" i="106"/>
  <c r="FSO113" i="106"/>
  <c r="FSP113" i="106"/>
  <c r="FSQ113" i="106"/>
  <c r="FSR113" i="106"/>
  <c r="FSS113" i="106"/>
  <c r="FST113" i="106"/>
  <c r="FSU113" i="106"/>
  <c r="FSV113" i="106"/>
  <c r="FSW113" i="106"/>
  <c r="FSX113" i="106"/>
  <c r="FSY113" i="106"/>
  <c r="FSZ113" i="106"/>
  <c r="FTA113" i="106"/>
  <c r="FTB113" i="106"/>
  <c r="FTC113" i="106"/>
  <c r="FTD113" i="106"/>
  <c r="FTE113" i="106"/>
  <c r="FTF113" i="106"/>
  <c r="FTG113" i="106"/>
  <c r="FTH113" i="106"/>
  <c r="FTI113" i="106"/>
  <c r="FTJ113" i="106"/>
  <c r="FTK113" i="106"/>
  <c r="FTL113" i="106"/>
  <c r="FTM113" i="106"/>
  <c r="FTN113" i="106"/>
  <c r="FTO113" i="106"/>
  <c r="FTP113" i="106"/>
  <c r="FTQ113" i="106"/>
  <c r="FTR113" i="106"/>
  <c r="FTS113" i="106"/>
  <c r="FTT113" i="106"/>
  <c r="FTU113" i="106"/>
  <c r="FTV113" i="106"/>
  <c r="FTW113" i="106"/>
  <c r="FTX113" i="106"/>
  <c r="FTY113" i="106"/>
  <c r="FTZ113" i="106"/>
  <c r="FUA113" i="106"/>
  <c r="FUB113" i="106"/>
  <c r="FUC113" i="106"/>
  <c r="FUD113" i="106"/>
  <c r="FUE113" i="106"/>
  <c r="FUF113" i="106"/>
  <c r="FUG113" i="106"/>
  <c r="FUH113" i="106"/>
  <c r="FUI113" i="106"/>
  <c r="FUJ113" i="106"/>
  <c r="FUK113" i="106"/>
  <c r="FUL113" i="106"/>
  <c r="FUM113" i="106"/>
  <c r="FUN113" i="106"/>
  <c r="FUO113" i="106"/>
  <c r="FUP113" i="106"/>
  <c r="FUQ113" i="106"/>
  <c r="FUR113" i="106"/>
  <c r="FUS113" i="106"/>
  <c r="FUT113" i="106"/>
  <c r="FUU113" i="106"/>
  <c r="FUV113" i="106"/>
  <c r="FUW113" i="106"/>
  <c r="FUX113" i="106"/>
  <c r="FUY113" i="106"/>
  <c r="FUZ113" i="106"/>
  <c r="FVA113" i="106"/>
  <c r="FVB113" i="106"/>
  <c r="FVC113" i="106"/>
  <c r="FVD113" i="106"/>
  <c r="FVE113" i="106"/>
  <c r="FVF113" i="106"/>
  <c r="FVG113" i="106"/>
  <c r="FVH113" i="106"/>
  <c r="FVI113" i="106"/>
  <c r="FVJ113" i="106"/>
  <c r="FVK113" i="106"/>
  <c r="FVL113" i="106"/>
  <c r="FVM113" i="106"/>
  <c r="FVN113" i="106"/>
  <c r="FVO113" i="106"/>
  <c r="FVP113" i="106"/>
  <c r="FVQ113" i="106"/>
  <c r="FVR113" i="106"/>
  <c r="FVS113" i="106"/>
  <c r="FVT113" i="106"/>
  <c r="FVU113" i="106"/>
  <c r="FVV113" i="106"/>
  <c r="FVW113" i="106"/>
  <c r="FVX113" i="106"/>
  <c r="FVY113" i="106"/>
  <c r="FVZ113" i="106"/>
  <c r="FWA113" i="106"/>
  <c r="FWB113" i="106"/>
  <c r="FWC113" i="106"/>
  <c r="FWD113" i="106"/>
  <c r="FWE113" i="106"/>
  <c r="FWF113" i="106"/>
  <c r="FWG113" i="106"/>
  <c r="FWH113" i="106"/>
  <c r="FWI113" i="106"/>
  <c r="FWJ113" i="106"/>
  <c r="FWK113" i="106"/>
  <c r="FWL113" i="106"/>
  <c r="FWM113" i="106"/>
  <c r="FWN113" i="106"/>
  <c r="FWO113" i="106"/>
  <c r="FWP113" i="106"/>
  <c r="FWQ113" i="106"/>
  <c r="FWR113" i="106"/>
  <c r="FWS113" i="106"/>
  <c r="FWT113" i="106"/>
  <c r="FWU113" i="106"/>
  <c r="FWV113" i="106"/>
  <c r="FWW113" i="106"/>
  <c r="FWX113" i="106"/>
  <c r="FWY113" i="106"/>
  <c r="FWZ113" i="106"/>
  <c r="FXA113" i="106"/>
  <c r="FXB113" i="106"/>
  <c r="FXC113" i="106"/>
  <c r="FXD113" i="106"/>
  <c r="FXE113" i="106"/>
  <c r="FXF113" i="106"/>
  <c r="FXG113" i="106"/>
  <c r="FXH113" i="106"/>
  <c r="FXI113" i="106"/>
  <c r="FXJ113" i="106"/>
  <c r="FXK113" i="106"/>
  <c r="FXL113" i="106"/>
  <c r="FXM113" i="106"/>
  <c r="FXN113" i="106"/>
  <c r="FXO113" i="106"/>
  <c r="FXP113" i="106"/>
  <c r="FXQ113" i="106"/>
  <c r="FXR113" i="106"/>
  <c r="FXS113" i="106"/>
  <c r="FXT113" i="106"/>
  <c r="FXU113" i="106"/>
  <c r="FXV113" i="106"/>
  <c r="FXW113" i="106"/>
  <c r="FXX113" i="106"/>
  <c r="FXY113" i="106"/>
  <c r="FXZ113" i="106"/>
  <c r="FYA113" i="106"/>
  <c r="FYB113" i="106"/>
  <c r="FYC113" i="106"/>
  <c r="FYD113" i="106"/>
  <c r="FYE113" i="106"/>
  <c r="FYF113" i="106"/>
  <c r="FYG113" i="106"/>
  <c r="FYH113" i="106"/>
  <c r="FYI113" i="106"/>
  <c r="FYJ113" i="106"/>
  <c r="FYK113" i="106"/>
  <c r="FYL113" i="106"/>
  <c r="FYM113" i="106"/>
  <c r="FYN113" i="106"/>
  <c r="FYO113" i="106"/>
  <c r="FYP113" i="106"/>
  <c r="FYQ113" i="106"/>
  <c r="FYR113" i="106"/>
  <c r="FYS113" i="106"/>
  <c r="FYT113" i="106"/>
  <c r="FYU113" i="106"/>
  <c r="FYV113" i="106"/>
  <c r="FYW113" i="106"/>
  <c r="FYX113" i="106"/>
  <c r="FYY113" i="106"/>
  <c r="FYZ113" i="106"/>
  <c r="FZA113" i="106"/>
  <c r="FZB113" i="106"/>
  <c r="FZC113" i="106"/>
  <c r="FZD113" i="106"/>
  <c r="FZE113" i="106"/>
  <c r="FZF113" i="106"/>
  <c r="FZG113" i="106"/>
  <c r="FZH113" i="106"/>
  <c r="FZI113" i="106"/>
  <c r="FZJ113" i="106"/>
  <c r="FZK113" i="106"/>
  <c r="FZL113" i="106"/>
  <c r="FZM113" i="106"/>
  <c r="FZN113" i="106"/>
  <c r="FZO113" i="106"/>
  <c r="FZP113" i="106"/>
  <c r="FZQ113" i="106"/>
  <c r="FZR113" i="106"/>
  <c r="FZS113" i="106"/>
  <c r="FZT113" i="106"/>
  <c r="FZU113" i="106"/>
  <c r="FZV113" i="106"/>
  <c r="FZW113" i="106"/>
  <c r="FZX113" i="106"/>
  <c r="FZY113" i="106"/>
  <c r="FZZ113" i="106"/>
  <c r="GAA113" i="106"/>
  <c r="GAB113" i="106"/>
  <c r="GAC113" i="106"/>
  <c r="GAD113" i="106"/>
  <c r="GAE113" i="106"/>
  <c r="GAF113" i="106"/>
  <c r="GAG113" i="106"/>
  <c r="GAH113" i="106"/>
  <c r="GAI113" i="106"/>
  <c r="GAJ113" i="106"/>
  <c r="GAK113" i="106"/>
  <c r="GAL113" i="106"/>
  <c r="GAM113" i="106"/>
  <c r="GAN113" i="106"/>
  <c r="GAO113" i="106"/>
  <c r="GAP113" i="106"/>
  <c r="GAQ113" i="106"/>
  <c r="GAR113" i="106"/>
  <c r="GAS113" i="106"/>
  <c r="GAT113" i="106"/>
  <c r="GAU113" i="106"/>
  <c r="GAV113" i="106"/>
  <c r="GAW113" i="106"/>
  <c r="GAX113" i="106"/>
  <c r="GAY113" i="106"/>
  <c r="GAZ113" i="106"/>
  <c r="GBA113" i="106"/>
  <c r="GBB113" i="106"/>
  <c r="GBC113" i="106"/>
  <c r="GBD113" i="106"/>
  <c r="GBE113" i="106"/>
  <c r="GBF113" i="106"/>
  <c r="GBG113" i="106"/>
  <c r="GBH113" i="106"/>
  <c r="GBI113" i="106"/>
  <c r="GBJ113" i="106"/>
  <c r="GBK113" i="106"/>
  <c r="GBL113" i="106"/>
  <c r="GBM113" i="106"/>
  <c r="GBN113" i="106"/>
  <c r="GBO113" i="106"/>
  <c r="GBP113" i="106"/>
  <c r="GBQ113" i="106"/>
  <c r="GBR113" i="106"/>
  <c r="GBS113" i="106"/>
  <c r="GBT113" i="106"/>
  <c r="GBU113" i="106"/>
  <c r="GBV113" i="106"/>
  <c r="GBW113" i="106"/>
  <c r="GBX113" i="106"/>
  <c r="GBY113" i="106"/>
  <c r="GBZ113" i="106"/>
  <c r="GCA113" i="106"/>
  <c r="GCB113" i="106"/>
  <c r="GCC113" i="106"/>
  <c r="GCD113" i="106"/>
  <c r="GCE113" i="106"/>
  <c r="GCF113" i="106"/>
  <c r="GCG113" i="106"/>
  <c r="GCH113" i="106"/>
  <c r="GCI113" i="106"/>
  <c r="GCJ113" i="106"/>
  <c r="GCK113" i="106"/>
  <c r="GCL113" i="106"/>
  <c r="GCM113" i="106"/>
  <c r="GCN113" i="106"/>
  <c r="GCO113" i="106"/>
  <c r="GCP113" i="106"/>
  <c r="GCQ113" i="106"/>
  <c r="GCR113" i="106"/>
  <c r="GCS113" i="106"/>
  <c r="GCT113" i="106"/>
  <c r="GCU113" i="106"/>
  <c r="GCV113" i="106"/>
  <c r="GCW113" i="106"/>
  <c r="GCX113" i="106"/>
  <c r="GCY113" i="106"/>
  <c r="GCZ113" i="106"/>
  <c r="GDA113" i="106"/>
  <c r="GDB113" i="106"/>
  <c r="GDC113" i="106"/>
  <c r="GDD113" i="106"/>
  <c r="GDE113" i="106"/>
  <c r="GDF113" i="106"/>
  <c r="GDG113" i="106"/>
  <c r="GDH113" i="106"/>
  <c r="GDI113" i="106"/>
  <c r="GDJ113" i="106"/>
  <c r="GDK113" i="106"/>
  <c r="GDL113" i="106"/>
  <c r="GDM113" i="106"/>
  <c r="GDN113" i="106"/>
  <c r="GDO113" i="106"/>
  <c r="GDP113" i="106"/>
  <c r="GDQ113" i="106"/>
  <c r="GDR113" i="106"/>
  <c r="GDS113" i="106"/>
  <c r="GDT113" i="106"/>
  <c r="GDU113" i="106"/>
  <c r="GDV113" i="106"/>
  <c r="GDW113" i="106"/>
  <c r="GDX113" i="106"/>
  <c r="GDY113" i="106"/>
  <c r="GDZ113" i="106"/>
  <c r="GEA113" i="106"/>
  <c r="GEB113" i="106"/>
  <c r="GEC113" i="106"/>
  <c r="GED113" i="106"/>
  <c r="GEE113" i="106"/>
  <c r="GEF113" i="106"/>
  <c r="GEG113" i="106"/>
  <c r="GEH113" i="106"/>
  <c r="GEI113" i="106"/>
  <c r="GEJ113" i="106"/>
  <c r="GEK113" i="106"/>
  <c r="GEL113" i="106"/>
  <c r="GEM113" i="106"/>
  <c r="GEN113" i="106"/>
  <c r="GEO113" i="106"/>
  <c r="GEP113" i="106"/>
  <c r="GEQ113" i="106"/>
  <c r="GER113" i="106"/>
  <c r="GES113" i="106"/>
  <c r="GET113" i="106"/>
  <c r="GEU113" i="106"/>
  <c r="GEV113" i="106"/>
  <c r="GEW113" i="106"/>
  <c r="GEX113" i="106"/>
  <c r="GEY113" i="106"/>
  <c r="GEZ113" i="106"/>
  <c r="GFA113" i="106"/>
  <c r="GFB113" i="106"/>
  <c r="GFC113" i="106"/>
  <c r="GFD113" i="106"/>
  <c r="GFE113" i="106"/>
  <c r="GFF113" i="106"/>
  <c r="GFG113" i="106"/>
  <c r="GFH113" i="106"/>
  <c r="GFI113" i="106"/>
  <c r="GFJ113" i="106"/>
  <c r="GFK113" i="106"/>
  <c r="GFL113" i="106"/>
  <c r="GFM113" i="106"/>
  <c r="GFN113" i="106"/>
  <c r="GFO113" i="106"/>
  <c r="GFP113" i="106"/>
  <c r="GFQ113" i="106"/>
  <c r="GFR113" i="106"/>
  <c r="GFS113" i="106"/>
  <c r="GFT113" i="106"/>
  <c r="GFU113" i="106"/>
  <c r="GFV113" i="106"/>
  <c r="GFW113" i="106"/>
  <c r="GFX113" i="106"/>
  <c r="GFY113" i="106"/>
  <c r="GFZ113" i="106"/>
  <c r="GGA113" i="106"/>
  <c r="GGB113" i="106"/>
  <c r="GGC113" i="106"/>
  <c r="GGD113" i="106"/>
  <c r="GGE113" i="106"/>
  <c r="GGF113" i="106"/>
  <c r="GGG113" i="106"/>
  <c r="GGH113" i="106"/>
  <c r="GGI113" i="106"/>
  <c r="GGJ113" i="106"/>
  <c r="GGK113" i="106"/>
  <c r="GGL113" i="106"/>
  <c r="GGM113" i="106"/>
  <c r="GGN113" i="106"/>
  <c r="GGO113" i="106"/>
  <c r="GGP113" i="106"/>
  <c r="GGQ113" i="106"/>
  <c r="GGR113" i="106"/>
  <c r="GGS113" i="106"/>
  <c r="GGT113" i="106"/>
  <c r="GGU113" i="106"/>
  <c r="GGV113" i="106"/>
  <c r="GGW113" i="106"/>
  <c r="GGX113" i="106"/>
  <c r="GGY113" i="106"/>
  <c r="GGZ113" i="106"/>
  <c r="GHA113" i="106"/>
  <c r="GHB113" i="106"/>
  <c r="GHC113" i="106"/>
  <c r="GHD113" i="106"/>
  <c r="GHE113" i="106"/>
  <c r="GHF113" i="106"/>
  <c r="GHG113" i="106"/>
  <c r="GHH113" i="106"/>
  <c r="GHI113" i="106"/>
  <c r="GHJ113" i="106"/>
  <c r="GHK113" i="106"/>
  <c r="GHL113" i="106"/>
  <c r="GHM113" i="106"/>
  <c r="GHN113" i="106"/>
  <c r="GHO113" i="106"/>
  <c r="GHP113" i="106"/>
  <c r="GHQ113" i="106"/>
  <c r="GHR113" i="106"/>
  <c r="GHS113" i="106"/>
  <c r="GHT113" i="106"/>
  <c r="GHU113" i="106"/>
  <c r="GHV113" i="106"/>
  <c r="GHW113" i="106"/>
  <c r="GHX113" i="106"/>
  <c r="GHY113" i="106"/>
  <c r="GHZ113" i="106"/>
  <c r="GIA113" i="106"/>
  <c r="GIB113" i="106"/>
  <c r="GIC113" i="106"/>
  <c r="GID113" i="106"/>
  <c r="GIE113" i="106"/>
  <c r="GIF113" i="106"/>
  <c r="GIG113" i="106"/>
  <c r="GIH113" i="106"/>
  <c r="GII113" i="106"/>
  <c r="GIJ113" i="106"/>
  <c r="GIK113" i="106"/>
  <c r="GIL113" i="106"/>
  <c r="GIM113" i="106"/>
  <c r="GIN113" i="106"/>
  <c r="GIO113" i="106"/>
  <c r="GIP113" i="106"/>
  <c r="GIQ113" i="106"/>
  <c r="GIR113" i="106"/>
  <c r="GIS113" i="106"/>
  <c r="GIT113" i="106"/>
  <c r="GIU113" i="106"/>
  <c r="GIV113" i="106"/>
  <c r="GIW113" i="106"/>
  <c r="GIX113" i="106"/>
  <c r="GIY113" i="106"/>
  <c r="GIZ113" i="106"/>
  <c r="GJA113" i="106"/>
  <c r="GJB113" i="106"/>
  <c r="GJC113" i="106"/>
  <c r="GJD113" i="106"/>
  <c r="GJE113" i="106"/>
  <c r="GJF113" i="106"/>
  <c r="GJG113" i="106"/>
  <c r="GJH113" i="106"/>
  <c r="GJI113" i="106"/>
  <c r="GJJ113" i="106"/>
  <c r="GJK113" i="106"/>
  <c r="GJL113" i="106"/>
  <c r="GJM113" i="106"/>
  <c r="GJN113" i="106"/>
  <c r="GJO113" i="106"/>
  <c r="GJP113" i="106"/>
  <c r="GJQ113" i="106"/>
  <c r="GJR113" i="106"/>
  <c r="GJS113" i="106"/>
  <c r="GJT113" i="106"/>
  <c r="GJU113" i="106"/>
  <c r="GJV113" i="106"/>
  <c r="GJW113" i="106"/>
  <c r="GJX113" i="106"/>
  <c r="GJY113" i="106"/>
  <c r="GJZ113" i="106"/>
  <c r="GKA113" i="106"/>
  <c r="GKB113" i="106"/>
  <c r="GKC113" i="106"/>
  <c r="GKD113" i="106"/>
  <c r="GKE113" i="106"/>
  <c r="GKF113" i="106"/>
  <c r="GKG113" i="106"/>
  <c r="GKH113" i="106"/>
  <c r="GKI113" i="106"/>
  <c r="GKJ113" i="106"/>
  <c r="GKK113" i="106"/>
  <c r="GKL113" i="106"/>
  <c r="GKM113" i="106"/>
  <c r="GKN113" i="106"/>
  <c r="GKO113" i="106"/>
  <c r="GKP113" i="106"/>
  <c r="GKQ113" i="106"/>
  <c r="GKR113" i="106"/>
  <c r="GKS113" i="106"/>
  <c r="GKT113" i="106"/>
  <c r="GKU113" i="106"/>
  <c r="GKV113" i="106"/>
  <c r="GKW113" i="106"/>
  <c r="GKX113" i="106"/>
  <c r="GKY113" i="106"/>
  <c r="GKZ113" i="106"/>
  <c r="GLA113" i="106"/>
  <c r="GLB113" i="106"/>
  <c r="GLC113" i="106"/>
  <c r="GLD113" i="106"/>
  <c r="GLE113" i="106"/>
  <c r="GLF113" i="106"/>
  <c r="GLG113" i="106"/>
  <c r="GLH113" i="106"/>
  <c r="GLI113" i="106"/>
  <c r="GLJ113" i="106"/>
  <c r="GLK113" i="106"/>
  <c r="GLL113" i="106"/>
  <c r="GLM113" i="106"/>
  <c r="GLN113" i="106"/>
  <c r="GLO113" i="106"/>
  <c r="GLP113" i="106"/>
  <c r="GLQ113" i="106"/>
  <c r="GLR113" i="106"/>
  <c r="GLS113" i="106"/>
  <c r="GLT113" i="106"/>
  <c r="GLU113" i="106"/>
  <c r="GLV113" i="106"/>
  <c r="GLW113" i="106"/>
  <c r="GLX113" i="106"/>
  <c r="GLY113" i="106"/>
  <c r="GLZ113" i="106"/>
  <c r="GMA113" i="106"/>
  <c r="GMB113" i="106"/>
  <c r="GMC113" i="106"/>
  <c r="GMD113" i="106"/>
  <c r="GME113" i="106"/>
  <c r="GMF113" i="106"/>
  <c r="GMG113" i="106"/>
  <c r="GMH113" i="106"/>
  <c r="GMI113" i="106"/>
  <c r="GMJ113" i="106"/>
  <c r="GMK113" i="106"/>
  <c r="GML113" i="106"/>
  <c r="GMM113" i="106"/>
  <c r="GMN113" i="106"/>
  <c r="GMO113" i="106"/>
  <c r="GMP113" i="106"/>
  <c r="GMQ113" i="106"/>
  <c r="GMR113" i="106"/>
  <c r="GMS113" i="106"/>
  <c r="GMT113" i="106"/>
  <c r="GMU113" i="106"/>
  <c r="GMV113" i="106"/>
  <c r="GMW113" i="106"/>
  <c r="GMX113" i="106"/>
  <c r="GMY113" i="106"/>
  <c r="GMZ113" i="106"/>
  <c r="GNA113" i="106"/>
  <c r="GNB113" i="106"/>
  <c r="GNC113" i="106"/>
  <c r="GND113" i="106"/>
  <c r="GNE113" i="106"/>
  <c r="GNF113" i="106"/>
  <c r="GNG113" i="106"/>
  <c r="GNH113" i="106"/>
  <c r="GNI113" i="106"/>
  <c r="GNJ113" i="106"/>
  <c r="GNK113" i="106"/>
  <c r="GNL113" i="106"/>
  <c r="GNM113" i="106"/>
  <c r="GNN113" i="106"/>
  <c r="GNO113" i="106"/>
  <c r="GNP113" i="106"/>
  <c r="GNQ113" i="106"/>
  <c r="GNR113" i="106"/>
  <c r="GNS113" i="106"/>
  <c r="GNT113" i="106"/>
  <c r="GNU113" i="106"/>
  <c r="GNV113" i="106"/>
  <c r="GNW113" i="106"/>
  <c r="GNX113" i="106"/>
  <c r="GNY113" i="106"/>
  <c r="GNZ113" i="106"/>
  <c r="GOA113" i="106"/>
  <c r="GOB113" i="106"/>
  <c r="GOC113" i="106"/>
  <c r="GOD113" i="106"/>
  <c r="GOE113" i="106"/>
  <c r="GOF113" i="106"/>
  <c r="GOG113" i="106"/>
  <c r="GOH113" i="106"/>
  <c r="GOI113" i="106"/>
  <c r="GOJ113" i="106"/>
  <c r="GOK113" i="106"/>
  <c r="GOL113" i="106"/>
  <c r="GOM113" i="106"/>
  <c r="GON113" i="106"/>
  <c r="GOO113" i="106"/>
  <c r="GOP113" i="106"/>
  <c r="GOQ113" i="106"/>
  <c r="GOR113" i="106"/>
  <c r="GOS113" i="106"/>
  <c r="GOT113" i="106"/>
  <c r="GOU113" i="106"/>
  <c r="GOV113" i="106"/>
  <c r="GOW113" i="106"/>
  <c r="GOX113" i="106"/>
  <c r="GOY113" i="106"/>
  <c r="GOZ113" i="106"/>
  <c r="GPA113" i="106"/>
  <c r="GPB113" i="106"/>
  <c r="GPC113" i="106"/>
  <c r="GPD113" i="106"/>
  <c r="GPE113" i="106"/>
  <c r="GPF113" i="106"/>
  <c r="GPG113" i="106"/>
  <c r="GPH113" i="106"/>
  <c r="GPI113" i="106"/>
  <c r="GPJ113" i="106"/>
  <c r="GPK113" i="106"/>
  <c r="GPL113" i="106"/>
  <c r="GPM113" i="106"/>
  <c r="GPN113" i="106"/>
  <c r="GPO113" i="106"/>
  <c r="GPP113" i="106"/>
  <c r="GPQ113" i="106"/>
  <c r="GPR113" i="106"/>
  <c r="GPS113" i="106"/>
  <c r="GPT113" i="106"/>
  <c r="GPU113" i="106"/>
  <c r="GPV113" i="106"/>
  <c r="GPW113" i="106"/>
  <c r="GPX113" i="106"/>
  <c r="GPY113" i="106"/>
  <c r="GPZ113" i="106"/>
  <c r="GQA113" i="106"/>
  <c r="GQB113" i="106"/>
  <c r="GQC113" i="106"/>
  <c r="GQD113" i="106"/>
  <c r="GQE113" i="106"/>
  <c r="GQF113" i="106"/>
  <c r="GQG113" i="106"/>
  <c r="GQH113" i="106"/>
  <c r="GQI113" i="106"/>
  <c r="GQJ113" i="106"/>
  <c r="GQK113" i="106"/>
  <c r="GQL113" i="106"/>
  <c r="GQM113" i="106"/>
  <c r="GQN113" i="106"/>
  <c r="GQO113" i="106"/>
  <c r="GQP113" i="106"/>
  <c r="GQQ113" i="106"/>
  <c r="GQR113" i="106"/>
  <c r="GQS113" i="106"/>
  <c r="GQT113" i="106"/>
  <c r="GQU113" i="106"/>
  <c r="GQV113" i="106"/>
  <c r="GQW113" i="106"/>
  <c r="GQX113" i="106"/>
  <c r="GQY113" i="106"/>
  <c r="GQZ113" i="106"/>
  <c r="GRA113" i="106"/>
  <c r="GRB113" i="106"/>
  <c r="GRC113" i="106"/>
  <c r="GRD113" i="106"/>
  <c r="GRE113" i="106"/>
  <c r="GRF113" i="106"/>
  <c r="GRG113" i="106"/>
  <c r="GRH113" i="106"/>
  <c r="GRI113" i="106"/>
  <c r="GRJ113" i="106"/>
  <c r="GRK113" i="106"/>
  <c r="GRL113" i="106"/>
  <c r="GRM113" i="106"/>
  <c r="GRN113" i="106"/>
  <c r="GRO113" i="106"/>
  <c r="GRP113" i="106"/>
  <c r="GRQ113" i="106"/>
  <c r="GRR113" i="106"/>
  <c r="GRS113" i="106"/>
  <c r="GRT113" i="106"/>
  <c r="GRU113" i="106"/>
  <c r="GRV113" i="106"/>
  <c r="GRW113" i="106"/>
  <c r="GRX113" i="106"/>
  <c r="GRY113" i="106"/>
  <c r="GRZ113" i="106"/>
  <c r="GSA113" i="106"/>
  <c r="GSB113" i="106"/>
  <c r="GSC113" i="106"/>
  <c r="GSD113" i="106"/>
  <c r="GSE113" i="106"/>
  <c r="GSF113" i="106"/>
  <c r="GSG113" i="106"/>
  <c r="GSH113" i="106"/>
  <c r="GSI113" i="106"/>
  <c r="GSJ113" i="106"/>
  <c r="GSK113" i="106"/>
  <c r="GSL113" i="106"/>
  <c r="GSM113" i="106"/>
  <c r="GSN113" i="106"/>
  <c r="GSO113" i="106"/>
  <c r="GSP113" i="106"/>
  <c r="GSQ113" i="106"/>
  <c r="GSR113" i="106"/>
  <c r="GSS113" i="106"/>
  <c r="GST113" i="106"/>
  <c r="GSU113" i="106"/>
  <c r="GSV113" i="106"/>
  <c r="GSW113" i="106"/>
  <c r="GSX113" i="106"/>
  <c r="GSY113" i="106"/>
  <c r="GSZ113" i="106"/>
  <c r="GTA113" i="106"/>
  <c r="GTB113" i="106"/>
  <c r="GTC113" i="106"/>
  <c r="GTD113" i="106"/>
  <c r="GTE113" i="106"/>
  <c r="GTF113" i="106"/>
  <c r="GTG113" i="106"/>
  <c r="GTH113" i="106"/>
  <c r="GTI113" i="106"/>
  <c r="GTJ113" i="106"/>
  <c r="GTK113" i="106"/>
  <c r="GTL113" i="106"/>
  <c r="GTM113" i="106"/>
  <c r="GTN113" i="106"/>
  <c r="GTO113" i="106"/>
  <c r="GTP113" i="106"/>
  <c r="GTQ113" i="106"/>
  <c r="GTR113" i="106"/>
  <c r="GTS113" i="106"/>
  <c r="GTT113" i="106"/>
  <c r="GTU113" i="106"/>
  <c r="GTV113" i="106"/>
  <c r="GTW113" i="106"/>
  <c r="GTX113" i="106"/>
  <c r="GTY113" i="106"/>
  <c r="GTZ113" i="106"/>
  <c r="GUA113" i="106"/>
  <c r="GUB113" i="106"/>
  <c r="GUC113" i="106"/>
  <c r="GUD113" i="106"/>
  <c r="GUE113" i="106"/>
  <c r="GUF113" i="106"/>
  <c r="GUG113" i="106"/>
  <c r="GUH113" i="106"/>
  <c r="GUI113" i="106"/>
  <c r="GUJ113" i="106"/>
  <c r="GUK113" i="106"/>
  <c r="GUL113" i="106"/>
  <c r="GUM113" i="106"/>
  <c r="GUN113" i="106"/>
  <c r="GUO113" i="106"/>
  <c r="GUP113" i="106"/>
  <c r="GUQ113" i="106"/>
  <c r="GUR113" i="106"/>
  <c r="GUS113" i="106"/>
  <c r="GUT113" i="106"/>
  <c r="GUU113" i="106"/>
  <c r="GUV113" i="106"/>
  <c r="GUW113" i="106"/>
  <c r="GUX113" i="106"/>
  <c r="GUY113" i="106"/>
  <c r="GUZ113" i="106"/>
  <c r="GVA113" i="106"/>
  <c r="GVB113" i="106"/>
  <c r="GVC113" i="106"/>
  <c r="GVD113" i="106"/>
  <c r="GVE113" i="106"/>
  <c r="GVF113" i="106"/>
  <c r="GVG113" i="106"/>
  <c r="GVH113" i="106"/>
  <c r="GVI113" i="106"/>
  <c r="GVJ113" i="106"/>
  <c r="GVK113" i="106"/>
  <c r="GVL113" i="106"/>
  <c r="GVM113" i="106"/>
  <c r="GVN113" i="106"/>
  <c r="GVO113" i="106"/>
  <c r="GVP113" i="106"/>
  <c r="GVQ113" i="106"/>
  <c r="GVR113" i="106"/>
  <c r="GVS113" i="106"/>
  <c r="GVT113" i="106"/>
  <c r="GVU113" i="106"/>
  <c r="GVV113" i="106"/>
  <c r="GVW113" i="106"/>
  <c r="GVX113" i="106"/>
  <c r="GVY113" i="106"/>
  <c r="GVZ113" i="106"/>
  <c r="GWA113" i="106"/>
  <c r="GWB113" i="106"/>
  <c r="GWC113" i="106"/>
  <c r="GWD113" i="106"/>
  <c r="GWE113" i="106"/>
  <c r="GWF113" i="106"/>
  <c r="GWG113" i="106"/>
  <c r="GWH113" i="106"/>
  <c r="GWI113" i="106"/>
  <c r="GWJ113" i="106"/>
  <c r="GWK113" i="106"/>
  <c r="GWL113" i="106"/>
  <c r="GWM113" i="106"/>
  <c r="GWN113" i="106"/>
  <c r="GWO113" i="106"/>
  <c r="GWP113" i="106"/>
  <c r="GWQ113" i="106"/>
  <c r="GWR113" i="106"/>
  <c r="GWS113" i="106"/>
  <c r="GWT113" i="106"/>
  <c r="GWU113" i="106"/>
  <c r="GWV113" i="106"/>
  <c r="GWW113" i="106"/>
  <c r="GWX113" i="106"/>
  <c r="GWY113" i="106"/>
  <c r="GWZ113" i="106"/>
  <c r="GXA113" i="106"/>
  <c r="GXB113" i="106"/>
  <c r="GXC113" i="106"/>
  <c r="GXD113" i="106"/>
  <c r="GXE113" i="106"/>
  <c r="GXF113" i="106"/>
  <c r="GXG113" i="106"/>
  <c r="GXH113" i="106"/>
  <c r="GXI113" i="106"/>
  <c r="GXJ113" i="106"/>
  <c r="GXK113" i="106"/>
  <c r="GXL113" i="106"/>
  <c r="GXM113" i="106"/>
  <c r="GXN113" i="106"/>
  <c r="GXO113" i="106"/>
  <c r="GXP113" i="106"/>
  <c r="GXQ113" i="106"/>
  <c r="GXR113" i="106"/>
  <c r="GXS113" i="106"/>
  <c r="GXT113" i="106"/>
  <c r="GXU113" i="106"/>
  <c r="GXV113" i="106"/>
  <c r="GXW113" i="106"/>
  <c r="GXX113" i="106"/>
  <c r="GXY113" i="106"/>
  <c r="GXZ113" i="106"/>
  <c r="GYA113" i="106"/>
  <c r="GYB113" i="106"/>
  <c r="GYC113" i="106"/>
  <c r="GYD113" i="106"/>
  <c r="GYE113" i="106"/>
  <c r="GYF113" i="106"/>
  <c r="GYG113" i="106"/>
  <c r="GYH113" i="106"/>
  <c r="GYI113" i="106"/>
  <c r="GYJ113" i="106"/>
  <c r="GYK113" i="106"/>
  <c r="GYL113" i="106"/>
  <c r="GYM113" i="106"/>
  <c r="GYN113" i="106"/>
  <c r="GYO113" i="106"/>
  <c r="GYP113" i="106"/>
  <c r="GYQ113" i="106"/>
  <c r="GYR113" i="106"/>
  <c r="GYS113" i="106"/>
  <c r="GYT113" i="106"/>
  <c r="GYU113" i="106"/>
  <c r="GYV113" i="106"/>
  <c r="GYW113" i="106"/>
  <c r="GYX113" i="106"/>
  <c r="GYY113" i="106"/>
  <c r="GYZ113" i="106"/>
  <c r="GZA113" i="106"/>
  <c r="GZB113" i="106"/>
  <c r="GZC113" i="106"/>
  <c r="GZD113" i="106"/>
  <c r="GZE113" i="106"/>
  <c r="GZF113" i="106"/>
  <c r="GZG113" i="106"/>
  <c r="GZH113" i="106"/>
  <c r="GZI113" i="106"/>
  <c r="GZJ113" i="106"/>
  <c r="GZK113" i="106"/>
  <c r="GZL113" i="106"/>
  <c r="GZM113" i="106"/>
  <c r="GZN113" i="106"/>
  <c r="GZO113" i="106"/>
  <c r="GZP113" i="106"/>
  <c r="GZQ113" i="106"/>
  <c r="GZR113" i="106"/>
  <c r="GZS113" i="106"/>
  <c r="GZT113" i="106"/>
  <c r="GZU113" i="106"/>
  <c r="GZV113" i="106"/>
  <c r="GZW113" i="106"/>
  <c r="GZX113" i="106"/>
  <c r="GZY113" i="106"/>
  <c r="GZZ113" i="106"/>
  <c r="HAA113" i="106"/>
  <c r="HAB113" i="106"/>
  <c r="HAC113" i="106"/>
  <c r="HAD113" i="106"/>
  <c r="HAE113" i="106"/>
  <c r="HAF113" i="106"/>
  <c r="HAG113" i="106"/>
  <c r="HAH113" i="106"/>
  <c r="HAI113" i="106"/>
  <c r="HAJ113" i="106"/>
  <c r="HAK113" i="106"/>
  <c r="HAL113" i="106"/>
  <c r="HAM113" i="106"/>
  <c r="HAN113" i="106"/>
  <c r="HAO113" i="106"/>
  <c r="HAP113" i="106"/>
  <c r="HAQ113" i="106"/>
  <c r="HAR113" i="106"/>
  <c r="HAS113" i="106"/>
  <c r="HAT113" i="106"/>
  <c r="HAU113" i="106"/>
  <c r="HAV113" i="106"/>
  <c r="HAW113" i="106"/>
  <c r="HAX113" i="106"/>
  <c r="HAY113" i="106"/>
  <c r="HAZ113" i="106"/>
  <c r="HBA113" i="106"/>
  <c r="HBB113" i="106"/>
  <c r="HBC113" i="106"/>
  <c r="HBD113" i="106"/>
  <c r="HBE113" i="106"/>
  <c r="HBF113" i="106"/>
  <c r="HBG113" i="106"/>
  <c r="HBH113" i="106"/>
  <c r="HBI113" i="106"/>
  <c r="HBJ113" i="106"/>
  <c r="HBK113" i="106"/>
  <c r="HBL113" i="106"/>
  <c r="HBM113" i="106"/>
  <c r="HBN113" i="106"/>
  <c r="HBO113" i="106"/>
  <c r="HBP113" i="106"/>
  <c r="HBQ113" i="106"/>
  <c r="HBR113" i="106"/>
  <c r="HBS113" i="106"/>
  <c r="HBT113" i="106"/>
  <c r="HBU113" i="106"/>
  <c r="HBV113" i="106"/>
  <c r="HBW113" i="106"/>
  <c r="HBX113" i="106"/>
  <c r="HBY113" i="106"/>
  <c r="HBZ113" i="106"/>
  <c r="HCA113" i="106"/>
  <c r="HCB113" i="106"/>
  <c r="HCC113" i="106"/>
  <c r="HCD113" i="106"/>
  <c r="HCE113" i="106"/>
  <c r="HCF113" i="106"/>
  <c r="HCG113" i="106"/>
  <c r="HCH113" i="106"/>
  <c r="HCI113" i="106"/>
  <c r="HCJ113" i="106"/>
  <c r="HCK113" i="106"/>
  <c r="HCL113" i="106"/>
  <c r="HCM113" i="106"/>
  <c r="HCN113" i="106"/>
  <c r="HCO113" i="106"/>
  <c r="HCP113" i="106"/>
  <c r="HCQ113" i="106"/>
  <c r="HCR113" i="106"/>
  <c r="HCS113" i="106"/>
  <c r="HCT113" i="106"/>
  <c r="HCU113" i="106"/>
  <c r="HCV113" i="106"/>
  <c r="HCW113" i="106"/>
  <c r="HCX113" i="106"/>
  <c r="HCY113" i="106"/>
  <c r="HCZ113" i="106"/>
  <c r="HDA113" i="106"/>
  <c r="HDB113" i="106"/>
  <c r="HDC113" i="106"/>
  <c r="HDD113" i="106"/>
  <c r="HDE113" i="106"/>
  <c r="HDF113" i="106"/>
  <c r="HDG113" i="106"/>
  <c r="HDH113" i="106"/>
  <c r="HDI113" i="106"/>
  <c r="HDJ113" i="106"/>
  <c r="HDK113" i="106"/>
  <c r="HDL113" i="106"/>
  <c r="HDM113" i="106"/>
  <c r="HDN113" i="106"/>
  <c r="HDO113" i="106"/>
  <c r="HDP113" i="106"/>
  <c r="HDQ113" i="106"/>
  <c r="HDR113" i="106"/>
  <c r="HDS113" i="106"/>
  <c r="HDT113" i="106"/>
  <c r="HDU113" i="106"/>
  <c r="HDV113" i="106"/>
  <c r="HDW113" i="106"/>
  <c r="HDX113" i="106"/>
  <c r="HDY113" i="106"/>
  <c r="HDZ113" i="106"/>
  <c r="HEA113" i="106"/>
  <c r="HEB113" i="106"/>
  <c r="HEC113" i="106"/>
  <c r="HED113" i="106"/>
  <c r="HEE113" i="106"/>
  <c r="HEF113" i="106"/>
  <c r="HEG113" i="106"/>
  <c r="HEH113" i="106"/>
  <c r="HEI113" i="106"/>
  <c r="HEJ113" i="106"/>
  <c r="HEK113" i="106"/>
  <c r="HEL113" i="106"/>
  <c r="HEM113" i="106"/>
  <c r="HEN113" i="106"/>
  <c r="HEO113" i="106"/>
  <c r="HEP113" i="106"/>
  <c r="HEQ113" i="106"/>
  <c r="HER113" i="106"/>
  <c r="HES113" i="106"/>
  <c r="HET113" i="106"/>
  <c r="HEU113" i="106"/>
  <c r="HEV113" i="106"/>
  <c r="HEW113" i="106"/>
  <c r="HEX113" i="106"/>
  <c r="HEY113" i="106"/>
  <c r="HEZ113" i="106"/>
  <c r="HFA113" i="106"/>
  <c r="HFB113" i="106"/>
  <c r="HFC113" i="106"/>
  <c r="HFD113" i="106"/>
  <c r="HFE113" i="106"/>
  <c r="HFF113" i="106"/>
  <c r="HFG113" i="106"/>
  <c r="HFH113" i="106"/>
  <c r="HFI113" i="106"/>
  <c r="HFJ113" i="106"/>
  <c r="HFK113" i="106"/>
  <c r="HFL113" i="106"/>
  <c r="HFM113" i="106"/>
  <c r="HFN113" i="106"/>
  <c r="HFO113" i="106"/>
  <c r="HFP113" i="106"/>
  <c r="HFQ113" i="106"/>
  <c r="HFR113" i="106"/>
  <c r="HFS113" i="106"/>
  <c r="HFT113" i="106"/>
  <c r="HFU113" i="106"/>
  <c r="HFV113" i="106"/>
  <c r="HFW113" i="106"/>
  <c r="HFX113" i="106"/>
  <c r="HFY113" i="106"/>
  <c r="HFZ113" i="106"/>
  <c r="HGA113" i="106"/>
  <c r="HGB113" i="106"/>
  <c r="HGC113" i="106"/>
  <c r="HGD113" i="106"/>
  <c r="HGE113" i="106"/>
  <c r="HGF113" i="106"/>
  <c r="HGG113" i="106"/>
  <c r="HGH113" i="106"/>
  <c r="HGI113" i="106"/>
  <c r="HGJ113" i="106"/>
  <c r="HGK113" i="106"/>
  <c r="HGL113" i="106"/>
  <c r="HGM113" i="106"/>
  <c r="HGN113" i="106"/>
  <c r="HGO113" i="106"/>
  <c r="HGP113" i="106"/>
  <c r="HGQ113" i="106"/>
  <c r="HGR113" i="106"/>
  <c r="HGS113" i="106"/>
  <c r="HGT113" i="106"/>
  <c r="HGU113" i="106"/>
  <c r="HGV113" i="106"/>
  <c r="HGW113" i="106"/>
  <c r="HGX113" i="106"/>
  <c r="HGY113" i="106"/>
  <c r="HGZ113" i="106"/>
  <c r="HHA113" i="106"/>
  <c r="HHB113" i="106"/>
  <c r="HHC113" i="106"/>
  <c r="HHD113" i="106"/>
  <c r="HHE113" i="106"/>
  <c r="HHF113" i="106"/>
  <c r="HHG113" i="106"/>
  <c r="HHH113" i="106"/>
  <c r="HHI113" i="106"/>
  <c r="HHJ113" i="106"/>
  <c r="HHK113" i="106"/>
  <c r="HHL113" i="106"/>
  <c r="HHM113" i="106"/>
  <c r="HHN113" i="106"/>
  <c r="HHO113" i="106"/>
  <c r="HHP113" i="106"/>
  <c r="HHQ113" i="106"/>
  <c r="HHR113" i="106"/>
  <c r="HHS113" i="106"/>
  <c r="HHT113" i="106"/>
  <c r="HHU113" i="106"/>
  <c r="HHV113" i="106"/>
  <c r="HHW113" i="106"/>
  <c r="HHX113" i="106"/>
  <c r="HHY113" i="106"/>
  <c r="HHZ113" i="106"/>
  <c r="HIA113" i="106"/>
  <c r="HIB113" i="106"/>
  <c r="HIC113" i="106"/>
  <c r="HID113" i="106"/>
  <c r="HIE113" i="106"/>
  <c r="HIF113" i="106"/>
  <c r="HIG113" i="106"/>
  <c r="HIH113" i="106"/>
  <c r="HII113" i="106"/>
  <c r="HIJ113" i="106"/>
  <c r="HIK113" i="106"/>
  <c r="HIL113" i="106"/>
  <c r="HIM113" i="106"/>
  <c r="HIN113" i="106"/>
  <c r="HIO113" i="106"/>
  <c r="HIP113" i="106"/>
  <c r="HIQ113" i="106"/>
  <c r="HIR113" i="106"/>
  <c r="HIS113" i="106"/>
  <c r="HIT113" i="106"/>
  <c r="HIU113" i="106"/>
  <c r="HIV113" i="106"/>
  <c r="HIW113" i="106"/>
  <c r="HIX113" i="106"/>
  <c r="HIY113" i="106"/>
  <c r="HIZ113" i="106"/>
  <c r="HJA113" i="106"/>
  <c r="HJB113" i="106"/>
  <c r="HJC113" i="106"/>
  <c r="HJD113" i="106"/>
  <c r="HJE113" i="106"/>
  <c r="HJF113" i="106"/>
  <c r="HJG113" i="106"/>
  <c r="HJH113" i="106"/>
  <c r="HJI113" i="106"/>
  <c r="HJJ113" i="106"/>
  <c r="HJK113" i="106"/>
  <c r="HJL113" i="106"/>
  <c r="HJM113" i="106"/>
  <c r="HJN113" i="106"/>
  <c r="HJO113" i="106"/>
  <c r="HJP113" i="106"/>
  <c r="HJQ113" i="106"/>
  <c r="HJR113" i="106"/>
  <c r="HJS113" i="106"/>
  <c r="HJT113" i="106"/>
  <c r="HJU113" i="106"/>
  <c r="HJV113" i="106"/>
  <c r="HJW113" i="106"/>
  <c r="HJX113" i="106"/>
  <c r="HJY113" i="106"/>
  <c r="HJZ113" i="106"/>
  <c r="HKA113" i="106"/>
  <c r="HKB113" i="106"/>
  <c r="HKC113" i="106"/>
  <c r="HKD113" i="106"/>
  <c r="HKE113" i="106"/>
  <c r="HKF113" i="106"/>
  <c r="HKG113" i="106"/>
  <c r="HKH113" i="106"/>
  <c r="HKI113" i="106"/>
  <c r="HKJ113" i="106"/>
  <c r="HKK113" i="106"/>
  <c r="HKL113" i="106"/>
  <c r="HKM113" i="106"/>
  <c r="HKN113" i="106"/>
  <c r="HKO113" i="106"/>
  <c r="HKP113" i="106"/>
  <c r="HKQ113" i="106"/>
  <c r="HKR113" i="106"/>
  <c r="HKS113" i="106"/>
  <c r="HKT113" i="106"/>
  <c r="HKU113" i="106"/>
  <c r="HKV113" i="106"/>
  <c r="HKW113" i="106"/>
  <c r="HKX113" i="106"/>
  <c r="HKY113" i="106"/>
  <c r="HKZ113" i="106"/>
  <c r="HLA113" i="106"/>
  <c r="HLB113" i="106"/>
  <c r="HLC113" i="106"/>
  <c r="HLD113" i="106"/>
  <c r="HLE113" i="106"/>
  <c r="HLF113" i="106"/>
  <c r="HLG113" i="106"/>
  <c r="HLH113" i="106"/>
  <c r="HLI113" i="106"/>
  <c r="HLJ113" i="106"/>
  <c r="HLK113" i="106"/>
  <c r="HLL113" i="106"/>
  <c r="HLM113" i="106"/>
  <c r="HLN113" i="106"/>
  <c r="HLO113" i="106"/>
  <c r="HLP113" i="106"/>
  <c r="HLQ113" i="106"/>
  <c r="HLR113" i="106"/>
  <c r="HLS113" i="106"/>
  <c r="HLT113" i="106"/>
  <c r="HLU113" i="106"/>
  <c r="HLV113" i="106"/>
  <c r="HLW113" i="106"/>
  <c r="HLX113" i="106"/>
  <c r="HLY113" i="106"/>
  <c r="HLZ113" i="106"/>
  <c r="HMA113" i="106"/>
  <c r="HMB113" i="106"/>
  <c r="HMC113" i="106"/>
  <c r="HMD113" i="106"/>
  <c r="HME113" i="106"/>
  <c r="HMF113" i="106"/>
  <c r="HMG113" i="106"/>
  <c r="HMH113" i="106"/>
  <c r="HMI113" i="106"/>
  <c r="HMJ113" i="106"/>
  <c r="HMK113" i="106"/>
  <c r="HML113" i="106"/>
  <c r="HMM113" i="106"/>
  <c r="HMN113" i="106"/>
  <c r="HMO113" i="106"/>
  <c r="HMP113" i="106"/>
  <c r="HMQ113" i="106"/>
  <c r="HMR113" i="106"/>
  <c r="HMS113" i="106"/>
  <c r="HMT113" i="106"/>
  <c r="HMU113" i="106"/>
  <c r="HMV113" i="106"/>
  <c r="HMW113" i="106"/>
  <c r="HMX113" i="106"/>
  <c r="HMY113" i="106"/>
  <c r="HMZ113" i="106"/>
  <c r="HNA113" i="106"/>
  <c r="HNB113" i="106"/>
  <c r="HNC113" i="106"/>
  <c r="HND113" i="106"/>
  <c r="HNE113" i="106"/>
  <c r="HNF113" i="106"/>
  <c r="HNG113" i="106"/>
  <c r="HNH113" i="106"/>
  <c r="HNI113" i="106"/>
  <c r="HNJ113" i="106"/>
  <c r="HNK113" i="106"/>
  <c r="HNL113" i="106"/>
  <c r="HNM113" i="106"/>
  <c r="HNN113" i="106"/>
  <c r="HNO113" i="106"/>
  <c r="HNP113" i="106"/>
  <c r="HNQ113" i="106"/>
  <c r="HNR113" i="106"/>
  <c r="HNS113" i="106"/>
  <c r="HNT113" i="106"/>
  <c r="HNU113" i="106"/>
  <c r="HNV113" i="106"/>
  <c r="HNW113" i="106"/>
  <c r="HNX113" i="106"/>
  <c r="HNY113" i="106"/>
  <c r="HNZ113" i="106"/>
  <c r="HOA113" i="106"/>
  <c r="HOB113" i="106"/>
  <c r="HOC113" i="106"/>
  <c r="HOD113" i="106"/>
  <c r="HOE113" i="106"/>
  <c r="HOF113" i="106"/>
  <c r="HOG113" i="106"/>
  <c r="HOH113" i="106"/>
  <c r="HOI113" i="106"/>
  <c r="HOJ113" i="106"/>
  <c r="HOK113" i="106"/>
  <c r="HOL113" i="106"/>
  <c r="HOM113" i="106"/>
  <c r="HON113" i="106"/>
  <c r="HOO113" i="106"/>
  <c r="HOP113" i="106"/>
  <c r="HOQ113" i="106"/>
  <c r="HOR113" i="106"/>
  <c r="HOS113" i="106"/>
  <c r="HOT113" i="106"/>
  <c r="HOU113" i="106"/>
  <c r="HOV113" i="106"/>
  <c r="HOW113" i="106"/>
  <c r="HOX113" i="106"/>
  <c r="HOY113" i="106"/>
  <c r="HOZ113" i="106"/>
  <c r="HPA113" i="106"/>
  <c r="HPB113" i="106"/>
  <c r="HPC113" i="106"/>
  <c r="HPD113" i="106"/>
  <c r="HPE113" i="106"/>
  <c r="HPF113" i="106"/>
  <c r="HPG113" i="106"/>
  <c r="HPH113" i="106"/>
  <c r="HPI113" i="106"/>
  <c r="HPJ113" i="106"/>
  <c r="HPK113" i="106"/>
  <c r="HPL113" i="106"/>
  <c r="HPM113" i="106"/>
  <c r="HPN113" i="106"/>
  <c r="HPO113" i="106"/>
  <c r="HPP113" i="106"/>
  <c r="HPQ113" i="106"/>
  <c r="HPR113" i="106"/>
  <c r="HPS113" i="106"/>
  <c r="HPT113" i="106"/>
  <c r="HPU113" i="106"/>
  <c r="HPV113" i="106"/>
  <c r="HPW113" i="106"/>
  <c r="HPX113" i="106"/>
  <c r="HPY113" i="106"/>
  <c r="HPZ113" i="106"/>
  <c r="HQA113" i="106"/>
  <c r="HQB113" i="106"/>
  <c r="HQC113" i="106"/>
  <c r="HQD113" i="106"/>
  <c r="HQE113" i="106"/>
  <c r="HQF113" i="106"/>
  <c r="HQG113" i="106"/>
  <c r="HQH113" i="106"/>
  <c r="HQI113" i="106"/>
  <c r="HQJ113" i="106"/>
  <c r="HQK113" i="106"/>
  <c r="HQL113" i="106"/>
  <c r="HQM113" i="106"/>
  <c r="HQN113" i="106"/>
  <c r="HQO113" i="106"/>
  <c r="HQP113" i="106"/>
  <c r="HQQ113" i="106"/>
  <c r="HQR113" i="106"/>
  <c r="HQS113" i="106"/>
  <c r="HQT113" i="106"/>
  <c r="HQU113" i="106"/>
  <c r="HQV113" i="106"/>
  <c r="HQW113" i="106"/>
  <c r="HQX113" i="106"/>
  <c r="HQY113" i="106"/>
  <c r="HQZ113" i="106"/>
  <c r="HRA113" i="106"/>
  <c r="HRB113" i="106"/>
  <c r="HRC113" i="106"/>
  <c r="HRD113" i="106"/>
  <c r="HRE113" i="106"/>
  <c r="HRF113" i="106"/>
  <c r="HRG113" i="106"/>
  <c r="HRH113" i="106"/>
  <c r="HRI113" i="106"/>
  <c r="HRJ113" i="106"/>
  <c r="HRK113" i="106"/>
  <c r="HRL113" i="106"/>
  <c r="HRM113" i="106"/>
  <c r="HRN113" i="106"/>
  <c r="HRO113" i="106"/>
  <c r="HRP113" i="106"/>
  <c r="HRQ113" i="106"/>
  <c r="HRR113" i="106"/>
  <c r="HRS113" i="106"/>
  <c r="HRT113" i="106"/>
  <c r="HRU113" i="106"/>
  <c r="HRV113" i="106"/>
  <c r="HRW113" i="106"/>
  <c r="HRX113" i="106"/>
  <c r="HRY113" i="106"/>
  <c r="HRZ113" i="106"/>
  <c r="HSA113" i="106"/>
  <c r="HSB113" i="106"/>
  <c r="HSC113" i="106"/>
  <c r="HSD113" i="106"/>
  <c r="HSE113" i="106"/>
  <c r="HSF113" i="106"/>
  <c r="HSG113" i="106"/>
  <c r="HSH113" i="106"/>
  <c r="HSI113" i="106"/>
  <c r="HSJ113" i="106"/>
  <c r="HSK113" i="106"/>
  <c r="HSL113" i="106"/>
  <c r="HSM113" i="106"/>
  <c r="HSN113" i="106"/>
  <c r="HSO113" i="106"/>
  <c r="HSP113" i="106"/>
  <c r="HSQ113" i="106"/>
  <c r="HSR113" i="106"/>
  <c r="HSS113" i="106"/>
  <c r="HST113" i="106"/>
  <c r="HSU113" i="106"/>
  <c r="HSV113" i="106"/>
  <c r="HSW113" i="106"/>
  <c r="HSX113" i="106"/>
  <c r="HSY113" i="106"/>
  <c r="HSZ113" i="106"/>
  <c r="HTA113" i="106"/>
  <c r="HTB113" i="106"/>
  <c r="HTC113" i="106"/>
  <c r="HTD113" i="106"/>
  <c r="HTE113" i="106"/>
  <c r="HTF113" i="106"/>
  <c r="HTG113" i="106"/>
  <c r="HTH113" i="106"/>
  <c r="HTI113" i="106"/>
  <c r="HTJ113" i="106"/>
  <c r="HTK113" i="106"/>
  <c r="HTL113" i="106"/>
  <c r="HTM113" i="106"/>
  <c r="HTN113" i="106"/>
  <c r="HTO113" i="106"/>
  <c r="HTP113" i="106"/>
  <c r="HTQ113" i="106"/>
  <c r="HTR113" i="106"/>
  <c r="HTS113" i="106"/>
  <c r="HTT113" i="106"/>
  <c r="HTU113" i="106"/>
  <c r="HTV113" i="106"/>
  <c r="HTW113" i="106"/>
  <c r="HTX113" i="106"/>
  <c r="HTY113" i="106"/>
  <c r="HTZ113" i="106"/>
  <c r="HUA113" i="106"/>
  <c r="HUB113" i="106"/>
  <c r="HUC113" i="106"/>
  <c r="HUD113" i="106"/>
  <c r="HUE113" i="106"/>
  <c r="HUF113" i="106"/>
  <c r="HUG113" i="106"/>
  <c r="HUH113" i="106"/>
  <c r="HUI113" i="106"/>
  <c r="HUJ113" i="106"/>
  <c r="HUK113" i="106"/>
  <c r="HUL113" i="106"/>
  <c r="HUM113" i="106"/>
  <c r="HUN113" i="106"/>
  <c r="HUO113" i="106"/>
  <c r="HUP113" i="106"/>
  <c r="HUQ113" i="106"/>
  <c r="HUR113" i="106"/>
  <c r="HUS113" i="106"/>
  <c r="HUT113" i="106"/>
  <c r="HUU113" i="106"/>
  <c r="HUV113" i="106"/>
  <c r="HUW113" i="106"/>
  <c r="HUX113" i="106"/>
  <c r="HUY113" i="106"/>
  <c r="HUZ113" i="106"/>
  <c r="HVA113" i="106"/>
  <c r="HVB113" i="106"/>
  <c r="HVC113" i="106"/>
  <c r="HVD113" i="106"/>
  <c r="HVE113" i="106"/>
  <c r="HVF113" i="106"/>
  <c r="HVG113" i="106"/>
  <c r="HVH113" i="106"/>
  <c r="HVI113" i="106"/>
  <c r="HVJ113" i="106"/>
  <c r="HVK113" i="106"/>
  <c r="HVL113" i="106"/>
  <c r="HVM113" i="106"/>
  <c r="HVN113" i="106"/>
  <c r="HVO113" i="106"/>
  <c r="HVP113" i="106"/>
  <c r="HVQ113" i="106"/>
  <c r="HVR113" i="106"/>
  <c r="HVS113" i="106"/>
  <c r="HVT113" i="106"/>
  <c r="HVU113" i="106"/>
  <c r="HVV113" i="106"/>
  <c r="HVW113" i="106"/>
  <c r="HVX113" i="106"/>
  <c r="HVY113" i="106"/>
  <c r="HVZ113" i="106"/>
  <c r="HWA113" i="106"/>
  <c r="HWB113" i="106"/>
  <c r="HWC113" i="106"/>
  <c r="HWD113" i="106"/>
  <c r="HWE113" i="106"/>
  <c r="HWF113" i="106"/>
  <c r="HWG113" i="106"/>
  <c r="HWH113" i="106"/>
  <c r="HWI113" i="106"/>
  <c r="HWJ113" i="106"/>
  <c r="HWK113" i="106"/>
  <c r="HWL113" i="106"/>
  <c r="HWM113" i="106"/>
  <c r="HWN113" i="106"/>
  <c r="HWO113" i="106"/>
  <c r="HWP113" i="106"/>
  <c r="HWQ113" i="106"/>
  <c r="HWR113" i="106"/>
  <c r="HWS113" i="106"/>
  <c r="HWT113" i="106"/>
  <c r="HWU113" i="106"/>
  <c r="HWV113" i="106"/>
  <c r="HWW113" i="106"/>
  <c r="HWX113" i="106"/>
  <c r="HWY113" i="106"/>
  <c r="HWZ113" i="106"/>
  <c r="HXA113" i="106"/>
  <c r="HXB113" i="106"/>
  <c r="HXC113" i="106"/>
  <c r="HXD113" i="106"/>
  <c r="HXE113" i="106"/>
  <c r="HXF113" i="106"/>
  <c r="HXG113" i="106"/>
  <c r="HXH113" i="106"/>
  <c r="HXI113" i="106"/>
  <c r="HXJ113" i="106"/>
  <c r="HXK113" i="106"/>
  <c r="HXL113" i="106"/>
  <c r="HXM113" i="106"/>
  <c r="HXN113" i="106"/>
  <c r="HXO113" i="106"/>
  <c r="HXP113" i="106"/>
  <c r="HXQ113" i="106"/>
  <c r="HXR113" i="106"/>
  <c r="HXS113" i="106"/>
  <c r="HXT113" i="106"/>
  <c r="HXU113" i="106"/>
  <c r="HXV113" i="106"/>
  <c r="HXW113" i="106"/>
  <c r="HXX113" i="106"/>
  <c r="HXY113" i="106"/>
  <c r="HXZ113" i="106"/>
  <c r="HYA113" i="106"/>
  <c r="HYB113" i="106"/>
  <c r="HYC113" i="106"/>
  <c r="HYD113" i="106"/>
  <c r="HYE113" i="106"/>
  <c r="HYF113" i="106"/>
  <c r="HYG113" i="106"/>
  <c r="HYH113" i="106"/>
  <c r="HYI113" i="106"/>
  <c r="HYJ113" i="106"/>
  <c r="HYK113" i="106"/>
  <c r="HYL113" i="106"/>
  <c r="HYM113" i="106"/>
  <c r="HYN113" i="106"/>
  <c r="HYO113" i="106"/>
  <c r="HYP113" i="106"/>
  <c r="HYQ113" i="106"/>
  <c r="HYR113" i="106"/>
  <c r="HYS113" i="106"/>
  <c r="HYT113" i="106"/>
  <c r="HYU113" i="106"/>
  <c r="HYV113" i="106"/>
  <c r="HYW113" i="106"/>
  <c r="HYX113" i="106"/>
  <c r="HYY113" i="106"/>
  <c r="HYZ113" i="106"/>
  <c r="HZA113" i="106"/>
  <c r="HZB113" i="106"/>
  <c r="HZC113" i="106"/>
  <c r="HZD113" i="106"/>
  <c r="HZE113" i="106"/>
  <c r="HZF113" i="106"/>
  <c r="HZG113" i="106"/>
  <c r="HZH113" i="106"/>
  <c r="HZI113" i="106"/>
  <c r="HZJ113" i="106"/>
  <c r="HZK113" i="106"/>
  <c r="HZL113" i="106"/>
  <c r="HZM113" i="106"/>
  <c r="HZN113" i="106"/>
  <c r="HZO113" i="106"/>
  <c r="HZP113" i="106"/>
  <c r="HZQ113" i="106"/>
  <c r="HZR113" i="106"/>
  <c r="HZS113" i="106"/>
  <c r="HZT113" i="106"/>
  <c r="HZU113" i="106"/>
  <c r="HZV113" i="106"/>
  <c r="HZW113" i="106"/>
  <c r="HZX113" i="106"/>
  <c r="HZY113" i="106"/>
  <c r="HZZ113" i="106"/>
  <c r="IAA113" i="106"/>
  <c r="IAB113" i="106"/>
  <c r="IAC113" i="106"/>
  <c r="IAD113" i="106"/>
  <c r="IAE113" i="106"/>
  <c r="IAF113" i="106"/>
  <c r="IAG113" i="106"/>
  <c r="IAH113" i="106"/>
  <c r="IAI113" i="106"/>
  <c r="IAJ113" i="106"/>
  <c r="IAK113" i="106"/>
  <c r="IAL113" i="106"/>
  <c r="IAM113" i="106"/>
  <c r="IAN113" i="106"/>
  <c r="IAO113" i="106"/>
  <c r="IAP113" i="106"/>
  <c r="IAQ113" i="106"/>
  <c r="IAR113" i="106"/>
  <c r="IAS113" i="106"/>
  <c r="IAT113" i="106"/>
  <c r="IAU113" i="106"/>
  <c r="IAV113" i="106"/>
  <c r="IAW113" i="106"/>
  <c r="IAX113" i="106"/>
  <c r="IAY113" i="106"/>
  <c r="IAZ113" i="106"/>
  <c r="IBA113" i="106"/>
  <c r="IBB113" i="106"/>
  <c r="IBC113" i="106"/>
  <c r="IBD113" i="106"/>
  <c r="IBE113" i="106"/>
  <c r="IBF113" i="106"/>
  <c r="IBG113" i="106"/>
  <c r="IBH113" i="106"/>
  <c r="IBI113" i="106"/>
  <c r="IBJ113" i="106"/>
  <c r="IBK113" i="106"/>
  <c r="IBL113" i="106"/>
  <c r="IBM113" i="106"/>
  <c r="IBN113" i="106"/>
  <c r="IBO113" i="106"/>
  <c r="IBP113" i="106"/>
  <c r="IBQ113" i="106"/>
  <c r="IBR113" i="106"/>
  <c r="IBS113" i="106"/>
  <c r="IBT113" i="106"/>
  <c r="IBU113" i="106"/>
  <c r="IBV113" i="106"/>
  <c r="IBW113" i="106"/>
  <c r="IBX113" i="106"/>
  <c r="IBY113" i="106"/>
  <c r="IBZ113" i="106"/>
  <c r="ICA113" i="106"/>
  <c r="ICB113" i="106"/>
  <c r="ICC113" i="106"/>
  <c r="ICD113" i="106"/>
  <c r="ICE113" i="106"/>
  <c r="ICF113" i="106"/>
  <c r="ICG113" i="106"/>
  <c r="ICH113" i="106"/>
  <c r="ICI113" i="106"/>
  <c r="ICJ113" i="106"/>
  <c r="ICK113" i="106"/>
  <c r="ICL113" i="106"/>
  <c r="ICM113" i="106"/>
  <c r="ICN113" i="106"/>
  <c r="ICO113" i="106"/>
  <c r="ICP113" i="106"/>
  <c r="ICQ113" i="106"/>
  <c r="ICR113" i="106"/>
  <c r="ICS113" i="106"/>
  <c r="ICT113" i="106"/>
  <c r="ICU113" i="106"/>
  <c r="ICV113" i="106"/>
  <c r="ICW113" i="106"/>
  <c r="ICX113" i="106"/>
  <c r="ICY113" i="106"/>
  <c r="ICZ113" i="106"/>
  <c r="IDA113" i="106"/>
  <c r="IDB113" i="106"/>
  <c r="IDC113" i="106"/>
  <c r="IDD113" i="106"/>
  <c r="IDE113" i="106"/>
  <c r="IDF113" i="106"/>
  <c r="IDG113" i="106"/>
  <c r="IDH113" i="106"/>
  <c r="IDI113" i="106"/>
  <c r="IDJ113" i="106"/>
  <c r="IDK113" i="106"/>
  <c r="IDL113" i="106"/>
  <c r="IDM113" i="106"/>
  <c r="IDN113" i="106"/>
  <c r="IDO113" i="106"/>
  <c r="IDP113" i="106"/>
  <c r="IDQ113" i="106"/>
  <c r="IDR113" i="106"/>
  <c r="IDS113" i="106"/>
  <c r="IDT113" i="106"/>
  <c r="IDU113" i="106"/>
  <c r="IDV113" i="106"/>
  <c r="IDW113" i="106"/>
  <c r="IDX113" i="106"/>
  <c r="IDY113" i="106"/>
  <c r="IDZ113" i="106"/>
  <c r="IEA113" i="106"/>
  <c r="IEB113" i="106"/>
  <c r="IEC113" i="106"/>
  <c r="IED113" i="106"/>
  <c r="IEE113" i="106"/>
  <c r="IEF113" i="106"/>
  <c r="IEG113" i="106"/>
  <c r="IEH113" i="106"/>
  <c r="IEI113" i="106"/>
  <c r="IEJ113" i="106"/>
  <c r="IEK113" i="106"/>
  <c r="IEL113" i="106"/>
  <c r="IEM113" i="106"/>
  <c r="IEN113" i="106"/>
  <c r="IEO113" i="106"/>
  <c r="IEP113" i="106"/>
  <c r="IEQ113" i="106"/>
  <c r="IER113" i="106"/>
  <c r="IES113" i="106"/>
  <c r="IET113" i="106"/>
  <c r="IEU113" i="106"/>
  <c r="IEV113" i="106"/>
  <c r="IEW113" i="106"/>
  <c r="IEX113" i="106"/>
  <c r="IEY113" i="106"/>
  <c r="IEZ113" i="106"/>
  <c r="IFA113" i="106"/>
  <c r="IFB113" i="106"/>
  <c r="IFC113" i="106"/>
  <c r="IFD113" i="106"/>
  <c r="IFE113" i="106"/>
  <c r="IFF113" i="106"/>
  <c r="IFG113" i="106"/>
  <c r="IFH113" i="106"/>
  <c r="IFI113" i="106"/>
  <c r="IFJ113" i="106"/>
  <c r="IFK113" i="106"/>
  <c r="IFL113" i="106"/>
  <c r="IFM113" i="106"/>
  <c r="IFN113" i="106"/>
  <c r="IFO113" i="106"/>
  <c r="IFP113" i="106"/>
  <c r="IFQ113" i="106"/>
  <c r="IFR113" i="106"/>
  <c r="IFS113" i="106"/>
  <c r="IFT113" i="106"/>
  <c r="IFU113" i="106"/>
  <c r="IFV113" i="106"/>
  <c r="IFW113" i="106"/>
  <c r="IFX113" i="106"/>
  <c r="IFY113" i="106"/>
  <c r="IFZ113" i="106"/>
  <c r="IGA113" i="106"/>
  <c r="IGB113" i="106"/>
  <c r="IGC113" i="106"/>
  <c r="IGD113" i="106"/>
  <c r="IGE113" i="106"/>
  <c r="IGF113" i="106"/>
  <c r="IGG113" i="106"/>
  <c r="IGH113" i="106"/>
  <c r="IGI113" i="106"/>
  <c r="IGJ113" i="106"/>
  <c r="IGK113" i="106"/>
  <c r="IGL113" i="106"/>
  <c r="IGM113" i="106"/>
  <c r="IGN113" i="106"/>
  <c r="IGO113" i="106"/>
  <c r="IGP113" i="106"/>
  <c r="IGQ113" i="106"/>
  <c r="IGR113" i="106"/>
  <c r="IGS113" i="106"/>
  <c r="IGT113" i="106"/>
  <c r="IGU113" i="106"/>
  <c r="IGV113" i="106"/>
  <c r="IGW113" i="106"/>
  <c r="IGX113" i="106"/>
  <c r="IGY113" i="106"/>
  <c r="IGZ113" i="106"/>
  <c r="IHA113" i="106"/>
  <c r="IHB113" i="106"/>
  <c r="IHC113" i="106"/>
  <c r="IHD113" i="106"/>
  <c r="IHE113" i="106"/>
  <c r="IHF113" i="106"/>
  <c r="IHG113" i="106"/>
  <c r="IHH113" i="106"/>
  <c r="IHI113" i="106"/>
  <c r="IHJ113" i="106"/>
  <c r="IHK113" i="106"/>
  <c r="IHL113" i="106"/>
  <c r="IHM113" i="106"/>
  <c r="IHN113" i="106"/>
  <c r="IHO113" i="106"/>
  <c r="IHP113" i="106"/>
  <c r="IHQ113" i="106"/>
  <c r="IHR113" i="106"/>
  <c r="IHS113" i="106"/>
  <c r="IHT113" i="106"/>
  <c r="IHU113" i="106"/>
  <c r="IHV113" i="106"/>
  <c r="IHW113" i="106"/>
  <c r="IHX113" i="106"/>
  <c r="IHY113" i="106"/>
  <c r="IHZ113" i="106"/>
  <c r="IIA113" i="106"/>
  <c r="IIB113" i="106"/>
  <c r="IIC113" i="106"/>
  <c r="IID113" i="106"/>
  <c r="IIE113" i="106"/>
  <c r="IIF113" i="106"/>
  <c r="IIG113" i="106"/>
  <c r="IIH113" i="106"/>
  <c r="III113" i="106"/>
  <c r="IIJ113" i="106"/>
  <c r="IIK113" i="106"/>
  <c r="IIL113" i="106"/>
  <c r="IIM113" i="106"/>
  <c r="IIN113" i="106"/>
  <c r="IIO113" i="106"/>
  <c r="IIP113" i="106"/>
  <c r="IIQ113" i="106"/>
  <c r="IIR113" i="106"/>
  <c r="IIS113" i="106"/>
  <c r="IIT113" i="106"/>
  <c r="IIU113" i="106"/>
  <c r="IIV113" i="106"/>
  <c r="IIW113" i="106"/>
  <c r="IIX113" i="106"/>
  <c r="IIY113" i="106"/>
  <c r="IIZ113" i="106"/>
  <c r="IJA113" i="106"/>
  <c r="IJB113" i="106"/>
  <c r="IJC113" i="106"/>
  <c r="IJD113" i="106"/>
  <c r="IJE113" i="106"/>
  <c r="IJF113" i="106"/>
  <c r="IJG113" i="106"/>
  <c r="IJH113" i="106"/>
  <c r="IJI113" i="106"/>
  <c r="IJJ113" i="106"/>
  <c r="IJK113" i="106"/>
  <c r="IJL113" i="106"/>
  <c r="IJM113" i="106"/>
  <c r="IJN113" i="106"/>
  <c r="IJO113" i="106"/>
  <c r="IJP113" i="106"/>
  <c r="IJQ113" i="106"/>
  <c r="IJR113" i="106"/>
  <c r="IJS113" i="106"/>
  <c r="IJT113" i="106"/>
  <c r="IJU113" i="106"/>
  <c r="IJV113" i="106"/>
  <c r="IJW113" i="106"/>
  <c r="IJX113" i="106"/>
  <c r="IJY113" i="106"/>
  <c r="IJZ113" i="106"/>
  <c r="IKA113" i="106"/>
  <c r="IKB113" i="106"/>
  <c r="IKC113" i="106"/>
  <c r="IKD113" i="106"/>
  <c r="IKE113" i="106"/>
  <c r="IKF113" i="106"/>
  <c r="IKG113" i="106"/>
  <c r="IKH113" i="106"/>
  <c r="IKI113" i="106"/>
  <c r="IKJ113" i="106"/>
  <c r="IKK113" i="106"/>
  <c r="IKL113" i="106"/>
  <c r="IKM113" i="106"/>
  <c r="IKN113" i="106"/>
  <c r="IKO113" i="106"/>
  <c r="IKP113" i="106"/>
  <c r="IKQ113" i="106"/>
  <c r="IKR113" i="106"/>
  <c r="IKS113" i="106"/>
  <c r="IKT113" i="106"/>
  <c r="IKU113" i="106"/>
  <c r="IKV113" i="106"/>
  <c r="IKW113" i="106"/>
  <c r="IKX113" i="106"/>
  <c r="IKY113" i="106"/>
  <c r="IKZ113" i="106"/>
  <c r="ILA113" i="106"/>
  <c r="ILB113" i="106"/>
  <c r="ILC113" i="106"/>
  <c r="ILD113" i="106"/>
  <c r="ILE113" i="106"/>
  <c r="ILF113" i="106"/>
  <c r="ILG113" i="106"/>
  <c r="ILH113" i="106"/>
  <c r="ILI113" i="106"/>
  <c r="ILJ113" i="106"/>
  <c r="ILK113" i="106"/>
  <c r="ILL113" i="106"/>
  <c r="ILM113" i="106"/>
  <c r="ILN113" i="106"/>
  <c r="ILO113" i="106"/>
  <c r="ILP113" i="106"/>
  <c r="ILQ113" i="106"/>
  <c r="ILR113" i="106"/>
  <c r="ILS113" i="106"/>
  <c r="ILT113" i="106"/>
  <c r="ILU113" i="106"/>
  <c r="ILV113" i="106"/>
  <c r="ILW113" i="106"/>
  <c r="ILX113" i="106"/>
  <c r="ILY113" i="106"/>
  <c r="ILZ113" i="106"/>
  <c r="IMA113" i="106"/>
  <c r="IMB113" i="106"/>
  <c r="IMC113" i="106"/>
  <c r="IMD113" i="106"/>
  <c r="IME113" i="106"/>
  <c r="IMF113" i="106"/>
  <c r="IMG113" i="106"/>
  <c r="IMH113" i="106"/>
  <c r="IMI113" i="106"/>
  <c r="IMJ113" i="106"/>
  <c r="IMK113" i="106"/>
  <c r="IML113" i="106"/>
  <c r="IMM113" i="106"/>
  <c r="IMN113" i="106"/>
  <c r="IMO113" i="106"/>
  <c r="IMP113" i="106"/>
  <c r="IMQ113" i="106"/>
  <c r="IMR113" i="106"/>
  <c r="IMS113" i="106"/>
  <c r="IMT113" i="106"/>
  <c r="IMU113" i="106"/>
  <c r="IMV113" i="106"/>
  <c r="IMW113" i="106"/>
  <c r="IMX113" i="106"/>
  <c r="IMY113" i="106"/>
  <c r="IMZ113" i="106"/>
  <c r="INA113" i="106"/>
  <c r="INB113" i="106"/>
  <c r="INC113" i="106"/>
  <c r="IND113" i="106"/>
  <c r="INE113" i="106"/>
  <c r="INF113" i="106"/>
  <c r="ING113" i="106"/>
  <c r="INH113" i="106"/>
  <c r="INI113" i="106"/>
  <c r="INJ113" i="106"/>
  <c r="INK113" i="106"/>
  <c r="INL113" i="106"/>
  <c r="INM113" i="106"/>
  <c r="INN113" i="106"/>
  <c r="INO113" i="106"/>
  <c r="INP113" i="106"/>
  <c r="INQ113" i="106"/>
  <c r="INR113" i="106"/>
  <c r="INS113" i="106"/>
  <c r="INT113" i="106"/>
  <c r="INU113" i="106"/>
  <c r="INV113" i="106"/>
  <c r="INW113" i="106"/>
  <c r="INX113" i="106"/>
  <c r="INY113" i="106"/>
  <c r="INZ113" i="106"/>
  <c r="IOA113" i="106"/>
  <c r="IOB113" i="106"/>
  <c r="IOC113" i="106"/>
  <c r="IOD113" i="106"/>
  <c r="IOE113" i="106"/>
  <c r="IOF113" i="106"/>
  <c r="IOG113" i="106"/>
  <c r="IOH113" i="106"/>
  <c r="IOI113" i="106"/>
  <c r="IOJ113" i="106"/>
  <c r="IOK113" i="106"/>
  <c r="IOL113" i="106"/>
  <c r="IOM113" i="106"/>
  <c r="ION113" i="106"/>
  <c r="IOO113" i="106"/>
  <c r="IOP113" i="106"/>
  <c r="IOQ113" i="106"/>
  <c r="IOR113" i="106"/>
  <c r="IOS113" i="106"/>
  <c r="IOT113" i="106"/>
  <c r="IOU113" i="106"/>
  <c r="IOV113" i="106"/>
  <c r="IOW113" i="106"/>
  <c r="IOX113" i="106"/>
  <c r="IOY113" i="106"/>
  <c r="IOZ113" i="106"/>
  <c r="IPA113" i="106"/>
  <c r="IPB113" i="106"/>
  <c r="IPC113" i="106"/>
  <c r="IPD113" i="106"/>
  <c r="IPE113" i="106"/>
  <c r="IPF113" i="106"/>
  <c r="IPG113" i="106"/>
  <c r="IPH113" i="106"/>
  <c r="IPI113" i="106"/>
  <c r="IPJ113" i="106"/>
  <c r="IPK113" i="106"/>
  <c r="IPL113" i="106"/>
  <c r="IPM113" i="106"/>
  <c r="IPN113" i="106"/>
  <c r="IPO113" i="106"/>
  <c r="IPP113" i="106"/>
  <c r="IPQ113" i="106"/>
  <c r="IPR113" i="106"/>
  <c r="IPS113" i="106"/>
  <c r="IPT113" i="106"/>
  <c r="IPU113" i="106"/>
  <c r="IPV113" i="106"/>
  <c r="IPW113" i="106"/>
  <c r="IPX113" i="106"/>
  <c r="IPY113" i="106"/>
  <c r="IPZ113" i="106"/>
  <c r="IQA113" i="106"/>
  <c r="IQB113" i="106"/>
  <c r="IQC113" i="106"/>
  <c r="IQD113" i="106"/>
  <c r="IQE113" i="106"/>
  <c r="IQF113" i="106"/>
  <c r="IQG113" i="106"/>
  <c r="IQH113" i="106"/>
  <c r="IQI113" i="106"/>
  <c r="IQJ113" i="106"/>
  <c r="IQK113" i="106"/>
  <c r="IQL113" i="106"/>
  <c r="IQM113" i="106"/>
  <c r="IQN113" i="106"/>
  <c r="IQO113" i="106"/>
  <c r="IQP113" i="106"/>
  <c r="IQQ113" i="106"/>
  <c r="IQR113" i="106"/>
  <c r="IQS113" i="106"/>
  <c r="IQT113" i="106"/>
  <c r="IQU113" i="106"/>
  <c r="IQV113" i="106"/>
  <c r="IQW113" i="106"/>
  <c r="IQX113" i="106"/>
  <c r="IQY113" i="106"/>
  <c r="IQZ113" i="106"/>
  <c r="IRA113" i="106"/>
  <c r="IRB113" i="106"/>
  <c r="IRC113" i="106"/>
  <c r="IRD113" i="106"/>
  <c r="IRE113" i="106"/>
  <c r="IRF113" i="106"/>
  <c r="IRG113" i="106"/>
  <c r="IRH113" i="106"/>
  <c r="IRI113" i="106"/>
  <c r="IRJ113" i="106"/>
  <c r="IRK113" i="106"/>
  <c r="IRL113" i="106"/>
  <c r="IRM113" i="106"/>
  <c r="IRN113" i="106"/>
  <c r="IRO113" i="106"/>
  <c r="IRP113" i="106"/>
  <c r="IRQ113" i="106"/>
  <c r="IRR113" i="106"/>
  <c r="IRS113" i="106"/>
  <c r="IRT113" i="106"/>
  <c r="IRU113" i="106"/>
  <c r="IRV113" i="106"/>
  <c r="IRW113" i="106"/>
  <c r="IRX113" i="106"/>
  <c r="IRY113" i="106"/>
  <c r="IRZ113" i="106"/>
  <c r="ISA113" i="106"/>
  <c r="ISB113" i="106"/>
  <c r="ISC113" i="106"/>
  <c r="ISD113" i="106"/>
  <c r="ISE113" i="106"/>
  <c r="ISF113" i="106"/>
  <c r="ISG113" i="106"/>
  <c r="ISH113" i="106"/>
  <c r="ISI113" i="106"/>
  <c r="ISJ113" i="106"/>
  <c r="ISK113" i="106"/>
  <c r="ISL113" i="106"/>
  <c r="ISM113" i="106"/>
  <c r="ISN113" i="106"/>
  <c r="ISO113" i="106"/>
  <c r="ISP113" i="106"/>
  <c r="ISQ113" i="106"/>
  <c r="ISR113" i="106"/>
  <c r="ISS113" i="106"/>
  <c r="IST113" i="106"/>
  <c r="ISU113" i="106"/>
  <c r="ISV113" i="106"/>
  <c r="ISW113" i="106"/>
  <c r="ISX113" i="106"/>
  <c r="ISY113" i="106"/>
  <c r="ISZ113" i="106"/>
  <c r="ITA113" i="106"/>
  <c r="ITB113" i="106"/>
  <c r="ITC113" i="106"/>
  <c r="ITD113" i="106"/>
  <c r="ITE113" i="106"/>
  <c r="ITF113" i="106"/>
  <c r="ITG113" i="106"/>
  <c r="ITH113" i="106"/>
  <c r="ITI113" i="106"/>
  <c r="ITJ113" i="106"/>
  <c r="ITK113" i="106"/>
  <c r="ITL113" i="106"/>
  <c r="ITM113" i="106"/>
  <c r="ITN113" i="106"/>
  <c r="ITO113" i="106"/>
  <c r="ITP113" i="106"/>
  <c r="ITQ113" i="106"/>
  <c r="ITR113" i="106"/>
  <c r="ITS113" i="106"/>
  <c r="ITT113" i="106"/>
  <c r="ITU113" i="106"/>
  <c r="ITV113" i="106"/>
  <c r="ITW113" i="106"/>
  <c r="ITX113" i="106"/>
  <c r="ITY113" i="106"/>
  <c r="ITZ113" i="106"/>
  <c r="IUA113" i="106"/>
  <c r="IUB113" i="106"/>
  <c r="IUC113" i="106"/>
  <c r="IUD113" i="106"/>
  <c r="IUE113" i="106"/>
  <c r="IUF113" i="106"/>
  <c r="IUG113" i="106"/>
  <c r="IUH113" i="106"/>
  <c r="IUI113" i="106"/>
  <c r="IUJ113" i="106"/>
  <c r="IUK113" i="106"/>
  <c r="IUL113" i="106"/>
  <c r="IUM113" i="106"/>
  <c r="IUN113" i="106"/>
  <c r="IUO113" i="106"/>
  <c r="IUP113" i="106"/>
  <c r="IUQ113" i="106"/>
  <c r="IUR113" i="106"/>
  <c r="IUS113" i="106"/>
  <c r="IUT113" i="106"/>
  <c r="IUU113" i="106"/>
  <c r="IUV113" i="106"/>
  <c r="IUW113" i="106"/>
  <c r="IUX113" i="106"/>
  <c r="IUY113" i="106"/>
  <c r="IUZ113" i="106"/>
  <c r="IVA113" i="106"/>
  <c r="IVB113" i="106"/>
  <c r="IVC113" i="106"/>
  <c r="IVD113" i="106"/>
  <c r="IVE113" i="106"/>
  <c r="IVF113" i="106"/>
  <c r="IVG113" i="106"/>
  <c r="IVH113" i="106"/>
  <c r="IVI113" i="106"/>
  <c r="IVJ113" i="106"/>
  <c r="IVK113" i="106"/>
  <c r="IVL113" i="106"/>
  <c r="IVM113" i="106"/>
  <c r="IVN113" i="106"/>
  <c r="IVO113" i="106"/>
  <c r="IVP113" i="106"/>
  <c r="IVQ113" i="106"/>
  <c r="IVR113" i="106"/>
  <c r="IVS113" i="106"/>
  <c r="IVT113" i="106"/>
  <c r="IVU113" i="106"/>
  <c r="IVV113" i="106"/>
  <c r="IVW113" i="106"/>
  <c r="IVX113" i="106"/>
  <c r="IVY113" i="106"/>
  <c r="IVZ113" i="106"/>
  <c r="IWA113" i="106"/>
  <c r="IWB113" i="106"/>
  <c r="IWC113" i="106"/>
  <c r="IWD113" i="106"/>
  <c r="IWE113" i="106"/>
  <c r="IWF113" i="106"/>
  <c r="IWG113" i="106"/>
  <c r="IWH113" i="106"/>
  <c r="IWI113" i="106"/>
  <c r="IWJ113" i="106"/>
  <c r="IWK113" i="106"/>
  <c r="IWL113" i="106"/>
  <c r="IWM113" i="106"/>
  <c r="IWN113" i="106"/>
  <c r="IWO113" i="106"/>
  <c r="IWP113" i="106"/>
  <c r="IWQ113" i="106"/>
  <c r="IWR113" i="106"/>
  <c r="IWS113" i="106"/>
  <c r="IWT113" i="106"/>
  <c r="IWU113" i="106"/>
  <c r="IWV113" i="106"/>
  <c r="IWW113" i="106"/>
  <c r="IWX113" i="106"/>
  <c r="IWY113" i="106"/>
  <c r="IWZ113" i="106"/>
  <c r="IXA113" i="106"/>
  <c r="IXB113" i="106"/>
  <c r="IXC113" i="106"/>
  <c r="IXD113" i="106"/>
  <c r="IXE113" i="106"/>
  <c r="IXF113" i="106"/>
  <c r="IXG113" i="106"/>
  <c r="IXH113" i="106"/>
  <c r="IXI113" i="106"/>
  <c r="IXJ113" i="106"/>
  <c r="IXK113" i="106"/>
  <c r="IXL113" i="106"/>
  <c r="IXM113" i="106"/>
  <c r="IXN113" i="106"/>
  <c r="IXO113" i="106"/>
  <c r="IXP113" i="106"/>
  <c r="IXQ113" i="106"/>
  <c r="IXR113" i="106"/>
  <c r="IXS113" i="106"/>
  <c r="IXT113" i="106"/>
  <c r="IXU113" i="106"/>
  <c r="IXV113" i="106"/>
  <c r="IXW113" i="106"/>
  <c r="IXX113" i="106"/>
  <c r="IXY113" i="106"/>
  <c r="IXZ113" i="106"/>
  <c r="IYA113" i="106"/>
  <c r="IYB113" i="106"/>
  <c r="IYC113" i="106"/>
  <c r="IYD113" i="106"/>
  <c r="IYE113" i="106"/>
  <c r="IYF113" i="106"/>
  <c r="IYG113" i="106"/>
  <c r="IYH113" i="106"/>
  <c r="IYI113" i="106"/>
  <c r="IYJ113" i="106"/>
  <c r="IYK113" i="106"/>
  <c r="IYL113" i="106"/>
  <c r="IYM113" i="106"/>
  <c r="IYN113" i="106"/>
  <c r="IYO113" i="106"/>
  <c r="IYP113" i="106"/>
  <c r="IYQ113" i="106"/>
  <c r="IYR113" i="106"/>
  <c r="IYS113" i="106"/>
  <c r="IYT113" i="106"/>
  <c r="IYU113" i="106"/>
  <c r="IYV113" i="106"/>
  <c r="IYW113" i="106"/>
  <c r="IYX113" i="106"/>
  <c r="IYY113" i="106"/>
  <c r="IYZ113" i="106"/>
  <c r="IZA113" i="106"/>
  <c r="IZB113" i="106"/>
  <c r="IZC113" i="106"/>
  <c r="IZD113" i="106"/>
  <c r="IZE113" i="106"/>
  <c r="IZF113" i="106"/>
  <c r="IZG113" i="106"/>
  <c r="IZH113" i="106"/>
  <c r="IZI113" i="106"/>
  <c r="IZJ113" i="106"/>
  <c r="IZK113" i="106"/>
  <c r="IZL113" i="106"/>
  <c r="IZM113" i="106"/>
  <c r="IZN113" i="106"/>
  <c r="IZO113" i="106"/>
  <c r="IZP113" i="106"/>
  <c r="IZQ113" i="106"/>
  <c r="IZR113" i="106"/>
  <c r="IZS113" i="106"/>
  <c r="IZT113" i="106"/>
  <c r="IZU113" i="106"/>
  <c r="IZV113" i="106"/>
  <c r="IZW113" i="106"/>
  <c r="IZX113" i="106"/>
  <c r="IZY113" i="106"/>
  <c r="IZZ113" i="106"/>
  <c r="JAA113" i="106"/>
  <c r="JAB113" i="106"/>
  <c r="JAC113" i="106"/>
  <c r="JAD113" i="106"/>
  <c r="JAE113" i="106"/>
  <c r="JAF113" i="106"/>
  <c r="JAG113" i="106"/>
  <c r="JAH113" i="106"/>
  <c r="JAI113" i="106"/>
  <c r="JAJ113" i="106"/>
  <c r="JAK113" i="106"/>
  <c r="JAL113" i="106"/>
  <c r="JAM113" i="106"/>
  <c r="JAN113" i="106"/>
  <c r="JAO113" i="106"/>
  <c r="JAP113" i="106"/>
  <c r="JAQ113" i="106"/>
  <c r="JAR113" i="106"/>
  <c r="JAS113" i="106"/>
  <c r="JAT113" i="106"/>
  <c r="JAU113" i="106"/>
  <c r="JAV113" i="106"/>
  <c r="JAW113" i="106"/>
  <c r="JAX113" i="106"/>
  <c r="JAY113" i="106"/>
  <c r="JAZ113" i="106"/>
  <c r="JBA113" i="106"/>
  <c r="JBB113" i="106"/>
  <c r="JBC113" i="106"/>
  <c r="JBD113" i="106"/>
  <c r="JBE113" i="106"/>
  <c r="JBF113" i="106"/>
  <c r="JBG113" i="106"/>
  <c r="JBH113" i="106"/>
  <c r="JBI113" i="106"/>
  <c r="JBJ113" i="106"/>
  <c r="JBK113" i="106"/>
  <c r="JBL113" i="106"/>
  <c r="JBM113" i="106"/>
  <c r="JBN113" i="106"/>
  <c r="JBO113" i="106"/>
  <c r="JBP113" i="106"/>
  <c r="JBQ113" i="106"/>
  <c r="JBR113" i="106"/>
  <c r="JBS113" i="106"/>
  <c r="JBT113" i="106"/>
  <c r="JBU113" i="106"/>
  <c r="JBV113" i="106"/>
  <c r="JBW113" i="106"/>
  <c r="JBX113" i="106"/>
  <c r="JBY113" i="106"/>
  <c r="JBZ113" i="106"/>
  <c r="JCA113" i="106"/>
  <c r="JCB113" i="106"/>
  <c r="JCC113" i="106"/>
  <c r="JCD113" i="106"/>
  <c r="JCE113" i="106"/>
  <c r="JCF113" i="106"/>
  <c r="JCG113" i="106"/>
  <c r="JCH113" i="106"/>
  <c r="JCI113" i="106"/>
  <c r="JCJ113" i="106"/>
  <c r="JCK113" i="106"/>
  <c r="JCL113" i="106"/>
  <c r="JCM113" i="106"/>
  <c r="JCN113" i="106"/>
  <c r="JCO113" i="106"/>
  <c r="JCP113" i="106"/>
  <c r="JCQ113" i="106"/>
  <c r="JCR113" i="106"/>
  <c r="JCS113" i="106"/>
  <c r="JCT113" i="106"/>
  <c r="JCU113" i="106"/>
  <c r="JCV113" i="106"/>
  <c r="JCW113" i="106"/>
  <c r="JCX113" i="106"/>
  <c r="JCY113" i="106"/>
  <c r="JCZ113" i="106"/>
  <c r="JDA113" i="106"/>
  <c r="JDB113" i="106"/>
  <c r="JDC113" i="106"/>
  <c r="JDD113" i="106"/>
  <c r="JDE113" i="106"/>
  <c r="JDF113" i="106"/>
  <c r="JDG113" i="106"/>
  <c r="JDH113" i="106"/>
  <c r="JDI113" i="106"/>
  <c r="JDJ113" i="106"/>
  <c r="JDK113" i="106"/>
  <c r="JDL113" i="106"/>
  <c r="JDM113" i="106"/>
  <c r="JDN113" i="106"/>
  <c r="JDO113" i="106"/>
  <c r="JDP113" i="106"/>
  <c r="JDQ113" i="106"/>
  <c r="JDR113" i="106"/>
  <c r="JDS113" i="106"/>
  <c r="JDT113" i="106"/>
  <c r="JDU113" i="106"/>
  <c r="JDV113" i="106"/>
  <c r="JDW113" i="106"/>
  <c r="JDX113" i="106"/>
  <c r="JDY113" i="106"/>
  <c r="JDZ113" i="106"/>
  <c r="JEA113" i="106"/>
  <c r="JEB113" i="106"/>
  <c r="JEC113" i="106"/>
  <c r="JED113" i="106"/>
  <c r="JEE113" i="106"/>
  <c r="JEF113" i="106"/>
  <c r="JEG113" i="106"/>
  <c r="JEH113" i="106"/>
  <c r="JEI113" i="106"/>
  <c r="JEJ113" i="106"/>
  <c r="JEK113" i="106"/>
  <c r="JEL113" i="106"/>
  <c r="JEM113" i="106"/>
  <c r="JEN113" i="106"/>
  <c r="JEO113" i="106"/>
  <c r="JEP113" i="106"/>
  <c r="JEQ113" i="106"/>
  <c r="JER113" i="106"/>
  <c r="JES113" i="106"/>
  <c r="JET113" i="106"/>
  <c r="JEU113" i="106"/>
  <c r="JEV113" i="106"/>
  <c r="JEW113" i="106"/>
  <c r="JEX113" i="106"/>
  <c r="JEY113" i="106"/>
  <c r="JEZ113" i="106"/>
  <c r="JFA113" i="106"/>
  <c r="JFB113" i="106"/>
  <c r="JFC113" i="106"/>
  <c r="JFD113" i="106"/>
  <c r="JFE113" i="106"/>
  <c r="JFF113" i="106"/>
  <c r="JFG113" i="106"/>
  <c r="JFH113" i="106"/>
  <c r="JFI113" i="106"/>
  <c r="JFJ113" i="106"/>
  <c r="JFK113" i="106"/>
  <c r="JFL113" i="106"/>
  <c r="JFM113" i="106"/>
  <c r="JFN113" i="106"/>
  <c r="JFO113" i="106"/>
  <c r="JFP113" i="106"/>
  <c r="JFQ113" i="106"/>
  <c r="JFR113" i="106"/>
  <c r="JFS113" i="106"/>
  <c r="JFT113" i="106"/>
  <c r="JFU113" i="106"/>
  <c r="JFV113" i="106"/>
  <c r="JFW113" i="106"/>
  <c r="JFX113" i="106"/>
  <c r="JFY113" i="106"/>
  <c r="JFZ113" i="106"/>
  <c r="JGA113" i="106"/>
  <c r="JGB113" i="106"/>
  <c r="JGC113" i="106"/>
  <c r="JGD113" i="106"/>
  <c r="JGE113" i="106"/>
  <c r="JGF113" i="106"/>
  <c r="JGG113" i="106"/>
  <c r="JGH113" i="106"/>
  <c r="JGI113" i="106"/>
  <c r="JGJ113" i="106"/>
  <c r="JGK113" i="106"/>
  <c r="JGL113" i="106"/>
  <c r="JGM113" i="106"/>
  <c r="JGN113" i="106"/>
  <c r="JGO113" i="106"/>
  <c r="JGP113" i="106"/>
  <c r="JGQ113" i="106"/>
  <c r="JGR113" i="106"/>
  <c r="JGS113" i="106"/>
  <c r="JGT113" i="106"/>
  <c r="JGU113" i="106"/>
  <c r="JGV113" i="106"/>
  <c r="JGW113" i="106"/>
  <c r="JGX113" i="106"/>
  <c r="JGY113" i="106"/>
  <c r="JGZ113" i="106"/>
  <c r="JHA113" i="106"/>
  <c r="JHB113" i="106"/>
  <c r="JHC113" i="106"/>
  <c r="JHD113" i="106"/>
  <c r="JHE113" i="106"/>
  <c r="JHF113" i="106"/>
  <c r="JHG113" i="106"/>
  <c r="JHH113" i="106"/>
  <c r="JHI113" i="106"/>
  <c r="JHJ113" i="106"/>
  <c r="JHK113" i="106"/>
  <c r="JHL113" i="106"/>
  <c r="JHM113" i="106"/>
  <c r="JHN113" i="106"/>
  <c r="JHO113" i="106"/>
  <c r="JHP113" i="106"/>
  <c r="JHQ113" i="106"/>
  <c r="JHR113" i="106"/>
  <c r="JHS113" i="106"/>
  <c r="JHT113" i="106"/>
  <c r="JHU113" i="106"/>
  <c r="JHV113" i="106"/>
  <c r="JHW113" i="106"/>
  <c r="JHX113" i="106"/>
  <c r="JHY113" i="106"/>
  <c r="JHZ113" i="106"/>
  <c r="JIA113" i="106"/>
  <c r="JIB113" i="106"/>
  <c r="JIC113" i="106"/>
  <c r="JID113" i="106"/>
  <c r="JIE113" i="106"/>
  <c r="JIF113" i="106"/>
  <c r="JIG113" i="106"/>
  <c r="JIH113" i="106"/>
  <c r="JII113" i="106"/>
  <c r="JIJ113" i="106"/>
  <c r="JIK113" i="106"/>
  <c r="JIL113" i="106"/>
  <c r="JIM113" i="106"/>
  <c r="JIN113" i="106"/>
  <c r="JIO113" i="106"/>
  <c r="JIP113" i="106"/>
  <c r="JIQ113" i="106"/>
  <c r="JIR113" i="106"/>
  <c r="JIS113" i="106"/>
  <c r="JIT113" i="106"/>
  <c r="JIU113" i="106"/>
  <c r="JIV113" i="106"/>
  <c r="JIW113" i="106"/>
  <c r="JIX113" i="106"/>
  <c r="JIY113" i="106"/>
  <c r="JIZ113" i="106"/>
  <c r="JJA113" i="106"/>
  <c r="JJB113" i="106"/>
  <c r="JJC113" i="106"/>
  <c r="JJD113" i="106"/>
  <c r="JJE113" i="106"/>
  <c r="JJF113" i="106"/>
  <c r="JJG113" i="106"/>
  <c r="JJH113" i="106"/>
  <c r="JJI113" i="106"/>
  <c r="JJJ113" i="106"/>
  <c r="JJK113" i="106"/>
  <c r="JJL113" i="106"/>
  <c r="JJM113" i="106"/>
  <c r="JJN113" i="106"/>
  <c r="JJO113" i="106"/>
  <c r="JJP113" i="106"/>
  <c r="JJQ113" i="106"/>
  <c r="JJR113" i="106"/>
  <c r="JJS113" i="106"/>
  <c r="JJT113" i="106"/>
  <c r="JJU113" i="106"/>
  <c r="JJV113" i="106"/>
  <c r="JJW113" i="106"/>
  <c r="JJX113" i="106"/>
  <c r="JJY113" i="106"/>
  <c r="JJZ113" i="106"/>
  <c r="JKA113" i="106"/>
  <c r="JKB113" i="106"/>
  <c r="JKC113" i="106"/>
  <c r="JKD113" i="106"/>
  <c r="JKE113" i="106"/>
  <c r="JKF113" i="106"/>
  <c r="JKG113" i="106"/>
  <c r="JKH113" i="106"/>
  <c r="JKI113" i="106"/>
  <c r="JKJ113" i="106"/>
  <c r="JKK113" i="106"/>
  <c r="JKL113" i="106"/>
  <c r="JKM113" i="106"/>
  <c r="JKN113" i="106"/>
  <c r="JKO113" i="106"/>
  <c r="JKP113" i="106"/>
  <c r="JKQ113" i="106"/>
  <c r="JKR113" i="106"/>
  <c r="JKS113" i="106"/>
  <c r="JKT113" i="106"/>
  <c r="JKU113" i="106"/>
  <c r="JKV113" i="106"/>
  <c r="JKW113" i="106"/>
  <c r="JKX113" i="106"/>
  <c r="JKY113" i="106"/>
  <c r="JKZ113" i="106"/>
  <c r="JLA113" i="106"/>
  <c r="JLB113" i="106"/>
  <c r="JLC113" i="106"/>
  <c r="JLD113" i="106"/>
  <c r="JLE113" i="106"/>
  <c r="JLF113" i="106"/>
  <c r="JLG113" i="106"/>
  <c r="JLH113" i="106"/>
  <c r="JLI113" i="106"/>
  <c r="JLJ113" i="106"/>
  <c r="JLK113" i="106"/>
  <c r="JLL113" i="106"/>
  <c r="JLM113" i="106"/>
  <c r="JLN113" i="106"/>
  <c r="JLO113" i="106"/>
  <c r="JLP113" i="106"/>
  <c r="JLQ113" i="106"/>
  <c r="JLR113" i="106"/>
  <c r="JLS113" i="106"/>
  <c r="JLT113" i="106"/>
  <c r="JLU113" i="106"/>
  <c r="JLV113" i="106"/>
  <c r="JLW113" i="106"/>
  <c r="JLX113" i="106"/>
  <c r="JLY113" i="106"/>
  <c r="JLZ113" i="106"/>
  <c r="JMA113" i="106"/>
  <c r="JMB113" i="106"/>
  <c r="JMC113" i="106"/>
  <c r="JMD113" i="106"/>
  <c r="JME113" i="106"/>
  <c r="JMF113" i="106"/>
  <c r="JMG113" i="106"/>
  <c r="JMH113" i="106"/>
  <c r="JMI113" i="106"/>
  <c r="JMJ113" i="106"/>
  <c r="JMK113" i="106"/>
  <c r="JML113" i="106"/>
  <c r="JMM113" i="106"/>
  <c r="JMN113" i="106"/>
  <c r="JMO113" i="106"/>
  <c r="JMP113" i="106"/>
  <c r="JMQ113" i="106"/>
  <c r="JMR113" i="106"/>
  <c r="JMS113" i="106"/>
  <c r="JMT113" i="106"/>
  <c r="JMU113" i="106"/>
  <c r="JMV113" i="106"/>
  <c r="JMW113" i="106"/>
  <c r="JMX113" i="106"/>
  <c r="JMY113" i="106"/>
  <c r="JMZ113" i="106"/>
  <c r="JNA113" i="106"/>
  <c r="JNB113" i="106"/>
  <c r="JNC113" i="106"/>
  <c r="JND113" i="106"/>
  <c r="JNE113" i="106"/>
  <c r="JNF113" i="106"/>
  <c r="JNG113" i="106"/>
  <c r="JNH113" i="106"/>
  <c r="JNI113" i="106"/>
  <c r="JNJ113" i="106"/>
  <c r="JNK113" i="106"/>
  <c r="JNL113" i="106"/>
  <c r="JNM113" i="106"/>
  <c r="JNN113" i="106"/>
  <c r="JNO113" i="106"/>
  <c r="JNP113" i="106"/>
  <c r="JNQ113" i="106"/>
  <c r="JNR113" i="106"/>
  <c r="JNS113" i="106"/>
  <c r="JNT113" i="106"/>
  <c r="JNU113" i="106"/>
  <c r="JNV113" i="106"/>
  <c r="JNW113" i="106"/>
  <c r="JNX113" i="106"/>
  <c r="JNY113" i="106"/>
  <c r="JNZ113" i="106"/>
  <c r="JOA113" i="106"/>
  <c r="JOB113" i="106"/>
  <c r="JOC113" i="106"/>
  <c r="JOD113" i="106"/>
  <c r="JOE113" i="106"/>
  <c r="JOF113" i="106"/>
  <c r="JOG113" i="106"/>
  <c r="JOH113" i="106"/>
  <c r="JOI113" i="106"/>
  <c r="JOJ113" i="106"/>
  <c r="JOK113" i="106"/>
  <c r="JOL113" i="106"/>
  <c r="JOM113" i="106"/>
  <c r="JON113" i="106"/>
  <c r="JOO113" i="106"/>
  <c r="JOP113" i="106"/>
  <c r="JOQ113" i="106"/>
  <c r="JOR113" i="106"/>
  <c r="JOS113" i="106"/>
  <c r="JOT113" i="106"/>
  <c r="JOU113" i="106"/>
  <c r="JOV113" i="106"/>
  <c r="JOW113" i="106"/>
  <c r="JOX113" i="106"/>
  <c r="JOY113" i="106"/>
  <c r="JOZ113" i="106"/>
  <c r="JPA113" i="106"/>
  <c r="JPB113" i="106"/>
  <c r="JPC113" i="106"/>
  <c r="JPD113" i="106"/>
  <c r="JPE113" i="106"/>
  <c r="JPF113" i="106"/>
  <c r="JPG113" i="106"/>
  <c r="JPH113" i="106"/>
  <c r="JPI113" i="106"/>
  <c r="JPJ113" i="106"/>
  <c r="JPK113" i="106"/>
  <c r="JPL113" i="106"/>
  <c r="JPM113" i="106"/>
  <c r="JPN113" i="106"/>
  <c r="JPO113" i="106"/>
  <c r="JPP113" i="106"/>
  <c r="JPQ113" i="106"/>
  <c r="JPR113" i="106"/>
  <c r="JPS113" i="106"/>
  <c r="JPT113" i="106"/>
  <c r="JPU113" i="106"/>
  <c r="JPV113" i="106"/>
  <c r="JPW113" i="106"/>
  <c r="JPX113" i="106"/>
  <c r="JPY113" i="106"/>
  <c r="JPZ113" i="106"/>
  <c r="JQA113" i="106"/>
  <c r="JQB113" i="106"/>
  <c r="JQC113" i="106"/>
  <c r="JQD113" i="106"/>
  <c r="JQE113" i="106"/>
  <c r="JQF113" i="106"/>
  <c r="JQG113" i="106"/>
  <c r="JQH113" i="106"/>
  <c r="JQI113" i="106"/>
  <c r="JQJ113" i="106"/>
  <c r="JQK113" i="106"/>
  <c r="JQL113" i="106"/>
  <c r="JQM113" i="106"/>
  <c r="JQN113" i="106"/>
  <c r="JQO113" i="106"/>
  <c r="JQP113" i="106"/>
  <c r="JQQ113" i="106"/>
  <c r="JQR113" i="106"/>
  <c r="JQS113" i="106"/>
  <c r="JQT113" i="106"/>
  <c r="JQU113" i="106"/>
  <c r="JQV113" i="106"/>
  <c r="JQW113" i="106"/>
  <c r="JQX113" i="106"/>
  <c r="JQY113" i="106"/>
  <c r="JQZ113" i="106"/>
  <c r="JRA113" i="106"/>
  <c r="JRB113" i="106"/>
  <c r="JRC113" i="106"/>
  <c r="JRD113" i="106"/>
  <c r="JRE113" i="106"/>
  <c r="JRF113" i="106"/>
  <c r="JRG113" i="106"/>
  <c r="JRH113" i="106"/>
  <c r="JRI113" i="106"/>
  <c r="JRJ113" i="106"/>
  <c r="JRK113" i="106"/>
  <c r="JRL113" i="106"/>
  <c r="JRM113" i="106"/>
  <c r="JRN113" i="106"/>
  <c r="JRO113" i="106"/>
  <c r="JRP113" i="106"/>
  <c r="JRQ113" i="106"/>
  <c r="JRR113" i="106"/>
  <c r="JRS113" i="106"/>
  <c r="JRT113" i="106"/>
  <c r="JRU113" i="106"/>
  <c r="JRV113" i="106"/>
  <c r="JRW113" i="106"/>
  <c r="JRX113" i="106"/>
  <c r="JRY113" i="106"/>
  <c r="JRZ113" i="106"/>
  <c r="JSA113" i="106"/>
  <c r="JSB113" i="106"/>
  <c r="JSC113" i="106"/>
  <c r="JSD113" i="106"/>
  <c r="JSE113" i="106"/>
  <c r="JSF113" i="106"/>
  <c r="JSG113" i="106"/>
  <c r="JSH113" i="106"/>
  <c r="JSI113" i="106"/>
  <c r="JSJ113" i="106"/>
  <c r="JSK113" i="106"/>
  <c r="JSL113" i="106"/>
  <c r="JSM113" i="106"/>
  <c r="JSN113" i="106"/>
  <c r="JSO113" i="106"/>
  <c r="JSP113" i="106"/>
  <c r="JSQ113" i="106"/>
  <c r="JSR113" i="106"/>
  <c r="JSS113" i="106"/>
  <c r="JST113" i="106"/>
  <c r="JSU113" i="106"/>
  <c r="JSV113" i="106"/>
  <c r="JSW113" i="106"/>
  <c r="JSX113" i="106"/>
  <c r="JSY113" i="106"/>
  <c r="JSZ113" i="106"/>
  <c r="JTA113" i="106"/>
  <c r="JTB113" i="106"/>
  <c r="JTC113" i="106"/>
  <c r="JTD113" i="106"/>
  <c r="JTE113" i="106"/>
  <c r="JTF113" i="106"/>
  <c r="JTG113" i="106"/>
  <c r="JTH113" i="106"/>
  <c r="JTI113" i="106"/>
  <c r="JTJ113" i="106"/>
  <c r="JTK113" i="106"/>
  <c r="JTL113" i="106"/>
  <c r="JTM113" i="106"/>
  <c r="JTN113" i="106"/>
  <c r="JTO113" i="106"/>
  <c r="JTP113" i="106"/>
  <c r="JTQ113" i="106"/>
  <c r="JTR113" i="106"/>
  <c r="JTS113" i="106"/>
  <c r="JTT113" i="106"/>
  <c r="JTU113" i="106"/>
  <c r="JTV113" i="106"/>
  <c r="JTW113" i="106"/>
  <c r="JTX113" i="106"/>
  <c r="JTY113" i="106"/>
  <c r="JTZ113" i="106"/>
  <c r="JUA113" i="106"/>
  <c r="JUB113" i="106"/>
  <c r="JUC113" i="106"/>
  <c r="JUD113" i="106"/>
  <c r="JUE113" i="106"/>
  <c r="JUF113" i="106"/>
  <c r="JUG113" i="106"/>
  <c r="JUH113" i="106"/>
  <c r="JUI113" i="106"/>
  <c r="JUJ113" i="106"/>
  <c r="JUK113" i="106"/>
  <c r="JUL113" i="106"/>
  <c r="JUM113" i="106"/>
  <c r="JUN113" i="106"/>
  <c r="JUO113" i="106"/>
  <c r="JUP113" i="106"/>
  <c r="JUQ113" i="106"/>
  <c r="JUR113" i="106"/>
  <c r="JUS113" i="106"/>
  <c r="JUT113" i="106"/>
  <c r="JUU113" i="106"/>
  <c r="JUV113" i="106"/>
  <c r="JUW113" i="106"/>
  <c r="JUX113" i="106"/>
  <c r="JUY113" i="106"/>
  <c r="JUZ113" i="106"/>
  <c r="JVA113" i="106"/>
  <c r="JVB113" i="106"/>
  <c r="JVC113" i="106"/>
  <c r="JVD113" i="106"/>
  <c r="JVE113" i="106"/>
  <c r="JVF113" i="106"/>
  <c r="JVG113" i="106"/>
  <c r="JVH113" i="106"/>
  <c r="JVI113" i="106"/>
  <c r="JVJ113" i="106"/>
  <c r="JVK113" i="106"/>
  <c r="JVL113" i="106"/>
  <c r="JVM113" i="106"/>
  <c r="JVN113" i="106"/>
  <c r="JVO113" i="106"/>
  <c r="JVP113" i="106"/>
  <c r="JVQ113" i="106"/>
  <c r="JVR113" i="106"/>
  <c r="JVS113" i="106"/>
  <c r="JVT113" i="106"/>
  <c r="JVU113" i="106"/>
  <c r="JVV113" i="106"/>
  <c r="JVW113" i="106"/>
  <c r="JVX113" i="106"/>
  <c r="JVY113" i="106"/>
  <c r="JVZ113" i="106"/>
  <c r="JWA113" i="106"/>
  <c r="JWB113" i="106"/>
  <c r="JWC113" i="106"/>
  <c r="JWD113" i="106"/>
  <c r="JWE113" i="106"/>
  <c r="JWF113" i="106"/>
  <c r="JWG113" i="106"/>
  <c r="JWH113" i="106"/>
  <c r="JWI113" i="106"/>
  <c r="JWJ113" i="106"/>
  <c r="JWK113" i="106"/>
  <c r="JWL113" i="106"/>
  <c r="JWM113" i="106"/>
  <c r="JWN113" i="106"/>
  <c r="JWO113" i="106"/>
  <c r="JWP113" i="106"/>
  <c r="JWQ113" i="106"/>
  <c r="JWR113" i="106"/>
  <c r="JWS113" i="106"/>
  <c r="JWT113" i="106"/>
  <c r="JWU113" i="106"/>
  <c r="JWV113" i="106"/>
  <c r="JWW113" i="106"/>
  <c r="JWX113" i="106"/>
  <c r="JWY113" i="106"/>
  <c r="JWZ113" i="106"/>
  <c r="JXA113" i="106"/>
  <c r="JXB113" i="106"/>
  <c r="JXC113" i="106"/>
  <c r="JXD113" i="106"/>
  <c r="JXE113" i="106"/>
  <c r="JXF113" i="106"/>
  <c r="JXG113" i="106"/>
  <c r="JXH113" i="106"/>
  <c r="JXI113" i="106"/>
  <c r="JXJ113" i="106"/>
  <c r="JXK113" i="106"/>
  <c r="JXL113" i="106"/>
  <c r="JXM113" i="106"/>
  <c r="JXN113" i="106"/>
  <c r="JXO113" i="106"/>
  <c r="JXP113" i="106"/>
  <c r="JXQ113" i="106"/>
  <c r="JXR113" i="106"/>
  <c r="JXS113" i="106"/>
  <c r="JXT113" i="106"/>
  <c r="JXU113" i="106"/>
  <c r="JXV113" i="106"/>
  <c r="JXW113" i="106"/>
  <c r="JXX113" i="106"/>
  <c r="JXY113" i="106"/>
  <c r="JXZ113" i="106"/>
  <c r="JYA113" i="106"/>
  <c r="JYB113" i="106"/>
  <c r="JYC113" i="106"/>
  <c r="JYD113" i="106"/>
  <c r="JYE113" i="106"/>
  <c r="JYF113" i="106"/>
  <c r="JYG113" i="106"/>
  <c r="JYH113" i="106"/>
  <c r="JYI113" i="106"/>
  <c r="JYJ113" i="106"/>
  <c r="JYK113" i="106"/>
  <c r="JYL113" i="106"/>
  <c r="JYM113" i="106"/>
  <c r="JYN113" i="106"/>
  <c r="JYO113" i="106"/>
  <c r="JYP113" i="106"/>
  <c r="JYQ113" i="106"/>
  <c r="JYR113" i="106"/>
  <c r="JYS113" i="106"/>
  <c r="JYT113" i="106"/>
  <c r="JYU113" i="106"/>
  <c r="JYV113" i="106"/>
  <c r="JYW113" i="106"/>
  <c r="JYX113" i="106"/>
  <c r="JYY113" i="106"/>
  <c r="JYZ113" i="106"/>
  <c r="JZA113" i="106"/>
  <c r="JZB113" i="106"/>
  <c r="JZC113" i="106"/>
  <c r="JZD113" i="106"/>
  <c r="JZE113" i="106"/>
  <c r="JZF113" i="106"/>
  <c r="JZG113" i="106"/>
  <c r="JZH113" i="106"/>
  <c r="JZI113" i="106"/>
  <c r="JZJ113" i="106"/>
  <c r="JZK113" i="106"/>
  <c r="JZL113" i="106"/>
  <c r="JZM113" i="106"/>
  <c r="JZN113" i="106"/>
  <c r="JZO113" i="106"/>
  <c r="JZP113" i="106"/>
  <c r="JZQ113" i="106"/>
  <c r="JZR113" i="106"/>
  <c r="JZS113" i="106"/>
  <c r="JZT113" i="106"/>
  <c r="JZU113" i="106"/>
  <c r="JZV113" i="106"/>
  <c r="JZW113" i="106"/>
  <c r="JZX113" i="106"/>
  <c r="JZY113" i="106"/>
  <c r="JZZ113" i="106"/>
  <c r="KAA113" i="106"/>
  <c r="KAB113" i="106"/>
  <c r="KAC113" i="106"/>
  <c r="KAD113" i="106"/>
  <c r="KAE113" i="106"/>
  <c r="KAF113" i="106"/>
  <c r="KAG113" i="106"/>
  <c r="KAH113" i="106"/>
  <c r="KAI113" i="106"/>
  <c r="KAJ113" i="106"/>
  <c r="KAK113" i="106"/>
  <c r="KAL113" i="106"/>
  <c r="KAM113" i="106"/>
  <c r="KAN113" i="106"/>
  <c r="KAO113" i="106"/>
  <c r="KAP113" i="106"/>
  <c r="KAQ113" i="106"/>
  <c r="KAR113" i="106"/>
  <c r="KAS113" i="106"/>
  <c r="KAT113" i="106"/>
  <c r="KAU113" i="106"/>
  <c r="KAV113" i="106"/>
  <c r="KAW113" i="106"/>
  <c r="KAX113" i="106"/>
  <c r="KAY113" i="106"/>
  <c r="KAZ113" i="106"/>
  <c r="KBA113" i="106"/>
  <c r="KBB113" i="106"/>
  <c r="KBC113" i="106"/>
  <c r="KBD113" i="106"/>
  <c r="KBE113" i="106"/>
  <c r="KBF113" i="106"/>
  <c r="KBG113" i="106"/>
  <c r="KBH113" i="106"/>
  <c r="KBI113" i="106"/>
  <c r="KBJ113" i="106"/>
  <c r="KBK113" i="106"/>
  <c r="KBL113" i="106"/>
  <c r="KBM113" i="106"/>
  <c r="KBN113" i="106"/>
  <c r="KBO113" i="106"/>
  <c r="KBP113" i="106"/>
  <c r="KBQ113" i="106"/>
  <c r="KBR113" i="106"/>
  <c r="KBS113" i="106"/>
  <c r="KBT113" i="106"/>
  <c r="KBU113" i="106"/>
  <c r="KBV113" i="106"/>
  <c r="KBW113" i="106"/>
  <c r="KBX113" i="106"/>
  <c r="KBY113" i="106"/>
  <c r="KBZ113" i="106"/>
  <c r="KCA113" i="106"/>
  <c r="KCB113" i="106"/>
  <c r="KCC113" i="106"/>
  <c r="KCD113" i="106"/>
  <c r="KCE113" i="106"/>
  <c r="KCF113" i="106"/>
  <c r="KCG113" i="106"/>
  <c r="KCH113" i="106"/>
  <c r="KCI113" i="106"/>
  <c r="KCJ113" i="106"/>
  <c r="KCK113" i="106"/>
  <c r="KCL113" i="106"/>
  <c r="KCM113" i="106"/>
  <c r="KCN113" i="106"/>
  <c r="KCO113" i="106"/>
  <c r="KCP113" i="106"/>
  <c r="KCQ113" i="106"/>
  <c r="KCR113" i="106"/>
  <c r="KCS113" i="106"/>
  <c r="KCT113" i="106"/>
  <c r="KCU113" i="106"/>
  <c r="KCV113" i="106"/>
  <c r="KCW113" i="106"/>
  <c r="KCX113" i="106"/>
  <c r="KCY113" i="106"/>
  <c r="KCZ113" i="106"/>
  <c r="KDA113" i="106"/>
  <c r="KDB113" i="106"/>
  <c r="KDC113" i="106"/>
  <c r="KDD113" i="106"/>
  <c r="KDE113" i="106"/>
  <c r="KDF113" i="106"/>
  <c r="KDG113" i="106"/>
  <c r="KDH113" i="106"/>
  <c r="KDI113" i="106"/>
  <c r="KDJ113" i="106"/>
  <c r="KDK113" i="106"/>
  <c r="KDL113" i="106"/>
  <c r="KDM113" i="106"/>
  <c r="KDN113" i="106"/>
  <c r="KDO113" i="106"/>
  <c r="KDP113" i="106"/>
  <c r="KDQ113" i="106"/>
  <c r="KDR113" i="106"/>
  <c r="KDS113" i="106"/>
  <c r="KDT113" i="106"/>
  <c r="KDU113" i="106"/>
  <c r="KDV113" i="106"/>
  <c r="KDW113" i="106"/>
  <c r="KDX113" i="106"/>
  <c r="KDY113" i="106"/>
  <c r="KDZ113" i="106"/>
  <c r="KEA113" i="106"/>
  <c r="KEB113" i="106"/>
  <c r="KEC113" i="106"/>
  <c r="KED113" i="106"/>
  <c r="KEE113" i="106"/>
  <c r="KEF113" i="106"/>
  <c r="KEG113" i="106"/>
  <c r="KEH113" i="106"/>
  <c r="KEI113" i="106"/>
  <c r="KEJ113" i="106"/>
  <c r="KEK113" i="106"/>
  <c r="KEL113" i="106"/>
  <c r="KEM113" i="106"/>
  <c r="KEN113" i="106"/>
  <c r="KEO113" i="106"/>
  <c r="KEP113" i="106"/>
  <c r="KEQ113" i="106"/>
  <c r="KER113" i="106"/>
  <c r="KES113" i="106"/>
  <c r="KET113" i="106"/>
  <c r="KEU113" i="106"/>
  <c r="KEV113" i="106"/>
  <c r="KEW113" i="106"/>
  <c r="KEX113" i="106"/>
  <c r="KEY113" i="106"/>
  <c r="KEZ113" i="106"/>
  <c r="KFA113" i="106"/>
  <c r="KFB113" i="106"/>
  <c r="KFC113" i="106"/>
  <c r="KFD113" i="106"/>
  <c r="KFE113" i="106"/>
  <c r="KFF113" i="106"/>
  <c r="KFG113" i="106"/>
  <c r="KFH113" i="106"/>
  <c r="KFI113" i="106"/>
  <c r="KFJ113" i="106"/>
  <c r="KFK113" i="106"/>
  <c r="KFL113" i="106"/>
  <c r="KFM113" i="106"/>
  <c r="KFN113" i="106"/>
  <c r="KFO113" i="106"/>
  <c r="KFP113" i="106"/>
  <c r="KFQ113" i="106"/>
  <c r="KFR113" i="106"/>
  <c r="KFS113" i="106"/>
  <c r="KFT113" i="106"/>
  <c r="KFU113" i="106"/>
  <c r="KFV113" i="106"/>
  <c r="KFW113" i="106"/>
  <c r="KFX113" i="106"/>
  <c r="KFY113" i="106"/>
  <c r="KFZ113" i="106"/>
  <c r="KGA113" i="106"/>
  <c r="KGB113" i="106"/>
  <c r="KGC113" i="106"/>
  <c r="KGD113" i="106"/>
  <c r="KGE113" i="106"/>
  <c r="KGF113" i="106"/>
  <c r="KGG113" i="106"/>
  <c r="KGH113" i="106"/>
  <c r="KGI113" i="106"/>
  <c r="KGJ113" i="106"/>
  <c r="KGK113" i="106"/>
  <c r="KGL113" i="106"/>
  <c r="KGM113" i="106"/>
  <c r="KGN113" i="106"/>
  <c r="KGO113" i="106"/>
  <c r="KGP113" i="106"/>
  <c r="KGQ113" i="106"/>
  <c r="KGR113" i="106"/>
  <c r="KGS113" i="106"/>
  <c r="KGT113" i="106"/>
  <c r="KGU113" i="106"/>
  <c r="KGV113" i="106"/>
  <c r="KGW113" i="106"/>
  <c r="KGX113" i="106"/>
  <c r="KGY113" i="106"/>
  <c r="KGZ113" i="106"/>
  <c r="KHA113" i="106"/>
  <c r="KHB113" i="106"/>
  <c r="KHC113" i="106"/>
  <c r="KHD113" i="106"/>
  <c r="KHE113" i="106"/>
  <c r="KHF113" i="106"/>
  <c r="KHG113" i="106"/>
  <c r="KHH113" i="106"/>
  <c r="KHI113" i="106"/>
  <c r="KHJ113" i="106"/>
  <c r="KHK113" i="106"/>
  <c r="KHL113" i="106"/>
  <c r="KHM113" i="106"/>
  <c r="KHN113" i="106"/>
  <c r="KHO113" i="106"/>
  <c r="KHP113" i="106"/>
  <c r="KHQ113" i="106"/>
  <c r="KHR113" i="106"/>
  <c r="KHS113" i="106"/>
  <c r="KHT113" i="106"/>
  <c r="KHU113" i="106"/>
  <c r="KHV113" i="106"/>
  <c r="KHW113" i="106"/>
  <c r="KHX113" i="106"/>
  <c r="KHY113" i="106"/>
  <c r="KHZ113" i="106"/>
  <c r="KIA113" i="106"/>
  <c r="KIB113" i="106"/>
  <c r="KIC113" i="106"/>
  <c r="KID113" i="106"/>
  <c r="KIE113" i="106"/>
  <c r="KIF113" i="106"/>
  <c r="KIG113" i="106"/>
  <c r="KIH113" i="106"/>
  <c r="KII113" i="106"/>
  <c r="KIJ113" i="106"/>
  <c r="KIK113" i="106"/>
  <c r="KIL113" i="106"/>
  <c r="KIM113" i="106"/>
  <c r="KIN113" i="106"/>
  <c r="KIO113" i="106"/>
  <c r="KIP113" i="106"/>
  <c r="KIQ113" i="106"/>
  <c r="KIR113" i="106"/>
  <c r="KIS113" i="106"/>
  <c r="KIT113" i="106"/>
  <c r="KIU113" i="106"/>
  <c r="KIV113" i="106"/>
  <c r="KIW113" i="106"/>
  <c r="KIX113" i="106"/>
  <c r="KIY113" i="106"/>
  <c r="KIZ113" i="106"/>
  <c r="KJA113" i="106"/>
  <c r="KJB113" i="106"/>
  <c r="KJC113" i="106"/>
  <c r="KJD113" i="106"/>
  <c r="KJE113" i="106"/>
  <c r="KJF113" i="106"/>
  <c r="KJG113" i="106"/>
  <c r="KJH113" i="106"/>
  <c r="KJI113" i="106"/>
  <c r="KJJ113" i="106"/>
  <c r="KJK113" i="106"/>
  <c r="KJL113" i="106"/>
  <c r="KJM113" i="106"/>
  <c r="KJN113" i="106"/>
  <c r="KJO113" i="106"/>
  <c r="KJP113" i="106"/>
  <c r="KJQ113" i="106"/>
  <c r="KJR113" i="106"/>
  <c r="KJS113" i="106"/>
  <c r="KJT113" i="106"/>
  <c r="KJU113" i="106"/>
  <c r="KJV113" i="106"/>
  <c r="KJW113" i="106"/>
  <c r="KJX113" i="106"/>
  <c r="KJY113" i="106"/>
  <c r="KJZ113" i="106"/>
  <c r="KKA113" i="106"/>
  <c r="KKB113" i="106"/>
  <c r="KKC113" i="106"/>
  <c r="KKD113" i="106"/>
  <c r="KKE113" i="106"/>
  <c r="KKF113" i="106"/>
  <c r="KKG113" i="106"/>
  <c r="KKH113" i="106"/>
  <c r="KKI113" i="106"/>
  <c r="KKJ113" i="106"/>
  <c r="KKK113" i="106"/>
  <c r="KKL113" i="106"/>
  <c r="KKM113" i="106"/>
  <c r="KKN113" i="106"/>
  <c r="KKO113" i="106"/>
  <c r="KKP113" i="106"/>
  <c r="KKQ113" i="106"/>
  <c r="KKR113" i="106"/>
  <c r="KKS113" i="106"/>
  <c r="KKT113" i="106"/>
  <c r="KKU113" i="106"/>
  <c r="KKV113" i="106"/>
  <c r="KKW113" i="106"/>
  <c r="KKX113" i="106"/>
  <c r="KKY113" i="106"/>
  <c r="KKZ113" i="106"/>
  <c r="KLA113" i="106"/>
  <c r="KLB113" i="106"/>
  <c r="KLC113" i="106"/>
  <c r="KLD113" i="106"/>
  <c r="KLE113" i="106"/>
  <c r="KLF113" i="106"/>
  <c r="KLG113" i="106"/>
  <c r="KLH113" i="106"/>
  <c r="KLI113" i="106"/>
  <c r="KLJ113" i="106"/>
  <c r="KLK113" i="106"/>
  <c r="KLL113" i="106"/>
  <c r="KLM113" i="106"/>
  <c r="KLN113" i="106"/>
  <c r="KLO113" i="106"/>
  <c r="KLP113" i="106"/>
  <c r="KLQ113" i="106"/>
  <c r="KLR113" i="106"/>
  <c r="KLS113" i="106"/>
  <c r="KLT113" i="106"/>
  <c r="KLU113" i="106"/>
  <c r="KLV113" i="106"/>
  <c r="KLW113" i="106"/>
  <c r="KLX113" i="106"/>
  <c r="KLY113" i="106"/>
  <c r="KLZ113" i="106"/>
  <c r="KMA113" i="106"/>
  <c r="KMB113" i="106"/>
  <c r="KMC113" i="106"/>
  <c r="KMD113" i="106"/>
  <c r="KME113" i="106"/>
  <c r="KMF113" i="106"/>
  <c r="KMG113" i="106"/>
  <c r="KMH113" i="106"/>
  <c r="KMI113" i="106"/>
  <c r="KMJ113" i="106"/>
  <c r="KMK113" i="106"/>
  <c r="KML113" i="106"/>
  <c r="KMM113" i="106"/>
  <c r="KMN113" i="106"/>
  <c r="KMO113" i="106"/>
  <c r="KMP113" i="106"/>
  <c r="KMQ113" i="106"/>
  <c r="KMR113" i="106"/>
  <c r="KMS113" i="106"/>
  <c r="KMT113" i="106"/>
  <c r="KMU113" i="106"/>
  <c r="KMV113" i="106"/>
  <c r="KMW113" i="106"/>
  <c r="KMX113" i="106"/>
  <c r="KMY113" i="106"/>
  <c r="KMZ113" i="106"/>
  <c r="KNA113" i="106"/>
  <c r="KNB113" i="106"/>
  <c r="KNC113" i="106"/>
  <c r="KND113" i="106"/>
  <c r="KNE113" i="106"/>
  <c r="KNF113" i="106"/>
  <c r="KNG113" i="106"/>
  <c r="KNH113" i="106"/>
  <c r="KNI113" i="106"/>
  <c r="KNJ113" i="106"/>
  <c r="KNK113" i="106"/>
  <c r="KNL113" i="106"/>
  <c r="KNM113" i="106"/>
  <c r="KNN113" i="106"/>
  <c r="KNO113" i="106"/>
  <c r="KNP113" i="106"/>
  <c r="KNQ113" i="106"/>
  <c r="KNR113" i="106"/>
  <c r="KNS113" i="106"/>
  <c r="KNT113" i="106"/>
  <c r="KNU113" i="106"/>
  <c r="KNV113" i="106"/>
  <c r="KNW113" i="106"/>
  <c r="KNX113" i="106"/>
  <c r="KNY113" i="106"/>
  <c r="KNZ113" i="106"/>
  <c r="KOA113" i="106"/>
  <c r="KOB113" i="106"/>
  <c r="KOC113" i="106"/>
  <c r="KOD113" i="106"/>
  <c r="KOE113" i="106"/>
  <c r="KOF113" i="106"/>
  <c r="KOG113" i="106"/>
  <c r="KOH113" i="106"/>
  <c r="KOI113" i="106"/>
  <c r="KOJ113" i="106"/>
  <c r="KOK113" i="106"/>
  <c r="KOL113" i="106"/>
  <c r="KOM113" i="106"/>
  <c r="KON113" i="106"/>
  <c r="KOO113" i="106"/>
  <c r="KOP113" i="106"/>
  <c r="KOQ113" i="106"/>
  <c r="KOR113" i="106"/>
  <c r="KOS113" i="106"/>
  <c r="KOT113" i="106"/>
  <c r="KOU113" i="106"/>
  <c r="KOV113" i="106"/>
  <c r="KOW113" i="106"/>
  <c r="KOX113" i="106"/>
  <c r="KOY113" i="106"/>
  <c r="KOZ113" i="106"/>
  <c r="KPA113" i="106"/>
  <c r="KPB113" i="106"/>
  <c r="KPC113" i="106"/>
  <c r="KPD113" i="106"/>
  <c r="KPE113" i="106"/>
  <c r="KPF113" i="106"/>
  <c r="KPG113" i="106"/>
  <c r="KPH113" i="106"/>
  <c r="KPI113" i="106"/>
  <c r="KPJ113" i="106"/>
  <c r="KPK113" i="106"/>
  <c r="KPL113" i="106"/>
  <c r="KPM113" i="106"/>
  <c r="KPN113" i="106"/>
  <c r="KPO113" i="106"/>
  <c r="KPP113" i="106"/>
  <c r="KPQ113" i="106"/>
  <c r="KPR113" i="106"/>
  <c r="KPS113" i="106"/>
  <c r="KPT113" i="106"/>
  <c r="KPU113" i="106"/>
  <c r="KPV113" i="106"/>
  <c r="KPW113" i="106"/>
  <c r="KPX113" i="106"/>
  <c r="KPY113" i="106"/>
  <c r="KPZ113" i="106"/>
  <c r="KQA113" i="106"/>
  <c r="KQB113" i="106"/>
  <c r="KQC113" i="106"/>
  <c r="KQD113" i="106"/>
  <c r="KQE113" i="106"/>
  <c r="KQF113" i="106"/>
  <c r="KQG113" i="106"/>
  <c r="KQH113" i="106"/>
  <c r="KQI113" i="106"/>
  <c r="KQJ113" i="106"/>
  <c r="KQK113" i="106"/>
  <c r="KQL113" i="106"/>
  <c r="KQM113" i="106"/>
  <c r="KQN113" i="106"/>
  <c r="KQO113" i="106"/>
  <c r="KQP113" i="106"/>
  <c r="KQQ113" i="106"/>
  <c r="KQR113" i="106"/>
  <c r="KQS113" i="106"/>
  <c r="KQT113" i="106"/>
  <c r="KQU113" i="106"/>
  <c r="KQV113" i="106"/>
  <c r="KQW113" i="106"/>
  <c r="KQX113" i="106"/>
  <c r="KQY113" i="106"/>
  <c r="KQZ113" i="106"/>
  <c r="KRA113" i="106"/>
  <c r="KRB113" i="106"/>
  <c r="KRC113" i="106"/>
  <c r="KRD113" i="106"/>
  <c r="KRE113" i="106"/>
  <c r="KRF113" i="106"/>
  <c r="KRG113" i="106"/>
  <c r="KRH113" i="106"/>
  <c r="KRI113" i="106"/>
  <c r="KRJ113" i="106"/>
  <c r="KRK113" i="106"/>
  <c r="KRL113" i="106"/>
  <c r="KRM113" i="106"/>
  <c r="KRN113" i="106"/>
  <c r="KRO113" i="106"/>
  <c r="KRP113" i="106"/>
  <c r="KRQ113" i="106"/>
  <c r="KRR113" i="106"/>
  <c r="KRS113" i="106"/>
  <c r="KRT113" i="106"/>
  <c r="KRU113" i="106"/>
  <c r="KRV113" i="106"/>
  <c r="KRW113" i="106"/>
  <c r="KRX113" i="106"/>
  <c r="KRY113" i="106"/>
  <c r="KRZ113" i="106"/>
  <c r="KSA113" i="106"/>
  <c r="KSB113" i="106"/>
  <c r="KSC113" i="106"/>
  <c r="KSD113" i="106"/>
  <c r="KSE113" i="106"/>
  <c r="KSF113" i="106"/>
  <c r="KSG113" i="106"/>
  <c r="KSH113" i="106"/>
  <c r="KSI113" i="106"/>
  <c r="KSJ113" i="106"/>
  <c r="KSK113" i="106"/>
  <c r="KSL113" i="106"/>
  <c r="KSM113" i="106"/>
  <c r="KSN113" i="106"/>
  <c r="KSO113" i="106"/>
  <c r="KSP113" i="106"/>
  <c r="KSQ113" i="106"/>
  <c r="KSR113" i="106"/>
  <c r="KSS113" i="106"/>
  <c r="KST113" i="106"/>
  <c r="KSU113" i="106"/>
  <c r="KSV113" i="106"/>
  <c r="KSW113" i="106"/>
  <c r="KSX113" i="106"/>
  <c r="KSY113" i="106"/>
  <c r="KSZ113" i="106"/>
  <c r="KTA113" i="106"/>
  <c r="KTB113" i="106"/>
  <c r="KTC113" i="106"/>
  <c r="KTD113" i="106"/>
  <c r="KTE113" i="106"/>
  <c r="KTF113" i="106"/>
  <c r="KTG113" i="106"/>
  <c r="KTH113" i="106"/>
  <c r="KTI113" i="106"/>
  <c r="KTJ113" i="106"/>
  <c r="KTK113" i="106"/>
  <c r="KTL113" i="106"/>
  <c r="KTM113" i="106"/>
  <c r="KTN113" i="106"/>
  <c r="KTO113" i="106"/>
  <c r="KTP113" i="106"/>
  <c r="KTQ113" i="106"/>
  <c r="KTR113" i="106"/>
  <c r="KTS113" i="106"/>
  <c r="KTT113" i="106"/>
  <c r="KTU113" i="106"/>
  <c r="KTV113" i="106"/>
  <c r="KTW113" i="106"/>
  <c r="KTX113" i="106"/>
  <c r="KTY113" i="106"/>
  <c r="KTZ113" i="106"/>
  <c r="KUA113" i="106"/>
  <c r="KUB113" i="106"/>
  <c r="KUC113" i="106"/>
  <c r="KUD113" i="106"/>
  <c r="KUE113" i="106"/>
  <c r="KUF113" i="106"/>
  <c r="KUG113" i="106"/>
  <c r="KUH113" i="106"/>
  <c r="KUI113" i="106"/>
  <c r="KUJ113" i="106"/>
  <c r="KUK113" i="106"/>
  <c r="KUL113" i="106"/>
  <c r="KUM113" i="106"/>
  <c r="KUN113" i="106"/>
  <c r="KUO113" i="106"/>
  <c r="KUP113" i="106"/>
  <c r="KUQ113" i="106"/>
  <c r="KUR113" i="106"/>
  <c r="KUS113" i="106"/>
  <c r="KUT113" i="106"/>
  <c r="KUU113" i="106"/>
  <c r="KUV113" i="106"/>
  <c r="KUW113" i="106"/>
  <c r="KUX113" i="106"/>
  <c r="KUY113" i="106"/>
  <c r="KUZ113" i="106"/>
  <c r="KVA113" i="106"/>
  <c r="KVB113" i="106"/>
  <c r="KVC113" i="106"/>
  <c r="KVD113" i="106"/>
  <c r="KVE113" i="106"/>
  <c r="KVF113" i="106"/>
  <c r="KVG113" i="106"/>
  <c r="KVH113" i="106"/>
  <c r="KVI113" i="106"/>
  <c r="KVJ113" i="106"/>
  <c r="KVK113" i="106"/>
  <c r="KVL113" i="106"/>
  <c r="KVM113" i="106"/>
  <c r="KVN113" i="106"/>
  <c r="KVO113" i="106"/>
  <c r="KVP113" i="106"/>
  <c r="KVQ113" i="106"/>
  <c r="KVR113" i="106"/>
  <c r="KVS113" i="106"/>
  <c r="KVT113" i="106"/>
  <c r="KVU113" i="106"/>
  <c r="KVV113" i="106"/>
  <c r="KVW113" i="106"/>
  <c r="KVX113" i="106"/>
  <c r="KVY113" i="106"/>
  <c r="KVZ113" i="106"/>
  <c r="KWA113" i="106"/>
  <c r="KWB113" i="106"/>
  <c r="KWC113" i="106"/>
  <c r="KWD113" i="106"/>
  <c r="KWE113" i="106"/>
  <c r="KWF113" i="106"/>
  <c r="KWG113" i="106"/>
  <c r="KWH113" i="106"/>
  <c r="KWI113" i="106"/>
  <c r="KWJ113" i="106"/>
  <c r="KWK113" i="106"/>
  <c r="KWL113" i="106"/>
  <c r="KWM113" i="106"/>
  <c r="KWN113" i="106"/>
  <c r="KWO113" i="106"/>
  <c r="KWP113" i="106"/>
  <c r="KWQ113" i="106"/>
  <c r="KWR113" i="106"/>
  <c r="KWS113" i="106"/>
  <c r="KWT113" i="106"/>
  <c r="KWU113" i="106"/>
  <c r="KWV113" i="106"/>
  <c r="KWW113" i="106"/>
  <c r="KWX113" i="106"/>
  <c r="KWY113" i="106"/>
  <c r="KWZ113" i="106"/>
  <c r="KXA113" i="106"/>
  <c r="KXB113" i="106"/>
  <c r="KXC113" i="106"/>
  <c r="KXD113" i="106"/>
  <c r="KXE113" i="106"/>
  <c r="KXF113" i="106"/>
  <c r="KXG113" i="106"/>
  <c r="KXH113" i="106"/>
  <c r="KXI113" i="106"/>
  <c r="KXJ113" i="106"/>
  <c r="KXK113" i="106"/>
  <c r="KXL113" i="106"/>
  <c r="KXM113" i="106"/>
  <c r="KXN113" i="106"/>
  <c r="KXO113" i="106"/>
  <c r="KXP113" i="106"/>
  <c r="KXQ113" i="106"/>
  <c r="KXR113" i="106"/>
  <c r="KXS113" i="106"/>
  <c r="KXT113" i="106"/>
  <c r="KXU113" i="106"/>
  <c r="KXV113" i="106"/>
  <c r="KXW113" i="106"/>
  <c r="KXX113" i="106"/>
  <c r="KXY113" i="106"/>
  <c r="KXZ113" i="106"/>
  <c r="KYA113" i="106"/>
  <c r="KYB113" i="106"/>
  <c r="KYC113" i="106"/>
  <c r="KYD113" i="106"/>
  <c r="KYE113" i="106"/>
  <c r="KYF113" i="106"/>
  <c r="KYG113" i="106"/>
  <c r="KYH113" i="106"/>
  <c r="KYI113" i="106"/>
  <c r="KYJ113" i="106"/>
  <c r="KYK113" i="106"/>
  <c r="KYL113" i="106"/>
  <c r="KYM113" i="106"/>
  <c r="KYN113" i="106"/>
  <c r="KYO113" i="106"/>
  <c r="KYP113" i="106"/>
  <c r="KYQ113" i="106"/>
  <c r="KYR113" i="106"/>
  <c r="KYS113" i="106"/>
  <c r="KYT113" i="106"/>
  <c r="KYU113" i="106"/>
  <c r="KYV113" i="106"/>
  <c r="KYW113" i="106"/>
  <c r="KYX113" i="106"/>
  <c r="KYY113" i="106"/>
  <c r="KYZ113" i="106"/>
  <c r="KZA113" i="106"/>
  <c r="KZB113" i="106"/>
  <c r="KZC113" i="106"/>
  <c r="KZD113" i="106"/>
  <c r="KZE113" i="106"/>
  <c r="KZF113" i="106"/>
  <c r="KZG113" i="106"/>
  <c r="KZH113" i="106"/>
  <c r="KZI113" i="106"/>
  <c r="KZJ113" i="106"/>
  <c r="KZK113" i="106"/>
  <c r="KZL113" i="106"/>
  <c r="KZM113" i="106"/>
  <c r="KZN113" i="106"/>
  <c r="KZO113" i="106"/>
  <c r="KZP113" i="106"/>
  <c r="KZQ113" i="106"/>
  <c r="KZR113" i="106"/>
  <c r="KZS113" i="106"/>
  <c r="KZT113" i="106"/>
  <c r="KZU113" i="106"/>
  <c r="KZV113" i="106"/>
  <c r="KZW113" i="106"/>
  <c r="KZX113" i="106"/>
  <c r="KZY113" i="106"/>
  <c r="KZZ113" i="106"/>
  <c r="LAA113" i="106"/>
  <c r="LAB113" i="106"/>
  <c r="LAC113" i="106"/>
  <c r="LAD113" i="106"/>
  <c r="LAE113" i="106"/>
  <c r="LAF113" i="106"/>
  <c r="LAG113" i="106"/>
  <c r="LAH113" i="106"/>
  <c r="LAI113" i="106"/>
  <c r="LAJ113" i="106"/>
  <c r="LAK113" i="106"/>
  <c r="LAL113" i="106"/>
  <c r="LAM113" i="106"/>
  <c r="LAN113" i="106"/>
  <c r="LAO113" i="106"/>
  <c r="LAP113" i="106"/>
  <c r="LAQ113" i="106"/>
  <c r="LAR113" i="106"/>
  <c r="LAS113" i="106"/>
  <c r="LAT113" i="106"/>
  <c r="LAU113" i="106"/>
  <c r="LAV113" i="106"/>
  <c r="LAW113" i="106"/>
  <c r="LAX113" i="106"/>
  <c r="LAY113" i="106"/>
  <c r="LAZ113" i="106"/>
  <c r="LBA113" i="106"/>
  <c r="LBB113" i="106"/>
  <c r="LBC113" i="106"/>
  <c r="LBD113" i="106"/>
  <c r="LBE113" i="106"/>
  <c r="LBF113" i="106"/>
  <c r="LBG113" i="106"/>
  <c r="LBH113" i="106"/>
  <c r="LBI113" i="106"/>
  <c r="LBJ113" i="106"/>
  <c r="LBK113" i="106"/>
  <c r="LBL113" i="106"/>
  <c r="LBM113" i="106"/>
  <c r="LBN113" i="106"/>
  <c r="LBO113" i="106"/>
  <c r="LBP113" i="106"/>
  <c r="LBQ113" i="106"/>
  <c r="LBR113" i="106"/>
  <c r="LBS113" i="106"/>
  <c r="LBT113" i="106"/>
  <c r="LBU113" i="106"/>
  <c r="LBV113" i="106"/>
  <c r="LBW113" i="106"/>
  <c r="LBX113" i="106"/>
  <c r="LBY113" i="106"/>
  <c r="LBZ113" i="106"/>
  <c r="LCA113" i="106"/>
  <c r="LCB113" i="106"/>
  <c r="LCC113" i="106"/>
  <c r="LCD113" i="106"/>
  <c r="LCE113" i="106"/>
  <c r="LCF113" i="106"/>
  <c r="LCG113" i="106"/>
  <c r="LCH113" i="106"/>
  <c r="LCI113" i="106"/>
  <c r="LCJ113" i="106"/>
  <c r="LCK113" i="106"/>
  <c r="LCL113" i="106"/>
  <c r="LCM113" i="106"/>
  <c r="LCN113" i="106"/>
  <c r="LCO113" i="106"/>
  <c r="LCP113" i="106"/>
  <c r="LCQ113" i="106"/>
  <c r="LCR113" i="106"/>
  <c r="LCS113" i="106"/>
  <c r="LCT113" i="106"/>
  <c r="LCU113" i="106"/>
  <c r="LCV113" i="106"/>
  <c r="LCW113" i="106"/>
  <c r="LCX113" i="106"/>
  <c r="LCY113" i="106"/>
  <c r="LCZ113" i="106"/>
  <c r="LDA113" i="106"/>
  <c r="LDB113" i="106"/>
  <c r="LDC113" i="106"/>
  <c r="LDD113" i="106"/>
  <c r="LDE113" i="106"/>
  <c r="LDF113" i="106"/>
  <c r="LDG113" i="106"/>
  <c r="LDH113" i="106"/>
  <c r="LDI113" i="106"/>
  <c r="LDJ113" i="106"/>
  <c r="LDK113" i="106"/>
  <c r="LDL113" i="106"/>
  <c r="LDM113" i="106"/>
  <c r="LDN113" i="106"/>
  <c r="LDO113" i="106"/>
  <c r="LDP113" i="106"/>
  <c r="LDQ113" i="106"/>
  <c r="LDR113" i="106"/>
  <c r="LDS113" i="106"/>
  <c r="LDT113" i="106"/>
  <c r="LDU113" i="106"/>
  <c r="LDV113" i="106"/>
  <c r="LDW113" i="106"/>
  <c r="LDX113" i="106"/>
  <c r="LDY113" i="106"/>
  <c r="LDZ113" i="106"/>
  <c r="LEA113" i="106"/>
  <c r="LEB113" i="106"/>
  <c r="LEC113" i="106"/>
  <c r="LED113" i="106"/>
  <c r="LEE113" i="106"/>
  <c r="LEF113" i="106"/>
  <c r="LEG113" i="106"/>
  <c r="LEH113" i="106"/>
  <c r="LEI113" i="106"/>
  <c r="LEJ113" i="106"/>
  <c r="LEK113" i="106"/>
  <c r="LEL113" i="106"/>
  <c r="LEM113" i="106"/>
  <c r="LEN113" i="106"/>
  <c r="LEO113" i="106"/>
  <c r="LEP113" i="106"/>
  <c r="LEQ113" i="106"/>
  <c r="LER113" i="106"/>
  <c r="LES113" i="106"/>
  <c r="LET113" i="106"/>
  <c r="LEU113" i="106"/>
  <c r="LEV113" i="106"/>
  <c r="LEW113" i="106"/>
  <c r="LEX113" i="106"/>
  <c r="LEY113" i="106"/>
  <c r="LEZ113" i="106"/>
  <c r="LFA113" i="106"/>
  <c r="LFB113" i="106"/>
  <c r="LFC113" i="106"/>
  <c r="LFD113" i="106"/>
  <c r="LFE113" i="106"/>
  <c r="LFF113" i="106"/>
  <c r="LFG113" i="106"/>
  <c r="LFH113" i="106"/>
  <c r="LFI113" i="106"/>
  <c r="LFJ113" i="106"/>
  <c r="LFK113" i="106"/>
  <c r="LFL113" i="106"/>
  <c r="LFM113" i="106"/>
  <c r="LFN113" i="106"/>
  <c r="LFO113" i="106"/>
  <c r="LFP113" i="106"/>
  <c r="LFQ113" i="106"/>
  <c r="LFR113" i="106"/>
  <c r="LFS113" i="106"/>
  <c r="LFT113" i="106"/>
  <c r="LFU113" i="106"/>
  <c r="LFV113" i="106"/>
  <c r="LFW113" i="106"/>
  <c r="LFX113" i="106"/>
  <c r="LFY113" i="106"/>
  <c r="LFZ113" i="106"/>
  <c r="LGA113" i="106"/>
  <c r="LGB113" i="106"/>
  <c r="LGC113" i="106"/>
  <c r="LGD113" i="106"/>
  <c r="LGE113" i="106"/>
  <c r="LGF113" i="106"/>
  <c r="LGG113" i="106"/>
  <c r="LGH113" i="106"/>
  <c r="LGI113" i="106"/>
  <c r="LGJ113" i="106"/>
  <c r="LGK113" i="106"/>
  <c r="LGL113" i="106"/>
  <c r="LGM113" i="106"/>
  <c r="LGN113" i="106"/>
  <c r="LGO113" i="106"/>
  <c r="LGP113" i="106"/>
  <c r="LGQ113" i="106"/>
  <c r="LGR113" i="106"/>
  <c r="LGS113" i="106"/>
  <c r="LGT113" i="106"/>
  <c r="LGU113" i="106"/>
  <c r="LGV113" i="106"/>
  <c r="LGW113" i="106"/>
  <c r="LGX113" i="106"/>
  <c r="LGY113" i="106"/>
  <c r="LGZ113" i="106"/>
  <c r="LHA113" i="106"/>
  <c r="LHB113" i="106"/>
  <c r="LHC113" i="106"/>
  <c r="LHD113" i="106"/>
  <c r="LHE113" i="106"/>
  <c r="LHF113" i="106"/>
  <c r="LHG113" i="106"/>
  <c r="LHH113" i="106"/>
  <c r="LHI113" i="106"/>
  <c r="LHJ113" i="106"/>
  <c r="LHK113" i="106"/>
  <c r="LHL113" i="106"/>
  <c r="LHM113" i="106"/>
  <c r="LHN113" i="106"/>
  <c r="LHO113" i="106"/>
  <c r="LHP113" i="106"/>
  <c r="LHQ113" i="106"/>
  <c r="LHR113" i="106"/>
  <c r="LHS113" i="106"/>
  <c r="LHT113" i="106"/>
  <c r="LHU113" i="106"/>
  <c r="LHV113" i="106"/>
  <c r="LHW113" i="106"/>
  <c r="LHX113" i="106"/>
  <c r="LHY113" i="106"/>
  <c r="LHZ113" i="106"/>
  <c r="LIA113" i="106"/>
  <c r="LIB113" i="106"/>
  <c r="LIC113" i="106"/>
  <c r="LID113" i="106"/>
  <c r="LIE113" i="106"/>
  <c r="LIF113" i="106"/>
  <c r="LIG113" i="106"/>
  <c r="LIH113" i="106"/>
  <c r="LII113" i="106"/>
  <c r="LIJ113" i="106"/>
  <c r="LIK113" i="106"/>
  <c r="LIL113" i="106"/>
  <c r="LIM113" i="106"/>
  <c r="LIN113" i="106"/>
  <c r="LIO113" i="106"/>
  <c r="LIP113" i="106"/>
  <c r="LIQ113" i="106"/>
  <c r="LIR113" i="106"/>
  <c r="LIS113" i="106"/>
  <c r="LIT113" i="106"/>
  <c r="LIU113" i="106"/>
  <c r="LIV113" i="106"/>
  <c r="LIW113" i="106"/>
  <c r="LIX113" i="106"/>
  <c r="LIY113" i="106"/>
  <c r="LIZ113" i="106"/>
  <c r="LJA113" i="106"/>
  <c r="LJB113" i="106"/>
  <c r="LJC113" i="106"/>
  <c r="LJD113" i="106"/>
  <c r="LJE113" i="106"/>
  <c r="LJF113" i="106"/>
  <c r="LJG113" i="106"/>
  <c r="LJH113" i="106"/>
  <c r="LJI113" i="106"/>
  <c r="LJJ113" i="106"/>
  <c r="LJK113" i="106"/>
  <c r="LJL113" i="106"/>
  <c r="LJM113" i="106"/>
  <c r="LJN113" i="106"/>
  <c r="LJO113" i="106"/>
  <c r="LJP113" i="106"/>
  <c r="LJQ113" i="106"/>
  <c r="LJR113" i="106"/>
  <c r="LJS113" i="106"/>
  <c r="LJT113" i="106"/>
  <c r="LJU113" i="106"/>
  <c r="LJV113" i="106"/>
  <c r="LJW113" i="106"/>
  <c r="LJX113" i="106"/>
  <c r="LJY113" i="106"/>
  <c r="LJZ113" i="106"/>
  <c r="LKA113" i="106"/>
  <c r="LKB113" i="106"/>
  <c r="LKC113" i="106"/>
  <c r="LKD113" i="106"/>
  <c r="LKE113" i="106"/>
  <c r="LKF113" i="106"/>
  <c r="LKG113" i="106"/>
  <c r="LKH113" i="106"/>
  <c r="LKI113" i="106"/>
  <c r="LKJ113" i="106"/>
  <c r="LKK113" i="106"/>
  <c r="LKL113" i="106"/>
  <c r="LKM113" i="106"/>
  <c r="LKN113" i="106"/>
  <c r="LKO113" i="106"/>
  <c r="LKP113" i="106"/>
  <c r="LKQ113" i="106"/>
  <c r="LKR113" i="106"/>
  <c r="LKS113" i="106"/>
  <c r="LKT113" i="106"/>
  <c r="LKU113" i="106"/>
  <c r="LKV113" i="106"/>
  <c r="LKW113" i="106"/>
  <c r="LKX113" i="106"/>
  <c r="LKY113" i="106"/>
  <c r="LKZ113" i="106"/>
  <c r="LLA113" i="106"/>
  <c r="LLB113" i="106"/>
  <c r="LLC113" i="106"/>
  <c r="LLD113" i="106"/>
  <c r="LLE113" i="106"/>
  <c r="LLF113" i="106"/>
  <c r="LLG113" i="106"/>
  <c r="LLH113" i="106"/>
  <c r="LLI113" i="106"/>
  <c r="LLJ113" i="106"/>
  <c r="LLK113" i="106"/>
  <c r="LLL113" i="106"/>
  <c r="LLM113" i="106"/>
  <c r="LLN113" i="106"/>
  <c r="LLO113" i="106"/>
  <c r="LLP113" i="106"/>
  <c r="LLQ113" i="106"/>
  <c r="LLR113" i="106"/>
  <c r="LLS113" i="106"/>
  <c r="LLT113" i="106"/>
  <c r="LLU113" i="106"/>
  <c r="LLV113" i="106"/>
  <c r="LLW113" i="106"/>
  <c r="LLX113" i="106"/>
  <c r="LLY113" i="106"/>
  <c r="LLZ113" i="106"/>
  <c r="LMA113" i="106"/>
  <c r="LMB113" i="106"/>
  <c r="LMC113" i="106"/>
  <c r="LMD113" i="106"/>
  <c r="LME113" i="106"/>
  <c r="LMF113" i="106"/>
  <c r="LMG113" i="106"/>
  <c r="LMH113" i="106"/>
  <c r="LMI113" i="106"/>
  <c r="LMJ113" i="106"/>
  <c r="LMK113" i="106"/>
  <c r="LML113" i="106"/>
  <c r="LMM113" i="106"/>
  <c r="LMN113" i="106"/>
  <c r="LMO113" i="106"/>
  <c r="LMP113" i="106"/>
  <c r="LMQ113" i="106"/>
  <c r="LMR113" i="106"/>
  <c r="LMS113" i="106"/>
  <c r="LMT113" i="106"/>
  <c r="LMU113" i="106"/>
  <c r="LMV113" i="106"/>
  <c r="LMW113" i="106"/>
  <c r="LMX113" i="106"/>
  <c r="LMY113" i="106"/>
  <c r="LMZ113" i="106"/>
  <c r="LNA113" i="106"/>
  <c r="LNB113" i="106"/>
  <c r="LNC113" i="106"/>
  <c r="LND113" i="106"/>
  <c r="LNE113" i="106"/>
  <c r="LNF113" i="106"/>
  <c r="LNG113" i="106"/>
  <c r="LNH113" i="106"/>
  <c r="LNI113" i="106"/>
  <c r="LNJ113" i="106"/>
  <c r="LNK113" i="106"/>
  <c r="LNL113" i="106"/>
  <c r="LNM113" i="106"/>
  <c r="LNN113" i="106"/>
  <c r="LNO113" i="106"/>
  <c r="LNP113" i="106"/>
  <c r="LNQ113" i="106"/>
  <c r="LNR113" i="106"/>
  <c r="LNS113" i="106"/>
  <c r="LNT113" i="106"/>
  <c r="LNU113" i="106"/>
  <c r="LNV113" i="106"/>
  <c r="LNW113" i="106"/>
  <c r="LNX113" i="106"/>
  <c r="LNY113" i="106"/>
  <c r="LNZ113" i="106"/>
  <c r="LOA113" i="106"/>
  <c r="LOB113" i="106"/>
  <c r="LOC113" i="106"/>
  <c r="LOD113" i="106"/>
  <c r="LOE113" i="106"/>
  <c r="LOF113" i="106"/>
  <c r="LOG113" i="106"/>
  <c r="LOH113" i="106"/>
  <c r="LOI113" i="106"/>
  <c r="LOJ113" i="106"/>
  <c r="LOK113" i="106"/>
  <c r="LOL113" i="106"/>
  <c r="LOM113" i="106"/>
  <c r="LON113" i="106"/>
  <c r="LOO113" i="106"/>
  <c r="LOP113" i="106"/>
  <c r="LOQ113" i="106"/>
  <c r="LOR113" i="106"/>
  <c r="LOS113" i="106"/>
  <c r="LOT113" i="106"/>
  <c r="LOU113" i="106"/>
  <c r="LOV113" i="106"/>
  <c r="LOW113" i="106"/>
  <c r="LOX113" i="106"/>
  <c r="LOY113" i="106"/>
  <c r="LOZ113" i="106"/>
  <c r="LPA113" i="106"/>
  <c r="LPB113" i="106"/>
  <c r="LPC113" i="106"/>
  <c r="LPD113" i="106"/>
  <c r="LPE113" i="106"/>
  <c r="LPF113" i="106"/>
  <c r="LPG113" i="106"/>
  <c r="LPH113" i="106"/>
  <c r="LPI113" i="106"/>
  <c r="LPJ113" i="106"/>
  <c r="LPK113" i="106"/>
  <c r="LPL113" i="106"/>
  <c r="LPM113" i="106"/>
  <c r="LPN113" i="106"/>
  <c r="LPO113" i="106"/>
  <c r="LPP113" i="106"/>
  <c r="LPQ113" i="106"/>
  <c r="LPR113" i="106"/>
  <c r="LPS113" i="106"/>
  <c r="LPT113" i="106"/>
  <c r="LPU113" i="106"/>
  <c r="LPV113" i="106"/>
  <c r="LPW113" i="106"/>
  <c r="LPX113" i="106"/>
  <c r="LPY113" i="106"/>
  <c r="LPZ113" i="106"/>
  <c r="LQA113" i="106"/>
  <c r="LQB113" i="106"/>
  <c r="LQC113" i="106"/>
  <c r="LQD113" i="106"/>
  <c r="LQE113" i="106"/>
  <c r="LQF113" i="106"/>
  <c r="LQG113" i="106"/>
  <c r="LQH113" i="106"/>
  <c r="LQI113" i="106"/>
  <c r="LQJ113" i="106"/>
  <c r="LQK113" i="106"/>
  <c r="LQL113" i="106"/>
  <c r="LQM113" i="106"/>
  <c r="LQN113" i="106"/>
  <c r="LQO113" i="106"/>
  <c r="LQP113" i="106"/>
  <c r="LQQ113" i="106"/>
  <c r="LQR113" i="106"/>
  <c r="LQS113" i="106"/>
  <c r="LQT113" i="106"/>
  <c r="LQU113" i="106"/>
  <c r="LQV113" i="106"/>
  <c r="LQW113" i="106"/>
  <c r="LQX113" i="106"/>
  <c r="LQY113" i="106"/>
  <c r="LQZ113" i="106"/>
  <c r="LRA113" i="106"/>
  <c r="LRB113" i="106"/>
  <c r="LRC113" i="106"/>
  <c r="LRD113" i="106"/>
  <c r="LRE113" i="106"/>
  <c r="LRF113" i="106"/>
  <c r="LRG113" i="106"/>
  <c r="LRH113" i="106"/>
  <c r="LRI113" i="106"/>
  <c r="LRJ113" i="106"/>
  <c r="LRK113" i="106"/>
  <c r="LRL113" i="106"/>
  <c r="LRM113" i="106"/>
  <c r="LRN113" i="106"/>
  <c r="LRO113" i="106"/>
  <c r="LRP113" i="106"/>
  <c r="LRQ113" i="106"/>
  <c r="LRR113" i="106"/>
  <c r="LRS113" i="106"/>
  <c r="LRT113" i="106"/>
  <c r="LRU113" i="106"/>
  <c r="LRV113" i="106"/>
  <c r="LRW113" i="106"/>
  <c r="LRX113" i="106"/>
  <c r="LRY113" i="106"/>
  <c r="LRZ113" i="106"/>
  <c r="LSA113" i="106"/>
  <c r="LSB113" i="106"/>
  <c r="LSC113" i="106"/>
  <c r="LSD113" i="106"/>
  <c r="LSE113" i="106"/>
  <c r="LSF113" i="106"/>
  <c r="LSG113" i="106"/>
  <c r="LSH113" i="106"/>
  <c r="LSI113" i="106"/>
  <c r="LSJ113" i="106"/>
  <c r="LSK113" i="106"/>
  <c r="LSL113" i="106"/>
  <c r="LSM113" i="106"/>
  <c r="LSN113" i="106"/>
  <c r="LSO113" i="106"/>
  <c r="LSP113" i="106"/>
  <c r="LSQ113" i="106"/>
  <c r="LSR113" i="106"/>
  <c r="LSS113" i="106"/>
  <c r="LST113" i="106"/>
  <c r="LSU113" i="106"/>
  <c r="LSV113" i="106"/>
  <c r="LSW113" i="106"/>
  <c r="LSX113" i="106"/>
  <c r="LSY113" i="106"/>
  <c r="LSZ113" i="106"/>
  <c r="LTA113" i="106"/>
  <c r="LTB113" i="106"/>
  <c r="LTC113" i="106"/>
  <c r="LTD113" i="106"/>
  <c r="LTE113" i="106"/>
  <c r="LTF113" i="106"/>
  <c r="LTG113" i="106"/>
  <c r="LTH113" i="106"/>
  <c r="LTI113" i="106"/>
  <c r="LTJ113" i="106"/>
  <c r="LTK113" i="106"/>
  <c r="LTL113" i="106"/>
  <c r="LTM113" i="106"/>
  <c r="LTN113" i="106"/>
  <c r="LTO113" i="106"/>
  <c r="LTP113" i="106"/>
  <c r="LTQ113" i="106"/>
  <c r="LTR113" i="106"/>
  <c r="LTS113" i="106"/>
  <c r="LTT113" i="106"/>
  <c r="LTU113" i="106"/>
  <c r="LTV113" i="106"/>
  <c r="LTW113" i="106"/>
  <c r="LTX113" i="106"/>
  <c r="LTY113" i="106"/>
  <c r="LTZ113" i="106"/>
  <c r="LUA113" i="106"/>
  <c r="LUB113" i="106"/>
  <c r="LUC113" i="106"/>
  <c r="LUD113" i="106"/>
  <c r="LUE113" i="106"/>
  <c r="LUF113" i="106"/>
  <c r="LUG113" i="106"/>
  <c r="LUH113" i="106"/>
  <c r="LUI113" i="106"/>
  <c r="LUJ113" i="106"/>
  <c r="LUK113" i="106"/>
  <c r="LUL113" i="106"/>
  <c r="LUM113" i="106"/>
  <c r="LUN113" i="106"/>
  <c r="LUO113" i="106"/>
  <c r="LUP113" i="106"/>
  <c r="LUQ113" i="106"/>
  <c r="LUR113" i="106"/>
  <c r="LUS113" i="106"/>
  <c r="LUT113" i="106"/>
  <c r="LUU113" i="106"/>
  <c r="LUV113" i="106"/>
  <c r="LUW113" i="106"/>
  <c r="LUX113" i="106"/>
  <c r="LUY113" i="106"/>
  <c r="LUZ113" i="106"/>
  <c r="LVA113" i="106"/>
  <c r="LVB113" i="106"/>
  <c r="LVC113" i="106"/>
  <c r="LVD113" i="106"/>
  <c r="LVE113" i="106"/>
  <c r="LVF113" i="106"/>
  <c r="LVG113" i="106"/>
  <c r="LVH113" i="106"/>
  <c r="LVI113" i="106"/>
  <c r="LVJ113" i="106"/>
  <c r="LVK113" i="106"/>
  <c r="LVL113" i="106"/>
  <c r="LVM113" i="106"/>
  <c r="LVN113" i="106"/>
  <c r="LVO113" i="106"/>
  <c r="LVP113" i="106"/>
  <c r="LVQ113" i="106"/>
  <c r="LVR113" i="106"/>
  <c r="LVS113" i="106"/>
  <c r="LVT113" i="106"/>
  <c r="LVU113" i="106"/>
  <c r="LVV113" i="106"/>
  <c r="LVW113" i="106"/>
  <c r="LVX113" i="106"/>
  <c r="LVY113" i="106"/>
  <c r="LVZ113" i="106"/>
  <c r="LWA113" i="106"/>
  <c r="LWB113" i="106"/>
  <c r="LWC113" i="106"/>
  <c r="LWD113" i="106"/>
  <c r="LWE113" i="106"/>
  <c r="LWF113" i="106"/>
  <c r="LWG113" i="106"/>
  <c r="LWH113" i="106"/>
  <c r="LWI113" i="106"/>
  <c r="LWJ113" i="106"/>
  <c r="LWK113" i="106"/>
  <c r="LWL113" i="106"/>
  <c r="LWM113" i="106"/>
  <c r="LWN113" i="106"/>
  <c r="LWO113" i="106"/>
  <c r="LWP113" i="106"/>
  <c r="LWQ113" i="106"/>
  <c r="LWR113" i="106"/>
  <c r="LWS113" i="106"/>
  <c r="LWT113" i="106"/>
  <c r="LWU113" i="106"/>
  <c r="LWV113" i="106"/>
  <c r="LWW113" i="106"/>
  <c r="LWX113" i="106"/>
  <c r="LWY113" i="106"/>
  <c r="LWZ113" i="106"/>
  <c r="LXA113" i="106"/>
  <c r="LXB113" i="106"/>
  <c r="LXC113" i="106"/>
  <c r="LXD113" i="106"/>
  <c r="LXE113" i="106"/>
  <c r="LXF113" i="106"/>
  <c r="LXG113" i="106"/>
  <c r="LXH113" i="106"/>
  <c r="LXI113" i="106"/>
  <c r="LXJ113" i="106"/>
  <c r="LXK113" i="106"/>
  <c r="LXL113" i="106"/>
  <c r="LXM113" i="106"/>
  <c r="LXN113" i="106"/>
  <c r="LXO113" i="106"/>
  <c r="LXP113" i="106"/>
  <c r="LXQ113" i="106"/>
  <c r="LXR113" i="106"/>
  <c r="LXS113" i="106"/>
  <c r="LXT113" i="106"/>
  <c r="LXU113" i="106"/>
  <c r="LXV113" i="106"/>
  <c r="LXW113" i="106"/>
  <c r="LXX113" i="106"/>
  <c r="LXY113" i="106"/>
  <c r="LXZ113" i="106"/>
  <c r="LYA113" i="106"/>
  <c r="LYB113" i="106"/>
  <c r="LYC113" i="106"/>
  <c r="LYD113" i="106"/>
  <c r="LYE113" i="106"/>
  <c r="LYF113" i="106"/>
  <c r="LYG113" i="106"/>
  <c r="LYH113" i="106"/>
  <c r="LYI113" i="106"/>
  <c r="LYJ113" i="106"/>
  <c r="LYK113" i="106"/>
  <c r="LYL113" i="106"/>
  <c r="LYM113" i="106"/>
  <c r="LYN113" i="106"/>
  <c r="LYO113" i="106"/>
  <c r="LYP113" i="106"/>
  <c r="LYQ113" i="106"/>
  <c r="LYR113" i="106"/>
  <c r="LYS113" i="106"/>
  <c r="LYT113" i="106"/>
  <c r="LYU113" i="106"/>
  <c r="LYV113" i="106"/>
  <c r="LYW113" i="106"/>
  <c r="LYX113" i="106"/>
  <c r="LYY113" i="106"/>
  <c r="LYZ113" i="106"/>
  <c r="LZA113" i="106"/>
  <c r="LZB113" i="106"/>
  <c r="LZC113" i="106"/>
  <c r="LZD113" i="106"/>
  <c r="LZE113" i="106"/>
  <c r="LZF113" i="106"/>
  <c r="LZG113" i="106"/>
  <c r="LZH113" i="106"/>
  <c r="LZI113" i="106"/>
  <c r="LZJ113" i="106"/>
  <c r="LZK113" i="106"/>
  <c r="LZL113" i="106"/>
  <c r="LZM113" i="106"/>
  <c r="LZN113" i="106"/>
  <c r="LZO113" i="106"/>
  <c r="LZP113" i="106"/>
  <c r="LZQ113" i="106"/>
  <c r="LZR113" i="106"/>
  <c r="LZS113" i="106"/>
  <c r="LZT113" i="106"/>
  <c r="LZU113" i="106"/>
  <c r="LZV113" i="106"/>
  <c r="LZW113" i="106"/>
  <c r="LZX113" i="106"/>
  <c r="LZY113" i="106"/>
  <c r="LZZ113" i="106"/>
  <c r="MAA113" i="106"/>
  <c r="MAB113" i="106"/>
  <c r="MAC113" i="106"/>
  <c r="MAD113" i="106"/>
  <c r="MAE113" i="106"/>
  <c r="MAF113" i="106"/>
  <c r="MAG113" i="106"/>
  <c r="MAH113" i="106"/>
  <c r="MAI113" i="106"/>
  <c r="MAJ113" i="106"/>
  <c r="MAK113" i="106"/>
  <c r="MAL113" i="106"/>
  <c r="MAM113" i="106"/>
  <c r="MAN113" i="106"/>
  <c r="MAO113" i="106"/>
  <c r="MAP113" i="106"/>
  <c r="MAQ113" i="106"/>
  <c r="MAR113" i="106"/>
  <c r="MAS113" i="106"/>
  <c r="MAT113" i="106"/>
  <c r="MAU113" i="106"/>
  <c r="MAV113" i="106"/>
  <c r="MAW113" i="106"/>
  <c r="MAX113" i="106"/>
  <c r="MAY113" i="106"/>
  <c r="MAZ113" i="106"/>
  <c r="MBA113" i="106"/>
  <c r="MBB113" i="106"/>
  <c r="MBC113" i="106"/>
  <c r="MBD113" i="106"/>
  <c r="MBE113" i="106"/>
  <c r="MBF113" i="106"/>
  <c r="MBG113" i="106"/>
  <c r="MBH113" i="106"/>
  <c r="MBI113" i="106"/>
  <c r="MBJ113" i="106"/>
  <c r="MBK113" i="106"/>
  <c r="MBL113" i="106"/>
  <c r="MBM113" i="106"/>
  <c r="MBN113" i="106"/>
  <c r="MBO113" i="106"/>
  <c r="MBP113" i="106"/>
  <c r="MBQ113" i="106"/>
  <c r="MBR113" i="106"/>
  <c r="MBS113" i="106"/>
  <c r="MBT113" i="106"/>
  <c r="MBU113" i="106"/>
  <c r="MBV113" i="106"/>
  <c r="MBW113" i="106"/>
  <c r="MBX113" i="106"/>
  <c r="MBY113" i="106"/>
  <c r="MBZ113" i="106"/>
  <c r="MCA113" i="106"/>
  <c r="MCB113" i="106"/>
  <c r="MCC113" i="106"/>
  <c r="MCD113" i="106"/>
  <c r="MCE113" i="106"/>
  <c r="MCF113" i="106"/>
  <c r="MCG113" i="106"/>
  <c r="MCH113" i="106"/>
  <c r="MCI113" i="106"/>
  <c r="MCJ113" i="106"/>
  <c r="MCK113" i="106"/>
  <c r="MCL113" i="106"/>
  <c r="MCM113" i="106"/>
  <c r="MCN113" i="106"/>
  <c r="MCO113" i="106"/>
  <c r="MCP113" i="106"/>
  <c r="MCQ113" i="106"/>
  <c r="MCR113" i="106"/>
  <c r="MCS113" i="106"/>
  <c r="MCT113" i="106"/>
  <c r="MCU113" i="106"/>
  <c r="MCV113" i="106"/>
  <c r="MCW113" i="106"/>
  <c r="MCX113" i="106"/>
  <c r="MCY113" i="106"/>
  <c r="MCZ113" i="106"/>
  <c r="MDA113" i="106"/>
  <c r="MDB113" i="106"/>
  <c r="MDC113" i="106"/>
  <c r="MDD113" i="106"/>
  <c r="MDE113" i="106"/>
  <c r="MDF113" i="106"/>
  <c r="MDG113" i="106"/>
  <c r="MDH113" i="106"/>
  <c r="MDI113" i="106"/>
  <c r="MDJ113" i="106"/>
  <c r="MDK113" i="106"/>
  <c r="MDL113" i="106"/>
  <c r="MDM113" i="106"/>
  <c r="MDN113" i="106"/>
  <c r="MDO113" i="106"/>
  <c r="MDP113" i="106"/>
  <c r="MDQ113" i="106"/>
  <c r="MDR113" i="106"/>
  <c r="MDS113" i="106"/>
  <c r="MDT113" i="106"/>
  <c r="MDU113" i="106"/>
  <c r="MDV113" i="106"/>
  <c r="MDW113" i="106"/>
  <c r="MDX113" i="106"/>
  <c r="MDY113" i="106"/>
  <c r="MDZ113" i="106"/>
  <c r="MEA113" i="106"/>
  <c r="MEB113" i="106"/>
  <c r="MEC113" i="106"/>
  <c r="MED113" i="106"/>
  <c r="MEE113" i="106"/>
  <c r="MEF113" i="106"/>
  <c r="MEG113" i="106"/>
  <c r="MEH113" i="106"/>
  <c r="MEI113" i="106"/>
  <c r="MEJ113" i="106"/>
  <c r="MEK113" i="106"/>
  <c r="MEL113" i="106"/>
  <c r="MEM113" i="106"/>
  <c r="MEN113" i="106"/>
  <c r="MEO113" i="106"/>
  <c r="MEP113" i="106"/>
  <c r="MEQ113" i="106"/>
  <c r="MER113" i="106"/>
  <c r="MES113" i="106"/>
  <c r="MET113" i="106"/>
  <c r="MEU113" i="106"/>
  <c r="MEV113" i="106"/>
  <c r="MEW113" i="106"/>
  <c r="MEX113" i="106"/>
  <c r="MEY113" i="106"/>
  <c r="MEZ113" i="106"/>
  <c r="MFA113" i="106"/>
  <c r="MFB113" i="106"/>
  <c r="MFC113" i="106"/>
  <c r="MFD113" i="106"/>
  <c r="MFE113" i="106"/>
  <c r="MFF113" i="106"/>
  <c r="MFG113" i="106"/>
  <c r="MFH113" i="106"/>
  <c r="MFI113" i="106"/>
  <c r="MFJ113" i="106"/>
  <c r="MFK113" i="106"/>
  <c r="MFL113" i="106"/>
  <c r="MFM113" i="106"/>
  <c r="MFN113" i="106"/>
  <c r="MFO113" i="106"/>
  <c r="MFP113" i="106"/>
  <c r="MFQ113" i="106"/>
  <c r="MFR113" i="106"/>
  <c r="MFS113" i="106"/>
  <c r="MFT113" i="106"/>
  <c r="MFU113" i="106"/>
  <c r="MFV113" i="106"/>
  <c r="MFW113" i="106"/>
  <c r="MFX113" i="106"/>
  <c r="MFY113" i="106"/>
  <c r="MFZ113" i="106"/>
  <c r="MGA113" i="106"/>
  <c r="MGB113" i="106"/>
  <c r="MGC113" i="106"/>
  <c r="MGD113" i="106"/>
  <c r="MGE113" i="106"/>
  <c r="MGF113" i="106"/>
  <c r="MGG113" i="106"/>
  <c r="MGH113" i="106"/>
  <c r="MGI113" i="106"/>
  <c r="MGJ113" i="106"/>
  <c r="MGK113" i="106"/>
  <c r="MGL113" i="106"/>
  <c r="MGM113" i="106"/>
  <c r="MGN113" i="106"/>
  <c r="MGO113" i="106"/>
  <c r="MGP113" i="106"/>
  <c r="MGQ113" i="106"/>
  <c r="MGR113" i="106"/>
  <c r="MGS113" i="106"/>
  <c r="MGT113" i="106"/>
  <c r="MGU113" i="106"/>
  <c r="MGV113" i="106"/>
  <c r="MGW113" i="106"/>
  <c r="MGX113" i="106"/>
  <c r="MGY113" i="106"/>
  <c r="MGZ113" i="106"/>
  <c r="MHA113" i="106"/>
  <c r="MHB113" i="106"/>
  <c r="MHC113" i="106"/>
  <c r="MHD113" i="106"/>
  <c r="MHE113" i="106"/>
  <c r="MHF113" i="106"/>
  <c r="MHG113" i="106"/>
  <c r="MHH113" i="106"/>
  <c r="MHI113" i="106"/>
  <c r="MHJ113" i="106"/>
  <c r="MHK113" i="106"/>
  <c r="MHL113" i="106"/>
  <c r="MHM113" i="106"/>
  <c r="MHN113" i="106"/>
  <c r="MHO113" i="106"/>
  <c r="MHP113" i="106"/>
  <c r="MHQ113" i="106"/>
  <c r="MHR113" i="106"/>
  <c r="MHS113" i="106"/>
  <c r="MHT113" i="106"/>
  <c r="MHU113" i="106"/>
  <c r="MHV113" i="106"/>
  <c r="MHW113" i="106"/>
  <c r="MHX113" i="106"/>
  <c r="MHY113" i="106"/>
  <c r="MHZ113" i="106"/>
  <c r="MIA113" i="106"/>
  <c r="MIB113" i="106"/>
  <c r="MIC113" i="106"/>
  <c r="MID113" i="106"/>
  <c r="MIE113" i="106"/>
  <c r="MIF113" i="106"/>
  <c r="MIG113" i="106"/>
  <c r="MIH113" i="106"/>
  <c r="MII113" i="106"/>
  <c r="MIJ113" i="106"/>
  <c r="MIK113" i="106"/>
  <c r="MIL113" i="106"/>
  <c r="MIM113" i="106"/>
  <c r="MIN113" i="106"/>
  <c r="MIO113" i="106"/>
  <c r="MIP113" i="106"/>
  <c r="MIQ113" i="106"/>
  <c r="MIR113" i="106"/>
  <c r="MIS113" i="106"/>
  <c r="MIT113" i="106"/>
  <c r="MIU113" i="106"/>
  <c r="MIV113" i="106"/>
  <c r="MIW113" i="106"/>
  <c r="MIX113" i="106"/>
  <c r="MIY113" i="106"/>
  <c r="MIZ113" i="106"/>
  <c r="MJA113" i="106"/>
  <c r="MJB113" i="106"/>
  <c r="MJC113" i="106"/>
  <c r="MJD113" i="106"/>
  <c r="MJE113" i="106"/>
  <c r="MJF113" i="106"/>
  <c r="MJG113" i="106"/>
  <c r="MJH113" i="106"/>
  <c r="MJI113" i="106"/>
  <c r="MJJ113" i="106"/>
  <c r="MJK113" i="106"/>
  <c r="MJL113" i="106"/>
  <c r="MJM113" i="106"/>
  <c r="MJN113" i="106"/>
  <c r="MJO113" i="106"/>
  <c r="MJP113" i="106"/>
  <c r="MJQ113" i="106"/>
  <c r="MJR113" i="106"/>
  <c r="MJS113" i="106"/>
  <c r="MJT113" i="106"/>
  <c r="MJU113" i="106"/>
  <c r="MJV113" i="106"/>
  <c r="MJW113" i="106"/>
  <c r="MJX113" i="106"/>
  <c r="MJY113" i="106"/>
  <c r="MJZ113" i="106"/>
  <c r="MKA113" i="106"/>
  <c r="MKB113" i="106"/>
  <c r="MKC113" i="106"/>
  <c r="MKD113" i="106"/>
  <c r="MKE113" i="106"/>
  <c r="MKF113" i="106"/>
  <c r="MKG113" i="106"/>
  <c r="MKH113" i="106"/>
  <c r="MKI113" i="106"/>
  <c r="MKJ113" i="106"/>
  <c r="MKK113" i="106"/>
  <c r="MKL113" i="106"/>
  <c r="MKM113" i="106"/>
  <c r="MKN113" i="106"/>
  <c r="MKO113" i="106"/>
  <c r="MKP113" i="106"/>
  <c r="MKQ113" i="106"/>
  <c r="MKR113" i="106"/>
  <c r="MKS113" i="106"/>
  <c r="MKT113" i="106"/>
  <c r="MKU113" i="106"/>
  <c r="MKV113" i="106"/>
  <c r="MKW113" i="106"/>
  <c r="MKX113" i="106"/>
  <c r="MKY113" i="106"/>
  <c r="MKZ113" i="106"/>
  <c r="MLA113" i="106"/>
  <c r="MLB113" i="106"/>
  <c r="MLC113" i="106"/>
  <c r="MLD113" i="106"/>
  <c r="MLE113" i="106"/>
  <c r="MLF113" i="106"/>
  <c r="MLG113" i="106"/>
  <c r="MLH113" i="106"/>
  <c r="MLI113" i="106"/>
  <c r="MLJ113" i="106"/>
  <c r="MLK113" i="106"/>
  <c r="MLL113" i="106"/>
  <c r="MLM113" i="106"/>
  <c r="MLN113" i="106"/>
  <c r="MLO113" i="106"/>
  <c r="MLP113" i="106"/>
  <c r="MLQ113" i="106"/>
  <c r="MLR113" i="106"/>
  <c r="MLS113" i="106"/>
  <c r="MLT113" i="106"/>
  <c r="MLU113" i="106"/>
  <c r="MLV113" i="106"/>
  <c r="MLW113" i="106"/>
  <c r="MLX113" i="106"/>
  <c r="MLY113" i="106"/>
  <c r="MLZ113" i="106"/>
  <c r="MMA113" i="106"/>
  <c r="MMB113" i="106"/>
  <c r="MMC113" i="106"/>
  <c r="MMD113" i="106"/>
  <c r="MME113" i="106"/>
  <c r="MMF113" i="106"/>
  <c r="MMG113" i="106"/>
  <c r="MMH113" i="106"/>
  <c r="MMI113" i="106"/>
  <c r="MMJ113" i="106"/>
  <c r="MMK113" i="106"/>
  <c r="MML113" i="106"/>
  <c r="MMM113" i="106"/>
  <c r="MMN113" i="106"/>
  <c r="MMO113" i="106"/>
  <c r="MMP113" i="106"/>
  <c r="MMQ113" i="106"/>
  <c r="MMR113" i="106"/>
  <c r="MMS113" i="106"/>
  <c r="MMT113" i="106"/>
  <c r="MMU113" i="106"/>
  <c r="MMV113" i="106"/>
  <c r="MMW113" i="106"/>
  <c r="MMX113" i="106"/>
  <c r="MMY113" i="106"/>
  <c r="MMZ113" i="106"/>
  <c r="MNA113" i="106"/>
  <c r="MNB113" i="106"/>
  <c r="MNC113" i="106"/>
  <c r="MND113" i="106"/>
  <c r="MNE113" i="106"/>
  <c r="MNF113" i="106"/>
  <c r="MNG113" i="106"/>
  <c r="MNH113" i="106"/>
  <c r="MNI113" i="106"/>
  <c r="MNJ113" i="106"/>
  <c r="MNK113" i="106"/>
  <c r="MNL113" i="106"/>
  <c r="MNM113" i="106"/>
  <c r="MNN113" i="106"/>
  <c r="MNO113" i="106"/>
  <c r="MNP113" i="106"/>
  <c r="MNQ113" i="106"/>
  <c r="MNR113" i="106"/>
  <c r="MNS113" i="106"/>
  <c r="MNT113" i="106"/>
  <c r="MNU113" i="106"/>
  <c r="MNV113" i="106"/>
  <c r="MNW113" i="106"/>
  <c r="MNX113" i="106"/>
  <c r="MNY113" i="106"/>
  <c r="MNZ113" i="106"/>
  <c r="MOA113" i="106"/>
  <c r="MOB113" i="106"/>
  <c r="MOC113" i="106"/>
  <c r="MOD113" i="106"/>
  <c r="MOE113" i="106"/>
  <c r="MOF113" i="106"/>
  <c r="MOG113" i="106"/>
  <c r="MOH113" i="106"/>
  <c r="MOI113" i="106"/>
  <c r="MOJ113" i="106"/>
  <c r="MOK113" i="106"/>
  <c r="MOL113" i="106"/>
  <c r="MOM113" i="106"/>
  <c r="MON113" i="106"/>
  <c r="MOO113" i="106"/>
  <c r="MOP113" i="106"/>
  <c r="MOQ113" i="106"/>
  <c r="MOR113" i="106"/>
  <c r="MOS113" i="106"/>
  <c r="MOT113" i="106"/>
  <c r="MOU113" i="106"/>
  <c r="MOV113" i="106"/>
  <c r="MOW113" i="106"/>
  <c r="MOX113" i="106"/>
  <c r="MOY113" i="106"/>
  <c r="MOZ113" i="106"/>
  <c r="MPA113" i="106"/>
  <c r="MPB113" i="106"/>
  <c r="MPC113" i="106"/>
  <c r="MPD113" i="106"/>
  <c r="MPE113" i="106"/>
  <c r="MPF113" i="106"/>
  <c r="MPG113" i="106"/>
  <c r="MPH113" i="106"/>
  <c r="MPI113" i="106"/>
  <c r="MPJ113" i="106"/>
  <c r="MPK113" i="106"/>
  <c r="MPL113" i="106"/>
  <c r="MPM113" i="106"/>
  <c r="MPN113" i="106"/>
  <c r="MPO113" i="106"/>
  <c r="MPP113" i="106"/>
  <c r="MPQ113" i="106"/>
  <c r="MPR113" i="106"/>
  <c r="MPS113" i="106"/>
  <c r="MPT113" i="106"/>
  <c r="MPU113" i="106"/>
  <c r="MPV113" i="106"/>
  <c r="MPW113" i="106"/>
  <c r="MPX113" i="106"/>
  <c r="MPY113" i="106"/>
  <c r="MPZ113" i="106"/>
  <c r="MQA113" i="106"/>
  <c r="MQB113" i="106"/>
  <c r="MQC113" i="106"/>
  <c r="MQD113" i="106"/>
  <c r="MQE113" i="106"/>
  <c r="MQF113" i="106"/>
  <c r="MQG113" i="106"/>
  <c r="MQH113" i="106"/>
  <c r="MQI113" i="106"/>
  <c r="MQJ113" i="106"/>
  <c r="MQK113" i="106"/>
  <c r="MQL113" i="106"/>
  <c r="MQM113" i="106"/>
  <c r="MQN113" i="106"/>
  <c r="MQO113" i="106"/>
  <c r="MQP113" i="106"/>
  <c r="MQQ113" i="106"/>
  <c r="MQR113" i="106"/>
  <c r="MQS113" i="106"/>
  <c r="MQT113" i="106"/>
  <c r="MQU113" i="106"/>
  <c r="MQV113" i="106"/>
  <c r="MQW113" i="106"/>
  <c r="MQX113" i="106"/>
  <c r="MQY113" i="106"/>
  <c r="MQZ113" i="106"/>
  <c r="MRA113" i="106"/>
  <c r="MRB113" i="106"/>
  <c r="MRC113" i="106"/>
  <c r="MRD113" i="106"/>
  <c r="MRE113" i="106"/>
  <c r="MRF113" i="106"/>
  <c r="MRG113" i="106"/>
  <c r="MRH113" i="106"/>
  <c r="MRI113" i="106"/>
  <c r="MRJ113" i="106"/>
  <c r="MRK113" i="106"/>
  <c r="MRL113" i="106"/>
  <c r="MRM113" i="106"/>
  <c r="MRN113" i="106"/>
  <c r="MRO113" i="106"/>
  <c r="MRP113" i="106"/>
  <c r="MRQ113" i="106"/>
  <c r="MRR113" i="106"/>
  <c r="MRS113" i="106"/>
  <c r="MRT113" i="106"/>
  <c r="MRU113" i="106"/>
  <c r="MRV113" i="106"/>
  <c r="MRW113" i="106"/>
  <c r="MRX113" i="106"/>
  <c r="MRY113" i="106"/>
  <c r="MRZ113" i="106"/>
  <c r="MSA113" i="106"/>
  <c r="MSB113" i="106"/>
  <c r="MSC113" i="106"/>
  <c r="MSD113" i="106"/>
  <c r="MSE113" i="106"/>
  <c r="MSF113" i="106"/>
  <c r="MSG113" i="106"/>
  <c r="MSH113" i="106"/>
  <c r="MSI113" i="106"/>
  <c r="MSJ113" i="106"/>
  <c r="MSK113" i="106"/>
  <c r="MSL113" i="106"/>
  <c r="MSM113" i="106"/>
  <c r="MSN113" i="106"/>
  <c r="MSO113" i="106"/>
  <c r="MSP113" i="106"/>
  <c r="MSQ113" i="106"/>
  <c r="MSR113" i="106"/>
  <c r="MSS113" i="106"/>
  <c r="MST113" i="106"/>
  <c r="MSU113" i="106"/>
  <c r="MSV113" i="106"/>
  <c r="MSW113" i="106"/>
  <c r="MSX113" i="106"/>
  <c r="MSY113" i="106"/>
  <c r="MSZ113" i="106"/>
  <c r="MTA113" i="106"/>
  <c r="MTB113" i="106"/>
  <c r="MTC113" i="106"/>
  <c r="MTD113" i="106"/>
  <c r="MTE113" i="106"/>
  <c r="MTF113" i="106"/>
  <c r="MTG113" i="106"/>
  <c r="MTH113" i="106"/>
  <c r="MTI113" i="106"/>
  <c r="MTJ113" i="106"/>
  <c r="MTK113" i="106"/>
  <c r="MTL113" i="106"/>
  <c r="MTM113" i="106"/>
  <c r="MTN113" i="106"/>
  <c r="MTO113" i="106"/>
  <c r="MTP113" i="106"/>
  <c r="MTQ113" i="106"/>
  <c r="MTR113" i="106"/>
  <c r="MTS113" i="106"/>
  <c r="MTT113" i="106"/>
  <c r="MTU113" i="106"/>
  <c r="MTV113" i="106"/>
  <c r="MTW113" i="106"/>
  <c r="MTX113" i="106"/>
  <c r="MTY113" i="106"/>
  <c r="MTZ113" i="106"/>
  <c r="MUA113" i="106"/>
  <c r="MUB113" i="106"/>
  <c r="MUC113" i="106"/>
  <c r="MUD113" i="106"/>
  <c r="MUE113" i="106"/>
  <c r="MUF113" i="106"/>
  <c r="MUG113" i="106"/>
  <c r="MUH113" i="106"/>
  <c r="MUI113" i="106"/>
  <c r="MUJ113" i="106"/>
  <c r="MUK113" i="106"/>
  <c r="MUL113" i="106"/>
  <c r="MUM113" i="106"/>
  <c r="MUN113" i="106"/>
  <c r="MUO113" i="106"/>
  <c r="MUP113" i="106"/>
  <c r="MUQ113" i="106"/>
  <c r="MUR113" i="106"/>
  <c r="MUS113" i="106"/>
  <c r="MUT113" i="106"/>
  <c r="MUU113" i="106"/>
  <c r="MUV113" i="106"/>
  <c r="MUW113" i="106"/>
  <c r="MUX113" i="106"/>
  <c r="MUY113" i="106"/>
  <c r="MUZ113" i="106"/>
  <c r="MVA113" i="106"/>
  <c r="MVB113" i="106"/>
  <c r="MVC113" i="106"/>
  <c r="MVD113" i="106"/>
  <c r="MVE113" i="106"/>
  <c r="MVF113" i="106"/>
  <c r="MVG113" i="106"/>
  <c r="MVH113" i="106"/>
  <c r="MVI113" i="106"/>
  <c r="MVJ113" i="106"/>
  <c r="MVK113" i="106"/>
  <c r="MVL113" i="106"/>
  <c r="MVM113" i="106"/>
  <c r="MVN113" i="106"/>
  <c r="MVO113" i="106"/>
  <c r="MVP113" i="106"/>
  <c r="MVQ113" i="106"/>
  <c r="MVR113" i="106"/>
  <c r="MVS113" i="106"/>
  <c r="MVT113" i="106"/>
  <c r="MVU113" i="106"/>
  <c r="MVV113" i="106"/>
  <c r="MVW113" i="106"/>
  <c r="MVX113" i="106"/>
  <c r="MVY113" i="106"/>
  <c r="MVZ113" i="106"/>
  <c r="MWA113" i="106"/>
  <c r="MWB113" i="106"/>
  <c r="MWC113" i="106"/>
  <c r="MWD113" i="106"/>
  <c r="MWE113" i="106"/>
  <c r="MWF113" i="106"/>
  <c r="MWG113" i="106"/>
  <c r="MWH113" i="106"/>
  <c r="MWI113" i="106"/>
  <c r="MWJ113" i="106"/>
  <c r="MWK113" i="106"/>
  <c r="MWL113" i="106"/>
  <c r="MWM113" i="106"/>
  <c r="MWN113" i="106"/>
  <c r="MWO113" i="106"/>
  <c r="MWP113" i="106"/>
  <c r="MWQ113" i="106"/>
  <c r="MWR113" i="106"/>
  <c r="MWS113" i="106"/>
  <c r="MWT113" i="106"/>
  <c r="MWU113" i="106"/>
  <c r="MWV113" i="106"/>
  <c r="MWW113" i="106"/>
  <c r="MWX113" i="106"/>
  <c r="MWY113" i="106"/>
  <c r="MWZ113" i="106"/>
  <c r="MXA113" i="106"/>
  <c r="MXB113" i="106"/>
  <c r="MXC113" i="106"/>
  <c r="MXD113" i="106"/>
  <c r="MXE113" i="106"/>
  <c r="MXF113" i="106"/>
  <c r="MXG113" i="106"/>
  <c r="MXH113" i="106"/>
  <c r="MXI113" i="106"/>
  <c r="MXJ113" i="106"/>
  <c r="MXK113" i="106"/>
  <c r="MXL113" i="106"/>
  <c r="MXM113" i="106"/>
  <c r="MXN113" i="106"/>
  <c r="MXO113" i="106"/>
  <c r="MXP113" i="106"/>
  <c r="MXQ113" i="106"/>
  <c r="MXR113" i="106"/>
  <c r="MXS113" i="106"/>
  <c r="MXT113" i="106"/>
  <c r="MXU113" i="106"/>
  <c r="MXV113" i="106"/>
  <c r="MXW113" i="106"/>
  <c r="MXX113" i="106"/>
  <c r="MXY113" i="106"/>
  <c r="MXZ113" i="106"/>
  <c r="MYA113" i="106"/>
  <c r="MYB113" i="106"/>
  <c r="MYC113" i="106"/>
  <c r="MYD113" i="106"/>
  <c r="MYE113" i="106"/>
  <c r="MYF113" i="106"/>
  <c r="MYG113" i="106"/>
  <c r="MYH113" i="106"/>
  <c r="MYI113" i="106"/>
  <c r="MYJ113" i="106"/>
  <c r="MYK113" i="106"/>
  <c r="MYL113" i="106"/>
  <c r="MYM113" i="106"/>
  <c r="MYN113" i="106"/>
  <c r="MYO113" i="106"/>
  <c r="MYP113" i="106"/>
  <c r="MYQ113" i="106"/>
  <c r="MYR113" i="106"/>
  <c r="MYS113" i="106"/>
  <c r="MYT113" i="106"/>
  <c r="MYU113" i="106"/>
  <c r="MYV113" i="106"/>
  <c r="MYW113" i="106"/>
  <c r="MYX113" i="106"/>
  <c r="MYY113" i="106"/>
  <c r="MYZ113" i="106"/>
  <c r="MZA113" i="106"/>
  <c r="MZB113" i="106"/>
  <c r="MZC113" i="106"/>
  <c r="MZD113" i="106"/>
  <c r="MZE113" i="106"/>
  <c r="MZF113" i="106"/>
  <c r="MZG113" i="106"/>
  <c r="MZH113" i="106"/>
  <c r="MZI113" i="106"/>
  <c r="MZJ113" i="106"/>
  <c r="MZK113" i="106"/>
  <c r="MZL113" i="106"/>
  <c r="MZM113" i="106"/>
  <c r="MZN113" i="106"/>
  <c r="MZO113" i="106"/>
  <c r="MZP113" i="106"/>
  <c r="MZQ113" i="106"/>
  <c r="MZR113" i="106"/>
  <c r="MZS113" i="106"/>
  <c r="MZT113" i="106"/>
  <c r="MZU113" i="106"/>
  <c r="MZV113" i="106"/>
  <c r="MZW113" i="106"/>
  <c r="MZX113" i="106"/>
  <c r="MZY113" i="106"/>
  <c r="MZZ113" i="106"/>
  <c r="NAA113" i="106"/>
  <c r="NAB113" i="106"/>
  <c r="NAC113" i="106"/>
  <c r="NAD113" i="106"/>
  <c r="NAE113" i="106"/>
  <c r="NAF113" i="106"/>
  <c r="NAG113" i="106"/>
  <c r="NAH113" i="106"/>
  <c r="NAI113" i="106"/>
  <c r="NAJ113" i="106"/>
  <c r="NAK113" i="106"/>
  <c r="NAL113" i="106"/>
  <c r="NAM113" i="106"/>
  <c r="NAN113" i="106"/>
  <c r="NAO113" i="106"/>
  <c r="NAP113" i="106"/>
  <c r="NAQ113" i="106"/>
  <c r="NAR113" i="106"/>
  <c r="NAS113" i="106"/>
  <c r="NAT113" i="106"/>
  <c r="NAU113" i="106"/>
  <c r="NAV113" i="106"/>
  <c r="NAW113" i="106"/>
  <c r="NAX113" i="106"/>
  <c r="NAY113" i="106"/>
  <c r="NAZ113" i="106"/>
  <c r="NBA113" i="106"/>
  <c r="NBB113" i="106"/>
  <c r="NBC113" i="106"/>
  <c r="NBD113" i="106"/>
  <c r="NBE113" i="106"/>
  <c r="NBF113" i="106"/>
  <c r="NBG113" i="106"/>
  <c r="NBH113" i="106"/>
  <c r="NBI113" i="106"/>
  <c r="NBJ113" i="106"/>
  <c r="NBK113" i="106"/>
  <c r="NBL113" i="106"/>
  <c r="NBM113" i="106"/>
  <c r="NBN113" i="106"/>
  <c r="NBO113" i="106"/>
  <c r="NBP113" i="106"/>
  <c r="NBQ113" i="106"/>
  <c r="NBR113" i="106"/>
  <c r="NBS113" i="106"/>
  <c r="NBT113" i="106"/>
  <c r="NBU113" i="106"/>
  <c r="NBV113" i="106"/>
  <c r="NBW113" i="106"/>
  <c r="NBX113" i="106"/>
  <c r="NBY113" i="106"/>
  <c r="NBZ113" i="106"/>
  <c r="NCA113" i="106"/>
  <c r="NCB113" i="106"/>
  <c r="NCC113" i="106"/>
  <c r="NCD113" i="106"/>
  <c r="NCE113" i="106"/>
  <c r="NCF113" i="106"/>
  <c r="NCG113" i="106"/>
  <c r="NCH113" i="106"/>
  <c r="NCI113" i="106"/>
  <c r="NCJ113" i="106"/>
  <c r="NCK113" i="106"/>
  <c r="NCL113" i="106"/>
  <c r="NCM113" i="106"/>
  <c r="NCN113" i="106"/>
  <c r="NCO113" i="106"/>
  <c r="NCP113" i="106"/>
  <c r="NCQ113" i="106"/>
  <c r="NCR113" i="106"/>
  <c r="NCS113" i="106"/>
  <c r="NCT113" i="106"/>
  <c r="NCU113" i="106"/>
  <c r="NCV113" i="106"/>
  <c r="NCW113" i="106"/>
  <c r="NCX113" i="106"/>
  <c r="NCY113" i="106"/>
  <c r="NCZ113" i="106"/>
  <c r="NDA113" i="106"/>
  <c r="NDB113" i="106"/>
  <c r="NDC113" i="106"/>
  <c r="NDD113" i="106"/>
  <c r="NDE113" i="106"/>
  <c r="NDF113" i="106"/>
  <c r="NDG113" i="106"/>
  <c r="NDH113" i="106"/>
  <c r="NDI113" i="106"/>
  <c r="NDJ113" i="106"/>
  <c r="NDK113" i="106"/>
  <c r="NDL113" i="106"/>
  <c r="NDM113" i="106"/>
  <c r="NDN113" i="106"/>
  <c r="NDO113" i="106"/>
  <c r="NDP113" i="106"/>
  <c r="NDQ113" i="106"/>
  <c r="NDR113" i="106"/>
  <c r="NDS113" i="106"/>
  <c r="NDT113" i="106"/>
  <c r="NDU113" i="106"/>
  <c r="NDV113" i="106"/>
  <c r="NDW113" i="106"/>
  <c r="NDX113" i="106"/>
  <c r="NDY113" i="106"/>
  <c r="NDZ113" i="106"/>
  <c r="NEA113" i="106"/>
  <c r="NEB113" i="106"/>
  <c r="NEC113" i="106"/>
  <c r="NED113" i="106"/>
  <c r="NEE113" i="106"/>
  <c r="NEF113" i="106"/>
  <c r="NEG113" i="106"/>
  <c r="NEH113" i="106"/>
  <c r="NEI113" i="106"/>
  <c r="NEJ113" i="106"/>
  <c r="NEK113" i="106"/>
  <c r="NEL113" i="106"/>
  <c r="NEM113" i="106"/>
  <c r="NEN113" i="106"/>
  <c r="NEO113" i="106"/>
  <c r="NEP113" i="106"/>
  <c r="NEQ113" i="106"/>
  <c r="NER113" i="106"/>
  <c r="NES113" i="106"/>
  <c r="NET113" i="106"/>
  <c r="NEU113" i="106"/>
  <c r="NEV113" i="106"/>
  <c r="NEW113" i="106"/>
  <c r="NEX113" i="106"/>
  <c r="NEY113" i="106"/>
  <c r="NEZ113" i="106"/>
  <c r="NFA113" i="106"/>
  <c r="NFB113" i="106"/>
  <c r="NFC113" i="106"/>
  <c r="NFD113" i="106"/>
  <c r="NFE113" i="106"/>
  <c r="NFF113" i="106"/>
  <c r="NFG113" i="106"/>
  <c r="NFH113" i="106"/>
  <c r="NFI113" i="106"/>
  <c r="NFJ113" i="106"/>
  <c r="NFK113" i="106"/>
  <c r="NFL113" i="106"/>
  <c r="NFM113" i="106"/>
  <c r="NFN113" i="106"/>
  <c r="NFO113" i="106"/>
  <c r="NFP113" i="106"/>
  <c r="NFQ113" i="106"/>
  <c r="NFR113" i="106"/>
  <c r="NFS113" i="106"/>
  <c r="NFT113" i="106"/>
  <c r="NFU113" i="106"/>
  <c r="NFV113" i="106"/>
  <c r="NFW113" i="106"/>
  <c r="NFX113" i="106"/>
  <c r="NFY113" i="106"/>
  <c r="NFZ113" i="106"/>
  <c r="NGA113" i="106"/>
  <c r="NGB113" i="106"/>
  <c r="NGC113" i="106"/>
  <c r="NGD113" i="106"/>
  <c r="NGE113" i="106"/>
  <c r="NGF113" i="106"/>
  <c r="NGG113" i="106"/>
  <c r="NGH113" i="106"/>
  <c r="NGI113" i="106"/>
  <c r="NGJ113" i="106"/>
  <c r="NGK113" i="106"/>
  <c r="NGL113" i="106"/>
  <c r="NGM113" i="106"/>
  <c r="NGN113" i="106"/>
  <c r="NGO113" i="106"/>
  <c r="NGP113" i="106"/>
  <c r="NGQ113" i="106"/>
  <c r="NGR113" i="106"/>
  <c r="NGS113" i="106"/>
  <c r="NGT113" i="106"/>
  <c r="NGU113" i="106"/>
  <c r="NGV113" i="106"/>
  <c r="NGW113" i="106"/>
  <c r="NGX113" i="106"/>
  <c r="NGY113" i="106"/>
  <c r="NGZ113" i="106"/>
  <c r="NHA113" i="106"/>
  <c r="NHB113" i="106"/>
  <c r="NHC113" i="106"/>
  <c r="NHD113" i="106"/>
  <c r="NHE113" i="106"/>
  <c r="NHF113" i="106"/>
  <c r="NHG113" i="106"/>
  <c r="NHH113" i="106"/>
  <c r="NHI113" i="106"/>
  <c r="NHJ113" i="106"/>
  <c r="NHK113" i="106"/>
  <c r="NHL113" i="106"/>
  <c r="NHM113" i="106"/>
  <c r="NHN113" i="106"/>
  <c r="NHO113" i="106"/>
  <c r="NHP113" i="106"/>
  <c r="NHQ113" i="106"/>
  <c r="NHR113" i="106"/>
  <c r="NHS113" i="106"/>
  <c r="NHT113" i="106"/>
  <c r="NHU113" i="106"/>
  <c r="NHV113" i="106"/>
  <c r="NHW113" i="106"/>
  <c r="NHX113" i="106"/>
  <c r="NHY113" i="106"/>
  <c r="NHZ113" i="106"/>
  <c r="NIA113" i="106"/>
  <c r="NIB113" i="106"/>
  <c r="NIC113" i="106"/>
  <c r="NID113" i="106"/>
  <c r="NIE113" i="106"/>
  <c r="NIF113" i="106"/>
  <c r="NIG113" i="106"/>
  <c r="NIH113" i="106"/>
  <c r="NII113" i="106"/>
  <c r="NIJ113" i="106"/>
  <c r="NIK113" i="106"/>
  <c r="NIL113" i="106"/>
  <c r="NIM113" i="106"/>
  <c r="NIN113" i="106"/>
  <c r="NIO113" i="106"/>
  <c r="NIP113" i="106"/>
  <c r="NIQ113" i="106"/>
  <c r="NIR113" i="106"/>
  <c r="NIS113" i="106"/>
  <c r="NIT113" i="106"/>
  <c r="NIU113" i="106"/>
  <c r="NIV113" i="106"/>
  <c r="NIW113" i="106"/>
  <c r="NIX113" i="106"/>
  <c r="NIY113" i="106"/>
  <c r="NIZ113" i="106"/>
  <c r="NJA113" i="106"/>
  <c r="NJB113" i="106"/>
  <c r="NJC113" i="106"/>
  <c r="NJD113" i="106"/>
  <c r="NJE113" i="106"/>
  <c r="NJF113" i="106"/>
  <c r="NJG113" i="106"/>
  <c r="NJH113" i="106"/>
  <c r="NJI113" i="106"/>
  <c r="NJJ113" i="106"/>
  <c r="NJK113" i="106"/>
  <c r="NJL113" i="106"/>
  <c r="NJM113" i="106"/>
  <c r="NJN113" i="106"/>
  <c r="NJO113" i="106"/>
  <c r="NJP113" i="106"/>
  <c r="NJQ113" i="106"/>
  <c r="NJR113" i="106"/>
  <c r="NJS113" i="106"/>
  <c r="NJT113" i="106"/>
  <c r="NJU113" i="106"/>
  <c r="NJV113" i="106"/>
  <c r="NJW113" i="106"/>
  <c r="NJX113" i="106"/>
  <c r="NJY113" i="106"/>
  <c r="NJZ113" i="106"/>
  <c r="NKA113" i="106"/>
  <c r="NKB113" i="106"/>
  <c r="NKC113" i="106"/>
  <c r="NKD113" i="106"/>
  <c r="NKE113" i="106"/>
  <c r="NKF113" i="106"/>
  <c r="NKG113" i="106"/>
  <c r="NKH113" i="106"/>
  <c r="NKI113" i="106"/>
  <c r="NKJ113" i="106"/>
  <c r="NKK113" i="106"/>
  <c r="NKL113" i="106"/>
  <c r="NKM113" i="106"/>
  <c r="NKN113" i="106"/>
  <c r="NKO113" i="106"/>
  <c r="NKP113" i="106"/>
  <c r="NKQ113" i="106"/>
  <c r="NKR113" i="106"/>
  <c r="NKS113" i="106"/>
  <c r="NKT113" i="106"/>
  <c r="NKU113" i="106"/>
  <c r="NKV113" i="106"/>
  <c r="NKW113" i="106"/>
  <c r="NKX113" i="106"/>
  <c r="NKY113" i="106"/>
  <c r="NKZ113" i="106"/>
  <c r="NLA113" i="106"/>
  <c r="NLB113" i="106"/>
  <c r="NLC113" i="106"/>
  <c r="NLD113" i="106"/>
  <c r="NLE113" i="106"/>
  <c r="NLF113" i="106"/>
  <c r="NLG113" i="106"/>
  <c r="NLH113" i="106"/>
  <c r="NLI113" i="106"/>
  <c r="NLJ113" i="106"/>
  <c r="NLK113" i="106"/>
  <c r="NLL113" i="106"/>
  <c r="NLM113" i="106"/>
  <c r="NLN113" i="106"/>
  <c r="NLO113" i="106"/>
  <c r="NLP113" i="106"/>
  <c r="NLQ113" i="106"/>
  <c r="NLR113" i="106"/>
  <c r="NLS113" i="106"/>
  <c r="NLT113" i="106"/>
  <c r="NLU113" i="106"/>
  <c r="NLV113" i="106"/>
  <c r="NLW113" i="106"/>
  <c r="NLX113" i="106"/>
  <c r="NLY113" i="106"/>
  <c r="NLZ113" i="106"/>
  <c r="NMA113" i="106"/>
  <c r="NMB113" i="106"/>
  <c r="NMC113" i="106"/>
  <c r="NMD113" i="106"/>
  <c r="NME113" i="106"/>
  <c r="NMF113" i="106"/>
  <c r="NMG113" i="106"/>
  <c r="NMH113" i="106"/>
  <c r="NMI113" i="106"/>
  <c r="NMJ113" i="106"/>
  <c r="NMK113" i="106"/>
  <c r="NML113" i="106"/>
  <c r="NMM113" i="106"/>
  <c r="NMN113" i="106"/>
  <c r="NMO113" i="106"/>
  <c r="NMP113" i="106"/>
  <c r="NMQ113" i="106"/>
  <c r="NMR113" i="106"/>
  <c r="NMS113" i="106"/>
  <c r="NMT113" i="106"/>
  <c r="NMU113" i="106"/>
  <c r="NMV113" i="106"/>
  <c r="NMW113" i="106"/>
  <c r="NMX113" i="106"/>
  <c r="NMY113" i="106"/>
  <c r="NMZ113" i="106"/>
  <c r="NNA113" i="106"/>
  <c r="NNB113" i="106"/>
  <c r="NNC113" i="106"/>
  <c r="NND113" i="106"/>
  <c r="NNE113" i="106"/>
  <c r="NNF113" i="106"/>
  <c r="NNG113" i="106"/>
  <c r="NNH113" i="106"/>
  <c r="NNI113" i="106"/>
  <c r="NNJ113" i="106"/>
  <c r="NNK113" i="106"/>
  <c r="NNL113" i="106"/>
  <c r="NNM113" i="106"/>
  <c r="NNN113" i="106"/>
  <c r="NNO113" i="106"/>
  <c r="NNP113" i="106"/>
  <c r="NNQ113" i="106"/>
  <c r="NNR113" i="106"/>
  <c r="NNS113" i="106"/>
  <c r="NNT113" i="106"/>
  <c r="NNU113" i="106"/>
  <c r="NNV113" i="106"/>
  <c r="NNW113" i="106"/>
  <c r="NNX113" i="106"/>
  <c r="NNY113" i="106"/>
  <c r="NNZ113" i="106"/>
  <c r="NOA113" i="106"/>
  <c r="NOB113" i="106"/>
  <c r="NOC113" i="106"/>
  <c r="NOD113" i="106"/>
  <c r="NOE113" i="106"/>
  <c r="NOF113" i="106"/>
  <c r="NOG113" i="106"/>
  <c r="NOH113" i="106"/>
  <c r="NOI113" i="106"/>
  <c r="NOJ113" i="106"/>
  <c r="NOK113" i="106"/>
  <c r="NOL113" i="106"/>
  <c r="NOM113" i="106"/>
  <c r="NON113" i="106"/>
  <c r="NOO113" i="106"/>
  <c r="NOP113" i="106"/>
  <c r="NOQ113" i="106"/>
  <c r="NOR113" i="106"/>
  <c r="NOS113" i="106"/>
  <c r="NOT113" i="106"/>
  <c r="NOU113" i="106"/>
  <c r="NOV113" i="106"/>
  <c r="NOW113" i="106"/>
  <c r="NOX113" i="106"/>
  <c r="NOY113" i="106"/>
  <c r="NOZ113" i="106"/>
  <c r="NPA113" i="106"/>
  <c r="NPB113" i="106"/>
  <c r="NPC113" i="106"/>
  <c r="NPD113" i="106"/>
  <c r="NPE113" i="106"/>
  <c r="NPF113" i="106"/>
  <c r="NPG113" i="106"/>
  <c r="NPH113" i="106"/>
  <c r="NPI113" i="106"/>
  <c r="NPJ113" i="106"/>
  <c r="NPK113" i="106"/>
  <c r="NPL113" i="106"/>
  <c r="NPM113" i="106"/>
  <c r="NPN113" i="106"/>
  <c r="NPO113" i="106"/>
  <c r="NPP113" i="106"/>
  <c r="NPQ113" i="106"/>
  <c r="NPR113" i="106"/>
  <c r="NPS113" i="106"/>
  <c r="NPT113" i="106"/>
  <c r="NPU113" i="106"/>
  <c r="NPV113" i="106"/>
  <c r="NPW113" i="106"/>
  <c r="NPX113" i="106"/>
  <c r="NPY113" i="106"/>
  <c r="NPZ113" i="106"/>
  <c r="NQA113" i="106"/>
  <c r="NQB113" i="106"/>
  <c r="NQC113" i="106"/>
  <c r="NQD113" i="106"/>
  <c r="NQE113" i="106"/>
  <c r="NQF113" i="106"/>
  <c r="NQG113" i="106"/>
  <c r="NQH113" i="106"/>
  <c r="NQI113" i="106"/>
  <c r="NQJ113" i="106"/>
  <c r="NQK113" i="106"/>
  <c r="NQL113" i="106"/>
  <c r="NQM113" i="106"/>
  <c r="NQN113" i="106"/>
  <c r="NQO113" i="106"/>
  <c r="NQP113" i="106"/>
  <c r="NQQ113" i="106"/>
  <c r="NQR113" i="106"/>
  <c r="NQS113" i="106"/>
  <c r="NQT113" i="106"/>
  <c r="NQU113" i="106"/>
  <c r="NQV113" i="106"/>
  <c r="NQW113" i="106"/>
  <c r="NQX113" i="106"/>
  <c r="NQY113" i="106"/>
  <c r="NQZ113" i="106"/>
  <c r="NRA113" i="106"/>
  <c r="NRB113" i="106"/>
  <c r="NRC113" i="106"/>
  <c r="NRD113" i="106"/>
  <c r="NRE113" i="106"/>
  <c r="NRF113" i="106"/>
  <c r="NRG113" i="106"/>
  <c r="NRH113" i="106"/>
  <c r="NRI113" i="106"/>
  <c r="NRJ113" i="106"/>
  <c r="NRK113" i="106"/>
  <c r="NRL113" i="106"/>
  <c r="NRM113" i="106"/>
  <c r="NRN113" i="106"/>
  <c r="NRO113" i="106"/>
  <c r="NRP113" i="106"/>
  <c r="NRQ113" i="106"/>
  <c r="NRR113" i="106"/>
  <c r="NRS113" i="106"/>
  <c r="NRT113" i="106"/>
  <c r="NRU113" i="106"/>
  <c r="NRV113" i="106"/>
  <c r="NRW113" i="106"/>
  <c r="NRX113" i="106"/>
  <c r="NRY113" i="106"/>
  <c r="NRZ113" i="106"/>
  <c r="NSA113" i="106"/>
  <c r="NSB113" i="106"/>
  <c r="NSC113" i="106"/>
  <c r="NSD113" i="106"/>
  <c r="NSE113" i="106"/>
  <c r="NSF113" i="106"/>
  <c r="NSG113" i="106"/>
  <c r="NSH113" i="106"/>
  <c r="NSI113" i="106"/>
  <c r="NSJ113" i="106"/>
  <c r="NSK113" i="106"/>
  <c r="NSL113" i="106"/>
  <c r="NSM113" i="106"/>
  <c r="NSN113" i="106"/>
  <c r="NSO113" i="106"/>
  <c r="NSP113" i="106"/>
  <c r="NSQ113" i="106"/>
  <c r="NSR113" i="106"/>
  <c r="NSS113" i="106"/>
  <c r="NST113" i="106"/>
  <c r="NSU113" i="106"/>
  <c r="NSV113" i="106"/>
  <c r="NSW113" i="106"/>
  <c r="NSX113" i="106"/>
  <c r="NSY113" i="106"/>
  <c r="NSZ113" i="106"/>
  <c r="NTA113" i="106"/>
  <c r="NTB113" i="106"/>
  <c r="NTC113" i="106"/>
  <c r="NTD113" i="106"/>
  <c r="NTE113" i="106"/>
  <c r="NTF113" i="106"/>
  <c r="NTG113" i="106"/>
  <c r="NTH113" i="106"/>
  <c r="NTI113" i="106"/>
  <c r="NTJ113" i="106"/>
  <c r="NTK113" i="106"/>
  <c r="NTL113" i="106"/>
  <c r="NTM113" i="106"/>
  <c r="NTN113" i="106"/>
  <c r="NTO113" i="106"/>
  <c r="NTP113" i="106"/>
  <c r="NTQ113" i="106"/>
  <c r="NTR113" i="106"/>
  <c r="NTS113" i="106"/>
  <c r="NTT113" i="106"/>
  <c r="NTU113" i="106"/>
  <c r="NTV113" i="106"/>
  <c r="NTW113" i="106"/>
  <c r="NTX113" i="106"/>
  <c r="NTY113" i="106"/>
  <c r="NTZ113" i="106"/>
  <c r="NUA113" i="106"/>
  <c r="NUB113" i="106"/>
  <c r="NUC113" i="106"/>
  <c r="NUD113" i="106"/>
  <c r="NUE113" i="106"/>
  <c r="NUF113" i="106"/>
  <c r="NUG113" i="106"/>
  <c r="NUH113" i="106"/>
  <c r="NUI113" i="106"/>
  <c r="NUJ113" i="106"/>
  <c r="NUK113" i="106"/>
  <c r="NUL113" i="106"/>
  <c r="NUM113" i="106"/>
  <c r="NUN113" i="106"/>
  <c r="NUO113" i="106"/>
  <c r="NUP113" i="106"/>
  <c r="NUQ113" i="106"/>
  <c r="NUR113" i="106"/>
  <c r="NUS113" i="106"/>
  <c r="NUT113" i="106"/>
  <c r="NUU113" i="106"/>
  <c r="NUV113" i="106"/>
  <c r="NUW113" i="106"/>
  <c r="NUX113" i="106"/>
  <c r="NUY113" i="106"/>
  <c r="NUZ113" i="106"/>
  <c r="NVA113" i="106"/>
  <c r="NVB113" i="106"/>
  <c r="NVC113" i="106"/>
  <c r="NVD113" i="106"/>
  <c r="NVE113" i="106"/>
  <c r="NVF113" i="106"/>
  <c r="NVG113" i="106"/>
  <c r="NVH113" i="106"/>
  <c r="NVI113" i="106"/>
  <c r="NVJ113" i="106"/>
  <c r="NVK113" i="106"/>
  <c r="NVL113" i="106"/>
  <c r="NVM113" i="106"/>
  <c r="NVN113" i="106"/>
  <c r="NVO113" i="106"/>
  <c r="NVP113" i="106"/>
  <c r="NVQ113" i="106"/>
  <c r="NVR113" i="106"/>
  <c r="NVS113" i="106"/>
  <c r="NVT113" i="106"/>
  <c r="NVU113" i="106"/>
  <c r="NVV113" i="106"/>
  <c r="NVW113" i="106"/>
  <c r="NVX113" i="106"/>
  <c r="NVY113" i="106"/>
  <c r="NVZ113" i="106"/>
  <c r="NWA113" i="106"/>
  <c r="NWB113" i="106"/>
  <c r="NWC113" i="106"/>
  <c r="NWD113" i="106"/>
  <c r="NWE113" i="106"/>
  <c r="NWF113" i="106"/>
  <c r="NWG113" i="106"/>
  <c r="NWH113" i="106"/>
  <c r="NWI113" i="106"/>
  <c r="NWJ113" i="106"/>
  <c r="NWK113" i="106"/>
  <c r="NWL113" i="106"/>
  <c r="NWM113" i="106"/>
  <c r="NWN113" i="106"/>
  <c r="NWO113" i="106"/>
  <c r="NWP113" i="106"/>
  <c r="NWQ113" i="106"/>
  <c r="NWR113" i="106"/>
  <c r="NWS113" i="106"/>
  <c r="NWT113" i="106"/>
  <c r="NWU113" i="106"/>
  <c r="NWV113" i="106"/>
  <c r="NWW113" i="106"/>
  <c r="NWX113" i="106"/>
  <c r="NWY113" i="106"/>
  <c r="NWZ113" i="106"/>
  <c r="NXA113" i="106"/>
  <c r="NXB113" i="106"/>
  <c r="NXC113" i="106"/>
  <c r="NXD113" i="106"/>
  <c r="NXE113" i="106"/>
  <c r="NXF113" i="106"/>
  <c r="NXG113" i="106"/>
  <c r="NXH113" i="106"/>
  <c r="NXI113" i="106"/>
  <c r="NXJ113" i="106"/>
  <c r="NXK113" i="106"/>
  <c r="NXL113" i="106"/>
  <c r="NXM113" i="106"/>
  <c r="NXN113" i="106"/>
  <c r="NXO113" i="106"/>
  <c r="NXP113" i="106"/>
  <c r="NXQ113" i="106"/>
  <c r="NXR113" i="106"/>
  <c r="NXS113" i="106"/>
  <c r="NXT113" i="106"/>
  <c r="NXU113" i="106"/>
  <c r="NXV113" i="106"/>
  <c r="NXW113" i="106"/>
  <c r="NXX113" i="106"/>
  <c r="NXY113" i="106"/>
  <c r="NXZ113" i="106"/>
  <c r="NYA113" i="106"/>
  <c r="NYB113" i="106"/>
  <c r="NYC113" i="106"/>
  <c r="NYD113" i="106"/>
  <c r="NYE113" i="106"/>
  <c r="NYF113" i="106"/>
  <c r="NYG113" i="106"/>
  <c r="NYH113" i="106"/>
  <c r="NYI113" i="106"/>
  <c r="NYJ113" i="106"/>
  <c r="NYK113" i="106"/>
  <c r="NYL113" i="106"/>
  <c r="NYM113" i="106"/>
  <c r="NYN113" i="106"/>
  <c r="NYO113" i="106"/>
  <c r="NYP113" i="106"/>
  <c r="NYQ113" i="106"/>
  <c r="NYR113" i="106"/>
  <c r="NYS113" i="106"/>
  <c r="NYT113" i="106"/>
  <c r="NYU113" i="106"/>
  <c r="NYV113" i="106"/>
  <c r="NYW113" i="106"/>
  <c r="NYX113" i="106"/>
  <c r="NYY113" i="106"/>
  <c r="NYZ113" i="106"/>
  <c r="NZA113" i="106"/>
  <c r="NZB113" i="106"/>
  <c r="NZC113" i="106"/>
  <c r="NZD113" i="106"/>
  <c r="NZE113" i="106"/>
  <c r="NZF113" i="106"/>
  <c r="NZG113" i="106"/>
  <c r="NZH113" i="106"/>
  <c r="NZI113" i="106"/>
  <c r="NZJ113" i="106"/>
  <c r="NZK113" i="106"/>
  <c r="NZL113" i="106"/>
  <c r="NZM113" i="106"/>
  <c r="NZN113" i="106"/>
  <c r="NZO113" i="106"/>
  <c r="NZP113" i="106"/>
  <c r="NZQ113" i="106"/>
  <c r="NZR113" i="106"/>
  <c r="NZS113" i="106"/>
  <c r="NZT113" i="106"/>
  <c r="NZU113" i="106"/>
  <c r="NZV113" i="106"/>
  <c r="NZW113" i="106"/>
  <c r="NZX113" i="106"/>
  <c r="NZY113" i="106"/>
  <c r="NZZ113" i="106"/>
  <c r="OAA113" i="106"/>
  <c r="OAB113" i="106"/>
  <c r="OAC113" i="106"/>
  <c r="OAD113" i="106"/>
  <c r="OAE113" i="106"/>
  <c r="OAF113" i="106"/>
  <c r="OAG113" i="106"/>
  <c r="OAH113" i="106"/>
  <c r="OAI113" i="106"/>
  <c r="OAJ113" i="106"/>
  <c r="OAK113" i="106"/>
  <c r="OAL113" i="106"/>
  <c r="OAM113" i="106"/>
  <c r="OAN113" i="106"/>
  <c r="OAO113" i="106"/>
  <c r="OAP113" i="106"/>
  <c r="OAQ113" i="106"/>
  <c r="OAR113" i="106"/>
  <c r="OAS113" i="106"/>
  <c r="OAT113" i="106"/>
  <c r="OAU113" i="106"/>
  <c r="OAV113" i="106"/>
  <c r="OAW113" i="106"/>
  <c r="OAX113" i="106"/>
  <c r="OAY113" i="106"/>
  <c r="OAZ113" i="106"/>
  <c r="OBA113" i="106"/>
  <c r="OBB113" i="106"/>
  <c r="OBC113" i="106"/>
  <c r="OBD113" i="106"/>
  <c r="OBE113" i="106"/>
  <c r="OBF113" i="106"/>
  <c r="OBG113" i="106"/>
  <c r="OBH113" i="106"/>
  <c r="OBI113" i="106"/>
  <c r="OBJ113" i="106"/>
  <c r="OBK113" i="106"/>
  <c r="OBL113" i="106"/>
  <c r="OBM113" i="106"/>
  <c r="OBN113" i="106"/>
  <c r="OBO113" i="106"/>
  <c r="OBP113" i="106"/>
  <c r="OBQ113" i="106"/>
  <c r="OBR113" i="106"/>
  <c r="OBS113" i="106"/>
  <c r="OBT113" i="106"/>
  <c r="OBU113" i="106"/>
  <c r="OBV113" i="106"/>
  <c r="OBW113" i="106"/>
  <c r="OBX113" i="106"/>
  <c r="OBY113" i="106"/>
  <c r="OBZ113" i="106"/>
  <c r="OCA113" i="106"/>
  <c r="OCB113" i="106"/>
  <c r="OCC113" i="106"/>
  <c r="OCD113" i="106"/>
  <c r="OCE113" i="106"/>
  <c r="OCF113" i="106"/>
  <c r="OCG113" i="106"/>
  <c r="OCH113" i="106"/>
  <c r="OCI113" i="106"/>
  <c r="OCJ113" i="106"/>
  <c r="OCK113" i="106"/>
  <c r="OCL113" i="106"/>
  <c r="OCM113" i="106"/>
  <c r="OCN113" i="106"/>
  <c r="OCO113" i="106"/>
  <c r="OCP113" i="106"/>
  <c r="OCQ113" i="106"/>
  <c r="OCR113" i="106"/>
  <c r="OCS113" i="106"/>
  <c r="OCT113" i="106"/>
  <c r="OCU113" i="106"/>
  <c r="OCV113" i="106"/>
  <c r="OCW113" i="106"/>
  <c r="OCX113" i="106"/>
  <c r="OCY113" i="106"/>
  <c r="OCZ113" i="106"/>
  <c r="ODA113" i="106"/>
  <c r="ODB113" i="106"/>
  <c r="ODC113" i="106"/>
  <c r="ODD113" i="106"/>
  <c r="ODE113" i="106"/>
  <c r="ODF113" i="106"/>
  <c r="ODG113" i="106"/>
  <c r="ODH113" i="106"/>
  <c r="ODI113" i="106"/>
  <c r="ODJ113" i="106"/>
  <c r="ODK113" i="106"/>
  <c r="ODL113" i="106"/>
  <c r="ODM113" i="106"/>
  <c r="ODN113" i="106"/>
  <c r="ODO113" i="106"/>
  <c r="ODP113" i="106"/>
  <c r="ODQ113" i="106"/>
  <c r="ODR113" i="106"/>
  <c r="ODS113" i="106"/>
  <c r="ODT113" i="106"/>
  <c r="ODU113" i="106"/>
  <c r="ODV113" i="106"/>
  <c r="ODW113" i="106"/>
  <c r="ODX113" i="106"/>
  <c r="ODY113" i="106"/>
  <c r="ODZ113" i="106"/>
  <c r="OEA113" i="106"/>
  <c r="OEB113" i="106"/>
  <c r="OEC113" i="106"/>
  <c r="OED113" i="106"/>
  <c r="OEE113" i="106"/>
  <c r="OEF113" i="106"/>
  <c r="OEG113" i="106"/>
  <c r="OEH113" i="106"/>
  <c r="OEI113" i="106"/>
  <c r="OEJ113" i="106"/>
  <c r="OEK113" i="106"/>
  <c r="OEL113" i="106"/>
  <c r="OEM113" i="106"/>
  <c r="OEN113" i="106"/>
  <c r="OEO113" i="106"/>
  <c r="OEP113" i="106"/>
  <c r="OEQ113" i="106"/>
  <c r="OER113" i="106"/>
  <c r="OES113" i="106"/>
  <c r="OET113" i="106"/>
  <c r="OEU113" i="106"/>
  <c r="OEV113" i="106"/>
  <c r="OEW113" i="106"/>
  <c r="OEX113" i="106"/>
  <c r="OEY113" i="106"/>
  <c r="OEZ113" i="106"/>
  <c r="OFA113" i="106"/>
  <c r="OFB113" i="106"/>
  <c r="OFC113" i="106"/>
  <c r="OFD113" i="106"/>
  <c r="OFE113" i="106"/>
  <c r="OFF113" i="106"/>
  <c r="OFG113" i="106"/>
  <c r="OFH113" i="106"/>
  <c r="OFI113" i="106"/>
  <c r="OFJ113" i="106"/>
  <c r="OFK113" i="106"/>
  <c r="OFL113" i="106"/>
  <c r="OFM113" i="106"/>
  <c r="OFN113" i="106"/>
  <c r="OFO113" i="106"/>
  <c r="OFP113" i="106"/>
  <c r="OFQ113" i="106"/>
  <c r="OFR113" i="106"/>
  <c r="OFS113" i="106"/>
  <c r="OFT113" i="106"/>
  <c r="OFU113" i="106"/>
  <c r="OFV113" i="106"/>
  <c r="OFW113" i="106"/>
  <c r="OFX113" i="106"/>
  <c r="OFY113" i="106"/>
  <c r="OFZ113" i="106"/>
  <c r="OGA113" i="106"/>
  <c r="OGB113" i="106"/>
  <c r="OGC113" i="106"/>
  <c r="OGD113" i="106"/>
  <c r="OGE113" i="106"/>
  <c r="OGF113" i="106"/>
  <c r="OGG113" i="106"/>
  <c r="OGH113" i="106"/>
  <c r="OGI113" i="106"/>
  <c r="OGJ113" i="106"/>
  <c r="OGK113" i="106"/>
  <c r="OGL113" i="106"/>
  <c r="OGM113" i="106"/>
  <c r="OGN113" i="106"/>
  <c r="OGO113" i="106"/>
  <c r="OGP113" i="106"/>
  <c r="OGQ113" i="106"/>
  <c r="OGR113" i="106"/>
  <c r="OGS113" i="106"/>
  <c r="OGT113" i="106"/>
  <c r="OGU113" i="106"/>
  <c r="OGV113" i="106"/>
  <c r="OGW113" i="106"/>
  <c r="OGX113" i="106"/>
  <c r="OGY113" i="106"/>
  <c r="OGZ113" i="106"/>
  <c r="OHA113" i="106"/>
  <c r="OHB113" i="106"/>
  <c r="OHC113" i="106"/>
  <c r="OHD113" i="106"/>
  <c r="OHE113" i="106"/>
  <c r="OHF113" i="106"/>
  <c r="OHG113" i="106"/>
  <c r="OHH113" i="106"/>
  <c r="OHI113" i="106"/>
  <c r="OHJ113" i="106"/>
  <c r="OHK113" i="106"/>
  <c r="OHL113" i="106"/>
  <c r="OHM113" i="106"/>
  <c r="OHN113" i="106"/>
  <c r="OHO113" i="106"/>
  <c r="OHP113" i="106"/>
  <c r="OHQ113" i="106"/>
  <c r="OHR113" i="106"/>
  <c r="OHS113" i="106"/>
  <c r="OHT113" i="106"/>
  <c r="OHU113" i="106"/>
  <c r="OHV113" i="106"/>
  <c r="OHW113" i="106"/>
  <c r="OHX113" i="106"/>
  <c r="OHY113" i="106"/>
  <c r="OHZ113" i="106"/>
  <c r="OIA113" i="106"/>
  <c r="OIB113" i="106"/>
  <c r="OIC113" i="106"/>
  <c r="OID113" i="106"/>
  <c r="OIE113" i="106"/>
  <c r="OIF113" i="106"/>
  <c r="OIG113" i="106"/>
  <c r="OIH113" i="106"/>
  <c r="OII113" i="106"/>
  <c r="OIJ113" i="106"/>
  <c r="OIK113" i="106"/>
  <c r="OIL113" i="106"/>
  <c r="OIM113" i="106"/>
  <c r="OIN113" i="106"/>
  <c r="OIO113" i="106"/>
  <c r="OIP113" i="106"/>
  <c r="OIQ113" i="106"/>
  <c r="OIR113" i="106"/>
  <c r="OIS113" i="106"/>
  <c r="OIT113" i="106"/>
  <c r="OIU113" i="106"/>
  <c r="OIV113" i="106"/>
  <c r="OIW113" i="106"/>
  <c r="OIX113" i="106"/>
  <c r="OIY113" i="106"/>
  <c r="OIZ113" i="106"/>
  <c r="OJA113" i="106"/>
  <c r="OJB113" i="106"/>
  <c r="OJC113" i="106"/>
  <c r="OJD113" i="106"/>
  <c r="OJE113" i="106"/>
  <c r="OJF113" i="106"/>
  <c r="OJG113" i="106"/>
  <c r="OJH113" i="106"/>
  <c r="OJI113" i="106"/>
  <c r="OJJ113" i="106"/>
  <c r="OJK113" i="106"/>
  <c r="OJL113" i="106"/>
  <c r="OJM113" i="106"/>
  <c r="OJN113" i="106"/>
  <c r="OJO113" i="106"/>
  <c r="OJP113" i="106"/>
  <c r="OJQ113" i="106"/>
  <c r="OJR113" i="106"/>
  <c r="OJS113" i="106"/>
  <c r="OJT113" i="106"/>
  <c r="OJU113" i="106"/>
  <c r="OJV113" i="106"/>
  <c r="OJW113" i="106"/>
  <c r="OJX113" i="106"/>
  <c r="OJY113" i="106"/>
  <c r="OJZ113" i="106"/>
  <c r="OKA113" i="106"/>
  <c r="OKB113" i="106"/>
  <c r="OKC113" i="106"/>
  <c r="OKD113" i="106"/>
  <c r="OKE113" i="106"/>
  <c r="OKF113" i="106"/>
  <c r="OKG113" i="106"/>
  <c r="OKH113" i="106"/>
  <c r="OKI113" i="106"/>
  <c r="OKJ113" i="106"/>
  <c r="OKK113" i="106"/>
  <c r="OKL113" i="106"/>
  <c r="OKM113" i="106"/>
  <c r="OKN113" i="106"/>
  <c r="OKO113" i="106"/>
  <c r="OKP113" i="106"/>
  <c r="OKQ113" i="106"/>
  <c r="OKR113" i="106"/>
  <c r="OKS113" i="106"/>
  <c r="OKT113" i="106"/>
  <c r="OKU113" i="106"/>
  <c r="OKV113" i="106"/>
  <c r="OKW113" i="106"/>
  <c r="OKX113" i="106"/>
  <c r="OKY113" i="106"/>
  <c r="OKZ113" i="106"/>
  <c r="OLA113" i="106"/>
  <c r="OLB113" i="106"/>
  <c r="OLC113" i="106"/>
  <c r="OLD113" i="106"/>
  <c r="OLE113" i="106"/>
  <c r="OLF113" i="106"/>
  <c r="OLG113" i="106"/>
  <c r="OLH113" i="106"/>
  <c r="OLI113" i="106"/>
  <c r="OLJ113" i="106"/>
  <c r="OLK113" i="106"/>
  <c r="OLL113" i="106"/>
  <c r="OLM113" i="106"/>
  <c r="OLN113" i="106"/>
  <c r="OLO113" i="106"/>
  <c r="OLP113" i="106"/>
  <c r="OLQ113" i="106"/>
  <c r="OLR113" i="106"/>
  <c r="OLS113" i="106"/>
  <c r="OLT113" i="106"/>
  <c r="OLU113" i="106"/>
  <c r="OLV113" i="106"/>
  <c r="OLW113" i="106"/>
  <c r="OLX113" i="106"/>
  <c r="OLY113" i="106"/>
  <c r="OLZ113" i="106"/>
  <c r="OMA113" i="106"/>
  <c r="OMB113" i="106"/>
  <c r="OMC113" i="106"/>
  <c r="OMD113" i="106"/>
  <c r="OME113" i="106"/>
  <c r="OMF113" i="106"/>
  <c r="OMG113" i="106"/>
  <c r="OMH113" i="106"/>
  <c r="OMI113" i="106"/>
  <c r="OMJ113" i="106"/>
  <c r="OMK113" i="106"/>
  <c r="OML113" i="106"/>
  <c r="OMM113" i="106"/>
  <c r="OMN113" i="106"/>
  <c r="OMO113" i="106"/>
  <c r="OMP113" i="106"/>
  <c r="OMQ113" i="106"/>
  <c r="OMR113" i="106"/>
  <c r="OMS113" i="106"/>
  <c r="OMT113" i="106"/>
  <c r="OMU113" i="106"/>
  <c r="OMV113" i="106"/>
  <c r="OMW113" i="106"/>
  <c r="OMX113" i="106"/>
  <c r="OMY113" i="106"/>
  <c r="OMZ113" i="106"/>
  <c r="ONA113" i="106"/>
  <c r="ONB113" i="106"/>
  <c r="ONC113" i="106"/>
  <c r="OND113" i="106"/>
  <c r="ONE113" i="106"/>
  <c r="ONF113" i="106"/>
  <c r="ONG113" i="106"/>
  <c r="ONH113" i="106"/>
  <c r="ONI113" i="106"/>
  <c r="ONJ113" i="106"/>
  <c r="ONK113" i="106"/>
  <c r="ONL113" i="106"/>
  <c r="ONM113" i="106"/>
  <c r="ONN113" i="106"/>
  <c r="ONO113" i="106"/>
  <c r="ONP113" i="106"/>
  <c r="ONQ113" i="106"/>
  <c r="ONR113" i="106"/>
  <c r="ONS113" i="106"/>
  <c r="ONT113" i="106"/>
  <c r="ONU113" i="106"/>
  <c r="ONV113" i="106"/>
  <c r="ONW113" i="106"/>
  <c r="ONX113" i="106"/>
  <c r="ONY113" i="106"/>
  <c r="ONZ113" i="106"/>
  <c r="OOA113" i="106"/>
  <c r="OOB113" i="106"/>
  <c r="OOC113" i="106"/>
  <c r="OOD113" i="106"/>
  <c r="OOE113" i="106"/>
  <c r="OOF113" i="106"/>
  <c r="OOG113" i="106"/>
  <c r="OOH113" i="106"/>
  <c r="OOI113" i="106"/>
  <c r="OOJ113" i="106"/>
  <c r="OOK113" i="106"/>
  <c r="OOL113" i="106"/>
  <c r="OOM113" i="106"/>
  <c r="OON113" i="106"/>
  <c r="OOO113" i="106"/>
  <c r="OOP113" i="106"/>
  <c r="OOQ113" i="106"/>
  <c r="OOR113" i="106"/>
  <c r="OOS113" i="106"/>
  <c r="OOT113" i="106"/>
  <c r="OOU113" i="106"/>
  <c r="OOV113" i="106"/>
  <c r="OOW113" i="106"/>
  <c r="OOX113" i="106"/>
  <c r="OOY113" i="106"/>
  <c r="OOZ113" i="106"/>
  <c r="OPA113" i="106"/>
  <c r="OPB113" i="106"/>
  <c r="OPC113" i="106"/>
  <c r="OPD113" i="106"/>
  <c r="OPE113" i="106"/>
  <c r="OPF113" i="106"/>
  <c r="OPG113" i="106"/>
  <c r="OPH113" i="106"/>
  <c r="OPI113" i="106"/>
  <c r="OPJ113" i="106"/>
  <c r="OPK113" i="106"/>
  <c r="OPL113" i="106"/>
  <c r="OPM113" i="106"/>
  <c r="OPN113" i="106"/>
  <c r="OPO113" i="106"/>
  <c r="OPP113" i="106"/>
  <c r="OPQ113" i="106"/>
  <c r="OPR113" i="106"/>
  <c r="OPS113" i="106"/>
  <c r="OPT113" i="106"/>
  <c r="OPU113" i="106"/>
  <c r="OPV113" i="106"/>
  <c r="OPW113" i="106"/>
  <c r="OPX113" i="106"/>
  <c r="OPY113" i="106"/>
  <c r="OPZ113" i="106"/>
  <c r="OQA113" i="106"/>
  <c r="OQB113" i="106"/>
  <c r="OQC113" i="106"/>
  <c r="OQD113" i="106"/>
  <c r="OQE113" i="106"/>
  <c r="OQF113" i="106"/>
  <c r="OQG113" i="106"/>
  <c r="OQH113" i="106"/>
  <c r="OQI113" i="106"/>
  <c r="OQJ113" i="106"/>
  <c r="OQK113" i="106"/>
  <c r="OQL113" i="106"/>
  <c r="OQM113" i="106"/>
  <c r="OQN113" i="106"/>
  <c r="OQO113" i="106"/>
  <c r="OQP113" i="106"/>
  <c r="OQQ113" i="106"/>
  <c r="OQR113" i="106"/>
  <c r="OQS113" i="106"/>
  <c r="OQT113" i="106"/>
  <c r="OQU113" i="106"/>
  <c r="OQV113" i="106"/>
  <c r="OQW113" i="106"/>
  <c r="OQX113" i="106"/>
  <c r="OQY113" i="106"/>
  <c r="OQZ113" i="106"/>
  <c r="ORA113" i="106"/>
  <c r="ORB113" i="106"/>
  <c r="ORC113" i="106"/>
  <c r="ORD113" i="106"/>
  <c r="ORE113" i="106"/>
  <c r="ORF113" i="106"/>
  <c r="ORG113" i="106"/>
  <c r="ORH113" i="106"/>
  <c r="ORI113" i="106"/>
  <c r="ORJ113" i="106"/>
  <c r="ORK113" i="106"/>
  <c r="ORL113" i="106"/>
  <c r="ORM113" i="106"/>
  <c r="ORN113" i="106"/>
  <c r="ORO113" i="106"/>
  <c r="ORP113" i="106"/>
  <c r="ORQ113" i="106"/>
  <c r="ORR113" i="106"/>
  <c r="ORS113" i="106"/>
  <c r="ORT113" i="106"/>
  <c r="ORU113" i="106"/>
  <c r="ORV113" i="106"/>
  <c r="ORW113" i="106"/>
  <c r="ORX113" i="106"/>
  <c r="ORY113" i="106"/>
  <c r="ORZ113" i="106"/>
  <c r="OSA113" i="106"/>
  <c r="OSB113" i="106"/>
  <c r="OSC113" i="106"/>
  <c r="OSD113" i="106"/>
  <c r="OSE113" i="106"/>
  <c r="OSF113" i="106"/>
  <c r="OSG113" i="106"/>
  <c r="OSH113" i="106"/>
  <c r="OSI113" i="106"/>
  <c r="OSJ113" i="106"/>
  <c r="OSK113" i="106"/>
  <c r="OSL113" i="106"/>
  <c r="OSM113" i="106"/>
  <c r="OSN113" i="106"/>
  <c r="OSO113" i="106"/>
  <c r="OSP113" i="106"/>
  <c r="OSQ113" i="106"/>
  <c r="OSR113" i="106"/>
  <c r="OSS113" i="106"/>
  <c r="OST113" i="106"/>
  <c r="OSU113" i="106"/>
  <c r="OSV113" i="106"/>
  <c r="OSW113" i="106"/>
  <c r="OSX113" i="106"/>
  <c r="OSY113" i="106"/>
  <c r="OSZ113" i="106"/>
  <c r="OTA113" i="106"/>
  <c r="OTB113" i="106"/>
  <c r="OTC113" i="106"/>
  <c r="OTD113" i="106"/>
  <c r="OTE113" i="106"/>
  <c r="OTF113" i="106"/>
  <c r="OTG113" i="106"/>
  <c r="OTH113" i="106"/>
  <c r="OTI113" i="106"/>
  <c r="OTJ113" i="106"/>
  <c r="OTK113" i="106"/>
  <c r="OTL113" i="106"/>
  <c r="OTM113" i="106"/>
  <c r="OTN113" i="106"/>
  <c r="OTO113" i="106"/>
  <c r="OTP113" i="106"/>
  <c r="OTQ113" i="106"/>
  <c r="OTR113" i="106"/>
  <c r="OTS113" i="106"/>
  <c r="OTT113" i="106"/>
  <c r="OTU113" i="106"/>
  <c r="OTV113" i="106"/>
  <c r="OTW113" i="106"/>
  <c r="OTX113" i="106"/>
  <c r="OTY113" i="106"/>
  <c r="OTZ113" i="106"/>
  <c r="OUA113" i="106"/>
  <c r="OUB113" i="106"/>
  <c r="OUC113" i="106"/>
  <c r="OUD113" i="106"/>
  <c r="OUE113" i="106"/>
  <c r="OUF113" i="106"/>
  <c r="OUG113" i="106"/>
  <c r="OUH113" i="106"/>
  <c r="OUI113" i="106"/>
  <c r="OUJ113" i="106"/>
  <c r="OUK113" i="106"/>
  <c r="OUL113" i="106"/>
  <c r="OUM113" i="106"/>
  <c r="OUN113" i="106"/>
  <c r="OUO113" i="106"/>
  <c r="OUP113" i="106"/>
  <c r="OUQ113" i="106"/>
  <c r="OUR113" i="106"/>
  <c r="OUS113" i="106"/>
  <c r="OUT113" i="106"/>
  <c r="OUU113" i="106"/>
  <c r="OUV113" i="106"/>
  <c r="OUW113" i="106"/>
  <c r="OUX113" i="106"/>
  <c r="OUY113" i="106"/>
  <c r="OUZ113" i="106"/>
  <c r="OVA113" i="106"/>
  <c r="OVB113" i="106"/>
  <c r="OVC113" i="106"/>
  <c r="OVD113" i="106"/>
  <c r="OVE113" i="106"/>
  <c r="OVF113" i="106"/>
  <c r="OVG113" i="106"/>
  <c r="OVH113" i="106"/>
  <c r="OVI113" i="106"/>
  <c r="OVJ113" i="106"/>
  <c r="OVK113" i="106"/>
  <c r="OVL113" i="106"/>
  <c r="OVM113" i="106"/>
  <c r="OVN113" i="106"/>
  <c r="OVO113" i="106"/>
  <c r="OVP113" i="106"/>
  <c r="OVQ113" i="106"/>
  <c r="OVR113" i="106"/>
  <c r="OVS113" i="106"/>
  <c r="OVT113" i="106"/>
  <c r="OVU113" i="106"/>
  <c r="OVV113" i="106"/>
  <c r="OVW113" i="106"/>
  <c r="OVX113" i="106"/>
  <c r="OVY113" i="106"/>
  <c r="OVZ113" i="106"/>
  <c r="OWA113" i="106"/>
  <c r="OWB113" i="106"/>
  <c r="OWC113" i="106"/>
  <c r="OWD113" i="106"/>
  <c r="OWE113" i="106"/>
  <c r="OWF113" i="106"/>
  <c r="OWG113" i="106"/>
  <c r="OWH113" i="106"/>
  <c r="OWI113" i="106"/>
  <c r="OWJ113" i="106"/>
  <c r="OWK113" i="106"/>
  <c r="OWL113" i="106"/>
  <c r="OWM113" i="106"/>
  <c r="OWN113" i="106"/>
  <c r="OWO113" i="106"/>
  <c r="OWP113" i="106"/>
  <c r="OWQ113" i="106"/>
  <c r="OWR113" i="106"/>
  <c r="OWS113" i="106"/>
  <c r="OWT113" i="106"/>
  <c r="OWU113" i="106"/>
  <c r="OWV113" i="106"/>
  <c r="OWW113" i="106"/>
  <c r="OWX113" i="106"/>
  <c r="OWY113" i="106"/>
  <c r="OWZ113" i="106"/>
  <c r="OXA113" i="106"/>
  <c r="OXB113" i="106"/>
  <c r="OXC113" i="106"/>
  <c r="OXD113" i="106"/>
  <c r="OXE113" i="106"/>
  <c r="OXF113" i="106"/>
  <c r="OXG113" i="106"/>
  <c r="OXH113" i="106"/>
  <c r="OXI113" i="106"/>
  <c r="OXJ113" i="106"/>
  <c r="OXK113" i="106"/>
  <c r="OXL113" i="106"/>
  <c r="OXM113" i="106"/>
  <c r="OXN113" i="106"/>
  <c r="OXO113" i="106"/>
  <c r="OXP113" i="106"/>
  <c r="OXQ113" i="106"/>
  <c r="OXR113" i="106"/>
  <c r="OXS113" i="106"/>
  <c r="OXT113" i="106"/>
  <c r="OXU113" i="106"/>
  <c r="OXV113" i="106"/>
  <c r="OXW113" i="106"/>
  <c r="OXX113" i="106"/>
  <c r="OXY113" i="106"/>
  <c r="OXZ113" i="106"/>
  <c r="OYA113" i="106"/>
  <c r="OYB113" i="106"/>
  <c r="OYC113" i="106"/>
  <c r="OYD113" i="106"/>
  <c r="OYE113" i="106"/>
  <c r="OYF113" i="106"/>
  <c r="OYG113" i="106"/>
  <c r="OYH113" i="106"/>
  <c r="OYI113" i="106"/>
  <c r="OYJ113" i="106"/>
  <c r="OYK113" i="106"/>
  <c r="OYL113" i="106"/>
  <c r="OYM113" i="106"/>
  <c r="OYN113" i="106"/>
  <c r="OYO113" i="106"/>
  <c r="OYP113" i="106"/>
  <c r="OYQ113" i="106"/>
  <c r="OYR113" i="106"/>
  <c r="OYS113" i="106"/>
  <c r="OYT113" i="106"/>
  <c r="OYU113" i="106"/>
  <c r="OYV113" i="106"/>
  <c r="OYW113" i="106"/>
  <c r="OYX113" i="106"/>
  <c r="OYY113" i="106"/>
  <c r="OYZ113" i="106"/>
  <c r="OZA113" i="106"/>
  <c r="OZB113" i="106"/>
  <c r="OZC113" i="106"/>
  <c r="OZD113" i="106"/>
  <c r="OZE113" i="106"/>
  <c r="OZF113" i="106"/>
  <c r="OZG113" i="106"/>
  <c r="OZH113" i="106"/>
  <c r="OZI113" i="106"/>
  <c r="OZJ113" i="106"/>
  <c r="OZK113" i="106"/>
  <c r="OZL113" i="106"/>
  <c r="OZM113" i="106"/>
  <c r="OZN113" i="106"/>
  <c r="OZO113" i="106"/>
  <c r="OZP113" i="106"/>
  <c r="OZQ113" i="106"/>
  <c r="OZR113" i="106"/>
  <c r="OZS113" i="106"/>
  <c r="OZT113" i="106"/>
  <c r="OZU113" i="106"/>
  <c r="OZV113" i="106"/>
  <c r="OZW113" i="106"/>
  <c r="OZX113" i="106"/>
  <c r="OZY113" i="106"/>
  <c r="OZZ113" i="106"/>
  <c r="PAA113" i="106"/>
  <c r="PAB113" i="106"/>
  <c r="PAC113" i="106"/>
  <c r="PAD113" i="106"/>
  <c r="PAE113" i="106"/>
  <c r="PAF113" i="106"/>
  <c r="PAG113" i="106"/>
  <c r="PAH113" i="106"/>
  <c r="PAI113" i="106"/>
  <c r="PAJ113" i="106"/>
  <c r="PAK113" i="106"/>
  <c r="PAL113" i="106"/>
  <c r="PAM113" i="106"/>
  <c r="PAN113" i="106"/>
  <c r="PAO113" i="106"/>
  <c r="PAP113" i="106"/>
  <c r="PAQ113" i="106"/>
  <c r="PAR113" i="106"/>
  <c r="PAS113" i="106"/>
  <c r="PAT113" i="106"/>
  <c r="PAU113" i="106"/>
  <c r="PAV113" i="106"/>
  <c r="PAW113" i="106"/>
  <c r="PAX113" i="106"/>
  <c r="PAY113" i="106"/>
  <c r="PAZ113" i="106"/>
  <c r="PBA113" i="106"/>
  <c r="PBB113" i="106"/>
  <c r="PBC113" i="106"/>
  <c r="PBD113" i="106"/>
  <c r="PBE113" i="106"/>
  <c r="PBF113" i="106"/>
  <c r="PBG113" i="106"/>
  <c r="PBH113" i="106"/>
  <c r="PBI113" i="106"/>
  <c r="PBJ113" i="106"/>
  <c r="PBK113" i="106"/>
  <c r="PBL113" i="106"/>
  <c r="PBM113" i="106"/>
  <c r="PBN113" i="106"/>
  <c r="PBO113" i="106"/>
  <c r="PBP113" i="106"/>
  <c r="PBQ113" i="106"/>
  <c r="PBR113" i="106"/>
  <c r="PBS113" i="106"/>
  <c r="PBT113" i="106"/>
  <c r="PBU113" i="106"/>
  <c r="PBV113" i="106"/>
  <c r="PBW113" i="106"/>
  <c r="PBX113" i="106"/>
  <c r="PBY113" i="106"/>
  <c r="PBZ113" i="106"/>
  <c r="PCA113" i="106"/>
  <c r="PCB113" i="106"/>
  <c r="PCC113" i="106"/>
  <c r="PCD113" i="106"/>
  <c r="PCE113" i="106"/>
  <c r="PCF113" i="106"/>
  <c r="PCG113" i="106"/>
  <c r="PCH113" i="106"/>
  <c r="PCI113" i="106"/>
  <c r="PCJ113" i="106"/>
  <c r="PCK113" i="106"/>
  <c r="PCL113" i="106"/>
  <c r="PCM113" i="106"/>
  <c r="PCN113" i="106"/>
  <c r="PCO113" i="106"/>
  <c r="PCP113" i="106"/>
  <c r="PCQ113" i="106"/>
  <c r="PCR113" i="106"/>
  <c r="PCS113" i="106"/>
  <c r="PCT113" i="106"/>
  <c r="PCU113" i="106"/>
  <c r="PCV113" i="106"/>
  <c r="PCW113" i="106"/>
  <c r="PCX113" i="106"/>
  <c r="PCY113" i="106"/>
  <c r="PCZ113" i="106"/>
  <c r="PDA113" i="106"/>
  <c r="PDB113" i="106"/>
  <c r="PDC113" i="106"/>
  <c r="PDD113" i="106"/>
  <c r="PDE113" i="106"/>
  <c r="PDF113" i="106"/>
  <c r="PDG113" i="106"/>
  <c r="PDH113" i="106"/>
  <c r="PDI113" i="106"/>
  <c r="PDJ113" i="106"/>
  <c r="PDK113" i="106"/>
  <c r="PDL113" i="106"/>
  <c r="PDM113" i="106"/>
  <c r="PDN113" i="106"/>
  <c r="PDO113" i="106"/>
  <c r="PDP113" i="106"/>
  <c r="PDQ113" i="106"/>
  <c r="PDR113" i="106"/>
  <c r="PDS113" i="106"/>
  <c r="PDT113" i="106"/>
  <c r="PDU113" i="106"/>
  <c r="PDV113" i="106"/>
  <c r="PDW113" i="106"/>
  <c r="PDX113" i="106"/>
  <c r="PDY113" i="106"/>
  <c r="PDZ113" i="106"/>
  <c r="PEA113" i="106"/>
  <c r="PEB113" i="106"/>
  <c r="PEC113" i="106"/>
  <c r="PED113" i="106"/>
  <c r="PEE113" i="106"/>
  <c r="PEF113" i="106"/>
  <c r="PEG113" i="106"/>
  <c r="PEH113" i="106"/>
  <c r="PEI113" i="106"/>
  <c r="PEJ113" i="106"/>
  <c r="PEK113" i="106"/>
  <c r="PEL113" i="106"/>
  <c r="PEM113" i="106"/>
  <c r="PEN113" i="106"/>
  <c r="PEO113" i="106"/>
  <c r="PEP113" i="106"/>
  <c r="PEQ113" i="106"/>
  <c r="PER113" i="106"/>
  <c r="PES113" i="106"/>
  <c r="PET113" i="106"/>
  <c r="PEU113" i="106"/>
  <c r="PEV113" i="106"/>
  <c r="PEW113" i="106"/>
  <c r="PEX113" i="106"/>
  <c r="PEY113" i="106"/>
  <c r="PEZ113" i="106"/>
  <c r="PFA113" i="106"/>
  <c r="PFB113" i="106"/>
  <c r="PFC113" i="106"/>
  <c r="PFD113" i="106"/>
  <c r="PFE113" i="106"/>
  <c r="PFF113" i="106"/>
  <c r="PFG113" i="106"/>
  <c r="PFH113" i="106"/>
  <c r="PFI113" i="106"/>
  <c r="PFJ113" i="106"/>
  <c r="PFK113" i="106"/>
  <c r="PFL113" i="106"/>
  <c r="PFM113" i="106"/>
  <c r="PFN113" i="106"/>
  <c r="PFO113" i="106"/>
  <c r="PFP113" i="106"/>
  <c r="PFQ113" i="106"/>
  <c r="PFR113" i="106"/>
  <c r="PFS113" i="106"/>
  <c r="PFT113" i="106"/>
  <c r="PFU113" i="106"/>
  <c r="PFV113" i="106"/>
  <c r="PFW113" i="106"/>
  <c r="PFX113" i="106"/>
  <c r="PFY113" i="106"/>
  <c r="PFZ113" i="106"/>
  <c r="PGA113" i="106"/>
  <c r="PGB113" i="106"/>
  <c r="PGC113" i="106"/>
  <c r="PGD113" i="106"/>
  <c r="PGE113" i="106"/>
  <c r="PGF113" i="106"/>
  <c r="PGG113" i="106"/>
  <c r="PGH113" i="106"/>
  <c r="PGI113" i="106"/>
  <c r="PGJ113" i="106"/>
  <c r="PGK113" i="106"/>
  <c r="PGL113" i="106"/>
  <c r="PGM113" i="106"/>
  <c r="PGN113" i="106"/>
  <c r="PGO113" i="106"/>
  <c r="PGP113" i="106"/>
  <c r="PGQ113" i="106"/>
  <c r="PGR113" i="106"/>
  <c r="PGS113" i="106"/>
  <c r="PGT113" i="106"/>
  <c r="PGU113" i="106"/>
  <c r="PGV113" i="106"/>
  <c r="PGW113" i="106"/>
  <c r="PGX113" i="106"/>
  <c r="PGY113" i="106"/>
  <c r="PGZ113" i="106"/>
  <c r="PHA113" i="106"/>
  <c r="PHB113" i="106"/>
  <c r="PHC113" i="106"/>
  <c r="PHD113" i="106"/>
  <c r="PHE113" i="106"/>
  <c r="PHF113" i="106"/>
  <c r="PHG113" i="106"/>
  <c r="PHH113" i="106"/>
  <c r="PHI113" i="106"/>
  <c r="PHJ113" i="106"/>
  <c r="PHK113" i="106"/>
  <c r="PHL113" i="106"/>
  <c r="PHM113" i="106"/>
  <c r="PHN113" i="106"/>
  <c r="PHO113" i="106"/>
  <c r="PHP113" i="106"/>
  <c r="PHQ113" i="106"/>
  <c r="PHR113" i="106"/>
  <c r="PHS113" i="106"/>
  <c r="PHT113" i="106"/>
  <c r="PHU113" i="106"/>
  <c r="PHV113" i="106"/>
  <c r="PHW113" i="106"/>
  <c r="PHX113" i="106"/>
  <c r="PHY113" i="106"/>
  <c r="PHZ113" i="106"/>
  <c r="PIA113" i="106"/>
  <c r="PIB113" i="106"/>
  <c r="PIC113" i="106"/>
  <c r="PID113" i="106"/>
  <c r="PIE113" i="106"/>
  <c r="PIF113" i="106"/>
  <c r="PIG113" i="106"/>
  <c r="PIH113" i="106"/>
  <c r="PII113" i="106"/>
  <c r="PIJ113" i="106"/>
  <c r="PIK113" i="106"/>
  <c r="PIL113" i="106"/>
  <c r="PIM113" i="106"/>
  <c r="PIN113" i="106"/>
  <c r="PIO113" i="106"/>
  <c r="PIP113" i="106"/>
  <c r="PIQ113" i="106"/>
  <c r="PIR113" i="106"/>
  <c r="PIS113" i="106"/>
  <c r="PIT113" i="106"/>
  <c r="PIU113" i="106"/>
  <c r="PIV113" i="106"/>
  <c r="PIW113" i="106"/>
  <c r="PIX113" i="106"/>
  <c r="PIY113" i="106"/>
  <c r="PIZ113" i="106"/>
  <c r="PJA113" i="106"/>
  <c r="PJB113" i="106"/>
  <c r="PJC113" i="106"/>
  <c r="PJD113" i="106"/>
  <c r="PJE113" i="106"/>
  <c r="PJF113" i="106"/>
  <c r="PJG113" i="106"/>
  <c r="PJH113" i="106"/>
  <c r="PJI113" i="106"/>
  <c r="PJJ113" i="106"/>
  <c r="PJK113" i="106"/>
  <c r="PJL113" i="106"/>
  <c r="PJM113" i="106"/>
  <c r="PJN113" i="106"/>
  <c r="PJO113" i="106"/>
  <c r="PJP113" i="106"/>
  <c r="PJQ113" i="106"/>
  <c r="PJR113" i="106"/>
  <c r="PJS113" i="106"/>
  <c r="PJT113" i="106"/>
  <c r="PJU113" i="106"/>
  <c r="PJV113" i="106"/>
  <c r="PJW113" i="106"/>
  <c r="PJX113" i="106"/>
  <c r="PJY113" i="106"/>
  <c r="PJZ113" i="106"/>
  <c r="PKA113" i="106"/>
  <c r="PKB113" i="106"/>
  <c r="PKC113" i="106"/>
  <c r="PKD113" i="106"/>
  <c r="PKE113" i="106"/>
  <c r="PKF113" i="106"/>
  <c r="PKG113" i="106"/>
  <c r="PKH113" i="106"/>
  <c r="PKI113" i="106"/>
  <c r="PKJ113" i="106"/>
  <c r="PKK113" i="106"/>
  <c r="PKL113" i="106"/>
  <c r="PKM113" i="106"/>
  <c r="PKN113" i="106"/>
  <c r="PKO113" i="106"/>
  <c r="PKP113" i="106"/>
  <c r="PKQ113" i="106"/>
  <c r="PKR113" i="106"/>
  <c r="PKS113" i="106"/>
  <c r="PKT113" i="106"/>
  <c r="PKU113" i="106"/>
  <c r="PKV113" i="106"/>
  <c r="PKW113" i="106"/>
  <c r="PKX113" i="106"/>
  <c r="PKY113" i="106"/>
  <c r="PKZ113" i="106"/>
  <c r="PLA113" i="106"/>
  <c r="PLB113" i="106"/>
  <c r="PLC113" i="106"/>
  <c r="PLD113" i="106"/>
  <c r="PLE113" i="106"/>
  <c r="PLF113" i="106"/>
  <c r="PLG113" i="106"/>
  <c r="PLH113" i="106"/>
  <c r="PLI113" i="106"/>
  <c r="PLJ113" i="106"/>
  <c r="PLK113" i="106"/>
  <c r="PLL113" i="106"/>
  <c r="PLM113" i="106"/>
  <c r="PLN113" i="106"/>
  <c r="PLO113" i="106"/>
  <c r="PLP113" i="106"/>
  <c r="PLQ113" i="106"/>
  <c r="PLR113" i="106"/>
  <c r="PLS113" i="106"/>
  <c r="PLT113" i="106"/>
  <c r="PLU113" i="106"/>
  <c r="PLV113" i="106"/>
  <c r="PLW113" i="106"/>
  <c r="PLX113" i="106"/>
  <c r="PLY113" i="106"/>
  <c r="PLZ113" i="106"/>
  <c r="PMA113" i="106"/>
  <c r="PMB113" i="106"/>
  <c r="PMC113" i="106"/>
  <c r="PMD113" i="106"/>
  <c r="PME113" i="106"/>
  <c r="PMF113" i="106"/>
  <c r="PMG113" i="106"/>
  <c r="PMH113" i="106"/>
  <c r="PMI113" i="106"/>
  <c r="PMJ113" i="106"/>
  <c r="PMK113" i="106"/>
  <c r="PML113" i="106"/>
  <c r="PMM113" i="106"/>
  <c r="PMN113" i="106"/>
  <c r="PMO113" i="106"/>
  <c r="PMP113" i="106"/>
  <c r="PMQ113" i="106"/>
  <c r="PMR113" i="106"/>
  <c r="PMS113" i="106"/>
  <c r="PMT113" i="106"/>
  <c r="PMU113" i="106"/>
  <c r="PMV113" i="106"/>
  <c r="PMW113" i="106"/>
  <c r="PMX113" i="106"/>
  <c r="PMY113" i="106"/>
  <c r="PMZ113" i="106"/>
  <c r="PNA113" i="106"/>
  <c r="PNB113" i="106"/>
  <c r="PNC113" i="106"/>
  <c r="PND113" i="106"/>
  <c r="PNE113" i="106"/>
  <c r="PNF113" i="106"/>
  <c r="PNG113" i="106"/>
  <c r="PNH113" i="106"/>
  <c r="PNI113" i="106"/>
  <c r="PNJ113" i="106"/>
  <c r="PNK113" i="106"/>
  <c r="PNL113" i="106"/>
  <c r="PNM113" i="106"/>
  <c r="PNN113" i="106"/>
  <c r="PNO113" i="106"/>
  <c r="PNP113" i="106"/>
  <c r="PNQ113" i="106"/>
  <c r="PNR113" i="106"/>
  <c r="PNS113" i="106"/>
  <c r="PNT113" i="106"/>
  <c r="PNU113" i="106"/>
  <c r="PNV113" i="106"/>
  <c r="PNW113" i="106"/>
  <c r="PNX113" i="106"/>
  <c r="PNY113" i="106"/>
  <c r="PNZ113" i="106"/>
  <c r="POA113" i="106"/>
  <c r="POB113" i="106"/>
  <c r="POC113" i="106"/>
  <c r="POD113" i="106"/>
  <c r="POE113" i="106"/>
  <c r="POF113" i="106"/>
  <c r="POG113" i="106"/>
  <c r="POH113" i="106"/>
  <c r="POI113" i="106"/>
  <c r="POJ113" i="106"/>
  <c r="POK113" i="106"/>
  <c r="POL113" i="106"/>
  <c r="POM113" i="106"/>
  <c r="PON113" i="106"/>
  <c r="POO113" i="106"/>
  <c r="POP113" i="106"/>
  <c r="POQ113" i="106"/>
  <c r="POR113" i="106"/>
  <c r="POS113" i="106"/>
  <c r="POT113" i="106"/>
  <c r="POU113" i="106"/>
  <c r="POV113" i="106"/>
  <c r="POW113" i="106"/>
  <c r="POX113" i="106"/>
  <c r="POY113" i="106"/>
  <c r="POZ113" i="106"/>
  <c r="PPA113" i="106"/>
  <c r="PPB113" i="106"/>
  <c r="PPC113" i="106"/>
  <c r="PPD113" i="106"/>
  <c r="PPE113" i="106"/>
  <c r="PPF113" i="106"/>
  <c r="PPG113" i="106"/>
  <c r="PPH113" i="106"/>
  <c r="PPI113" i="106"/>
  <c r="PPJ113" i="106"/>
  <c r="PPK113" i="106"/>
  <c r="PPL113" i="106"/>
  <c r="PPM113" i="106"/>
  <c r="PPN113" i="106"/>
  <c r="PPO113" i="106"/>
  <c r="PPP113" i="106"/>
  <c r="PPQ113" i="106"/>
  <c r="PPR113" i="106"/>
  <c r="PPS113" i="106"/>
  <c r="PPT113" i="106"/>
  <c r="PPU113" i="106"/>
  <c r="PPV113" i="106"/>
  <c r="PPW113" i="106"/>
  <c r="PPX113" i="106"/>
  <c r="PPY113" i="106"/>
  <c r="PPZ113" i="106"/>
  <c r="PQA113" i="106"/>
  <c r="PQB113" i="106"/>
  <c r="PQC113" i="106"/>
  <c r="PQD113" i="106"/>
  <c r="PQE113" i="106"/>
  <c r="PQF113" i="106"/>
  <c r="PQG113" i="106"/>
  <c r="PQH113" i="106"/>
  <c r="PQI113" i="106"/>
  <c r="PQJ113" i="106"/>
  <c r="PQK113" i="106"/>
  <c r="PQL113" i="106"/>
  <c r="PQM113" i="106"/>
  <c r="PQN113" i="106"/>
  <c r="PQO113" i="106"/>
  <c r="PQP113" i="106"/>
  <c r="PQQ113" i="106"/>
  <c r="PQR113" i="106"/>
  <c r="PQS113" i="106"/>
  <c r="PQT113" i="106"/>
  <c r="PQU113" i="106"/>
  <c r="PQV113" i="106"/>
  <c r="PQW113" i="106"/>
  <c r="PQX113" i="106"/>
  <c r="PQY113" i="106"/>
  <c r="PQZ113" i="106"/>
  <c r="PRA113" i="106"/>
  <c r="PRB113" i="106"/>
  <c r="PRC113" i="106"/>
  <c r="PRD113" i="106"/>
  <c r="PRE113" i="106"/>
  <c r="PRF113" i="106"/>
  <c r="PRG113" i="106"/>
  <c r="PRH113" i="106"/>
  <c r="PRI113" i="106"/>
  <c r="PRJ113" i="106"/>
  <c r="PRK113" i="106"/>
  <c r="PRL113" i="106"/>
  <c r="PRM113" i="106"/>
  <c r="PRN113" i="106"/>
  <c r="PRO113" i="106"/>
  <c r="PRP113" i="106"/>
  <c r="PRQ113" i="106"/>
  <c r="PRR113" i="106"/>
  <c r="PRS113" i="106"/>
  <c r="PRT113" i="106"/>
  <c r="PRU113" i="106"/>
  <c r="PRV113" i="106"/>
  <c r="PRW113" i="106"/>
  <c r="PRX113" i="106"/>
  <c r="PRY113" i="106"/>
  <c r="PRZ113" i="106"/>
  <c r="PSA113" i="106"/>
  <c r="PSB113" i="106"/>
  <c r="PSC113" i="106"/>
  <c r="PSD113" i="106"/>
  <c r="PSE113" i="106"/>
  <c r="PSF113" i="106"/>
  <c r="PSG113" i="106"/>
  <c r="PSH113" i="106"/>
  <c r="PSI113" i="106"/>
  <c r="PSJ113" i="106"/>
  <c r="PSK113" i="106"/>
  <c r="PSL113" i="106"/>
  <c r="PSM113" i="106"/>
  <c r="PSN113" i="106"/>
  <c r="PSO113" i="106"/>
  <c r="PSP113" i="106"/>
  <c r="PSQ113" i="106"/>
  <c r="PSR113" i="106"/>
  <c r="PSS113" i="106"/>
  <c r="PST113" i="106"/>
  <c r="PSU113" i="106"/>
  <c r="PSV113" i="106"/>
  <c r="PSW113" i="106"/>
  <c r="PSX113" i="106"/>
  <c r="PSY113" i="106"/>
  <c r="PSZ113" i="106"/>
  <c r="PTA113" i="106"/>
  <c r="PTB113" i="106"/>
  <c r="PTC113" i="106"/>
  <c r="PTD113" i="106"/>
  <c r="PTE113" i="106"/>
  <c r="PTF113" i="106"/>
  <c r="PTG113" i="106"/>
  <c r="PTH113" i="106"/>
  <c r="PTI113" i="106"/>
  <c r="PTJ113" i="106"/>
  <c r="PTK113" i="106"/>
  <c r="PTL113" i="106"/>
  <c r="PTM113" i="106"/>
  <c r="PTN113" i="106"/>
  <c r="PTO113" i="106"/>
  <c r="PTP113" i="106"/>
  <c r="PTQ113" i="106"/>
  <c r="PTR113" i="106"/>
  <c r="PTS113" i="106"/>
  <c r="PTT113" i="106"/>
  <c r="PTU113" i="106"/>
  <c r="PTV113" i="106"/>
  <c r="PTW113" i="106"/>
  <c r="PTX113" i="106"/>
  <c r="PTY113" i="106"/>
  <c r="PTZ113" i="106"/>
  <c r="PUA113" i="106"/>
  <c r="PUB113" i="106"/>
  <c r="PUC113" i="106"/>
  <c r="PUD113" i="106"/>
  <c r="PUE113" i="106"/>
  <c r="PUF113" i="106"/>
  <c r="PUG113" i="106"/>
  <c r="PUH113" i="106"/>
  <c r="PUI113" i="106"/>
  <c r="PUJ113" i="106"/>
  <c r="PUK113" i="106"/>
  <c r="PUL113" i="106"/>
  <c r="PUM113" i="106"/>
  <c r="PUN113" i="106"/>
  <c r="PUO113" i="106"/>
  <c r="PUP113" i="106"/>
  <c r="PUQ113" i="106"/>
  <c r="PUR113" i="106"/>
  <c r="PUS113" i="106"/>
  <c r="PUT113" i="106"/>
  <c r="PUU113" i="106"/>
  <c r="PUV113" i="106"/>
  <c r="PUW113" i="106"/>
  <c r="PUX113" i="106"/>
  <c r="PUY113" i="106"/>
  <c r="PUZ113" i="106"/>
  <c r="PVA113" i="106"/>
  <c r="PVB113" i="106"/>
  <c r="PVC113" i="106"/>
  <c r="PVD113" i="106"/>
  <c r="PVE113" i="106"/>
  <c r="PVF113" i="106"/>
  <c r="PVG113" i="106"/>
  <c r="PVH113" i="106"/>
  <c r="PVI113" i="106"/>
  <c r="PVJ113" i="106"/>
  <c r="PVK113" i="106"/>
  <c r="PVL113" i="106"/>
  <c r="PVM113" i="106"/>
  <c r="PVN113" i="106"/>
  <c r="PVO113" i="106"/>
  <c r="PVP113" i="106"/>
  <c r="PVQ113" i="106"/>
  <c r="PVR113" i="106"/>
  <c r="PVS113" i="106"/>
  <c r="PVT113" i="106"/>
  <c r="PVU113" i="106"/>
  <c r="PVV113" i="106"/>
  <c r="PVW113" i="106"/>
  <c r="PVX113" i="106"/>
  <c r="PVY113" i="106"/>
  <c r="PVZ113" i="106"/>
  <c r="PWA113" i="106"/>
  <c r="PWB113" i="106"/>
  <c r="PWC113" i="106"/>
  <c r="PWD113" i="106"/>
  <c r="PWE113" i="106"/>
  <c r="PWF113" i="106"/>
  <c r="PWG113" i="106"/>
  <c r="PWH113" i="106"/>
  <c r="PWI113" i="106"/>
  <c r="PWJ113" i="106"/>
  <c r="PWK113" i="106"/>
  <c r="PWL113" i="106"/>
  <c r="PWM113" i="106"/>
  <c r="PWN113" i="106"/>
  <c r="PWO113" i="106"/>
  <c r="PWP113" i="106"/>
  <c r="PWQ113" i="106"/>
  <c r="PWR113" i="106"/>
  <c r="PWS113" i="106"/>
  <c r="PWT113" i="106"/>
  <c r="PWU113" i="106"/>
  <c r="PWV113" i="106"/>
  <c r="PWW113" i="106"/>
  <c r="PWX113" i="106"/>
  <c r="PWY113" i="106"/>
  <c r="PWZ113" i="106"/>
  <c r="PXA113" i="106"/>
  <c r="PXB113" i="106"/>
  <c r="PXC113" i="106"/>
  <c r="PXD113" i="106"/>
  <c r="PXE113" i="106"/>
  <c r="PXF113" i="106"/>
  <c r="PXG113" i="106"/>
  <c r="PXH113" i="106"/>
  <c r="PXI113" i="106"/>
  <c r="PXJ113" i="106"/>
  <c r="PXK113" i="106"/>
  <c r="PXL113" i="106"/>
  <c r="PXM113" i="106"/>
  <c r="PXN113" i="106"/>
  <c r="PXO113" i="106"/>
  <c r="PXP113" i="106"/>
  <c r="PXQ113" i="106"/>
  <c r="PXR113" i="106"/>
  <c r="PXS113" i="106"/>
  <c r="PXT113" i="106"/>
  <c r="PXU113" i="106"/>
  <c r="PXV113" i="106"/>
  <c r="PXW113" i="106"/>
  <c r="PXX113" i="106"/>
  <c r="PXY113" i="106"/>
  <c r="PXZ113" i="106"/>
  <c r="PYA113" i="106"/>
  <c r="PYB113" i="106"/>
  <c r="PYC113" i="106"/>
  <c r="PYD113" i="106"/>
  <c r="PYE113" i="106"/>
  <c r="PYF113" i="106"/>
  <c r="PYG113" i="106"/>
  <c r="PYH113" i="106"/>
  <c r="PYI113" i="106"/>
  <c r="PYJ113" i="106"/>
  <c r="PYK113" i="106"/>
  <c r="PYL113" i="106"/>
  <c r="PYM113" i="106"/>
  <c r="PYN113" i="106"/>
  <c r="PYO113" i="106"/>
  <c r="PYP113" i="106"/>
  <c r="PYQ113" i="106"/>
  <c r="PYR113" i="106"/>
  <c r="PYS113" i="106"/>
  <c r="PYT113" i="106"/>
  <c r="PYU113" i="106"/>
  <c r="PYV113" i="106"/>
  <c r="PYW113" i="106"/>
  <c r="PYX113" i="106"/>
  <c r="PYY113" i="106"/>
  <c r="PYZ113" i="106"/>
  <c r="PZA113" i="106"/>
  <c r="PZB113" i="106"/>
  <c r="PZC113" i="106"/>
  <c r="PZD113" i="106"/>
  <c r="PZE113" i="106"/>
  <c r="PZF113" i="106"/>
  <c r="PZG113" i="106"/>
  <c r="PZH113" i="106"/>
  <c r="PZI113" i="106"/>
  <c r="PZJ113" i="106"/>
  <c r="PZK113" i="106"/>
  <c r="PZL113" i="106"/>
  <c r="PZM113" i="106"/>
  <c r="PZN113" i="106"/>
  <c r="PZO113" i="106"/>
  <c r="PZP113" i="106"/>
  <c r="PZQ113" i="106"/>
  <c r="PZR113" i="106"/>
  <c r="PZS113" i="106"/>
  <c r="PZT113" i="106"/>
  <c r="PZU113" i="106"/>
  <c r="PZV113" i="106"/>
  <c r="PZW113" i="106"/>
  <c r="PZX113" i="106"/>
  <c r="PZY113" i="106"/>
  <c r="PZZ113" i="106"/>
  <c r="QAA113" i="106"/>
  <c r="QAB113" i="106"/>
  <c r="QAC113" i="106"/>
  <c r="QAD113" i="106"/>
  <c r="QAE113" i="106"/>
  <c r="QAF113" i="106"/>
  <c r="QAG113" i="106"/>
  <c r="QAH113" i="106"/>
  <c r="QAI113" i="106"/>
  <c r="QAJ113" i="106"/>
  <c r="QAK113" i="106"/>
  <c r="QAL113" i="106"/>
  <c r="QAM113" i="106"/>
  <c r="QAN113" i="106"/>
  <c r="QAO113" i="106"/>
  <c r="QAP113" i="106"/>
  <c r="QAQ113" i="106"/>
  <c r="QAR113" i="106"/>
  <c r="QAS113" i="106"/>
  <c r="QAT113" i="106"/>
  <c r="QAU113" i="106"/>
  <c r="QAV113" i="106"/>
  <c r="QAW113" i="106"/>
  <c r="QAX113" i="106"/>
  <c r="QAY113" i="106"/>
  <c r="QAZ113" i="106"/>
  <c r="QBA113" i="106"/>
  <c r="QBB113" i="106"/>
  <c r="QBC113" i="106"/>
  <c r="QBD113" i="106"/>
  <c r="QBE113" i="106"/>
  <c r="QBF113" i="106"/>
  <c r="QBG113" i="106"/>
  <c r="QBH113" i="106"/>
  <c r="QBI113" i="106"/>
  <c r="QBJ113" i="106"/>
  <c r="QBK113" i="106"/>
  <c r="QBL113" i="106"/>
  <c r="QBM113" i="106"/>
  <c r="QBN113" i="106"/>
  <c r="QBO113" i="106"/>
  <c r="QBP113" i="106"/>
  <c r="QBQ113" i="106"/>
  <c r="QBR113" i="106"/>
  <c r="QBS113" i="106"/>
  <c r="QBT113" i="106"/>
  <c r="QBU113" i="106"/>
  <c r="QBV113" i="106"/>
  <c r="QBW113" i="106"/>
  <c r="QBX113" i="106"/>
  <c r="QBY113" i="106"/>
  <c r="QBZ113" i="106"/>
  <c r="QCA113" i="106"/>
  <c r="QCB113" i="106"/>
  <c r="QCC113" i="106"/>
  <c r="QCD113" i="106"/>
  <c r="QCE113" i="106"/>
  <c r="QCF113" i="106"/>
  <c r="QCG113" i="106"/>
  <c r="QCH113" i="106"/>
  <c r="QCI113" i="106"/>
  <c r="QCJ113" i="106"/>
  <c r="QCK113" i="106"/>
  <c r="QCL113" i="106"/>
  <c r="QCM113" i="106"/>
  <c r="QCN113" i="106"/>
  <c r="QCO113" i="106"/>
  <c r="QCP113" i="106"/>
  <c r="QCQ113" i="106"/>
  <c r="QCR113" i="106"/>
  <c r="QCS113" i="106"/>
  <c r="QCT113" i="106"/>
  <c r="QCU113" i="106"/>
  <c r="QCV113" i="106"/>
  <c r="QCW113" i="106"/>
  <c r="QCX113" i="106"/>
  <c r="QCY113" i="106"/>
  <c r="QCZ113" i="106"/>
  <c r="QDA113" i="106"/>
  <c r="QDB113" i="106"/>
  <c r="QDC113" i="106"/>
  <c r="QDD113" i="106"/>
  <c r="QDE113" i="106"/>
  <c r="QDF113" i="106"/>
  <c r="QDG113" i="106"/>
  <c r="QDH113" i="106"/>
  <c r="QDI113" i="106"/>
  <c r="QDJ113" i="106"/>
  <c r="QDK113" i="106"/>
  <c r="QDL113" i="106"/>
  <c r="QDM113" i="106"/>
  <c r="QDN113" i="106"/>
  <c r="QDO113" i="106"/>
  <c r="QDP113" i="106"/>
  <c r="QDQ113" i="106"/>
  <c r="QDR113" i="106"/>
  <c r="QDS113" i="106"/>
  <c r="QDT113" i="106"/>
  <c r="QDU113" i="106"/>
  <c r="QDV113" i="106"/>
  <c r="QDW113" i="106"/>
  <c r="QDX113" i="106"/>
  <c r="QDY113" i="106"/>
  <c r="QDZ113" i="106"/>
  <c r="QEA113" i="106"/>
  <c r="QEB113" i="106"/>
  <c r="QEC113" i="106"/>
  <c r="QED113" i="106"/>
  <c r="QEE113" i="106"/>
  <c r="QEF113" i="106"/>
  <c r="QEG113" i="106"/>
  <c r="QEH113" i="106"/>
  <c r="QEI113" i="106"/>
  <c r="QEJ113" i="106"/>
  <c r="QEK113" i="106"/>
  <c r="QEL113" i="106"/>
  <c r="QEM113" i="106"/>
  <c r="QEN113" i="106"/>
  <c r="QEO113" i="106"/>
  <c r="QEP113" i="106"/>
  <c r="QEQ113" i="106"/>
  <c r="QER113" i="106"/>
  <c r="QES113" i="106"/>
  <c r="QET113" i="106"/>
  <c r="QEU113" i="106"/>
  <c r="QEV113" i="106"/>
  <c r="QEW113" i="106"/>
  <c r="QEX113" i="106"/>
  <c r="QEY113" i="106"/>
  <c r="QEZ113" i="106"/>
  <c r="QFA113" i="106"/>
  <c r="QFB113" i="106"/>
  <c r="QFC113" i="106"/>
  <c r="QFD113" i="106"/>
  <c r="QFE113" i="106"/>
  <c r="QFF113" i="106"/>
  <c r="QFG113" i="106"/>
  <c r="QFH113" i="106"/>
  <c r="QFI113" i="106"/>
  <c r="QFJ113" i="106"/>
  <c r="QFK113" i="106"/>
  <c r="QFL113" i="106"/>
  <c r="QFM113" i="106"/>
  <c r="QFN113" i="106"/>
  <c r="QFO113" i="106"/>
  <c r="QFP113" i="106"/>
  <c r="QFQ113" i="106"/>
  <c r="QFR113" i="106"/>
  <c r="QFS113" i="106"/>
  <c r="QFT113" i="106"/>
  <c r="QFU113" i="106"/>
  <c r="QFV113" i="106"/>
  <c r="QFW113" i="106"/>
  <c r="QFX113" i="106"/>
  <c r="QFY113" i="106"/>
  <c r="QFZ113" i="106"/>
  <c r="QGA113" i="106"/>
  <c r="QGB113" i="106"/>
  <c r="QGC113" i="106"/>
  <c r="QGD113" i="106"/>
  <c r="QGE113" i="106"/>
  <c r="QGF113" i="106"/>
  <c r="QGG113" i="106"/>
  <c r="QGH113" i="106"/>
  <c r="QGI113" i="106"/>
  <c r="QGJ113" i="106"/>
  <c r="QGK113" i="106"/>
  <c r="QGL113" i="106"/>
  <c r="QGM113" i="106"/>
  <c r="QGN113" i="106"/>
  <c r="QGO113" i="106"/>
  <c r="QGP113" i="106"/>
  <c r="QGQ113" i="106"/>
  <c r="QGR113" i="106"/>
  <c r="QGS113" i="106"/>
  <c r="QGT113" i="106"/>
  <c r="QGU113" i="106"/>
  <c r="QGV113" i="106"/>
  <c r="QGW113" i="106"/>
  <c r="QGX113" i="106"/>
  <c r="QGY113" i="106"/>
  <c r="QGZ113" i="106"/>
  <c r="QHA113" i="106"/>
  <c r="QHB113" i="106"/>
  <c r="QHC113" i="106"/>
  <c r="QHD113" i="106"/>
  <c r="QHE113" i="106"/>
  <c r="QHF113" i="106"/>
  <c r="QHG113" i="106"/>
  <c r="QHH113" i="106"/>
  <c r="QHI113" i="106"/>
  <c r="QHJ113" i="106"/>
  <c r="QHK113" i="106"/>
  <c r="QHL113" i="106"/>
  <c r="QHM113" i="106"/>
  <c r="QHN113" i="106"/>
  <c r="QHO113" i="106"/>
  <c r="QHP113" i="106"/>
  <c r="QHQ113" i="106"/>
  <c r="QHR113" i="106"/>
  <c r="QHS113" i="106"/>
  <c r="QHT113" i="106"/>
  <c r="QHU113" i="106"/>
  <c r="QHV113" i="106"/>
  <c r="QHW113" i="106"/>
  <c r="QHX113" i="106"/>
  <c r="QHY113" i="106"/>
  <c r="QHZ113" i="106"/>
  <c r="QIA113" i="106"/>
  <c r="QIB113" i="106"/>
  <c r="QIC113" i="106"/>
  <c r="QID113" i="106"/>
  <c r="QIE113" i="106"/>
  <c r="QIF113" i="106"/>
  <c r="QIG113" i="106"/>
  <c r="QIH113" i="106"/>
  <c r="QII113" i="106"/>
  <c r="QIJ113" i="106"/>
  <c r="QIK113" i="106"/>
  <c r="QIL113" i="106"/>
  <c r="QIM113" i="106"/>
  <c r="QIN113" i="106"/>
  <c r="QIO113" i="106"/>
  <c r="QIP113" i="106"/>
  <c r="QIQ113" i="106"/>
  <c r="QIR113" i="106"/>
  <c r="QIS113" i="106"/>
  <c r="QIT113" i="106"/>
  <c r="QIU113" i="106"/>
  <c r="QIV113" i="106"/>
  <c r="QIW113" i="106"/>
  <c r="QIX113" i="106"/>
  <c r="QIY113" i="106"/>
  <c r="QIZ113" i="106"/>
  <c r="QJA113" i="106"/>
  <c r="QJB113" i="106"/>
  <c r="QJC113" i="106"/>
  <c r="QJD113" i="106"/>
  <c r="QJE113" i="106"/>
  <c r="QJF113" i="106"/>
  <c r="QJG113" i="106"/>
  <c r="QJH113" i="106"/>
  <c r="QJI113" i="106"/>
  <c r="QJJ113" i="106"/>
  <c r="QJK113" i="106"/>
  <c r="QJL113" i="106"/>
  <c r="QJM113" i="106"/>
  <c r="QJN113" i="106"/>
  <c r="QJO113" i="106"/>
  <c r="QJP113" i="106"/>
  <c r="QJQ113" i="106"/>
  <c r="QJR113" i="106"/>
  <c r="QJS113" i="106"/>
  <c r="QJT113" i="106"/>
  <c r="QJU113" i="106"/>
  <c r="QJV113" i="106"/>
  <c r="QJW113" i="106"/>
  <c r="QJX113" i="106"/>
  <c r="QJY113" i="106"/>
  <c r="QJZ113" i="106"/>
  <c r="QKA113" i="106"/>
  <c r="QKB113" i="106"/>
  <c r="QKC113" i="106"/>
  <c r="QKD113" i="106"/>
  <c r="QKE113" i="106"/>
  <c r="QKF113" i="106"/>
  <c r="QKG113" i="106"/>
  <c r="QKH113" i="106"/>
  <c r="QKI113" i="106"/>
  <c r="QKJ113" i="106"/>
  <c r="QKK113" i="106"/>
  <c r="QKL113" i="106"/>
  <c r="QKM113" i="106"/>
  <c r="QKN113" i="106"/>
  <c r="QKO113" i="106"/>
  <c r="QKP113" i="106"/>
  <c r="QKQ113" i="106"/>
  <c r="QKR113" i="106"/>
  <c r="QKS113" i="106"/>
  <c r="QKT113" i="106"/>
  <c r="QKU113" i="106"/>
  <c r="QKV113" i="106"/>
  <c r="QKW113" i="106"/>
  <c r="QKX113" i="106"/>
  <c r="QKY113" i="106"/>
  <c r="QKZ113" i="106"/>
  <c r="QLA113" i="106"/>
  <c r="QLB113" i="106"/>
  <c r="QLC113" i="106"/>
  <c r="QLD113" i="106"/>
  <c r="QLE113" i="106"/>
  <c r="QLF113" i="106"/>
  <c r="QLG113" i="106"/>
  <c r="QLH113" i="106"/>
  <c r="QLI113" i="106"/>
  <c r="QLJ113" i="106"/>
  <c r="QLK113" i="106"/>
  <c r="QLL113" i="106"/>
  <c r="QLM113" i="106"/>
  <c r="QLN113" i="106"/>
  <c r="QLO113" i="106"/>
  <c r="QLP113" i="106"/>
  <c r="QLQ113" i="106"/>
  <c r="QLR113" i="106"/>
  <c r="QLS113" i="106"/>
  <c r="QLT113" i="106"/>
  <c r="QLU113" i="106"/>
  <c r="QLV113" i="106"/>
  <c r="QLW113" i="106"/>
  <c r="QLX113" i="106"/>
  <c r="QLY113" i="106"/>
  <c r="QLZ113" i="106"/>
  <c r="QMA113" i="106"/>
  <c r="QMB113" i="106"/>
  <c r="QMC113" i="106"/>
  <c r="QMD113" i="106"/>
  <c r="QME113" i="106"/>
  <c r="QMF113" i="106"/>
  <c r="QMG113" i="106"/>
  <c r="QMH113" i="106"/>
  <c r="QMI113" i="106"/>
  <c r="QMJ113" i="106"/>
  <c r="QMK113" i="106"/>
  <c r="QML113" i="106"/>
  <c r="QMM113" i="106"/>
  <c r="QMN113" i="106"/>
  <c r="QMO113" i="106"/>
  <c r="QMP113" i="106"/>
  <c r="QMQ113" i="106"/>
  <c r="QMR113" i="106"/>
  <c r="QMS113" i="106"/>
  <c r="QMT113" i="106"/>
  <c r="QMU113" i="106"/>
  <c r="QMV113" i="106"/>
  <c r="QMW113" i="106"/>
  <c r="QMX113" i="106"/>
  <c r="QMY113" i="106"/>
  <c r="QMZ113" i="106"/>
  <c r="QNA113" i="106"/>
  <c r="QNB113" i="106"/>
  <c r="QNC113" i="106"/>
  <c r="QND113" i="106"/>
  <c r="QNE113" i="106"/>
  <c r="QNF113" i="106"/>
  <c r="QNG113" i="106"/>
  <c r="QNH113" i="106"/>
  <c r="QNI113" i="106"/>
  <c r="QNJ113" i="106"/>
  <c r="QNK113" i="106"/>
  <c r="QNL113" i="106"/>
  <c r="QNM113" i="106"/>
  <c r="QNN113" i="106"/>
  <c r="QNO113" i="106"/>
  <c r="QNP113" i="106"/>
  <c r="QNQ113" i="106"/>
  <c r="QNR113" i="106"/>
  <c r="QNS113" i="106"/>
  <c r="QNT113" i="106"/>
  <c r="QNU113" i="106"/>
  <c r="QNV113" i="106"/>
  <c r="QNW113" i="106"/>
  <c r="QNX113" i="106"/>
  <c r="QNY113" i="106"/>
  <c r="QNZ113" i="106"/>
  <c r="QOA113" i="106"/>
  <c r="QOB113" i="106"/>
  <c r="QOC113" i="106"/>
  <c r="QOD113" i="106"/>
  <c r="QOE113" i="106"/>
  <c r="QOF113" i="106"/>
  <c r="QOG113" i="106"/>
  <c r="QOH113" i="106"/>
  <c r="QOI113" i="106"/>
  <c r="QOJ113" i="106"/>
  <c r="QOK113" i="106"/>
  <c r="QOL113" i="106"/>
  <c r="QOM113" i="106"/>
  <c r="QON113" i="106"/>
  <c r="QOO113" i="106"/>
  <c r="QOP113" i="106"/>
  <c r="QOQ113" i="106"/>
  <c r="QOR113" i="106"/>
  <c r="QOS113" i="106"/>
  <c r="QOT113" i="106"/>
  <c r="QOU113" i="106"/>
  <c r="QOV113" i="106"/>
  <c r="QOW113" i="106"/>
  <c r="QOX113" i="106"/>
  <c r="QOY113" i="106"/>
  <c r="QOZ113" i="106"/>
  <c r="QPA113" i="106"/>
  <c r="QPB113" i="106"/>
  <c r="QPC113" i="106"/>
  <c r="QPD113" i="106"/>
  <c r="QPE113" i="106"/>
  <c r="QPF113" i="106"/>
  <c r="QPG113" i="106"/>
  <c r="QPH113" i="106"/>
  <c r="QPI113" i="106"/>
  <c r="QPJ113" i="106"/>
  <c r="QPK113" i="106"/>
  <c r="QPL113" i="106"/>
  <c r="QPM113" i="106"/>
  <c r="QPN113" i="106"/>
  <c r="QPO113" i="106"/>
  <c r="QPP113" i="106"/>
  <c r="QPQ113" i="106"/>
  <c r="QPR113" i="106"/>
  <c r="QPS113" i="106"/>
  <c r="QPT113" i="106"/>
  <c r="QPU113" i="106"/>
  <c r="QPV113" i="106"/>
  <c r="QPW113" i="106"/>
  <c r="QPX113" i="106"/>
  <c r="QPY113" i="106"/>
  <c r="QPZ113" i="106"/>
  <c r="QQA113" i="106"/>
  <c r="QQB113" i="106"/>
  <c r="QQC113" i="106"/>
  <c r="QQD113" i="106"/>
  <c r="QQE113" i="106"/>
  <c r="QQF113" i="106"/>
  <c r="QQG113" i="106"/>
  <c r="QQH113" i="106"/>
  <c r="QQI113" i="106"/>
  <c r="QQJ113" i="106"/>
  <c r="QQK113" i="106"/>
  <c r="QQL113" i="106"/>
  <c r="QQM113" i="106"/>
  <c r="QQN113" i="106"/>
  <c r="QQO113" i="106"/>
  <c r="QQP113" i="106"/>
  <c r="QQQ113" i="106"/>
  <c r="QQR113" i="106"/>
  <c r="QQS113" i="106"/>
  <c r="QQT113" i="106"/>
  <c r="QQU113" i="106"/>
  <c r="QQV113" i="106"/>
  <c r="QQW113" i="106"/>
  <c r="QQX113" i="106"/>
  <c r="QQY113" i="106"/>
  <c r="QQZ113" i="106"/>
  <c r="QRA113" i="106"/>
  <c r="QRB113" i="106"/>
  <c r="QRC113" i="106"/>
  <c r="QRD113" i="106"/>
  <c r="QRE113" i="106"/>
  <c r="QRF113" i="106"/>
  <c r="QRG113" i="106"/>
  <c r="QRH113" i="106"/>
  <c r="QRI113" i="106"/>
  <c r="QRJ113" i="106"/>
  <c r="QRK113" i="106"/>
  <c r="QRL113" i="106"/>
  <c r="QRM113" i="106"/>
  <c r="QRN113" i="106"/>
  <c r="QRO113" i="106"/>
  <c r="QRP113" i="106"/>
  <c r="QRQ113" i="106"/>
  <c r="QRR113" i="106"/>
  <c r="QRS113" i="106"/>
  <c r="QRT113" i="106"/>
  <c r="QRU113" i="106"/>
  <c r="QRV113" i="106"/>
  <c r="QRW113" i="106"/>
  <c r="QRX113" i="106"/>
  <c r="QRY113" i="106"/>
  <c r="QRZ113" i="106"/>
  <c r="QSA113" i="106"/>
  <c r="QSB113" i="106"/>
  <c r="QSC113" i="106"/>
  <c r="QSD113" i="106"/>
  <c r="QSE113" i="106"/>
  <c r="QSF113" i="106"/>
  <c r="QSG113" i="106"/>
  <c r="QSH113" i="106"/>
  <c r="QSI113" i="106"/>
  <c r="QSJ113" i="106"/>
  <c r="QSK113" i="106"/>
  <c r="QSL113" i="106"/>
  <c r="QSM113" i="106"/>
  <c r="QSN113" i="106"/>
  <c r="QSO113" i="106"/>
  <c r="QSP113" i="106"/>
  <c r="QSQ113" i="106"/>
  <c r="QSR113" i="106"/>
  <c r="QSS113" i="106"/>
  <c r="QST113" i="106"/>
  <c r="QSU113" i="106"/>
  <c r="QSV113" i="106"/>
  <c r="QSW113" i="106"/>
  <c r="QSX113" i="106"/>
  <c r="QSY113" i="106"/>
  <c r="QSZ113" i="106"/>
  <c r="QTA113" i="106"/>
  <c r="QTB113" i="106"/>
  <c r="QTC113" i="106"/>
  <c r="QTD113" i="106"/>
  <c r="QTE113" i="106"/>
  <c r="QTF113" i="106"/>
  <c r="QTG113" i="106"/>
  <c r="QTH113" i="106"/>
  <c r="QTI113" i="106"/>
  <c r="QTJ113" i="106"/>
  <c r="QTK113" i="106"/>
  <c r="QTL113" i="106"/>
  <c r="QTM113" i="106"/>
  <c r="QTN113" i="106"/>
  <c r="QTO113" i="106"/>
  <c r="QTP113" i="106"/>
  <c r="QTQ113" i="106"/>
  <c r="QTR113" i="106"/>
  <c r="QTS113" i="106"/>
  <c r="QTT113" i="106"/>
  <c r="QTU113" i="106"/>
  <c r="QTV113" i="106"/>
  <c r="QTW113" i="106"/>
  <c r="QTX113" i="106"/>
  <c r="QTY113" i="106"/>
  <c r="QTZ113" i="106"/>
  <c r="QUA113" i="106"/>
  <c r="QUB113" i="106"/>
  <c r="QUC113" i="106"/>
  <c r="QUD113" i="106"/>
  <c r="QUE113" i="106"/>
  <c r="QUF113" i="106"/>
  <c r="QUG113" i="106"/>
  <c r="QUH113" i="106"/>
  <c r="QUI113" i="106"/>
  <c r="QUJ113" i="106"/>
  <c r="QUK113" i="106"/>
  <c r="QUL113" i="106"/>
  <c r="QUM113" i="106"/>
  <c r="QUN113" i="106"/>
  <c r="QUO113" i="106"/>
  <c r="QUP113" i="106"/>
  <c r="QUQ113" i="106"/>
  <c r="QUR113" i="106"/>
  <c r="QUS113" i="106"/>
  <c r="QUT113" i="106"/>
  <c r="QUU113" i="106"/>
  <c r="QUV113" i="106"/>
  <c r="QUW113" i="106"/>
  <c r="QUX113" i="106"/>
  <c r="QUY113" i="106"/>
  <c r="QUZ113" i="106"/>
  <c r="QVA113" i="106"/>
  <c r="QVB113" i="106"/>
  <c r="QVC113" i="106"/>
  <c r="QVD113" i="106"/>
  <c r="QVE113" i="106"/>
  <c r="QVF113" i="106"/>
  <c r="QVG113" i="106"/>
  <c r="QVH113" i="106"/>
  <c r="QVI113" i="106"/>
  <c r="QVJ113" i="106"/>
  <c r="QVK113" i="106"/>
  <c r="QVL113" i="106"/>
  <c r="QVM113" i="106"/>
  <c r="QVN113" i="106"/>
  <c r="QVO113" i="106"/>
  <c r="QVP113" i="106"/>
  <c r="QVQ113" i="106"/>
  <c r="QVR113" i="106"/>
  <c r="QVS113" i="106"/>
  <c r="QVT113" i="106"/>
  <c r="QVU113" i="106"/>
  <c r="QVV113" i="106"/>
  <c r="QVW113" i="106"/>
  <c r="QVX113" i="106"/>
  <c r="QVY113" i="106"/>
  <c r="QVZ113" i="106"/>
  <c r="QWA113" i="106"/>
  <c r="QWB113" i="106"/>
  <c r="QWC113" i="106"/>
  <c r="QWD113" i="106"/>
  <c r="QWE113" i="106"/>
  <c r="QWF113" i="106"/>
  <c r="QWG113" i="106"/>
  <c r="QWH113" i="106"/>
  <c r="QWI113" i="106"/>
  <c r="QWJ113" i="106"/>
  <c r="QWK113" i="106"/>
  <c r="QWL113" i="106"/>
  <c r="QWM113" i="106"/>
  <c r="QWN113" i="106"/>
  <c r="QWO113" i="106"/>
  <c r="QWP113" i="106"/>
  <c r="QWQ113" i="106"/>
  <c r="QWR113" i="106"/>
  <c r="QWS113" i="106"/>
  <c r="QWT113" i="106"/>
  <c r="QWU113" i="106"/>
  <c r="QWV113" i="106"/>
  <c r="QWW113" i="106"/>
  <c r="QWX113" i="106"/>
  <c r="QWY113" i="106"/>
  <c r="QWZ113" i="106"/>
  <c r="QXA113" i="106"/>
  <c r="QXB113" i="106"/>
  <c r="QXC113" i="106"/>
  <c r="QXD113" i="106"/>
  <c r="QXE113" i="106"/>
  <c r="QXF113" i="106"/>
  <c r="QXG113" i="106"/>
  <c r="QXH113" i="106"/>
  <c r="QXI113" i="106"/>
  <c r="QXJ113" i="106"/>
  <c r="QXK113" i="106"/>
  <c r="QXL113" i="106"/>
  <c r="QXM113" i="106"/>
  <c r="QXN113" i="106"/>
  <c r="QXO113" i="106"/>
  <c r="QXP113" i="106"/>
  <c r="QXQ113" i="106"/>
  <c r="QXR113" i="106"/>
  <c r="QXS113" i="106"/>
  <c r="QXT113" i="106"/>
  <c r="QXU113" i="106"/>
  <c r="QXV113" i="106"/>
  <c r="QXW113" i="106"/>
  <c r="QXX113" i="106"/>
  <c r="QXY113" i="106"/>
  <c r="QXZ113" i="106"/>
  <c r="QYA113" i="106"/>
  <c r="QYB113" i="106"/>
  <c r="QYC113" i="106"/>
  <c r="QYD113" i="106"/>
  <c r="QYE113" i="106"/>
  <c r="QYF113" i="106"/>
  <c r="QYG113" i="106"/>
  <c r="QYH113" i="106"/>
  <c r="QYI113" i="106"/>
  <c r="QYJ113" i="106"/>
  <c r="QYK113" i="106"/>
  <c r="QYL113" i="106"/>
  <c r="QYM113" i="106"/>
  <c r="QYN113" i="106"/>
  <c r="QYO113" i="106"/>
  <c r="QYP113" i="106"/>
  <c r="QYQ113" i="106"/>
  <c r="QYR113" i="106"/>
  <c r="QYS113" i="106"/>
  <c r="QYT113" i="106"/>
  <c r="QYU113" i="106"/>
  <c r="QYV113" i="106"/>
  <c r="QYW113" i="106"/>
  <c r="QYX113" i="106"/>
  <c r="QYY113" i="106"/>
  <c r="QYZ113" i="106"/>
  <c r="QZA113" i="106"/>
  <c r="QZB113" i="106"/>
  <c r="QZC113" i="106"/>
  <c r="QZD113" i="106"/>
  <c r="QZE113" i="106"/>
  <c r="QZF113" i="106"/>
  <c r="QZG113" i="106"/>
  <c r="QZH113" i="106"/>
  <c r="QZI113" i="106"/>
  <c r="QZJ113" i="106"/>
  <c r="QZK113" i="106"/>
  <c r="QZL113" i="106"/>
  <c r="QZM113" i="106"/>
  <c r="QZN113" i="106"/>
  <c r="QZO113" i="106"/>
  <c r="QZP113" i="106"/>
  <c r="QZQ113" i="106"/>
  <c r="QZR113" i="106"/>
  <c r="QZS113" i="106"/>
  <c r="QZT113" i="106"/>
  <c r="QZU113" i="106"/>
  <c r="QZV113" i="106"/>
  <c r="QZW113" i="106"/>
  <c r="QZX113" i="106"/>
  <c r="QZY113" i="106"/>
  <c r="QZZ113" i="106"/>
  <c r="RAA113" i="106"/>
  <c r="RAB113" i="106"/>
  <c r="RAC113" i="106"/>
  <c r="RAD113" i="106"/>
  <c r="RAE113" i="106"/>
  <c r="RAF113" i="106"/>
  <c r="RAG113" i="106"/>
  <c r="RAH113" i="106"/>
  <c r="RAI113" i="106"/>
  <c r="RAJ113" i="106"/>
  <c r="RAK113" i="106"/>
  <c r="RAL113" i="106"/>
  <c r="RAM113" i="106"/>
  <c r="RAN113" i="106"/>
  <c r="RAO113" i="106"/>
  <c r="RAP113" i="106"/>
  <c r="RAQ113" i="106"/>
  <c r="RAR113" i="106"/>
  <c r="RAS113" i="106"/>
  <c r="RAT113" i="106"/>
  <c r="RAU113" i="106"/>
  <c r="RAV113" i="106"/>
  <c r="RAW113" i="106"/>
  <c r="RAX113" i="106"/>
  <c r="RAY113" i="106"/>
  <c r="RAZ113" i="106"/>
  <c r="RBA113" i="106"/>
  <c r="RBB113" i="106"/>
  <c r="RBC113" i="106"/>
  <c r="RBD113" i="106"/>
  <c r="RBE113" i="106"/>
  <c r="RBF113" i="106"/>
  <c r="RBG113" i="106"/>
  <c r="RBH113" i="106"/>
  <c r="RBI113" i="106"/>
  <c r="RBJ113" i="106"/>
  <c r="RBK113" i="106"/>
  <c r="RBL113" i="106"/>
  <c r="RBM113" i="106"/>
  <c r="RBN113" i="106"/>
  <c r="RBO113" i="106"/>
  <c r="RBP113" i="106"/>
  <c r="RBQ113" i="106"/>
  <c r="RBR113" i="106"/>
  <c r="RBS113" i="106"/>
  <c r="RBT113" i="106"/>
  <c r="RBU113" i="106"/>
  <c r="RBV113" i="106"/>
  <c r="RBW113" i="106"/>
  <c r="RBX113" i="106"/>
  <c r="RBY113" i="106"/>
  <c r="RBZ113" i="106"/>
  <c r="RCA113" i="106"/>
  <c r="RCB113" i="106"/>
  <c r="RCC113" i="106"/>
  <c r="RCD113" i="106"/>
  <c r="RCE113" i="106"/>
  <c r="RCF113" i="106"/>
  <c r="RCG113" i="106"/>
  <c r="RCH113" i="106"/>
  <c r="RCI113" i="106"/>
  <c r="RCJ113" i="106"/>
  <c r="RCK113" i="106"/>
  <c r="RCL113" i="106"/>
  <c r="RCM113" i="106"/>
  <c r="RCN113" i="106"/>
  <c r="RCO113" i="106"/>
  <c r="RCP113" i="106"/>
  <c r="RCQ113" i="106"/>
  <c r="RCR113" i="106"/>
  <c r="RCS113" i="106"/>
  <c r="RCT113" i="106"/>
  <c r="RCU113" i="106"/>
  <c r="RCV113" i="106"/>
  <c r="RCW113" i="106"/>
  <c r="RCX113" i="106"/>
  <c r="RCY113" i="106"/>
  <c r="RCZ113" i="106"/>
  <c r="RDA113" i="106"/>
  <c r="RDB113" i="106"/>
  <c r="RDC113" i="106"/>
  <c r="RDD113" i="106"/>
  <c r="RDE113" i="106"/>
  <c r="RDF113" i="106"/>
  <c r="RDG113" i="106"/>
  <c r="RDH113" i="106"/>
  <c r="RDI113" i="106"/>
  <c r="RDJ113" i="106"/>
  <c r="RDK113" i="106"/>
  <c r="RDL113" i="106"/>
  <c r="RDM113" i="106"/>
  <c r="RDN113" i="106"/>
  <c r="RDO113" i="106"/>
  <c r="RDP113" i="106"/>
  <c r="RDQ113" i="106"/>
  <c r="RDR113" i="106"/>
  <c r="RDS113" i="106"/>
  <c r="RDT113" i="106"/>
  <c r="RDU113" i="106"/>
  <c r="RDV113" i="106"/>
  <c r="RDW113" i="106"/>
  <c r="RDX113" i="106"/>
  <c r="RDY113" i="106"/>
  <c r="RDZ113" i="106"/>
  <c r="REA113" i="106"/>
  <c r="REB113" i="106"/>
  <c r="REC113" i="106"/>
  <c r="RED113" i="106"/>
  <c r="REE113" i="106"/>
  <c r="REF113" i="106"/>
  <c r="REG113" i="106"/>
  <c r="REH113" i="106"/>
  <c r="REI113" i="106"/>
  <c r="REJ113" i="106"/>
  <c r="REK113" i="106"/>
  <c r="REL113" i="106"/>
  <c r="REM113" i="106"/>
  <c r="REN113" i="106"/>
  <c r="REO113" i="106"/>
  <c r="REP113" i="106"/>
  <c r="REQ113" i="106"/>
  <c r="RER113" i="106"/>
  <c r="RES113" i="106"/>
  <c r="RET113" i="106"/>
  <c r="REU113" i="106"/>
  <c r="REV113" i="106"/>
  <c r="REW113" i="106"/>
  <c r="REX113" i="106"/>
  <c r="REY113" i="106"/>
  <c r="REZ113" i="106"/>
  <c r="RFA113" i="106"/>
  <c r="RFB113" i="106"/>
  <c r="RFC113" i="106"/>
  <c r="RFD113" i="106"/>
  <c r="RFE113" i="106"/>
  <c r="RFF113" i="106"/>
  <c r="RFG113" i="106"/>
  <c r="RFH113" i="106"/>
  <c r="RFI113" i="106"/>
  <c r="RFJ113" i="106"/>
  <c r="RFK113" i="106"/>
  <c r="RFL113" i="106"/>
  <c r="RFM113" i="106"/>
  <c r="RFN113" i="106"/>
  <c r="RFO113" i="106"/>
  <c r="RFP113" i="106"/>
  <c r="RFQ113" i="106"/>
  <c r="RFR113" i="106"/>
  <c r="RFS113" i="106"/>
  <c r="RFT113" i="106"/>
  <c r="RFU113" i="106"/>
  <c r="RFV113" i="106"/>
  <c r="RFW113" i="106"/>
  <c r="RFX113" i="106"/>
  <c r="RFY113" i="106"/>
  <c r="RFZ113" i="106"/>
  <c r="RGA113" i="106"/>
  <c r="RGB113" i="106"/>
  <c r="RGC113" i="106"/>
  <c r="RGD113" i="106"/>
  <c r="RGE113" i="106"/>
  <c r="RGF113" i="106"/>
  <c r="RGG113" i="106"/>
  <c r="RGH113" i="106"/>
  <c r="RGI113" i="106"/>
  <c r="RGJ113" i="106"/>
  <c r="RGK113" i="106"/>
  <c r="RGL113" i="106"/>
  <c r="RGM113" i="106"/>
  <c r="RGN113" i="106"/>
  <c r="RGO113" i="106"/>
  <c r="RGP113" i="106"/>
  <c r="RGQ113" i="106"/>
  <c r="RGR113" i="106"/>
  <c r="RGS113" i="106"/>
  <c r="RGT113" i="106"/>
  <c r="RGU113" i="106"/>
  <c r="RGV113" i="106"/>
  <c r="RGW113" i="106"/>
  <c r="RGX113" i="106"/>
  <c r="RGY113" i="106"/>
  <c r="RGZ113" i="106"/>
  <c r="RHA113" i="106"/>
  <c r="RHB113" i="106"/>
  <c r="RHC113" i="106"/>
  <c r="RHD113" i="106"/>
  <c r="RHE113" i="106"/>
  <c r="RHF113" i="106"/>
  <c r="RHG113" i="106"/>
  <c r="RHH113" i="106"/>
  <c r="RHI113" i="106"/>
  <c r="RHJ113" i="106"/>
  <c r="RHK113" i="106"/>
  <c r="RHL113" i="106"/>
  <c r="RHM113" i="106"/>
  <c r="RHN113" i="106"/>
  <c r="RHO113" i="106"/>
  <c r="RHP113" i="106"/>
  <c r="RHQ113" i="106"/>
  <c r="RHR113" i="106"/>
  <c r="RHS113" i="106"/>
  <c r="RHT113" i="106"/>
  <c r="RHU113" i="106"/>
  <c r="RHV113" i="106"/>
  <c r="RHW113" i="106"/>
  <c r="RHX113" i="106"/>
  <c r="RHY113" i="106"/>
  <c r="RHZ113" i="106"/>
  <c r="RIA113" i="106"/>
  <c r="RIB113" i="106"/>
  <c r="RIC113" i="106"/>
  <c r="RID113" i="106"/>
  <c r="RIE113" i="106"/>
  <c r="RIF113" i="106"/>
  <c r="RIG113" i="106"/>
  <c r="RIH113" i="106"/>
  <c r="RII113" i="106"/>
  <c r="RIJ113" i="106"/>
  <c r="RIK113" i="106"/>
  <c r="RIL113" i="106"/>
  <c r="RIM113" i="106"/>
  <c r="RIN113" i="106"/>
  <c r="RIO113" i="106"/>
  <c r="RIP113" i="106"/>
  <c r="RIQ113" i="106"/>
  <c r="RIR113" i="106"/>
  <c r="RIS113" i="106"/>
  <c r="RIT113" i="106"/>
  <c r="RIU113" i="106"/>
  <c r="RIV113" i="106"/>
  <c r="RIW113" i="106"/>
  <c r="RIX113" i="106"/>
  <c r="RIY113" i="106"/>
  <c r="RIZ113" i="106"/>
  <c r="RJA113" i="106"/>
  <c r="RJB113" i="106"/>
  <c r="RJC113" i="106"/>
  <c r="RJD113" i="106"/>
  <c r="RJE113" i="106"/>
  <c r="RJF113" i="106"/>
  <c r="RJG113" i="106"/>
  <c r="RJH113" i="106"/>
  <c r="RJI113" i="106"/>
  <c r="RJJ113" i="106"/>
  <c r="RJK113" i="106"/>
  <c r="RJL113" i="106"/>
  <c r="RJM113" i="106"/>
  <c r="RJN113" i="106"/>
  <c r="RJO113" i="106"/>
  <c r="RJP113" i="106"/>
  <c r="RJQ113" i="106"/>
  <c r="RJR113" i="106"/>
  <c r="RJS113" i="106"/>
  <c r="RJT113" i="106"/>
  <c r="RJU113" i="106"/>
  <c r="RJV113" i="106"/>
  <c r="RJW113" i="106"/>
  <c r="RJX113" i="106"/>
  <c r="RJY113" i="106"/>
  <c r="RJZ113" i="106"/>
  <c r="RKA113" i="106"/>
  <c r="RKB113" i="106"/>
  <c r="RKC113" i="106"/>
  <c r="RKD113" i="106"/>
  <c r="RKE113" i="106"/>
  <c r="RKF113" i="106"/>
  <c r="RKG113" i="106"/>
  <c r="RKH113" i="106"/>
  <c r="RKI113" i="106"/>
  <c r="RKJ113" i="106"/>
  <c r="RKK113" i="106"/>
  <c r="RKL113" i="106"/>
  <c r="RKM113" i="106"/>
  <c r="RKN113" i="106"/>
  <c r="RKO113" i="106"/>
  <c r="RKP113" i="106"/>
  <c r="RKQ113" i="106"/>
  <c r="RKR113" i="106"/>
  <c r="RKS113" i="106"/>
  <c r="RKT113" i="106"/>
  <c r="RKU113" i="106"/>
  <c r="RKV113" i="106"/>
  <c r="RKW113" i="106"/>
  <c r="RKX113" i="106"/>
  <c r="RKY113" i="106"/>
  <c r="RKZ113" i="106"/>
  <c r="RLA113" i="106"/>
  <c r="RLB113" i="106"/>
  <c r="RLC113" i="106"/>
  <c r="RLD113" i="106"/>
  <c r="RLE113" i="106"/>
  <c r="RLF113" i="106"/>
  <c r="RLG113" i="106"/>
  <c r="RLH113" i="106"/>
  <c r="RLI113" i="106"/>
  <c r="RLJ113" i="106"/>
  <c r="RLK113" i="106"/>
  <c r="RLL113" i="106"/>
  <c r="RLM113" i="106"/>
  <c r="RLN113" i="106"/>
  <c r="RLO113" i="106"/>
  <c r="RLP113" i="106"/>
  <c r="RLQ113" i="106"/>
  <c r="RLR113" i="106"/>
  <c r="RLS113" i="106"/>
  <c r="RLT113" i="106"/>
  <c r="RLU113" i="106"/>
  <c r="RLV113" i="106"/>
  <c r="RLW113" i="106"/>
  <c r="RLX113" i="106"/>
  <c r="RLY113" i="106"/>
  <c r="RLZ113" i="106"/>
  <c r="RMA113" i="106"/>
  <c r="RMB113" i="106"/>
  <c r="RMC113" i="106"/>
  <c r="RMD113" i="106"/>
  <c r="RME113" i="106"/>
  <c r="RMF113" i="106"/>
  <c r="RMG113" i="106"/>
  <c r="RMH113" i="106"/>
  <c r="RMI113" i="106"/>
  <c r="RMJ113" i="106"/>
  <c r="RMK113" i="106"/>
  <c r="RML113" i="106"/>
  <c r="RMM113" i="106"/>
  <c r="RMN113" i="106"/>
  <c r="RMO113" i="106"/>
  <c r="RMP113" i="106"/>
  <c r="RMQ113" i="106"/>
  <c r="RMR113" i="106"/>
  <c r="RMS113" i="106"/>
  <c r="RMT113" i="106"/>
  <c r="RMU113" i="106"/>
  <c r="RMV113" i="106"/>
  <c r="RMW113" i="106"/>
  <c r="RMX113" i="106"/>
  <c r="RMY113" i="106"/>
  <c r="RMZ113" i="106"/>
  <c r="RNA113" i="106"/>
  <c r="RNB113" i="106"/>
  <c r="RNC113" i="106"/>
  <c r="RND113" i="106"/>
  <c r="RNE113" i="106"/>
  <c r="RNF113" i="106"/>
  <c r="RNG113" i="106"/>
  <c r="RNH113" i="106"/>
  <c r="RNI113" i="106"/>
  <c r="RNJ113" i="106"/>
  <c r="RNK113" i="106"/>
  <c r="RNL113" i="106"/>
  <c r="RNM113" i="106"/>
  <c r="RNN113" i="106"/>
  <c r="RNO113" i="106"/>
  <c r="RNP113" i="106"/>
  <c r="RNQ113" i="106"/>
  <c r="RNR113" i="106"/>
  <c r="RNS113" i="106"/>
  <c r="RNT113" i="106"/>
  <c r="RNU113" i="106"/>
  <c r="RNV113" i="106"/>
  <c r="RNW113" i="106"/>
  <c r="RNX113" i="106"/>
  <c r="RNY113" i="106"/>
  <c r="RNZ113" i="106"/>
  <c r="ROA113" i="106"/>
  <c r="ROB113" i="106"/>
  <c r="ROC113" i="106"/>
  <c r="ROD113" i="106"/>
  <c r="ROE113" i="106"/>
  <c r="ROF113" i="106"/>
  <c r="ROG113" i="106"/>
  <c r="ROH113" i="106"/>
  <c r="ROI113" i="106"/>
  <c r="ROJ113" i="106"/>
  <c r="ROK113" i="106"/>
  <c r="ROL113" i="106"/>
  <c r="ROM113" i="106"/>
  <c r="RON113" i="106"/>
  <c r="ROO113" i="106"/>
  <c r="ROP113" i="106"/>
  <c r="ROQ113" i="106"/>
  <c r="ROR113" i="106"/>
  <c r="ROS113" i="106"/>
  <c r="ROT113" i="106"/>
  <c r="ROU113" i="106"/>
  <c r="ROV113" i="106"/>
  <c r="ROW113" i="106"/>
  <c r="ROX113" i="106"/>
  <c r="ROY113" i="106"/>
  <c r="ROZ113" i="106"/>
  <c r="RPA113" i="106"/>
  <c r="RPB113" i="106"/>
  <c r="RPC113" i="106"/>
  <c r="RPD113" i="106"/>
  <c r="RPE113" i="106"/>
  <c r="RPF113" i="106"/>
  <c r="RPG113" i="106"/>
  <c r="RPH113" i="106"/>
  <c r="RPI113" i="106"/>
  <c r="RPJ113" i="106"/>
  <c r="RPK113" i="106"/>
  <c r="RPL113" i="106"/>
  <c r="RPM113" i="106"/>
  <c r="RPN113" i="106"/>
  <c r="RPO113" i="106"/>
  <c r="RPP113" i="106"/>
  <c r="RPQ113" i="106"/>
  <c r="RPR113" i="106"/>
  <c r="RPS113" i="106"/>
  <c r="RPT113" i="106"/>
  <c r="RPU113" i="106"/>
  <c r="RPV113" i="106"/>
  <c r="RPW113" i="106"/>
  <c r="RPX113" i="106"/>
  <c r="RPY113" i="106"/>
  <c r="RPZ113" i="106"/>
  <c r="RQA113" i="106"/>
  <c r="RQB113" i="106"/>
  <c r="RQC113" i="106"/>
  <c r="RQD113" i="106"/>
  <c r="RQE113" i="106"/>
  <c r="RQF113" i="106"/>
  <c r="RQG113" i="106"/>
  <c r="RQH113" i="106"/>
  <c r="RQI113" i="106"/>
  <c r="RQJ113" i="106"/>
  <c r="RQK113" i="106"/>
  <c r="RQL113" i="106"/>
  <c r="RQM113" i="106"/>
  <c r="RQN113" i="106"/>
  <c r="RQO113" i="106"/>
  <c r="RQP113" i="106"/>
  <c r="RQQ113" i="106"/>
  <c r="RQR113" i="106"/>
  <c r="RQS113" i="106"/>
  <c r="RQT113" i="106"/>
  <c r="RQU113" i="106"/>
  <c r="RQV113" i="106"/>
  <c r="RQW113" i="106"/>
  <c r="RQX113" i="106"/>
  <c r="RQY113" i="106"/>
  <c r="RQZ113" i="106"/>
  <c r="RRA113" i="106"/>
  <c r="RRB113" i="106"/>
  <c r="RRC113" i="106"/>
  <c r="RRD113" i="106"/>
  <c r="RRE113" i="106"/>
  <c r="RRF113" i="106"/>
  <c r="RRG113" i="106"/>
  <c r="RRH113" i="106"/>
  <c r="RRI113" i="106"/>
  <c r="RRJ113" i="106"/>
  <c r="RRK113" i="106"/>
  <c r="RRL113" i="106"/>
  <c r="RRM113" i="106"/>
  <c r="RRN113" i="106"/>
  <c r="RRO113" i="106"/>
  <c r="RRP113" i="106"/>
  <c r="RRQ113" i="106"/>
  <c r="RRR113" i="106"/>
  <c r="RRS113" i="106"/>
  <c r="RRT113" i="106"/>
  <c r="RRU113" i="106"/>
  <c r="RRV113" i="106"/>
  <c r="RRW113" i="106"/>
  <c r="RRX113" i="106"/>
  <c r="RRY113" i="106"/>
  <c r="RRZ113" i="106"/>
  <c r="RSA113" i="106"/>
  <c r="RSB113" i="106"/>
  <c r="RSC113" i="106"/>
  <c r="RSD113" i="106"/>
  <c r="RSE113" i="106"/>
  <c r="RSF113" i="106"/>
  <c r="RSG113" i="106"/>
  <c r="RSH113" i="106"/>
  <c r="RSI113" i="106"/>
  <c r="RSJ113" i="106"/>
  <c r="RSK113" i="106"/>
  <c r="RSL113" i="106"/>
  <c r="RSM113" i="106"/>
  <c r="RSN113" i="106"/>
  <c r="RSO113" i="106"/>
  <c r="RSP113" i="106"/>
  <c r="RSQ113" i="106"/>
  <c r="RSR113" i="106"/>
  <c r="RSS113" i="106"/>
  <c r="RST113" i="106"/>
  <c r="RSU113" i="106"/>
  <c r="RSV113" i="106"/>
  <c r="RSW113" i="106"/>
  <c r="RSX113" i="106"/>
  <c r="RSY113" i="106"/>
  <c r="RSZ113" i="106"/>
  <c r="RTA113" i="106"/>
  <c r="RTB113" i="106"/>
  <c r="RTC113" i="106"/>
  <c r="RTD113" i="106"/>
  <c r="RTE113" i="106"/>
  <c r="RTF113" i="106"/>
  <c r="RTG113" i="106"/>
  <c r="RTH113" i="106"/>
  <c r="RTI113" i="106"/>
  <c r="RTJ113" i="106"/>
  <c r="RTK113" i="106"/>
  <c r="RTL113" i="106"/>
  <c r="RTM113" i="106"/>
  <c r="RTN113" i="106"/>
  <c r="RTO113" i="106"/>
  <c r="RTP113" i="106"/>
  <c r="RTQ113" i="106"/>
  <c r="RTR113" i="106"/>
  <c r="RTS113" i="106"/>
  <c r="RTT113" i="106"/>
  <c r="RTU113" i="106"/>
  <c r="RTV113" i="106"/>
  <c r="RTW113" i="106"/>
  <c r="RTX113" i="106"/>
  <c r="RTY113" i="106"/>
  <c r="RTZ113" i="106"/>
  <c r="RUA113" i="106"/>
  <c r="RUB113" i="106"/>
  <c r="RUC113" i="106"/>
  <c r="RUD113" i="106"/>
  <c r="RUE113" i="106"/>
  <c r="RUF113" i="106"/>
  <c r="RUG113" i="106"/>
  <c r="RUH113" i="106"/>
  <c r="RUI113" i="106"/>
  <c r="RUJ113" i="106"/>
  <c r="RUK113" i="106"/>
  <c r="RUL113" i="106"/>
  <c r="RUM113" i="106"/>
  <c r="RUN113" i="106"/>
  <c r="RUO113" i="106"/>
  <c r="RUP113" i="106"/>
  <c r="RUQ113" i="106"/>
  <c r="RUR113" i="106"/>
  <c r="RUS113" i="106"/>
  <c r="RUT113" i="106"/>
  <c r="RUU113" i="106"/>
  <c r="RUV113" i="106"/>
  <c r="RUW113" i="106"/>
  <c r="RUX113" i="106"/>
  <c r="RUY113" i="106"/>
  <c r="RUZ113" i="106"/>
  <c r="RVA113" i="106"/>
  <c r="RVB113" i="106"/>
  <c r="RVC113" i="106"/>
  <c r="RVD113" i="106"/>
  <c r="RVE113" i="106"/>
  <c r="RVF113" i="106"/>
  <c r="RVG113" i="106"/>
  <c r="RVH113" i="106"/>
  <c r="RVI113" i="106"/>
  <c r="RVJ113" i="106"/>
  <c r="RVK113" i="106"/>
  <c r="RVL113" i="106"/>
  <c r="RVM113" i="106"/>
  <c r="RVN113" i="106"/>
  <c r="RVO113" i="106"/>
  <c r="RVP113" i="106"/>
  <c r="RVQ113" i="106"/>
  <c r="RVR113" i="106"/>
  <c r="RVS113" i="106"/>
  <c r="RVT113" i="106"/>
  <c r="RVU113" i="106"/>
  <c r="RVV113" i="106"/>
  <c r="RVW113" i="106"/>
  <c r="RVX113" i="106"/>
  <c r="RVY113" i="106"/>
  <c r="RVZ113" i="106"/>
  <c r="RWA113" i="106"/>
  <c r="RWB113" i="106"/>
  <c r="RWC113" i="106"/>
  <c r="RWD113" i="106"/>
  <c r="RWE113" i="106"/>
  <c r="RWF113" i="106"/>
  <c r="RWG113" i="106"/>
  <c r="RWH113" i="106"/>
  <c r="RWI113" i="106"/>
  <c r="RWJ113" i="106"/>
  <c r="RWK113" i="106"/>
  <c r="RWL113" i="106"/>
  <c r="RWM113" i="106"/>
  <c r="RWN113" i="106"/>
  <c r="RWO113" i="106"/>
  <c r="RWP113" i="106"/>
  <c r="RWQ113" i="106"/>
  <c r="RWR113" i="106"/>
  <c r="RWS113" i="106"/>
  <c r="RWT113" i="106"/>
  <c r="RWU113" i="106"/>
  <c r="RWV113" i="106"/>
  <c r="RWW113" i="106"/>
  <c r="RWX113" i="106"/>
  <c r="RWY113" i="106"/>
  <c r="RWZ113" i="106"/>
  <c r="RXA113" i="106"/>
  <c r="RXB113" i="106"/>
  <c r="RXC113" i="106"/>
  <c r="RXD113" i="106"/>
  <c r="RXE113" i="106"/>
  <c r="RXF113" i="106"/>
  <c r="RXG113" i="106"/>
  <c r="RXH113" i="106"/>
  <c r="RXI113" i="106"/>
  <c r="RXJ113" i="106"/>
  <c r="RXK113" i="106"/>
  <c r="RXL113" i="106"/>
  <c r="RXM113" i="106"/>
  <c r="RXN113" i="106"/>
  <c r="RXO113" i="106"/>
  <c r="RXP113" i="106"/>
  <c r="RXQ113" i="106"/>
  <c r="RXR113" i="106"/>
  <c r="RXS113" i="106"/>
  <c r="RXT113" i="106"/>
  <c r="RXU113" i="106"/>
  <c r="RXV113" i="106"/>
  <c r="RXW113" i="106"/>
  <c r="RXX113" i="106"/>
  <c r="RXY113" i="106"/>
  <c r="RXZ113" i="106"/>
  <c r="RYA113" i="106"/>
  <c r="RYB113" i="106"/>
  <c r="RYC113" i="106"/>
  <c r="RYD113" i="106"/>
  <c r="RYE113" i="106"/>
  <c r="RYF113" i="106"/>
  <c r="RYG113" i="106"/>
  <c r="RYH113" i="106"/>
  <c r="RYI113" i="106"/>
  <c r="RYJ113" i="106"/>
  <c r="RYK113" i="106"/>
  <c r="RYL113" i="106"/>
  <c r="RYM113" i="106"/>
  <c r="RYN113" i="106"/>
  <c r="RYO113" i="106"/>
  <c r="RYP113" i="106"/>
  <c r="RYQ113" i="106"/>
  <c r="RYR113" i="106"/>
  <c r="RYS113" i="106"/>
  <c r="RYT113" i="106"/>
  <c r="RYU113" i="106"/>
  <c r="RYV113" i="106"/>
  <c r="RYW113" i="106"/>
  <c r="RYX113" i="106"/>
  <c r="RYY113" i="106"/>
  <c r="RYZ113" i="106"/>
  <c r="RZA113" i="106"/>
  <c r="RZB113" i="106"/>
  <c r="RZC113" i="106"/>
  <c r="RZD113" i="106"/>
  <c r="RZE113" i="106"/>
  <c r="RZF113" i="106"/>
  <c r="RZG113" i="106"/>
  <c r="RZH113" i="106"/>
  <c r="RZI113" i="106"/>
  <c r="RZJ113" i="106"/>
  <c r="RZK113" i="106"/>
  <c r="RZL113" i="106"/>
  <c r="RZM113" i="106"/>
  <c r="RZN113" i="106"/>
  <c r="RZO113" i="106"/>
  <c r="RZP113" i="106"/>
  <c r="RZQ113" i="106"/>
  <c r="RZR113" i="106"/>
  <c r="RZS113" i="106"/>
  <c r="RZT113" i="106"/>
  <c r="RZU113" i="106"/>
  <c r="RZV113" i="106"/>
  <c r="RZW113" i="106"/>
  <c r="RZX113" i="106"/>
  <c r="RZY113" i="106"/>
  <c r="RZZ113" i="106"/>
  <c r="SAA113" i="106"/>
  <c r="SAB113" i="106"/>
  <c r="SAC113" i="106"/>
  <c r="SAD113" i="106"/>
  <c r="SAE113" i="106"/>
  <c r="SAF113" i="106"/>
  <c r="SAG113" i="106"/>
  <c r="SAH113" i="106"/>
  <c r="SAI113" i="106"/>
  <c r="SAJ113" i="106"/>
  <c r="SAK113" i="106"/>
  <c r="SAL113" i="106"/>
  <c r="SAM113" i="106"/>
  <c r="SAN113" i="106"/>
  <c r="SAO113" i="106"/>
  <c r="SAP113" i="106"/>
  <c r="SAQ113" i="106"/>
  <c r="SAR113" i="106"/>
  <c r="SAS113" i="106"/>
  <c r="SAT113" i="106"/>
  <c r="SAU113" i="106"/>
  <c r="SAV113" i="106"/>
  <c r="SAW113" i="106"/>
  <c r="SAX113" i="106"/>
  <c r="SAY113" i="106"/>
  <c r="SAZ113" i="106"/>
  <c r="SBA113" i="106"/>
  <c r="SBB113" i="106"/>
  <c r="SBC113" i="106"/>
  <c r="SBD113" i="106"/>
  <c r="SBE113" i="106"/>
  <c r="SBF113" i="106"/>
  <c r="SBG113" i="106"/>
  <c r="SBH113" i="106"/>
  <c r="SBI113" i="106"/>
  <c r="SBJ113" i="106"/>
  <c r="SBK113" i="106"/>
  <c r="SBL113" i="106"/>
  <c r="SBM113" i="106"/>
  <c r="SBN113" i="106"/>
  <c r="SBO113" i="106"/>
  <c r="SBP113" i="106"/>
  <c r="SBQ113" i="106"/>
  <c r="SBR113" i="106"/>
  <c r="SBS113" i="106"/>
  <c r="SBT113" i="106"/>
  <c r="SBU113" i="106"/>
  <c r="SBV113" i="106"/>
  <c r="SBW113" i="106"/>
  <c r="SBX113" i="106"/>
  <c r="SBY113" i="106"/>
  <c r="SBZ113" i="106"/>
  <c r="SCA113" i="106"/>
  <c r="SCB113" i="106"/>
  <c r="SCC113" i="106"/>
  <c r="SCD113" i="106"/>
  <c r="SCE113" i="106"/>
  <c r="SCF113" i="106"/>
  <c r="SCG113" i="106"/>
  <c r="SCH113" i="106"/>
  <c r="SCI113" i="106"/>
  <c r="SCJ113" i="106"/>
  <c r="SCK113" i="106"/>
  <c r="SCL113" i="106"/>
  <c r="SCM113" i="106"/>
  <c r="SCN113" i="106"/>
  <c r="SCO113" i="106"/>
  <c r="SCP113" i="106"/>
  <c r="SCQ113" i="106"/>
  <c r="SCR113" i="106"/>
  <c r="SCS113" i="106"/>
  <c r="SCT113" i="106"/>
  <c r="SCU113" i="106"/>
  <c r="SCV113" i="106"/>
  <c r="SCW113" i="106"/>
  <c r="SCX113" i="106"/>
  <c r="SCY113" i="106"/>
  <c r="SCZ113" i="106"/>
  <c r="SDA113" i="106"/>
  <c r="SDB113" i="106"/>
  <c r="SDC113" i="106"/>
  <c r="SDD113" i="106"/>
  <c r="SDE113" i="106"/>
  <c r="SDF113" i="106"/>
  <c r="SDG113" i="106"/>
  <c r="SDH113" i="106"/>
  <c r="SDI113" i="106"/>
  <c r="SDJ113" i="106"/>
  <c r="SDK113" i="106"/>
  <c r="SDL113" i="106"/>
  <c r="SDM113" i="106"/>
  <c r="SDN113" i="106"/>
  <c r="SDO113" i="106"/>
  <c r="SDP113" i="106"/>
  <c r="SDQ113" i="106"/>
  <c r="SDR113" i="106"/>
  <c r="SDS113" i="106"/>
  <c r="SDT113" i="106"/>
  <c r="SDU113" i="106"/>
  <c r="SDV113" i="106"/>
  <c r="SDW113" i="106"/>
  <c r="SDX113" i="106"/>
  <c r="SDY113" i="106"/>
  <c r="SDZ113" i="106"/>
  <c r="SEA113" i="106"/>
  <c r="SEB113" i="106"/>
  <c r="SEC113" i="106"/>
  <c r="SED113" i="106"/>
  <c r="SEE113" i="106"/>
  <c r="SEF113" i="106"/>
  <c r="SEG113" i="106"/>
  <c r="SEH113" i="106"/>
  <c r="SEI113" i="106"/>
  <c r="SEJ113" i="106"/>
  <c r="SEK113" i="106"/>
  <c r="SEL113" i="106"/>
  <c r="SEM113" i="106"/>
  <c r="SEN113" i="106"/>
  <c r="SEO113" i="106"/>
  <c r="SEP113" i="106"/>
  <c r="SEQ113" i="106"/>
  <c r="SER113" i="106"/>
  <c r="SES113" i="106"/>
  <c r="SET113" i="106"/>
  <c r="SEU113" i="106"/>
  <c r="SEV113" i="106"/>
  <c r="SEW113" i="106"/>
  <c r="SEX113" i="106"/>
  <c r="SEY113" i="106"/>
  <c r="SEZ113" i="106"/>
  <c r="SFA113" i="106"/>
  <c r="SFB113" i="106"/>
  <c r="SFC113" i="106"/>
  <c r="SFD113" i="106"/>
  <c r="SFE113" i="106"/>
  <c r="SFF113" i="106"/>
  <c r="SFG113" i="106"/>
  <c r="SFH113" i="106"/>
  <c r="SFI113" i="106"/>
  <c r="SFJ113" i="106"/>
  <c r="SFK113" i="106"/>
  <c r="SFL113" i="106"/>
  <c r="SFM113" i="106"/>
  <c r="SFN113" i="106"/>
  <c r="SFO113" i="106"/>
  <c r="SFP113" i="106"/>
  <c r="SFQ113" i="106"/>
  <c r="SFR113" i="106"/>
  <c r="SFS113" i="106"/>
  <c r="SFT113" i="106"/>
  <c r="SFU113" i="106"/>
  <c r="SFV113" i="106"/>
  <c r="SFW113" i="106"/>
  <c r="SFX113" i="106"/>
  <c r="SFY113" i="106"/>
  <c r="SFZ113" i="106"/>
  <c r="SGA113" i="106"/>
  <c r="SGB113" i="106"/>
  <c r="SGC113" i="106"/>
  <c r="SGD113" i="106"/>
  <c r="SGE113" i="106"/>
  <c r="SGF113" i="106"/>
  <c r="SGG113" i="106"/>
  <c r="SGH113" i="106"/>
  <c r="SGI113" i="106"/>
  <c r="SGJ113" i="106"/>
  <c r="SGK113" i="106"/>
  <c r="SGL113" i="106"/>
  <c r="SGM113" i="106"/>
  <c r="SGN113" i="106"/>
  <c r="SGO113" i="106"/>
  <c r="SGP113" i="106"/>
  <c r="SGQ113" i="106"/>
  <c r="SGR113" i="106"/>
  <c r="SGS113" i="106"/>
  <c r="SGT113" i="106"/>
  <c r="SGU113" i="106"/>
  <c r="SGV113" i="106"/>
  <c r="SGW113" i="106"/>
  <c r="SGX113" i="106"/>
  <c r="SGY113" i="106"/>
  <c r="SGZ113" i="106"/>
  <c r="SHA113" i="106"/>
  <c r="SHB113" i="106"/>
  <c r="SHC113" i="106"/>
  <c r="SHD113" i="106"/>
  <c r="SHE113" i="106"/>
  <c r="SHF113" i="106"/>
  <c r="SHG113" i="106"/>
  <c r="SHH113" i="106"/>
  <c r="SHI113" i="106"/>
  <c r="SHJ113" i="106"/>
  <c r="SHK113" i="106"/>
  <c r="SHL113" i="106"/>
  <c r="SHM113" i="106"/>
  <c r="SHN113" i="106"/>
  <c r="SHO113" i="106"/>
  <c r="SHP113" i="106"/>
  <c r="SHQ113" i="106"/>
  <c r="SHR113" i="106"/>
  <c r="SHS113" i="106"/>
  <c r="SHT113" i="106"/>
  <c r="SHU113" i="106"/>
  <c r="SHV113" i="106"/>
  <c r="SHW113" i="106"/>
  <c r="SHX113" i="106"/>
  <c r="SHY113" i="106"/>
  <c r="SHZ113" i="106"/>
  <c r="SIA113" i="106"/>
  <c r="SIB113" i="106"/>
  <c r="SIC113" i="106"/>
  <c r="SID113" i="106"/>
  <c r="SIE113" i="106"/>
  <c r="SIF113" i="106"/>
  <c r="SIG113" i="106"/>
  <c r="SIH113" i="106"/>
  <c r="SII113" i="106"/>
  <c r="SIJ113" i="106"/>
  <c r="SIK113" i="106"/>
  <c r="SIL113" i="106"/>
  <c r="SIM113" i="106"/>
  <c r="SIN113" i="106"/>
  <c r="SIO113" i="106"/>
  <c r="SIP113" i="106"/>
  <c r="SIQ113" i="106"/>
  <c r="SIR113" i="106"/>
  <c r="SIS113" i="106"/>
  <c r="SIT113" i="106"/>
  <c r="SIU113" i="106"/>
  <c r="SIV113" i="106"/>
  <c r="SIW113" i="106"/>
  <c r="SIX113" i="106"/>
  <c r="SIY113" i="106"/>
  <c r="SIZ113" i="106"/>
  <c r="SJA113" i="106"/>
  <c r="SJB113" i="106"/>
  <c r="SJC113" i="106"/>
  <c r="SJD113" i="106"/>
  <c r="SJE113" i="106"/>
  <c r="SJF113" i="106"/>
  <c r="SJG113" i="106"/>
  <c r="SJH113" i="106"/>
  <c r="SJI113" i="106"/>
  <c r="SJJ113" i="106"/>
  <c r="SJK113" i="106"/>
  <c r="SJL113" i="106"/>
  <c r="SJM113" i="106"/>
  <c r="SJN113" i="106"/>
  <c r="SJO113" i="106"/>
  <c r="SJP113" i="106"/>
  <c r="SJQ113" i="106"/>
  <c r="SJR113" i="106"/>
  <c r="SJS113" i="106"/>
  <c r="SJT113" i="106"/>
  <c r="SJU113" i="106"/>
  <c r="SJV113" i="106"/>
  <c r="SJW113" i="106"/>
  <c r="SJX113" i="106"/>
  <c r="SJY113" i="106"/>
  <c r="SJZ113" i="106"/>
  <c r="SKA113" i="106"/>
  <c r="SKB113" i="106"/>
  <c r="SKC113" i="106"/>
  <c r="SKD113" i="106"/>
  <c r="SKE113" i="106"/>
  <c r="SKF113" i="106"/>
  <c r="SKG113" i="106"/>
  <c r="SKH113" i="106"/>
  <c r="SKI113" i="106"/>
  <c r="SKJ113" i="106"/>
  <c r="SKK113" i="106"/>
  <c r="SKL113" i="106"/>
  <c r="SKM113" i="106"/>
  <c r="SKN113" i="106"/>
  <c r="SKO113" i="106"/>
  <c r="SKP113" i="106"/>
  <c r="SKQ113" i="106"/>
  <c r="SKR113" i="106"/>
  <c r="SKS113" i="106"/>
  <c r="SKT113" i="106"/>
  <c r="SKU113" i="106"/>
  <c r="SKV113" i="106"/>
  <c r="SKW113" i="106"/>
  <c r="SKX113" i="106"/>
  <c r="SKY113" i="106"/>
  <c r="SKZ113" i="106"/>
  <c r="SLA113" i="106"/>
  <c r="SLB113" i="106"/>
  <c r="SLC113" i="106"/>
  <c r="SLD113" i="106"/>
  <c r="SLE113" i="106"/>
  <c r="SLF113" i="106"/>
  <c r="SLG113" i="106"/>
  <c r="SLH113" i="106"/>
  <c r="SLI113" i="106"/>
  <c r="SLJ113" i="106"/>
  <c r="SLK113" i="106"/>
  <c r="SLL113" i="106"/>
  <c r="SLM113" i="106"/>
  <c r="SLN113" i="106"/>
  <c r="SLO113" i="106"/>
  <c r="SLP113" i="106"/>
  <c r="SLQ113" i="106"/>
  <c r="SLR113" i="106"/>
  <c r="SLS113" i="106"/>
  <c r="SLT113" i="106"/>
  <c r="SLU113" i="106"/>
  <c r="SLV113" i="106"/>
  <c r="SLW113" i="106"/>
  <c r="SLX113" i="106"/>
  <c r="SLY113" i="106"/>
  <c r="SLZ113" i="106"/>
  <c r="SMA113" i="106"/>
  <c r="SMB113" i="106"/>
  <c r="SMC113" i="106"/>
  <c r="SMD113" i="106"/>
  <c r="SME113" i="106"/>
  <c r="SMF113" i="106"/>
  <c r="SMG113" i="106"/>
  <c r="SMH113" i="106"/>
  <c r="SMI113" i="106"/>
  <c r="SMJ113" i="106"/>
  <c r="SMK113" i="106"/>
  <c r="SML113" i="106"/>
  <c r="SMM113" i="106"/>
  <c r="SMN113" i="106"/>
  <c r="SMO113" i="106"/>
  <c r="SMP113" i="106"/>
  <c r="SMQ113" i="106"/>
  <c r="SMR113" i="106"/>
  <c r="SMS113" i="106"/>
  <c r="SMT113" i="106"/>
  <c r="SMU113" i="106"/>
  <c r="SMV113" i="106"/>
  <c r="SMW113" i="106"/>
  <c r="SMX113" i="106"/>
  <c r="SMY113" i="106"/>
  <c r="SMZ113" i="106"/>
  <c r="SNA113" i="106"/>
  <c r="SNB113" i="106"/>
  <c r="SNC113" i="106"/>
  <c r="SND113" i="106"/>
  <c r="SNE113" i="106"/>
  <c r="SNF113" i="106"/>
  <c r="SNG113" i="106"/>
  <c r="SNH113" i="106"/>
  <c r="SNI113" i="106"/>
  <c r="SNJ113" i="106"/>
  <c r="SNK113" i="106"/>
  <c r="SNL113" i="106"/>
  <c r="SNM113" i="106"/>
  <c r="SNN113" i="106"/>
  <c r="SNO113" i="106"/>
  <c r="SNP113" i="106"/>
  <c r="SNQ113" i="106"/>
  <c r="SNR113" i="106"/>
  <c r="SNS113" i="106"/>
  <c r="SNT113" i="106"/>
  <c r="SNU113" i="106"/>
  <c r="SNV113" i="106"/>
  <c r="SNW113" i="106"/>
  <c r="SNX113" i="106"/>
  <c r="SNY113" i="106"/>
  <c r="SNZ113" i="106"/>
  <c r="SOA113" i="106"/>
  <c r="SOB113" i="106"/>
  <c r="SOC113" i="106"/>
  <c r="SOD113" i="106"/>
  <c r="SOE113" i="106"/>
  <c r="SOF113" i="106"/>
  <c r="SOG113" i="106"/>
  <c r="SOH113" i="106"/>
  <c r="SOI113" i="106"/>
  <c r="SOJ113" i="106"/>
  <c r="SOK113" i="106"/>
  <c r="SOL113" i="106"/>
  <c r="SOM113" i="106"/>
  <c r="SON113" i="106"/>
  <c r="SOO113" i="106"/>
  <c r="SOP113" i="106"/>
  <c r="SOQ113" i="106"/>
  <c r="SOR113" i="106"/>
  <c r="SOS113" i="106"/>
  <c r="SOT113" i="106"/>
  <c r="SOU113" i="106"/>
  <c r="SOV113" i="106"/>
  <c r="SOW113" i="106"/>
  <c r="SOX113" i="106"/>
  <c r="SOY113" i="106"/>
  <c r="SOZ113" i="106"/>
  <c r="SPA113" i="106"/>
  <c r="SPB113" i="106"/>
  <c r="SPC113" i="106"/>
  <c r="SPD113" i="106"/>
  <c r="SPE113" i="106"/>
  <c r="SPF113" i="106"/>
  <c r="SPG113" i="106"/>
  <c r="SPH113" i="106"/>
  <c r="SPI113" i="106"/>
  <c r="SPJ113" i="106"/>
  <c r="SPK113" i="106"/>
  <c r="SPL113" i="106"/>
  <c r="SPM113" i="106"/>
  <c r="SPN113" i="106"/>
  <c r="SPO113" i="106"/>
  <c r="SPP113" i="106"/>
  <c r="SPQ113" i="106"/>
  <c r="SPR113" i="106"/>
  <c r="SPS113" i="106"/>
  <c r="SPT113" i="106"/>
  <c r="SPU113" i="106"/>
  <c r="SPV113" i="106"/>
  <c r="SPW113" i="106"/>
  <c r="SPX113" i="106"/>
  <c r="SPY113" i="106"/>
  <c r="SPZ113" i="106"/>
  <c r="SQA113" i="106"/>
  <c r="SQB113" i="106"/>
  <c r="SQC113" i="106"/>
  <c r="SQD113" i="106"/>
  <c r="SQE113" i="106"/>
  <c r="SQF113" i="106"/>
  <c r="SQG113" i="106"/>
  <c r="SQH113" i="106"/>
  <c r="SQI113" i="106"/>
  <c r="SQJ113" i="106"/>
  <c r="SQK113" i="106"/>
  <c r="SQL113" i="106"/>
  <c r="SQM113" i="106"/>
  <c r="SQN113" i="106"/>
  <c r="SQO113" i="106"/>
  <c r="SQP113" i="106"/>
  <c r="SQQ113" i="106"/>
  <c r="SQR113" i="106"/>
  <c r="SQS113" i="106"/>
  <c r="SQT113" i="106"/>
  <c r="SQU113" i="106"/>
  <c r="SQV113" i="106"/>
  <c r="SQW113" i="106"/>
  <c r="SQX113" i="106"/>
  <c r="SQY113" i="106"/>
  <c r="SQZ113" i="106"/>
  <c r="SRA113" i="106"/>
  <c r="SRB113" i="106"/>
  <c r="SRC113" i="106"/>
  <c r="SRD113" i="106"/>
  <c r="SRE113" i="106"/>
  <c r="SRF113" i="106"/>
  <c r="SRG113" i="106"/>
  <c r="SRH113" i="106"/>
  <c r="SRI113" i="106"/>
  <c r="SRJ113" i="106"/>
  <c r="SRK113" i="106"/>
  <c r="SRL113" i="106"/>
  <c r="SRM113" i="106"/>
  <c r="SRN113" i="106"/>
  <c r="SRO113" i="106"/>
  <c r="SRP113" i="106"/>
  <c r="SRQ113" i="106"/>
  <c r="SRR113" i="106"/>
  <c r="SRS113" i="106"/>
  <c r="SRT113" i="106"/>
  <c r="SRU113" i="106"/>
  <c r="SRV113" i="106"/>
  <c r="SRW113" i="106"/>
  <c r="SRX113" i="106"/>
  <c r="SRY113" i="106"/>
  <c r="SRZ113" i="106"/>
  <c r="SSA113" i="106"/>
  <c r="SSB113" i="106"/>
  <c r="SSC113" i="106"/>
  <c r="SSD113" i="106"/>
  <c r="SSE113" i="106"/>
  <c r="SSF113" i="106"/>
  <c r="SSG113" i="106"/>
  <c r="SSH113" i="106"/>
  <c r="SSI113" i="106"/>
  <c r="SSJ113" i="106"/>
  <c r="SSK113" i="106"/>
  <c r="SSL113" i="106"/>
  <c r="SSM113" i="106"/>
  <c r="SSN113" i="106"/>
  <c r="SSO113" i="106"/>
  <c r="SSP113" i="106"/>
  <c r="SSQ113" i="106"/>
  <c r="SSR113" i="106"/>
  <c r="SSS113" i="106"/>
  <c r="SST113" i="106"/>
  <c r="SSU113" i="106"/>
  <c r="SSV113" i="106"/>
  <c r="SSW113" i="106"/>
  <c r="SSX113" i="106"/>
  <c r="SSY113" i="106"/>
  <c r="SSZ113" i="106"/>
  <c r="STA113" i="106"/>
  <c r="STB113" i="106"/>
  <c r="STC113" i="106"/>
  <c r="STD113" i="106"/>
  <c r="STE113" i="106"/>
  <c r="STF113" i="106"/>
  <c r="STG113" i="106"/>
  <c r="STH113" i="106"/>
  <c r="STI113" i="106"/>
  <c r="STJ113" i="106"/>
  <c r="STK113" i="106"/>
  <c r="STL113" i="106"/>
  <c r="STM113" i="106"/>
  <c r="STN113" i="106"/>
  <c r="STO113" i="106"/>
  <c r="STP113" i="106"/>
  <c r="STQ113" i="106"/>
  <c r="STR113" i="106"/>
  <c r="STS113" i="106"/>
  <c r="STT113" i="106"/>
  <c r="STU113" i="106"/>
  <c r="STV113" i="106"/>
  <c r="STW113" i="106"/>
  <c r="STX113" i="106"/>
  <c r="STY113" i="106"/>
  <c r="STZ113" i="106"/>
  <c r="SUA113" i="106"/>
  <c r="SUB113" i="106"/>
  <c r="SUC113" i="106"/>
  <c r="SUD113" i="106"/>
  <c r="SUE113" i="106"/>
  <c r="SUF113" i="106"/>
  <c r="SUG113" i="106"/>
  <c r="SUH113" i="106"/>
  <c r="SUI113" i="106"/>
  <c r="SUJ113" i="106"/>
  <c r="SUK113" i="106"/>
  <c r="SUL113" i="106"/>
  <c r="SUM113" i="106"/>
  <c r="SUN113" i="106"/>
  <c r="SUO113" i="106"/>
  <c r="SUP113" i="106"/>
  <c r="SUQ113" i="106"/>
  <c r="SUR113" i="106"/>
  <c r="SUS113" i="106"/>
  <c r="SUT113" i="106"/>
  <c r="SUU113" i="106"/>
  <c r="SUV113" i="106"/>
  <c r="SUW113" i="106"/>
  <c r="SUX113" i="106"/>
  <c r="SUY113" i="106"/>
  <c r="SUZ113" i="106"/>
  <c r="SVA113" i="106"/>
  <c r="SVB113" i="106"/>
  <c r="SVC113" i="106"/>
  <c r="SVD113" i="106"/>
  <c r="SVE113" i="106"/>
  <c r="SVF113" i="106"/>
  <c r="SVG113" i="106"/>
  <c r="SVH113" i="106"/>
  <c r="SVI113" i="106"/>
  <c r="SVJ113" i="106"/>
  <c r="SVK113" i="106"/>
  <c r="SVL113" i="106"/>
  <c r="SVM113" i="106"/>
  <c r="SVN113" i="106"/>
  <c r="SVO113" i="106"/>
  <c r="SVP113" i="106"/>
  <c r="SVQ113" i="106"/>
  <c r="SVR113" i="106"/>
  <c r="SVS113" i="106"/>
  <c r="SVT113" i="106"/>
  <c r="SVU113" i="106"/>
  <c r="SVV113" i="106"/>
  <c r="SVW113" i="106"/>
  <c r="SVX113" i="106"/>
  <c r="SVY113" i="106"/>
  <c r="SVZ113" i="106"/>
  <c r="SWA113" i="106"/>
  <c r="SWB113" i="106"/>
  <c r="SWC113" i="106"/>
  <c r="SWD113" i="106"/>
  <c r="SWE113" i="106"/>
  <c r="SWF113" i="106"/>
  <c r="SWG113" i="106"/>
  <c r="SWH113" i="106"/>
  <c r="SWI113" i="106"/>
  <c r="SWJ113" i="106"/>
  <c r="SWK113" i="106"/>
  <c r="SWL113" i="106"/>
  <c r="SWM113" i="106"/>
  <c r="SWN113" i="106"/>
  <c r="SWO113" i="106"/>
  <c r="SWP113" i="106"/>
  <c r="SWQ113" i="106"/>
  <c r="SWR113" i="106"/>
  <c r="SWS113" i="106"/>
  <c r="SWT113" i="106"/>
  <c r="SWU113" i="106"/>
  <c r="SWV113" i="106"/>
  <c r="SWW113" i="106"/>
  <c r="SWX113" i="106"/>
  <c r="SWY113" i="106"/>
  <c r="SWZ113" i="106"/>
  <c r="SXA113" i="106"/>
  <c r="SXB113" i="106"/>
  <c r="SXC113" i="106"/>
  <c r="SXD113" i="106"/>
  <c r="SXE113" i="106"/>
  <c r="SXF113" i="106"/>
  <c r="SXG113" i="106"/>
  <c r="SXH113" i="106"/>
  <c r="SXI113" i="106"/>
  <c r="SXJ113" i="106"/>
  <c r="SXK113" i="106"/>
  <c r="SXL113" i="106"/>
  <c r="SXM113" i="106"/>
  <c r="SXN113" i="106"/>
  <c r="SXO113" i="106"/>
  <c r="SXP113" i="106"/>
  <c r="SXQ113" i="106"/>
  <c r="SXR113" i="106"/>
  <c r="SXS113" i="106"/>
  <c r="SXT113" i="106"/>
  <c r="SXU113" i="106"/>
  <c r="SXV113" i="106"/>
  <c r="SXW113" i="106"/>
  <c r="SXX113" i="106"/>
  <c r="SXY113" i="106"/>
  <c r="SXZ113" i="106"/>
  <c r="SYA113" i="106"/>
  <c r="SYB113" i="106"/>
  <c r="SYC113" i="106"/>
  <c r="SYD113" i="106"/>
  <c r="SYE113" i="106"/>
  <c r="SYF113" i="106"/>
  <c r="SYG113" i="106"/>
  <c r="SYH113" i="106"/>
  <c r="SYI113" i="106"/>
  <c r="SYJ113" i="106"/>
  <c r="SYK113" i="106"/>
  <c r="SYL113" i="106"/>
  <c r="SYM113" i="106"/>
  <c r="SYN113" i="106"/>
  <c r="SYO113" i="106"/>
  <c r="SYP113" i="106"/>
  <c r="SYQ113" i="106"/>
  <c r="SYR113" i="106"/>
  <c r="SYS113" i="106"/>
  <c r="SYT113" i="106"/>
  <c r="SYU113" i="106"/>
  <c r="SYV113" i="106"/>
  <c r="SYW113" i="106"/>
  <c r="SYX113" i="106"/>
  <c r="SYY113" i="106"/>
  <c r="SYZ113" i="106"/>
  <c r="SZA113" i="106"/>
  <c r="SZB113" i="106"/>
  <c r="SZC113" i="106"/>
  <c r="SZD113" i="106"/>
  <c r="SZE113" i="106"/>
  <c r="SZF113" i="106"/>
  <c r="SZG113" i="106"/>
  <c r="SZH113" i="106"/>
  <c r="SZI113" i="106"/>
  <c r="SZJ113" i="106"/>
  <c r="SZK113" i="106"/>
  <c r="SZL113" i="106"/>
  <c r="SZM113" i="106"/>
  <c r="SZN113" i="106"/>
  <c r="SZO113" i="106"/>
  <c r="SZP113" i="106"/>
  <c r="SZQ113" i="106"/>
  <c r="SZR113" i="106"/>
  <c r="SZS113" i="106"/>
  <c r="SZT113" i="106"/>
  <c r="SZU113" i="106"/>
  <c r="SZV113" i="106"/>
  <c r="SZW113" i="106"/>
  <c r="SZX113" i="106"/>
  <c r="SZY113" i="106"/>
  <c r="SZZ113" i="106"/>
  <c r="TAA113" i="106"/>
  <c r="TAB113" i="106"/>
  <c r="TAC113" i="106"/>
  <c r="TAD113" i="106"/>
  <c r="TAE113" i="106"/>
  <c r="TAF113" i="106"/>
  <c r="TAG113" i="106"/>
  <c r="TAH113" i="106"/>
  <c r="TAI113" i="106"/>
  <c r="TAJ113" i="106"/>
  <c r="TAK113" i="106"/>
  <c r="TAL113" i="106"/>
  <c r="TAM113" i="106"/>
  <c r="TAN113" i="106"/>
  <c r="TAO113" i="106"/>
  <c r="TAP113" i="106"/>
  <c r="TAQ113" i="106"/>
  <c r="TAR113" i="106"/>
  <c r="TAS113" i="106"/>
  <c r="TAT113" i="106"/>
  <c r="TAU113" i="106"/>
  <c r="TAV113" i="106"/>
  <c r="TAW113" i="106"/>
  <c r="TAX113" i="106"/>
  <c r="TAY113" i="106"/>
  <c r="TAZ113" i="106"/>
  <c r="TBA113" i="106"/>
  <c r="TBB113" i="106"/>
  <c r="TBC113" i="106"/>
  <c r="TBD113" i="106"/>
  <c r="TBE113" i="106"/>
  <c r="TBF113" i="106"/>
  <c r="TBG113" i="106"/>
  <c r="TBH113" i="106"/>
  <c r="TBI113" i="106"/>
  <c r="TBJ113" i="106"/>
  <c r="TBK113" i="106"/>
  <c r="TBL113" i="106"/>
  <c r="TBM113" i="106"/>
  <c r="TBN113" i="106"/>
  <c r="TBO113" i="106"/>
  <c r="TBP113" i="106"/>
  <c r="TBQ113" i="106"/>
  <c r="TBR113" i="106"/>
  <c r="TBS113" i="106"/>
  <c r="TBT113" i="106"/>
  <c r="TBU113" i="106"/>
  <c r="TBV113" i="106"/>
  <c r="TBW113" i="106"/>
  <c r="TBX113" i="106"/>
  <c r="TBY113" i="106"/>
  <c r="TBZ113" i="106"/>
  <c r="TCA113" i="106"/>
  <c r="TCB113" i="106"/>
  <c r="TCC113" i="106"/>
  <c r="TCD113" i="106"/>
  <c r="TCE113" i="106"/>
  <c r="TCF113" i="106"/>
  <c r="TCG113" i="106"/>
  <c r="TCH113" i="106"/>
  <c r="TCI113" i="106"/>
  <c r="TCJ113" i="106"/>
  <c r="TCK113" i="106"/>
  <c r="TCL113" i="106"/>
  <c r="TCM113" i="106"/>
  <c r="TCN113" i="106"/>
  <c r="TCO113" i="106"/>
  <c r="TCP113" i="106"/>
  <c r="TCQ113" i="106"/>
  <c r="TCR113" i="106"/>
  <c r="TCS113" i="106"/>
  <c r="TCT113" i="106"/>
  <c r="TCU113" i="106"/>
  <c r="TCV113" i="106"/>
  <c r="TCW113" i="106"/>
  <c r="TCX113" i="106"/>
  <c r="TCY113" i="106"/>
  <c r="TCZ113" i="106"/>
  <c r="TDA113" i="106"/>
  <c r="TDB113" i="106"/>
  <c r="TDC113" i="106"/>
  <c r="TDD113" i="106"/>
  <c r="TDE113" i="106"/>
  <c r="TDF113" i="106"/>
  <c r="TDG113" i="106"/>
  <c r="TDH113" i="106"/>
  <c r="TDI113" i="106"/>
  <c r="TDJ113" i="106"/>
  <c r="TDK113" i="106"/>
  <c r="TDL113" i="106"/>
  <c r="TDM113" i="106"/>
  <c r="TDN113" i="106"/>
  <c r="TDO113" i="106"/>
  <c r="TDP113" i="106"/>
  <c r="TDQ113" i="106"/>
  <c r="TDR113" i="106"/>
  <c r="TDS113" i="106"/>
  <c r="TDT113" i="106"/>
  <c r="TDU113" i="106"/>
  <c r="TDV113" i="106"/>
  <c r="TDW113" i="106"/>
  <c r="TDX113" i="106"/>
  <c r="TDY113" i="106"/>
  <c r="TDZ113" i="106"/>
  <c r="TEA113" i="106"/>
  <c r="TEB113" i="106"/>
  <c r="TEC113" i="106"/>
  <c r="TED113" i="106"/>
  <c r="TEE113" i="106"/>
  <c r="TEF113" i="106"/>
  <c r="TEG113" i="106"/>
  <c r="TEH113" i="106"/>
  <c r="TEI113" i="106"/>
  <c r="TEJ113" i="106"/>
  <c r="TEK113" i="106"/>
  <c r="TEL113" i="106"/>
  <c r="TEM113" i="106"/>
  <c r="TEN113" i="106"/>
  <c r="TEO113" i="106"/>
  <c r="TEP113" i="106"/>
  <c r="TEQ113" i="106"/>
  <c r="TER113" i="106"/>
  <c r="TES113" i="106"/>
  <c r="TET113" i="106"/>
  <c r="TEU113" i="106"/>
  <c r="TEV113" i="106"/>
  <c r="TEW113" i="106"/>
  <c r="TEX113" i="106"/>
  <c r="TEY113" i="106"/>
  <c r="TEZ113" i="106"/>
  <c r="TFA113" i="106"/>
  <c r="TFB113" i="106"/>
  <c r="TFC113" i="106"/>
  <c r="TFD113" i="106"/>
  <c r="TFE113" i="106"/>
  <c r="TFF113" i="106"/>
  <c r="TFG113" i="106"/>
  <c r="TFH113" i="106"/>
  <c r="TFI113" i="106"/>
  <c r="TFJ113" i="106"/>
  <c r="TFK113" i="106"/>
  <c r="TFL113" i="106"/>
  <c r="TFM113" i="106"/>
  <c r="TFN113" i="106"/>
  <c r="TFO113" i="106"/>
  <c r="TFP113" i="106"/>
  <c r="TFQ113" i="106"/>
  <c r="TFR113" i="106"/>
  <c r="TFS113" i="106"/>
  <c r="TFT113" i="106"/>
  <c r="TFU113" i="106"/>
  <c r="TFV113" i="106"/>
  <c r="TFW113" i="106"/>
  <c r="TFX113" i="106"/>
  <c r="TFY113" i="106"/>
  <c r="TFZ113" i="106"/>
  <c r="TGA113" i="106"/>
  <c r="TGB113" i="106"/>
  <c r="TGC113" i="106"/>
  <c r="TGD113" i="106"/>
  <c r="TGE113" i="106"/>
  <c r="TGF113" i="106"/>
  <c r="TGG113" i="106"/>
  <c r="TGH113" i="106"/>
  <c r="TGI113" i="106"/>
  <c r="TGJ113" i="106"/>
  <c r="TGK113" i="106"/>
  <c r="TGL113" i="106"/>
  <c r="TGM113" i="106"/>
  <c r="TGN113" i="106"/>
  <c r="TGO113" i="106"/>
  <c r="TGP113" i="106"/>
  <c r="TGQ113" i="106"/>
  <c r="TGR113" i="106"/>
  <c r="TGS113" i="106"/>
  <c r="TGT113" i="106"/>
  <c r="TGU113" i="106"/>
  <c r="TGV113" i="106"/>
  <c r="TGW113" i="106"/>
  <c r="TGX113" i="106"/>
  <c r="TGY113" i="106"/>
  <c r="TGZ113" i="106"/>
  <c r="THA113" i="106"/>
  <c r="THB113" i="106"/>
  <c r="THC113" i="106"/>
  <c r="THD113" i="106"/>
  <c r="THE113" i="106"/>
  <c r="THF113" i="106"/>
  <c r="THG113" i="106"/>
  <c r="THH113" i="106"/>
  <c r="THI113" i="106"/>
  <c r="THJ113" i="106"/>
  <c r="THK113" i="106"/>
  <c r="THL113" i="106"/>
  <c r="THM113" i="106"/>
  <c r="THN113" i="106"/>
  <c r="THO113" i="106"/>
  <c r="THP113" i="106"/>
  <c r="THQ113" i="106"/>
  <c r="THR113" i="106"/>
  <c r="THS113" i="106"/>
  <c r="THT113" i="106"/>
  <c r="THU113" i="106"/>
  <c r="THV113" i="106"/>
  <c r="THW113" i="106"/>
  <c r="THX113" i="106"/>
  <c r="THY113" i="106"/>
  <c r="THZ113" i="106"/>
  <c r="TIA113" i="106"/>
  <c r="TIB113" i="106"/>
  <c r="TIC113" i="106"/>
  <c r="TID113" i="106"/>
  <c r="TIE113" i="106"/>
  <c r="TIF113" i="106"/>
  <c r="TIG113" i="106"/>
  <c r="TIH113" i="106"/>
  <c r="TII113" i="106"/>
  <c r="TIJ113" i="106"/>
  <c r="TIK113" i="106"/>
  <c r="TIL113" i="106"/>
  <c r="TIM113" i="106"/>
  <c r="TIN113" i="106"/>
  <c r="TIO113" i="106"/>
  <c r="TIP113" i="106"/>
  <c r="TIQ113" i="106"/>
  <c r="TIR113" i="106"/>
  <c r="TIS113" i="106"/>
  <c r="TIT113" i="106"/>
  <c r="TIU113" i="106"/>
  <c r="TIV113" i="106"/>
  <c r="TIW113" i="106"/>
  <c r="TIX113" i="106"/>
  <c r="TIY113" i="106"/>
  <c r="TIZ113" i="106"/>
  <c r="TJA113" i="106"/>
  <c r="TJB113" i="106"/>
  <c r="TJC113" i="106"/>
  <c r="TJD113" i="106"/>
  <c r="TJE113" i="106"/>
  <c r="TJF113" i="106"/>
  <c r="TJG113" i="106"/>
  <c r="TJH113" i="106"/>
  <c r="TJI113" i="106"/>
  <c r="TJJ113" i="106"/>
  <c r="TJK113" i="106"/>
  <c r="TJL113" i="106"/>
  <c r="TJM113" i="106"/>
  <c r="TJN113" i="106"/>
  <c r="TJO113" i="106"/>
  <c r="TJP113" i="106"/>
  <c r="TJQ113" i="106"/>
  <c r="TJR113" i="106"/>
  <c r="TJS113" i="106"/>
  <c r="TJT113" i="106"/>
  <c r="TJU113" i="106"/>
  <c r="TJV113" i="106"/>
  <c r="TJW113" i="106"/>
  <c r="TJX113" i="106"/>
  <c r="TJY113" i="106"/>
  <c r="TJZ113" i="106"/>
  <c r="TKA113" i="106"/>
  <c r="TKB113" i="106"/>
  <c r="TKC113" i="106"/>
  <c r="TKD113" i="106"/>
  <c r="TKE113" i="106"/>
  <c r="TKF113" i="106"/>
  <c r="TKG113" i="106"/>
  <c r="TKH113" i="106"/>
  <c r="TKI113" i="106"/>
  <c r="TKJ113" i="106"/>
  <c r="TKK113" i="106"/>
  <c r="TKL113" i="106"/>
  <c r="TKM113" i="106"/>
  <c r="TKN113" i="106"/>
  <c r="TKO113" i="106"/>
  <c r="TKP113" i="106"/>
  <c r="TKQ113" i="106"/>
  <c r="TKR113" i="106"/>
  <c r="TKS113" i="106"/>
  <c r="TKT113" i="106"/>
  <c r="TKU113" i="106"/>
  <c r="TKV113" i="106"/>
  <c r="TKW113" i="106"/>
  <c r="TKX113" i="106"/>
  <c r="TKY113" i="106"/>
  <c r="TKZ113" i="106"/>
  <c r="TLA113" i="106"/>
  <c r="TLB113" i="106"/>
  <c r="TLC113" i="106"/>
  <c r="TLD113" i="106"/>
  <c r="TLE113" i="106"/>
  <c r="TLF113" i="106"/>
  <c r="TLG113" i="106"/>
  <c r="TLH113" i="106"/>
  <c r="TLI113" i="106"/>
  <c r="TLJ113" i="106"/>
  <c r="TLK113" i="106"/>
  <c r="TLL113" i="106"/>
  <c r="TLM113" i="106"/>
  <c r="TLN113" i="106"/>
  <c r="TLO113" i="106"/>
  <c r="TLP113" i="106"/>
  <c r="TLQ113" i="106"/>
  <c r="TLR113" i="106"/>
  <c r="TLS113" i="106"/>
  <c r="TLT113" i="106"/>
  <c r="TLU113" i="106"/>
  <c r="TLV113" i="106"/>
  <c r="TLW113" i="106"/>
  <c r="TLX113" i="106"/>
  <c r="TLY113" i="106"/>
  <c r="TLZ113" i="106"/>
  <c r="TMA113" i="106"/>
  <c r="TMB113" i="106"/>
  <c r="TMC113" i="106"/>
  <c r="TMD113" i="106"/>
  <c r="TME113" i="106"/>
  <c r="TMF113" i="106"/>
  <c r="TMG113" i="106"/>
  <c r="TMH113" i="106"/>
  <c r="TMI113" i="106"/>
  <c r="TMJ113" i="106"/>
  <c r="TMK113" i="106"/>
  <c r="TML113" i="106"/>
  <c r="TMM113" i="106"/>
  <c r="TMN113" i="106"/>
  <c r="TMO113" i="106"/>
  <c r="TMP113" i="106"/>
  <c r="TMQ113" i="106"/>
  <c r="TMR113" i="106"/>
  <c r="TMS113" i="106"/>
  <c r="TMT113" i="106"/>
  <c r="TMU113" i="106"/>
  <c r="TMV113" i="106"/>
  <c r="TMW113" i="106"/>
  <c r="TMX113" i="106"/>
  <c r="TMY113" i="106"/>
  <c r="TMZ113" i="106"/>
  <c r="TNA113" i="106"/>
  <c r="TNB113" i="106"/>
  <c r="TNC113" i="106"/>
  <c r="TND113" i="106"/>
  <c r="TNE113" i="106"/>
  <c r="TNF113" i="106"/>
  <c r="TNG113" i="106"/>
  <c r="TNH113" i="106"/>
  <c r="TNI113" i="106"/>
  <c r="TNJ113" i="106"/>
  <c r="TNK113" i="106"/>
  <c r="TNL113" i="106"/>
  <c r="TNM113" i="106"/>
  <c r="TNN113" i="106"/>
  <c r="TNO113" i="106"/>
  <c r="TNP113" i="106"/>
  <c r="TNQ113" i="106"/>
  <c r="TNR113" i="106"/>
  <c r="TNS113" i="106"/>
  <c r="TNT113" i="106"/>
  <c r="TNU113" i="106"/>
  <c r="TNV113" i="106"/>
  <c r="TNW113" i="106"/>
  <c r="TNX113" i="106"/>
  <c r="TNY113" i="106"/>
  <c r="TNZ113" i="106"/>
  <c r="TOA113" i="106"/>
  <c r="TOB113" i="106"/>
  <c r="TOC113" i="106"/>
  <c r="TOD113" i="106"/>
  <c r="TOE113" i="106"/>
  <c r="TOF113" i="106"/>
  <c r="TOG113" i="106"/>
  <c r="TOH113" i="106"/>
  <c r="TOI113" i="106"/>
  <c r="TOJ113" i="106"/>
  <c r="TOK113" i="106"/>
  <c r="TOL113" i="106"/>
  <c r="TOM113" i="106"/>
  <c r="TON113" i="106"/>
  <c r="TOO113" i="106"/>
  <c r="TOP113" i="106"/>
  <c r="TOQ113" i="106"/>
  <c r="TOR113" i="106"/>
  <c r="TOS113" i="106"/>
  <c r="TOT113" i="106"/>
  <c r="TOU113" i="106"/>
  <c r="TOV113" i="106"/>
  <c r="TOW113" i="106"/>
  <c r="TOX113" i="106"/>
  <c r="TOY113" i="106"/>
  <c r="TOZ113" i="106"/>
  <c r="TPA113" i="106"/>
  <c r="TPB113" i="106"/>
  <c r="TPC113" i="106"/>
  <c r="TPD113" i="106"/>
  <c r="TPE113" i="106"/>
  <c r="TPF113" i="106"/>
  <c r="TPG113" i="106"/>
  <c r="TPH113" i="106"/>
  <c r="TPI113" i="106"/>
  <c r="TPJ113" i="106"/>
  <c r="TPK113" i="106"/>
  <c r="TPL113" i="106"/>
  <c r="TPM113" i="106"/>
  <c r="TPN113" i="106"/>
  <c r="TPO113" i="106"/>
  <c r="TPP113" i="106"/>
  <c r="TPQ113" i="106"/>
  <c r="TPR113" i="106"/>
  <c r="TPS113" i="106"/>
  <c r="TPT113" i="106"/>
  <c r="TPU113" i="106"/>
  <c r="TPV113" i="106"/>
  <c r="TPW113" i="106"/>
  <c r="TPX113" i="106"/>
  <c r="TPY113" i="106"/>
  <c r="TPZ113" i="106"/>
  <c r="TQA113" i="106"/>
  <c r="TQB113" i="106"/>
  <c r="TQC113" i="106"/>
  <c r="TQD113" i="106"/>
  <c r="TQE113" i="106"/>
  <c r="TQF113" i="106"/>
  <c r="TQG113" i="106"/>
  <c r="TQH113" i="106"/>
  <c r="TQI113" i="106"/>
  <c r="TQJ113" i="106"/>
  <c r="TQK113" i="106"/>
  <c r="TQL113" i="106"/>
  <c r="TQM113" i="106"/>
  <c r="TQN113" i="106"/>
  <c r="TQO113" i="106"/>
  <c r="TQP113" i="106"/>
  <c r="TQQ113" i="106"/>
  <c r="TQR113" i="106"/>
  <c r="TQS113" i="106"/>
  <c r="TQT113" i="106"/>
  <c r="TQU113" i="106"/>
  <c r="TQV113" i="106"/>
  <c r="TQW113" i="106"/>
  <c r="TQX113" i="106"/>
  <c r="TQY113" i="106"/>
  <c r="TQZ113" i="106"/>
  <c r="TRA113" i="106"/>
  <c r="TRB113" i="106"/>
  <c r="TRC113" i="106"/>
  <c r="TRD113" i="106"/>
  <c r="TRE113" i="106"/>
  <c r="TRF113" i="106"/>
  <c r="TRG113" i="106"/>
  <c r="TRH113" i="106"/>
  <c r="TRI113" i="106"/>
  <c r="TRJ113" i="106"/>
  <c r="TRK113" i="106"/>
  <c r="TRL113" i="106"/>
  <c r="TRM113" i="106"/>
  <c r="TRN113" i="106"/>
  <c r="TRO113" i="106"/>
  <c r="TRP113" i="106"/>
  <c r="TRQ113" i="106"/>
  <c r="TRR113" i="106"/>
  <c r="TRS113" i="106"/>
  <c r="TRT113" i="106"/>
  <c r="TRU113" i="106"/>
  <c r="TRV113" i="106"/>
  <c r="TRW113" i="106"/>
  <c r="TRX113" i="106"/>
  <c r="TRY113" i="106"/>
  <c r="TRZ113" i="106"/>
  <c r="TSA113" i="106"/>
  <c r="TSB113" i="106"/>
  <c r="TSC113" i="106"/>
  <c r="TSD113" i="106"/>
  <c r="TSE113" i="106"/>
  <c r="TSF113" i="106"/>
  <c r="TSG113" i="106"/>
  <c r="TSH113" i="106"/>
  <c r="TSI113" i="106"/>
  <c r="TSJ113" i="106"/>
  <c r="TSK113" i="106"/>
  <c r="TSL113" i="106"/>
  <c r="TSM113" i="106"/>
  <c r="TSN113" i="106"/>
  <c r="TSO113" i="106"/>
  <c r="TSP113" i="106"/>
  <c r="TSQ113" i="106"/>
  <c r="TSR113" i="106"/>
  <c r="TSS113" i="106"/>
  <c r="TST113" i="106"/>
  <c r="TSU113" i="106"/>
  <c r="TSV113" i="106"/>
  <c r="TSW113" i="106"/>
  <c r="TSX113" i="106"/>
  <c r="TSY113" i="106"/>
  <c r="TSZ113" i="106"/>
  <c r="TTA113" i="106"/>
  <c r="TTB113" i="106"/>
  <c r="TTC113" i="106"/>
  <c r="TTD113" i="106"/>
  <c r="TTE113" i="106"/>
  <c r="TTF113" i="106"/>
  <c r="TTG113" i="106"/>
  <c r="TTH113" i="106"/>
  <c r="TTI113" i="106"/>
  <c r="TTJ113" i="106"/>
  <c r="TTK113" i="106"/>
  <c r="TTL113" i="106"/>
  <c r="TTM113" i="106"/>
  <c r="TTN113" i="106"/>
  <c r="TTO113" i="106"/>
  <c r="TTP113" i="106"/>
  <c r="TTQ113" i="106"/>
  <c r="TTR113" i="106"/>
  <c r="TTS113" i="106"/>
  <c r="TTT113" i="106"/>
  <c r="TTU113" i="106"/>
  <c r="TTV113" i="106"/>
  <c r="TTW113" i="106"/>
  <c r="TTX113" i="106"/>
  <c r="TTY113" i="106"/>
  <c r="TTZ113" i="106"/>
  <c r="TUA113" i="106"/>
  <c r="TUB113" i="106"/>
  <c r="TUC113" i="106"/>
  <c r="TUD113" i="106"/>
  <c r="TUE113" i="106"/>
  <c r="TUF113" i="106"/>
  <c r="TUG113" i="106"/>
  <c r="TUH113" i="106"/>
  <c r="TUI113" i="106"/>
  <c r="TUJ113" i="106"/>
  <c r="TUK113" i="106"/>
  <c r="TUL113" i="106"/>
  <c r="TUM113" i="106"/>
  <c r="TUN113" i="106"/>
  <c r="TUO113" i="106"/>
  <c r="TUP113" i="106"/>
  <c r="TUQ113" i="106"/>
  <c r="TUR113" i="106"/>
  <c r="TUS113" i="106"/>
  <c r="TUT113" i="106"/>
  <c r="TUU113" i="106"/>
  <c r="TUV113" i="106"/>
  <c r="TUW113" i="106"/>
  <c r="TUX113" i="106"/>
  <c r="TUY113" i="106"/>
  <c r="TUZ113" i="106"/>
  <c r="TVA113" i="106"/>
  <c r="TVB113" i="106"/>
  <c r="TVC113" i="106"/>
  <c r="TVD113" i="106"/>
  <c r="TVE113" i="106"/>
  <c r="TVF113" i="106"/>
  <c r="TVG113" i="106"/>
  <c r="TVH113" i="106"/>
  <c r="TVI113" i="106"/>
  <c r="TVJ113" i="106"/>
  <c r="TVK113" i="106"/>
  <c r="TVL113" i="106"/>
  <c r="TVM113" i="106"/>
  <c r="TVN113" i="106"/>
  <c r="TVO113" i="106"/>
  <c r="TVP113" i="106"/>
  <c r="TVQ113" i="106"/>
  <c r="TVR113" i="106"/>
  <c r="TVS113" i="106"/>
  <c r="TVT113" i="106"/>
  <c r="TVU113" i="106"/>
  <c r="TVV113" i="106"/>
  <c r="TVW113" i="106"/>
  <c r="TVX113" i="106"/>
  <c r="TVY113" i="106"/>
  <c r="TVZ113" i="106"/>
  <c r="TWA113" i="106"/>
  <c r="TWB113" i="106"/>
  <c r="TWC113" i="106"/>
  <c r="TWD113" i="106"/>
  <c r="TWE113" i="106"/>
  <c r="TWF113" i="106"/>
  <c r="TWG113" i="106"/>
  <c r="TWH113" i="106"/>
  <c r="TWI113" i="106"/>
  <c r="TWJ113" i="106"/>
  <c r="TWK113" i="106"/>
  <c r="TWL113" i="106"/>
  <c r="TWM113" i="106"/>
  <c r="TWN113" i="106"/>
  <c r="TWO113" i="106"/>
  <c r="TWP113" i="106"/>
  <c r="TWQ113" i="106"/>
  <c r="TWR113" i="106"/>
  <c r="TWS113" i="106"/>
  <c r="TWT113" i="106"/>
  <c r="TWU113" i="106"/>
  <c r="TWV113" i="106"/>
  <c r="TWW113" i="106"/>
  <c r="TWX113" i="106"/>
  <c r="TWY113" i="106"/>
  <c r="TWZ113" i="106"/>
  <c r="TXA113" i="106"/>
  <c r="TXB113" i="106"/>
  <c r="TXC113" i="106"/>
  <c r="TXD113" i="106"/>
  <c r="TXE113" i="106"/>
  <c r="TXF113" i="106"/>
  <c r="TXG113" i="106"/>
  <c r="TXH113" i="106"/>
  <c r="TXI113" i="106"/>
  <c r="TXJ113" i="106"/>
  <c r="TXK113" i="106"/>
  <c r="TXL113" i="106"/>
  <c r="TXM113" i="106"/>
  <c r="TXN113" i="106"/>
  <c r="TXO113" i="106"/>
  <c r="TXP113" i="106"/>
  <c r="TXQ113" i="106"/>
  <c r="TXR113" i="106"/>
  <c r="TXS113" i="106"/>
  <c r="TXT113" i="106"/>
  <c r="TXU113" i="106"/>
  <c r="TXV113" i="106"/>
  <c r="TXW113" i="106"/>
  <c r="TXX113" i="106"/>
  <c r="TXY113" i="106"/>
  <c r="TXZ113" i="106"/>
  <c r="TYA113" i="106"/>
  <c r="TYB113" i="106"/>
  <c r="TYC113" i="106"/>
  <c r="TYD113" i="106"/>
  <c r="TYE113" i="106"/>
  <c r="TYF113" i="106"/>
  <c r="TYG113" i="106"/>
  <c r="TYH113" i="106"/>
  <c r="TYI113" i="106"/>
  <c r="TYJ113" i="106"/>
  <c r="TYK113" i="106"/>
  <c r="TYL113" i="106"/>
  <c r="TYM113" i="106"/>
  <c r="TYN113" i="106"/>
  <c r="TYO113" i="106"/>
  <c r="TYP113" i="106"/>
  <c r="TYQ113" i="106"/>
  <c r="TYR113" i="106"/>
  <c r="TYS113" i="106"/>
  <c r="TYT113" i="106"/>
  <c r="TYU113" i="106"/>
  <c r="TYV113" i="106"/>
  <c r="TYW113" i="106"/>
  <c r="TYX113" i="106"/>
  <c r="TYY113" i="106"/>
  <c r="TYZ113" i="106"/>
  <c r="TZA113" i="106"/>
  <c r="TZB113" i="106"/>
  <c r="TZC113" i="106"/>
  <c r="TZD113" i="106"/>
  <c r="TZE113" i="106"/>
  <c r="TZF113" i="106"/>
  <c r="TZG113" i="106"/>
  <c r="TZH113" i="106"/>
  <c r="TZI113" i="106"/>
  <c r="TZJ113" i="106"/>
  <c r="TZK113" i="106"/>
  <c r="TZL113" i="106"/>
  <c r="TZM113" i="106"/>
  <c r="TZN113" i="106"/>
  <c r="TZO113" i="106"/>
  <c r="TZP113" i="106"/>
  <c r="TZQ113" i="106"/>
  <c r="TZR113" i="106"/>
  <c r="TZS113" i="106"/>
  <c r="TZT113" i="106"/>
  <c r="TZU113" i="106"/>
  <c r="TZV113" i="106"/>
  <c r="TZW113" i="106"/>
  <c r="TZX113" i="106"/>
  <c r="TZY113" i="106"/>
  <c r="TZZ113" i="106"/>
  <c r="UAA113" i="106"/>
  <c r="UAB113" i="106"/>
  <c r="UAC113" i="106"/>
  <c r="UAD113" i="106"/>
  <c r="UAE113" i="106"/>
  <c r="UAF113" i="106"/>
  <c r="UAG113" i="106"/>
  <c r="UAH113" i="106"/>
  <c r="UAI113" i="106"/>
  <c r="UAJ113" i="106"/>
  <c r="UAK113" i="106"/>
  <c r="UAL113" i="106"/>
  <c r="UAM113" i="106"/>
  <c r="UAN113" i="106"/>
  <c r="UAO113" i="106"/>
  <c r="UAP113" i="106"/>
  <c r="UAQ113" i="106"/>
  <c r="UAR113" i="106"/>
  <c r="UAS113" i="106"/>
  <c r="UAT113" i="106"/>
  <c r="UAU113" i="106"/>
  <c r="UAV113" i="106"/>
  <c r="UAW113" i="106"/>
  <c r="UAX113" i="106"/>
  <c r="UAY113" i="106"/>
  <c r="UAZ113" i="106"/>
  <c r="UBA113" i="106"/>
  <c r="UBB113" i="106"/>
  <c r="UBC113" i="106"/>
  <c r="UBD113" i="106"/>
  <c r="UBE113" i="106"/>
  <c r="UBF113" i="106"/>
  <c r="UBG113" i="106"/>
  <c r="UBH113" i="106"/>
  <c r="UBI113" i="106"/>
  <c r="UBJ113" i="106"/>
  <c r="UBK113" i="106"/>
  <c r="UBL113" i="106"/>
  <c r="UBM113" i="106"/>
  <c r="UBN113" i="106"/>
  <c r="UBO113" i="106"/>
  <c r="UBP113" i="106"/>
  <c r="UBQ113" i="106"/>
  <c r="UBR113" i="106"/>
  <c r="UBS113" i="106"/>
  <c r="UBT113" i="106"/>
  <c r="UBU113" i="106"/>
  <c r="UBV113" i="106"/>
  <c r="UBW113" i="106"/>
  <c r="UBX113" i="106"/>
  <c r="UBY113" i="106"/>
  <c r="UBZ113" i="106"/>
  <c r="UCA113" i="106"/>
  <c r="UCB113" i="106"/>
  <c r="UCC113" i="106"/>
  <c r="UCD113" i="106"/>
  <c r="UCE113" i="106"/>
  <c r="UCF113" i="106"/>
  <c r="UCG113" i="106"/>
  <c r="UCH113" i="106"/>
  <c r="UCI113" i="106"/>
  <c r="UCJ113" i="106"/>
  <c r="UCK113" i="106"/>
  <c r="UCL113" i="106"/>
  <c r="UCM113" i="106"/>
  <c r="UCN113" i="106"/>
  <c r="UCO113" i="106"/>
  <c r="UCP113" i="106"/>
  <c r="UCQ113" i="106"/>
  <c r="UCR113" i="106"/>
  <c r="UCS113" i="106"/>
  <c r="UCT113" i="106"/>
  <c r="UCU113" i="106"/>
  <c r="UCV113" i="106"/>
  <c r="UCW113" i="106"/>
  <c r="UCX113" i="106"/>
  <c r="UCY113" i="106"/>
  <c r="UCZ113" i="106"/>
  <c r="UDA113" i="106"/>
  <c r="UDB113" i="106"/>
  <c r="UDC113" i="106"/>
  <c r="UDD113" i="106"/>
  <c r="UDE113" i="106"/>
  <c r="UDF113" i="106"/>
  <c r="UDG113" i="106"/>
  <c r="UDH113" i="106"/>
  <c r="UDI113" i="106"/>
  <c r="UDJ113" i="106"/>
  <c r="UDK113" i="106"/>
  <c r="UDL113" i="106"/>
  <c r="UDM113" i="106"/>
  <c r="UDN113" i="106"/>
  <c r="UDO113" i="106"/>
  <c r="UDP113" i="106"/>
  <c r="UDQ113" i="106"/>
  <c r="UDR113" i="106"/>
  <c r="UDS113" i="106"/>
  <c r="UDT113" i="106"/>
  <c r="UDU113" i="106"/>
  <c r="UDV113" i="106"/>
  <c r="UDW113" i="106"/>
  <c r="UDX113" i="106"/>
  <c r="UDY113" i="106"/>
  <c r="UDZ113" i="106"/>
  <c r="UEA113" i="106"/>
  <c r="UEB113" i="106"/>
  <c r="UEC113" i="106"/>
  <c r="UED113" i="106"/>
  <c r="UEE113" i="106"/>
  <c r="UEF113" i="106"/>
  <c r="UEG113" i="106"/>
  <c r="UEH113" i="106"/>
  <c r="UEI113" i="106"/>
  <c r="UEJ113" i="106"/>
  <c r="UEK113" i="106"/>
  <c r="UEL113" i="106"/>
  <c r="UEM113" i="106"/>
  <c r="UEN113" i="106"/>
  <c r="UEO113" i="106"/>
  <c r="UEP113" i="106"/>
  <c r="UEQ113" i="106"/>
  <c r="UER113" i="106"/>
  <c r="UES113" i="106"/>
  <c r="UET113" i="106"/>
  <c r="UEU113" i="106"/>
  <c r="UEV113" i="106"/>
  <c r="UEW113" i="106"/>
  <c r="UEX113" i="106"/>
  <c r="UEY113" i="106"/>
  <c r="UEZ113" i="106"/>
  <c r="UFA113" i="106"/>
  <c r="UFB113" i="106"/>
  <c r="UFC113" i="106"/>
  <c r="UFD113" i="106"/>
  <c r="UFE113" i="106"/>
  <c r="UFF113" i="106"/>
  <c r="UFG113" i="106"/>
  <c r="UFH113" i="106"/>
  <c r="UFI113" i="106"/>
  <c r="UFJ113" i="106"/>
  <c r="UFK113" i="106"/>
  <c r="UFL113" i="106"/>
  <c r="UFM113" i="106"/>
  <c r="UFN113" i="106"/>
  <c r="UFO113" i="106"/>
  <c r="UFP113" i="106"/>
  <c r="UFQ113" i="106"/>
  <c r="UFR113" i="106"/>
  <c r="UFS113" i="106"/>
  <c r="UFT113" i="106"/>
  <c r="UFU113" i="106"/>
  <c r="UFV113" i="106"/>
  <c r="UFW113" i="106"/>
  <c r="UFX113" i="106"/>
  <c r="UFY113" i="106"/>
  <c r="UFZ113" i="106"/>
  <c r="UGA113" i="106"/>
  <c r="UGB113" i="106"/>
  <c r="UGC113" i="106"/>
  <c r="UGD113" i="106"/>
  <c r="UGE113" i="106"/>
  <c r="UGF113" i="106"/>
  <c r="UGG113" i="106"/>
  <c r="UGH113" i="106"/>
  <c r="UGI113" i="106"/>
  <c r="UGJ113" i="106"/>
  <c r="UGK113" i="106"/>
  <c r="UGL113" i="106"/>
  <c r="UGM113" i="106"/>
  <c r="UGN113" i="106"/>
  <c r="UGO113" i="106"/>
  <c r="UGP113" i="106"/>
  <c r="UGQ113" i="106"/>
  <c r="UGR113" i="106"/>
  <c r="UGS113" i="106"/>
  <c r="UGT113" i="106"/>
  <c r="UGU113" i="106"/>
  <c r="UGV113" i="106"/>
  <c r="UGW113" i="106"/>
  <c r="UGX113" i="106"/>
  <c r="UGY113" i="106"/>
  <c r="UGZ113" i="106"/>
  <c r="UHA113" i="106"/>
  <c r="UHB113" i="106"/>
  <c r="UHC113" i="106"/>
  <c r="UHD113" i="106"/>
  <c r="UHE113" i="106"/>
  <c r="UHF113" i="106"/>
  <c r="UHG113" i="106"/>
  <c r="UHH113" i="106"/>
  <c r="UHI113" i="106"/>
  <c r="UHJ113" i="106"/>
  <c r="UHK113" i="106"/>
  <c r="UHL113" i="106"/>
  <c r="UHM113" i="106"/>
  <c r="UHN113" i="106"/>
  <c r="UHO113" i="106"/>
  <c r="UHP113" i="106"/>
  <c r="UHQ113" i="106"/>
  <c r="UHR113" i="106"/>
  <c r="UHS113" i="106"/>
  <c r="UHT113" i="106"/>
  <c r="UHU113" i="106"/>
  <c r="UHV113" i="106"/>
  <c r="UHW113" i="106"/>
  <c r="UHX113" i="106"/>
  <c r="UHY113" i="106"/>
  <c r="UHZ113" i="106"/>
  <c r="UIA113" i="106"/>
  <c r="UIB113" i="106"/>
  <c r="UIC113" i="106"/>
  <c r="UID113" i="106"/>
  <c r="UIE113" i="106"/>
  <c r="UIF113" i="106"/>
  <c r="UIG113" i="106"/>
  <c r="UIH113" i="106"/>
  <c r="UII113" i="106"/>
  <c r="UIJ113" i="106"/>
  <c r="UIK113" i="106"/>
  <c r="UIL113" i="106"/>
  <c r="UIM113" i="106"/>
  <c r="UIN113" i="106"/>
  <c r="UIO113" i="106"/>
  <c r="UIP113" i="106"/>
  <c r="UIQ113" i="106"/>
  <c r="UIR113" i="106"/>
  <c r="UIS113" i="106"/>
  <c r="UIT113" i="106"/>
  <c r="UIU113" i="106"/>
  <c r="UIV113" i="106"/>
  <c r="UIW113" i="106"/>
  <c r="UIX113" i="106"/>
  <c r="UIY113" i="106"/>
  <c r="UIZ113" i="106"/>
  <c r="UJA113" i="106"/>
  <c r="UJB113" i="106"/>
  <c r="UJC113" i="106"/>
  <c r="UJD113" i="106"/>
  <c r="UJE113" i="106"/>
  <c r="UJF113" i="106"/>
  <c r="UJG113" i="106"/>
  <c r="UJH113" i="106"/>
  <c r="UJI113" i="106"/>
  <c r="UJJ113" i="106"/>
  <c r="UJK113" i="106"/>
  <c r="UJL113" i="106"/>
  <c r="UJM113" i="106"/>
  <c r="UJN113" i="106"/>
  <c r="UJO113" i="106"/>
  <c r="UJP113" i="106"/>
  <c r="UJQ113" i="106"/>
  <c r="UJR113" i="106"/>
  <c r="UJS113" i="106"/>
  <c r="UJT113" i="106"/>
  <c r="UJU113" i="106"/>
  <c r="UJV113" i="106"/>
  <c r="UJW113" i="106"/>
  <c r="UJX113" i="106"/>
  <c r="UJY113" i="106"/>
  <c r="UJZ113" i="106"/>
  <c r="UKA113" i="106"/>
  <c r="UKB113" i="106"/>
  <c r="UKC113" i="106"/>
  <c r="UKD113" i="106"/>
  <c r="UKE113" i="106"/>
  <c r="UKF113" i="106"/>
  <c r="UKG113" i="106"/>
  <c r="UKH113" i="106"/>
  <c r="UKI113" i="106"/>
  <c r="UKJ113" i="106"/>
  <c r="UKK113" i="106"/>
  <c r="UKL113" i="106"/>
  <c r="UKM113" i="106"/>
  <c r="UKN113" i="106"/>
  <c r="UKO113" i="106"/>
  <c r="UKP113" i="106"/>
  <c r="UKQ113" i="106"/>
  <c r="UKR113" i="106"/>
  <c r="UKS113" i="106"/>
  <c r="UKT113" i="106"/>
  <c r="UKU113" i="106"/>
  <c r="UKV113" i="106"/>
  <c r="UKW113" i="106"/>
  <c r="UKX113" i="106"/>
  <c r="UKY113" i="106"/>
  <c r="UKZ113" i="106"/>
  <c r="ULA113" i="106"/>
  <c r="ULB113" i="106"/>
  <c r="ULC113" i="106"/>
  <c r="ULD113" i="106"/>
  <c r="ULE113" i="106"/>
  <c r="ULF113" i="106"/>
  <c r="ULG113" i="106"/>
  <c r="ULH113" i="106"/>
  <c r="ULI113" i="106"/>
  <c r="ULJ113" i="106"/>
  <c r="ULK113" i="106"/>
  <c r="ULL113" i="106"/>
  <c r="ULM113" i="106"/>
  <c r="ULN113" i="106"/>
  <c r="ULO113" i="106"/>
  <c r="ULP113" i="106"/>
  <c r="ULQ113" i="106"/>
  <c r="ULR113" i="106"/>
  <c r="ULS113" i="106"/>
  <c r="ULT113" i="106"/>
  <c r="ULU113" i="106"/>
  <c r="ULV113" i="106"/>
  <c r="ULW113" i="106"/>
  <c r="ULX113" i="106"/>
  <c r="ULY113" i="106"/>
  <c r="ULZ113" i="106"/>
  <c r="UMA113" i="106"/>
  <c r="UMB113" i="106"/>
  <c r="UMC113" i="106"/>
  <c r="UMD113" i="106"/>
  <c r="UME113" i="106"/>
  <c r="UMF113" i="106"/>
  <c r="UMG113" i="106"/>
  <c r="UMH113" i="106"/>
  <c r="UMI113" i="106"/>
  <c r="UMJ113" i="106"/>
  <c r="UMK113" i="106"/>
  <c r="UML113" i="106"/>
  <c r="UMM113" i="106"/>
  <c r="UMN113" i="106"/>
  <c r="UMO113" i="106"/>
  <c r="UMP113" i="106"/>
  <c r="UMQ113" i="106"/>
  <c r="UMR113" i="106"/>
  <c r="UMS113" i="106"/>
  <c r="UMT113" i="106"/>
  <c r="UMU113" i="106"/>
  <c r="UMV113" i="106"/>
  <c r="UMW113" i="106"/>
  <c r="UMX113" i="106"/>
  <c r="UMY113" i="106"/>
  <c r="UMZ113" i="106"/>
  <c r="UNA113" i="106"/>
  <c r="UNB113" i="106"/>
  <c r="UNC113" i="106"/>
  <c r="UND113" i="106"/>
  <c r="UNE113" i="106"/>
  <c r="UNF113" i="106"/>
  <c r="UNG113" i="106"/>
  <c r="UNH113" i="106"/>
  <c r="UNI113" i="106"/>
  <c r="UNJ113" i="106"/>
  <c r="UNK113" i="106"/>
  <c r="UNL113" i="106"/>
  <c r="UNM113" i="106"/>
  <c r="UNN113" i="106"/>
  <c r="UNO113" i="106"/>
  <c r="UNP113" i="106"/>
  <c r="UNQ113" i="106"/>
  <c r="UNR113" i="106"/>
  <c r="UNS113" i="106"/>
  <c r="UNT113" i="106"/>
  <c r="UNU113" i="106"/>
  <c r="UNV113" i="106"/>
  <c r="UNW113" i="106"/>
  <c r="UNX113" i="106"/>
  <c r="UNY113" i="106"/>
  <c r="UNZ113" i="106"/>
  <c r="UOA113" i="106"/>
  <c r="UOB113" i="106"/>
  <c r="UOC113" i="106"/>
  <c r="UOD113" i="106"/>
  <c r="UOE113" i="106"/>
  <c r="UOF113" i="106"/>
  <c r="UOG113" i="106"/>
  <c r="UOH113" i="106"/>
  <c r="UOI113" i="106"/>
  <c r="UOJ113" i="106"/>
  <c r="UOK113" i="106"/>
  <c r="UOL113" i="106"/>
  <c r="UOM113" i="106"/>
  <c r="UON113" i="106"/>
  <c r="UOO113" i="106"/>
  <c r="UOP113" i="106"/>
  <c r="UOQ113" i="106"/>
  <c r="UOR113" i="106"/>
  <c r="UOS113" i="106"/>
  <c r="UOT113" i="106"/>
  <c r="UOU113" i="106"/>
  <c r="UOV113" i="106"/>
  <c r="UOW113" i="106"/>
  <c r="UOX113" i="106"/>
  <c r="UOY113" i="106"/>
  <c r="UOZ113" i="106"/>
  <c r="UPA113" i="106"/>
  <c r="UPB113" i="106"/>
  <c r="UPC113" i="106"/>
  <c r="UPD113" i="106"/>
  <c r="UPE113" i="106"/>
  <c r="UPF113" i="106"/>
  <c r="UPG113" i="106"/>
  <c r="UPH113" i="106"/>
  <c r="UPI113" i="106"/>
  <c r="UPJ113" i="106"/>
  <c r="UPK113" i="106"/>
  <c r="UPL113" i="106"/>
  <c r="UPM113" i="106"/>
  <c r="UPN113" i="106"/>
  <c r="UPO113" i="106"/>
  <c r="UPP113" i="106"/>
  <c r="UPQ113" i="106"/>
  <c r="UPR113" i="106"/>
  <c r="UPS113" i="106"/>
  <c r="UPT113" i="106"/>
  <c r="UPU113" i="106"/>
  <c r="UPV113" i="106"/>
  <c r="UPW113" i="106"/>
  <c r="UPX113" i="106"/>
  <c r="UPY113" i="106"/>
  <c r="UPZ113" i="106"/>
  <c r="UQA113" i="106"/>
  <c r="UQB113" i="106"/>
  <c r="UQC113" i="106"/>
  <c r="UQD113" i="106"/>
  <c r="UQE113" i="106"/>
  <c r="UQF113" i="106"/>
  <c r="UQG113" i="106"/>
  <c r="UQH113" i="106"/>
  <c r="UQI113" i="106"/>
  <c r="UQJ113" i="106"/>
  <c r="UQK113" i="106"/>
  <c r="UQL113" i="106"/>
  <c r="UQM113" i="106"/>
  <c r="UQN113" i="106"/>
  <c r="UQO113" i="106"/>
  <c r="UQP113" i="106"/>
  <c r="UQQ113" i="106"/>
  <c r="UQR113" i="106"/>
  <c r="UQS113" i="106"/>
  <c r="UQT113" i="106"/>
  <c r="UQU113" i="106"/>
  <c r="UQV113" i="106"/>
  <c r="UQW113" i="106"/>
  <c r="UQX113" i="106"/>
  <c r="UQY113" i="106"/>
  <c r="UQZ113" i="106"/>
  <c r="URA113" i="106"/>
  <c r="URB113" i="106"/>
  <c r="URC113" i="106"/>
  <c r="URD113" i="106"/>
  <c r="URE113" i="106"/>
  <c r="URF113" i="106"/>
  <c r="URG113" i="106"/>
  <c r="URH113" i="106"/>
  <c r="URI113" i="106"/>
  <c r="URJ113" i="106"/>
  <c r="URK113" i="106"/>
  <c r="URL113" i="106"/>
  <c r="URM113" i="106"/>
  <c r="URN113" i="106"/>
  <c r="URO113" i="106"/>
  <c r="URP113" i="106"/>
  <c r="URQ113" i="106"/>
  <c r="URR113" i="106"/>
  <c r="URS113" i="106"/>
  <c r="URT113" i="106"/>
  <c r="URU113" i="106"/>
  <c r="URV113" i="106"/>
  <c r="URW113" i="106"/>
  <c r="URX113" i="106"/>
  <c r="URY113" i="106"/>
  <c r="URZ113" i="106"/>
  <c r="USA113" i="106"/>
  <c r="USB113" i="106"/>
  <c r="USC113" i="106"/>
  <c r="USD113" i="106"/>
  <c r="USE113" i="106"/>
  <c r="USF113" i="106"/>
  <c r="USG113" i="106"/>
  <c r="USH113" i="106"/>
  <c r="USI113" i="106"/>
  <c r="USJ113" i="106"/>
  <c r="USK113" i="106"/>
  <c r="USL113" i="106"/>
  <c r="USM113" i="106"/>
  <c r="USN113" i="106"/>
  <c r="USO113" i="106"/>
  <c r="USP113" i="106"/>
  <c r="USQ113" i="106"/>
  <c r="USR113" i="106"/>
  <c r="USS113" i="106"/>
  <c r="UST113" i="106"/>
  <c r="USU113" i="106"/>
  <c r="USV113" i="106"/>
  <c r="USW113" i="106"/>
  <c r="USX113" i="106"/>
  <c r="USY113" i="106"/>
  <c r="USZ113" i="106"/>
  <c r="UTA113" i="106"/>
  <c r="UTB113" i="106"/>
  <c r="UTC113" i="106"/>
  <c r="UTD113" i="106"/>
  <c r="UTE113" i="106"/>
  <c r="UTF113" i="106"/>
  <c r="UTG113" i="106"/>
  <c r="UTH113" i="106"/>
  <c r="UTI113" i="106"/>
  <c r="UTJ113" i="106"/>
  <c r="UTK113" i="106"/>
  <c r="UTL113" i="106"/>
  <c r="UTM113" i="106"/>
  <c r="UTN113" i="106"/>
  <c r="UTO113" i="106"/>
  <c r="UTP113" i="106"/>
  <c r="UTQ113" i="106"/>
  <c r="UTR113" i="106"/>
  <c r="UTS113" i="106"/>
  <c r="UTT113" i="106"/>
  <c r="UTU113" i="106"/>
  <c r="UTV113" i="106"/>
  <c r="UTW113" i="106"/>
  <c r="UTX113" i="106"/>
  <c r="UTY113" i="106"/>
  <c r="UTZ113" i="106"/>
  <c r="UUA113" i="106"/>
  <c r="UUB113" i="106"/>
  <c r="UUC113" i="106"/>
  <c r="UUD113" i="106"/>
  <c r="UUE113" i="106"/>
  <c r="UUF113" i="106"/>
  <c r="UUG113" i="106"/>
  <c r="UUH113" i="106"/>
  <c r="UUI113" i="106"/>
  <c r="UUJ113" i="106"/>
  <c r="UUK113" i="106"/>
  <c r="UUL113" i="106"/>
  <c r="UUM113" i="106"/>
  <c r="UUN113" i="106"/>
  <c r="UUO113" i="106"/>
  <c r="UUP113" i="106"/>
  <c r="UUQ113" i="106"/>
  <c r="UUR113" i="106"/>
  <c r="UUS113" i="106"/>
  <c r="UUT113" i="106"/>
  <c r="UUU113" i="106"/>
  <c r="UUV113" i="106"/>
  <c r="UUW113" i="106"/>
  <c r="UUX113" i="106"/>
  <c r="UUY113" i="106"/>
  <c r="UUZ113" i="106"/>
  <c r="UVA113" i="106"/>
  <c r="UVB113" i="106"/>
  <c r="UVC113" i="106"/>
  <c r="UVD113" i="106"/>
  <c r="UVE113" i="106"/>
  <c r="UVF113" i="106"/>
  <c r="UVG113" i="106"/>
  <c r="UVH113" i="106"/>
  <c r="UVI113" i="106"/>
  <c r="UVJ113" i="106"/>
  <c r="UVK113" i="106"/>
  <c r="UVL113" i="106"/>
  <c r="UVM113" i="106"/>
  <c r="UVN113" i="106"/>
  <c r="UVO113" i="106"/>
  <c r="UVP113" i="106"/>
  <c r="UVQ113" i="106"/>
  <c r="UVR113" i="106"/>
  <c r="UVS113" i="106"/>
  <c r="UVT113" i="106"/>
  <c r="UVU113" i="106"/>
  <c r="UVV113" i="106"/>
  <c r="UVW113" i="106"/>
  <c r="UVX113" i="106"/>
  <c r="UVY113" i="106"/>
  <c r="UVZ113" i="106"/>
  <c r="UWA113" i="106"/>
  <c r="UWB113" i="106"/>
  <c r="UWC113" i="106"/>
  <c r="UWD113" i="106"/>
  <c r="UWE113" i="106"/>
  <c r="UWF113" i="106"/>
  <c r="UWG113" i="106"/>
  <c r="UWH113" i="106"/>
  <c r="UWI113" i="106"/>
  <c r="UWJ113" i="106"/>
  <c r="UWK113" i="106"/>
  <c r="UWL113" i="106"/>
  <c r="UWM113" i="106"/>
  <c r="UWN113" i="106"/>
  <c r="UWO113" i="106"/>
  <c r="UWP113" i="106"/>
  <c r="UWQ113" i="106"/>
  <c r="UWR113" i="106"/>
  <c r="UWS113" i="106"/>
  <c r="UWT113" i="106"/>
  <c r="UWU113" i="106"/>
  <c r="UWV113" i="106"/>
  <c r="UWW113" i="106"/>
  <c r="UWX113" i="106"/>
  <c r="UWY113" i="106"/>
  <c r="UWZ113" i="106"/>
  <c r="UXA113" i="106"/>
  <c r="UXB113" i="106"/>
  <c r="UXC113" i="106"/>
  <c r="UXD113" i="106"/>
  <c r="UXE113" i="106"/>
  <c r="UXF113" i="106"/>
  <c r="UXG113" i="106"/>
  <c r="UXH113" i="106"/>
  <c r="UXI113" i="106"/>
  <c r="UXJ113" i="106"/>
  <c r="UXK113" i="106"/>
  <c r="UXL113" i="106"/>
  <c r="UXM113" i="106"/>
  <c r="UXN113" i="106"/>
  <c r="UXO113" i="106"/>
  <c r="UXP113" i="106"/>
  <c r="UXQ113" i="106"/>
  <c r="UXR113" i="106"/>
  <c r="UXS113" i="106"/>
  <c r="UXT113" i="106"/>
  <c r="UXU113" i="106"/>
  <c r="UXV113" i="106"/>
  <c r="UXW113" i="106"/>
  <c r="UXX113" i="106"/>
  <c r="UXY113" i="106"/>
  <c r="UXZ113" i="106"/>
  <c r="UYA113" i="106"/>
  <c r="UYB113" i="106"/>
  <c r="UYC113" i="106"/>
  <c r="UYD113" i="106"/>
  <c r="UYE113" i="106"/>
  <c r="UYF113" i="106"/>
  <c r="UYG113" i="106"/>
  <c r="UYH113" i="106"/>
  <c r="UYI113" i="106"/>
  <c r="UYJ113" i="106"/>
  <c r="UYK113" i="106"/>
  <c r="UYL113" i="106"/>
  <c r="UYM113" i="106"/>
  <c r="UYN113" i="106"/>
  <c r="UYO113" i="106"/>
  <c r="UYP113" i="106"/>
  <c r="UYQ113" i="106"/>
  <c r="UYR113" i="106"/>
  <c r="UYS113" i="106"/>
  <c r="UYT113" i="106"/>
  <c r="UYU113" i="106"/>
  <c r="UYV113" i="106"/>
  <c r="UYW113" i="106"/>
  <c r="UYX113" i="106"/>
  <c r="UYY113" i="106"/>
  <c r="UYZ113" i="106"/>
  <c r="UZA113" i="106"/>
  <c r="UZB113" i="106"/>
  <c r="UZC113" i="106"/>
  <c r="UZD113" i="106"/>
  <c r="UZE113" i="106"/>
  <c r="UZF113" i="106"/>
  <c r="UZG113" i="106"/>
  <c r="UZH113" i="106"/>
  <c r="UZI113" i="106"/>
  <c r="UZJ113" i="106"/>
  <c r="UZK113" i="106"/>
  <c r="UZL113" i="106"/>
  <c r="UZM113" i="106"/>
  <c r="UZN113" i="106"/>
  <c r="UZO113" i="106"/>
  <c r="UZP113" i="106"/>
  <c r="UZQ113" i="106"/>
  <c r="UZR113" i="106"/>
  <c r="UZS113" i="106"/>
  <c r="UZT113" i="106"/>
  <c r="UZU113" i="106"/>
  <c r="UZV113" i="106"/>
  <c r="UZW113" i="106"/>
  <c r="UZX113" i="106"/>
  <c r="UZY113" i="106"/>
  <c r="UZZ113" i="106"/>
  <c r="VAA113" i="106"/>
  <c r="VAB113" i="106"/>
  <c r="VAC113" i="106"/>
  <c r="VAD113" i="106"/>
  <c r="VAE113" i="106"/>
  <c r="VAF113" i="106"/>
  <c r="VAG113" i="106"/>
  <c r="VAH113" i="106"/>
  <c r="VAI113" i="106"/>
  <c r="VAJ113" i="106"/>
  <c r="VAK113" i="106"/>
  <c r="VAL113" i="106"/>
  <c r="VAM113" i="106"/>
  <c r="VAN113" i="106"/>
  <c r="VAO113" i="106"/>
  <c r="VAP113" i="106"/>
  <c r="VAQ113" i="106"/>
  <c r="VAR113" i="106"/>
  <c r="VAS113" i="106"/>
  <c r="VAT113" i="106"/>
  <c r="VAU113" i="106"/>
  <c r="VAV113" i="106"/>
  <c r="VAW113" i="106"/>
  <c r="VAX113" i="106"/>
  <c r="VAY113" i="106"/>
  <c r="VAZ113" i="106"/>
  <c r="VBA113" i="106"/>
  <c r="VBB113" i="106"/>
  <c r="VBC113" i="106"/>
  <c r="VBD113" i="106"/>
  <c r="VBE113" i="106"/>
  <c r="VBF113" i="106"/>
  <c r="VBG113" i="106"/>
  <c r="VBH113" i="106"/>
  <c r="VBI113" i="106"/>
  <c r="VBJ113" i="106"/>
  <c r="VBK113" i="106"/>
  <c r="VBL113" i="106"/>
  <c r="VBM113" i="106"/>
  <c r="VBN113" i="106"/>
  <c r="VBO113" i="106"/>
  <c r="VBP113" i="106"/>
  <c r="VBQ113" i="106"/>
  <c r="VBR113" i="106"/>
  <c r="VBS113" i="106"/>
  <c r="VBT113" i="106"/>
  <c r="VBU113" i="106"/>
  <c r="VBV113" i="106"/>
  <c r="VBW113" i="106"/>
  <c r="VBX113" i="106"/>
  <c r="VBY113" i="106"/>
  <c r="VBZ113" i="106"/>
  <c r="VCA113" i="106"/>
  <c r="VCB113" i="106"/>
  <c r="VCC113" i="106"/>
  <c r="VCD113" i="106"/>
  <c r="VCE113" i="106"/>
  <c r="VCF113" i="106"/>
  <c r="VCG113" i="106"/>
  <c r="VCH113" i="106"/>
  <c r="VCI113" i="106"/>
  <c r="VCJ113" i="106"/>
  <c r="VCK113" i="106"/>
  <c r="VCL113" i="106"/>
  <c r="VCM113" i="106"/>
  <c r="VCN113" i="106"/>
  <c r="VCO113" i="106"/>
  <c r="VCP113" i="106"/>
  <c r="VCQ113" i="106"/>
  <c r="VCR113" i="106"/>
  <c r="VCS113" i="106"/>
  <c r="VCT113" i="106"/>
  <c r="VCU113" i="106"/>
  <c r="VCV113" i="106"/>
  <c r="VCW113" i="106"/>
  <c r="VCX113" i="106"/>
  <c r="VCY113" i="106"/>
  <c r="VCZ113" i="106"/>
  <c r="VDA113" i="106"/>
  <c r="VDB113" i="106"/>
  <c r="VDC113" i="106"/>
  <c r="VDD113" i="106"/>
  <c r="VDE113" i="106"/>
  <c r="VDF113" i="106"/>
  <c r="VDG113" i="106"/>
  <c r="VDH113" i="106"/>
  <c r="VDI113" i="106"/>
  <c r="VDJ113" i="106"/>
  <c r="VDK113" i="106"/>
  <c r="VDL113" i="106"/>
  <c r="VDM113" i="106"/>
  <c r="VDN113" i="106"/>
  <c r="VDO113" i="106"/>
  <c r="VDP113" i="106"/>
  <c r="VDQ113" i="106"/>
  <c r="VDR113" i="106"/>
  <c r="VDS113" i="106"/>
  <c r="VDT113" i="106"/>
  <c r="VDU113" i="106"/>
  <c r="VDV113" i="106"/>
  <c r="VDW113" i="106"/>
  <c r="VDX113" i="106"/>
  <c r="VDY113" i="106"/>
  <c r="VDZ113" i="106"/>
  <c r="VEA113" i="106"/>
  <c r="VEB113" i="106"/>
  <c r="VEC113" i="106"/>
  <c r="VED113" i="106"/>
  <c r="VEE113" i="106"/>
  <c r="VEF113" i="106"/>
  <c r="VEG113" i="106"/>
  <c r="VEH113" i="106"/>
  <c r="VEI113" i="106"/>
  <c r="VEJ113" i="106"/>
  <c r="VEK113" i="106"/>
  <c r="VEL113" i="106"/>
  <c r="VEM113" i="106"/>
  <c r="VEN113" i="106"/>
  <c r="VEO113" i="106"/>
  <c r="VEP113" i="106"/>
  <c r="VEQ113" i="106"/>
  <c r="VER113" i="106"/>
  <c r="VES113" i="106"/>
  <c r="VET113" i="106"/>
  <c r="VEU113" i="106"/>
  <c r="VEV113" i="106"/>
  <c r="VEW113" i="106"/>
  <c r="VEX113" i="106"/>
  <c r="VEY113" i="106"/>
  <c r="VEZ113" i="106"/>
  <c r="VFA113" i="106"/>
  <c r="VFB113" i="106"/>
  <c r="VFC113" i="106"/>
  <c r="VFD113" i="106"/>
  <c r="VFE113" i="106"/>
  <c r="VFF113" i="106"/>
  <c r="VFG113" i="106"/>
  <c r="VFH113" i="106"/>
  <c r="VFI113" i="106"/>
  <c r="VFJ113" i="106"/>
  <c r="VFK113" i="106"/>
  <c r="VFL113" i="106"/>
  <c r="VFM113" i="106"/>
  <c r="VFN113" i="106"/>
  <c r="VFO113" i="106"/>
  <c r="VFP113" i="106"/>
  <c r="VFQ113" i="106"/>
  <c r="VFR113" i="106"/>
  <c r="VFS113" i="106"/>
  <c r="VFT113" i="106"/>
  <c r="VFU113" i="106"/>
  <c r="VFV113" i="106"/>
  <c r="VFW113" i="106"/>
  <c r="VFX113" i="106"/>
  <c r="VFY113" i="106"/>
  <c r="VFZ113" i="106"/>
  <c r="VGA113" i="106"/>
  <c r="VGB113" i="106"/>
  <c r="VGC113" i="106"/>
  <c r="VGD113" i="106"/>
  <c r="VGE113" i="106"/>
  <c r="VGF113" i="106"/>
  <c r="VGG113" i="106"/>
  <c r="VGH113" i="106"/>
  <c r="VGI113" i="106"/>
  <c r="VGJ113" i="106"/>
  <c r="VGK113" i="106"/>
  <c r="VGL113" i="106"/>
  <c r="VGM113" i="106"/>
  <c r="VGN113" i="106"/>
  <c r="VGO113" i="106"/>
  <c r="VGP113" i="106"/>
  <c r="VGQ113" i="106"/>
  <c r="VGR113" i="106"/>
  <c r="VGS113" i="106"/>
  <c r="VGT113" i="106"/>
  <c r="VGU113" i="106"/>
  <c r="VGV113" i="106"/>
  <c r="VGW113" i="106"/>
  <c r="VGX113" i="106"/>
  <c r="VGY113" i="106"/>
  <c r="VGZ113" i="106"/>
  <c r="VHA113" i="106"/>
  <c r="VHB113" i="106"/>
  <c r="VHC113" i="106"/>
  <c r="VHD113" i="106"/>
  <c r="VHE113" i="106"/>
  <c r="VHF113" i="106"/>
  <c r="VHG113" i="106"/>
  <c r="VHH113" i="106"/>
  <c r="VHI113" i="106"/>
  <c r="VHJ113" i="106"/>
  <c r="VHK113" i="106"/>
  <c r="VHL113" i="106"/>
  <c r="VHM113" i="106"/>
  <c r="VHN113" i="106"/>
  <c r="VHO113" i="106"/>
  <c r="VHP113" i="106"/>
  <c r="VHQ113" i="106"/>
  <c r="VHR113" i="106"/>
  <c r="VHS113" i="106"/>
  <c r="VHT113" i="106"/>
  <c r="VHU113" i="106"/>
  <c r="VHV113" i="106"/>
  <c r="VHW113" i="106"/>
  <c r="VHX113" i="106"/>
  <c r="VHY113" i="106"/>
  <c r="VHZ113" i="106"/>
  <c r="VIA113" i="106"/>
  <c r="VIB113" i="106"/>
  <c r="VIC113" i="106"/>
  <c r="VID113" i="106"/>
  <c r="VIE113" i="106"/>
  <c r="VIF113" i="106"/>
  <c r="VIG113" i="106"/>
  <c r="VIH113" i="106"/>
  <c r="VII113" i="106"/>
  <c r="VIJ113" i="106"/>
  <c r="VIK113" i="106"/>
  <c r="VIL113" i="106"/>
  <c r="VIM113" i="106"/>
  <c r="VIN113" i="106"/>
  <c r="VIO113" i="106"/>
  <c r="VIP113" i="106"/>
  <c r="VIQ113" i="106"/>
  <c r="VIR113" i="106"/>
  <c r="VIS113" i="106"/>
  <c r="VIT113" i="106"/>
  <c r="VIU113" i="106"/>
  <c r="VIV113" i="106"/>
  <c r="VIW113" i="106"/>
  <c r="VIX113" i="106"/>
  <c r="VIY113" i="106"/>
  <c r="VIZ113" i="106"/>
  <c r="VJA113" i="106"/>
  <c r="VJB113" i="106"/>
  <c r="VJC113" i="106"/>
  <c r="VJD113" i="106"/>
  <c r="VJE113" i="106"/>
  <c r="VJF113" i="106"/>
  <c r="VJG113" i="106"/>
  <c r="VJH113" i="106"/>
  <c r="VJI113" i="106"/>
  <c r="VJJ113" i="106"/>
  <c r="VJK113" i="106"/>
  <c r="VJL113" i="106"/>
  <c r="VJM113" i="106"/>
  <c r="VJN113" i="106"/>
  <c r="VJO113" i="106"/>
  <c r="VJP113" i="106"/>
  <c r="VJQ113" i="106"/>
  <c r="VJR113" i="106"/>
  <c r="VJS113" i="106"/>
  <c r="VJT113" i="106"/>
  <c r="VJU113" i="106"/>
  <c r="VJV113" i="106"/>
  <c r="VJW113" i="106"/>
  <c r="VJX113" i="106"/>
  <c r="VJY113" i="106"/>
  <c r="VJZ113" i="106"/>
  <c r="VKA113" i="106"/>
  <c r="VKB113" i="106"/>
  <c r="VKC113" i="106"/>
  <c r="VKD113" i="106"/>
  <c r="VKE113" i="106"/>
  <c r="VKF113" i="106"/>
  <c r="VKG113" i="106"/>
  <c r="VKH113" i="106"/>
  <c r="VKI113" i="106"/>
  <c r="VKJ113" i="106"/>
  <c r="VKK113" i="106"/>
  <c r="VKL113" i="106"/>
  <c r="VKM113" i="106"/>
  <c r="VKN113" i="106"/>
  <c r="VKO113" i="106"/>
  <c r="VKP113" i="106"/>
  <c r="VKQ113" i="106"/>
  <c r="VKR113" i="106"/>
  <c r="VKS113" i="106"/>
  <c r="VKT113" i="106"/>
  <c r="VKU113" i="106"/>
  <c r="VKV113" i="106"/>
  <c r="VKW113" i="106"/>
  <c r="VKX113" i="106"/>
  <c r="VKY113" i="106"/>
  <c r="VKZ113" i="106"/>
  <c r="VLA113" i="106"/>
  <c r="VLB113" i="106"/>
  <c r="VLC113" i="106"/>
  <c r="VLD113" i="106"/>
  <c r="VLE113" i="106"/>
  <c r="VLF113" i="106"/>
  <c r="VLG113" i="106"/>
  <c r="VLH113" i="106"/>
  <c r="VLI113" i="106"/>
  <c r="VLJ113" i="106"/>
  <c r="VLK113" i="106"/>
  <c r="VLL113" i="106"/>
  <c r="VLM113" i="106"/>
  <c r="VLN113" i="106"/>
  <c r="VLO113" i="106"/>
  <c r="VLP113" i="106"/>
  <c r="VLQ113" i="106"/>
  <c r="VLR113" i="106"/>
  <c r="VLS113" i="106"/>
  <c r="VLT113" i="106"/>
  <c r="VLU113" i="106"/>
  <c r="VLV113" i="106"/>
  <c r="VLW113" i="106"/>
  <c r="VLX113" i="106"/>
  <c r="VLY113" i="106"/>
  <c r="VLZ113" i="106"/>
  <c r="VMA113" i="106"/>
  <c r="VMB113" i="106"/>
  <c r="VMC113" i="106"/>
  <c r="VMD113" i="106"/>
  <c r="VME113" i="106"/>
  <c r="VMF113" i="106"/>
  <c r="VMG113" i="106"/>
  <c r="VMH113" i="106"/>
  <c r="VMI113" i="106"/>
  <c r="VMJ113" i="106"/>
  <c r="VMK113" i="106"/>
  <c r="VML113" i="106"/>
  <c r="VMM113" i="106"/>
  <c r="VMN113" i="106"/>
  <c r="VMO113" i="106"/>
  <c r="VMP113" i="106"/>
  <c r="VMQ113" i="106"/>
  <c r="VMR113" i="106"/>
  <c r="VMS113" i="106"/>
  <c r="VMT113" i="106"/>
  <c r="VMU113" i="106"/>
  <c r="VMV113" i="106"/>
  <c r="VMW113" i="106"/>
  <c r="VMX113" i="106"/>
  <c r="VMY113" i="106"/>
  <c r="VMZ113" i="106"/>
  <c r="VNA113" i="106"/>
  <c r="VNB113" i="106"/>
  <c r="VNC113" i="106"/>
  <c r="VND113" i="106"/>
  <c r="VNE113" i="106"/>
  <c r="VNF113" i="106"/>
  <c r="VNG113" i="106"/>
  <c r="VNH113" i="106"/>
  <c r="VNI113" i="106"/>
  <c r="VNJ113" i="106"/>
  <c r="VNK113" i="106"/>
  <c r="VNL113" i="106"/>
  <c r="VNM113" i="106"/>
  <c r="VNN113" i="106"/>
  <c r="VNO113" i="106"/>
  <c r="VNP113" i="106"/>
  <c r="VNQ113" i="106"/>
  <c r="VNR113" i="106"/>
  <c r="VNS113" i="106"/>
  <c r="VNT113" i="106"/>
  <c r="VNU113" i="106"/>
  <c r="VNV113" i="106"/>
  <c r="VNW113" i="106"/>
  <c r="VNX113" i="106"/>
  <c r="VNY113" i="106"/>
  <c r="VNZ113" i="106"/>
  <c r="VOA113" i="106"/>
  <c r="VOB113" i="106"/>
  <c r="VOC113" i="106"/>
  <c r="VOD113" i="106"/>
  <c r="VOE113" i="106"/>
  <c r="VOF113" i="106"/>
  <c r="VOG113" i="106"/>
  <c r="VOH113" i="106"/>
  <c r="VOI113" i="106"/>
  <c r="VOJ113" i="106"/>
  <c r="VOK113" i="106"/>
  <c r="VOL113" i="106"/>
  <c r="VOM113" i="106"/>
  <c r="VON113" i="106"/>
  <c r="VOO113" i="106"/>
  <c r="VOP113" i="106"/>
  <c r="VOQ113" i="106"/>
  <c r="VOR113" i="106"/>
  <c r="VOS113" i="106"/>
  <c r="VOT113" i="106"/>
  <c r="VOU113" i="106"/>
  <c r="VOV113" i="106"/>
  <c r="VOW113" i="106"/>
  <c r="VOX113" i="106"/>
  <c r="VOY113" i="106"/>
  <c r="VOZ113" i="106"/>
  <c r="VPA113" i="106"/>
  <c r="VPB113" i="106"/>
  <c r="VPC113" i="106"/>
  <c r="VPD113" i="106"/>
  <c r="VPE113" i="106"/>
  <c r="VPF113" i="106"/>
  <c r="VPG113" i="106"/>
  <c r="VPH113" i="106"/>
  <c r="VPI113" i="106"/>
  <c r="VPJ113" i="106"/>
  <c r="VPK113" i="106"/>
  <c r="VPL113" i="106"/>
  <c r="VPM113" i="106"/>
  <c r="VPN113" i="106"/>
  <c r="VPO113" i="106"/>
  <c r="VPP113" i="106"/>
  <c r="VPQ113" i="106"/>
  <c r="VPR113" i="106"/>
  <c r="VPS113" i="106"/>
  <c r="VPT113" i="106"/>
  <c r="VPU113" i="106"/>
  <c r="VPV113" i="106"/>
  <c r="VPW113" i="106"/>
  <c r="VPX113" i="106"/>
  <c r="VPY113" i="106"/>
  <c r="VPZ113" i="106"/>
  <c r="VQA113" i="106"/>
  <c r="VQB113" i="106"/>
  <c r="VQC113" i="106"/>
  <c r="VQD113" i="106"/>
  <c r="VQE113" i="106"/>
  <c r="VQF113" i="106"/>
  <c r="VQG113" i="106"/>
  <c r="VQH113" i="106"/>
  <c r="VQI113" i="106"/>
  <c r="VQJ113" i="106"/>
  <c r="VQK113" i="106"/>
  <c r="VQL113" i="106"/>
  <c r="VQM113" i="106"/>
  <c r="VQN113" i="106"/>
  <c r="VQO113" i="106"/>
  <c r="VQP113" i="106"/>
  <c r="VQQ113" i="106"/>
  <c r="VQR113" i="106"/>
  <c r="VQS113" i="106"/>
  <c r="VQT113" i="106"/>
  <c r="VQU113" i="106"/>
  <c r="VQV113" i="106"/>
  <c r="VQW113" i="106"/>
  <c r="VQX113" i="106"/>
  <c r="VQY113" i="106"/>
  <c r="VQZ113" i="106"/>
  <c r="VRA113" i="106"/>
  <c r="VRB113" i="106"/>
  <c r="VRC113" i="106"/>
  <c r="VRD113" i="106"/>
  <c r="VRE113" i="106"/>
  <c r="VRF113" i="106"/>
  <c r="VRG113" i="106"/>
  <c r="VRH113" i="106"/>
  <c r="VRI113" i="106"/>
  <c r="VRJ113" i="106"/>
  <c r="VRK113" i="106"/>
  <c r="VRL113" i="106"/>
  <c r="VRM113" i="106"/>
  <c r="VRN113" i="106"/>
  <c r="VRO113" i="106"/>
  <c r="VRP113" i="106"/>
  <c r="VRQ113" i="106"/>
  <c r="VRR113" i="106"/>
  <c r="VRS113" i="106"/>
  <c r="VRT113" i="106"/>
  <c r="VRU113" i="106"/>
  <c r="VRV113" i="106"/>
  <c r="VRW113" i="106"/>
  <c r="VRX113" i="106"/>
  <c r="VRY113" i="106"/>
  <c r="VRZ113" i="106"/>
  <c r="VSA113" i="106"/>
  <c r="VSB113" i="106"/>
  <c r="VSC113" i="106"/>
  <c r="VSD113" i="106"/>
  <c r="VSE113" i="106"/>
  <c r="VSF113" i="106"/>
  <c r="VSG113" i="106"/>
  <c r="VSH113" i="106"/>
  <c r="VSI113" i="106"/>
  <c r="VSJ113" i="106"/>
  <c r="VSK113" i="106"/>
  <c r="VSL113" i="106"/>
  <c r="VSM113" i="106"/>
  <c r="VSN113" i="106"/>
  <c r="VSO113" i="106"/>
  <c r="VSP113" i="106"/>
  <c r="VSQ113" i="106"/>
  <c r="VSR113" i="106"/>
  <c r="VSS113" i="106"/>
  <c r="VST113" i="106"/>
  <c r="VSU113" i="106"/>
  <c r="VSV113" i="106"/>
  <c r="VSW113" i="106"/>
  <c r="VSX113" i="106"/>
  <c r="VSY113" i="106"/>
  <c r="VSZ113" i="106"/>
  <c r="VTA113" i="106"/>
  <c r="VTB113" i="106"/>
  <c r="VTC113" i="106"/>
  <c r="VTD113" i="106"/>
  <c r="VTE113" i="106"/>
  <c r="VTF113" i="106"/>
  <c r="VTG113" i="106"/>
  <c r="VTH113" i="106"/>
  <c r="VTI113" i="106"/>
  <c r="VTJ113" i="106"/>
  <c r="VTK113" i="106"/>
  <c r="VTL113" i="106"/>
  <c r="VTM113" i="106"/>
  <c r="VTN113" i="106"/>
  <c r="VTO113" i="106"/>
  <c r="VTP113" i="106"/>
  <c r="VTQ113" i="106"/>
  <c r="VTR113" i="106"/>
  <c r="VTS113" i="106"/>
  <c r="VTT113" i="106"/>
  <c r="VTU113" i="106"/>
  <c r="VTV113" i="106"/>
  <c r="VTW113" i="106"/>
  <c r="VTX113" i="106"/>
  <c r="VTY113" i="106"/>
  <c r="VTZ113" i="106"/>
  <c r="VUA113" i="106"/>
  <c r="VUB113" i="106"/>
  <c r="VUC113" i="106"/>
  <c r="VUD113" i="106"/>
  <c r="VUE113" i="106"/>
  <c r="VUF113" i="106"/>
  <c r="VUG113" i="106"/>
  <c r="VUH113" i="106"/>
  <c r="VUI113" i="106"/>
  <c r="VUJ113" i="106"/>
  <c r="VUK113" i="106"/>
  <c r="VUL113" i="106"/>
  <c r="VUM113" i="106"/>
  <c r="VUN113" i="106"/>
  <c r="VUO113" i="106"/>
  <c r="VUP113" i="106"/>
  <c r="VUQ113" i="106"/>
  <c r="VUR113" i="106"/>
  <c r="VUS113" i="106"/>
  <c r="VUT113" i="106"/>
  <c r="VUU113" i="106"/>
  <c r="VUV113" i="106"/>
  <c r="VUW113" i="106"/>
  <c r="VUX113" i="106"/>
  <c r="VUY113" i="106"/>
  <c r="VUZ113" i="106"/>
  <c r="VVA113" i="106"/>
  <c r="VVB113" i="106"/>
  <c r="VVC113" i="106"/>
  <c r="VVD113" i="106"/>
  <c r="VVE113" i="106"/>
  <c r="VVF113" i="106"/>
  <c r="VVG113" i="106"/>
  <c r="VVH113" i="106"/>
  <c r="VVI113" i="106"/>
  <c r="VVJ113" i="106"/>
  <c r="VVK113" i="106"/>
  <c r="VVL113" i="106"/>
  <c r="VVM113" i="106"/>
  <c r="VVN113" i="106"/>
  <c r="VVO113" i="106"/>
  <c r="VVP113" i="106"/>
  <c r="VVQ113" i="106"/>
  <c r="VVR113" i="106"/>
  <c r="VVS113" i="106"/>
  <c r="VVT113" i="106"/>
  <c r="VVU113" i="106"/>
  <c r="VVV113" i="106"/>
  <c r="VVW113" i="106"/>
  <c r="VVX113" i="106"/>
  <c r="VVY113" i="106"/>
  <c r="VVZ113" i="106"/>
  <c r="VWA113" i="106"/>
  <c r="VWB113" i="106"/>
  <c r="VWC113" i="106"/>
  <c r="VWD113" i="106"/>
  <c r="VWE113" i="106"/>
  <c r="VWF113" i="106"/>
  <c r="VWG113" i="106"/>
  <c r="VWH113" i="106"/>
  <c r="VWI113" i="106"/>
  <c r="VWJ113" i="106"/>
  <c r="VWK113" i="106"/>
  <c r="VWL113" i="106"/>
  <c r="VWM113" i="106"/>
  <c r="VWN113" i="106"/>
  <c r="VWO113" i="106"/>
  <c r="VWP113" i="106"/>
  <c r="VWQ113" i="106"/>
  <c r="VWR113" i="106"/>
  <c r="VWS113" i="106"/>
  <c r="VWT113" i="106"/>
  <c r="VWU113" i="106"/>
  <c r="VWV113" i="106"/>
  <c r="VWW113" i="106"/>
  <c r="VWX113" i="106"/>
  <c r="VWY113" i="106"/>
  <c r="VWZ113" i="106"/>
  <c r="VXA113" i="106"/>
  <c r="VXB113" i="106"/>
  <c r="VXC113" i="106"/>
  <c r="VXD113" i="106"/>
  <c r="VXE113" i="106"/>
  <c r="VXF113" i="106"/>
  <c r="VXG113" i="106"/>
  <c r="VXH113" i="106"/>
  <c r="VXI113" i="106"/>
  <c r="VXJ113" i="106"/>
  <c r="VXK113" i="106"/>
  <c r="VXL113" i="106"/>
  <c r="VXM113" i="106"/>
  <c r="VXN113" i="106"/>
  <c r="VXO113" i="106"/>
  <c r="VXP113" i="106"/>
  <c r="VXQ113" i="106"/>
  <c r="VXR113" i="106"/>
  <c r="VXS113" i="106"/>
  <c r="VXT113" i="106"/>
  <c r="VXU113" i="106"/>
  <c r="VXV113" i="106"/>
  <c r="VXW113" i="106"/>
  <c r="VXX113" i="106"/>
  <c r="VXY113" i="106"/>
  <c r="VXZ113" i="106"/>
  <c r="VYA113" i="106"/>
  <c r="VYB113" i="106"/>
  <c r="VYC113" i="106"/>
  <c r="VYD113" i="106"/>
  <c r="VYE113" i="106"/>
  <c r="VYF113" i="106"/>
  <c r="VYG113" i="106"/>
  <c r="VYH113" i="106"/>
  <c r="VYI113" i="106"/>
  <c r="VYJ113" i="106"/>
  <c r="VYK113" i="106"/>
  <c r="VYL113" i="106"/>
  <c r="VYM113" i="106"/>
  <c r="VYN113" i="106"/>
  <c r="VYO113" i="106"/>
  <c r="VYP113" i="106"/>
  <c r="VYQ113" i="106"/>
  <c r="VYR113" i="106"/>
  <c r="VYS113" i="106"/>
  <c r="VYT113" i="106"/>
  <c r="VYU113" i="106"/>
  <c r="VYV113" i="106"/>
  <c r="VYW113" i="106"/>
  <c r="VYX113" i="106"/>
  <c r="VYY113" i="106"/>
  <c r="VYZ113" i="106"/>
  <c r="VZA113" i="106"/>
  <c r="VZB113" i="106"/>
  <c r="VZC113" i="106"/>
  <c r="VZD113" i="106"/>
  <c r="VZE113" i="106"/>
  <c r="VZF113" i="106"/>
  <c r="VZG113" i="106"/>
  <c r="VZH113" i="106"/>
  <c r="VZI113" i="106"/>
  <c r="VZJ113" i="106"/>
  <c r="VZK113" i="106"/>
  <c r="VZL113" i="106"/>
  <c r="VZM113" i="106"/>
  <c r="VZN113" i="106"/>
  <c r="VZO113" i="106"/>
  <c r="VZP113" i="106"/>
  <c r="VZQ113" i="106"/>
  <c r="VZR113" i="106"/>
  <c r="VZS113" i="106"/>
  <c r="VZT113" i="106"/>
  <c r="VZU113" i="106"/>
  <c r="VZV113" i="106"/>
  <c r="VZW113" i="106"/>
  <c r="VZX113" i="106"/>
  <c r="VZY113" i="106"/>
  <c r="VZZ113" i="106"/>
  <c r="WAA113" i="106"/>
  <c r="WAB113" i="106"/>
  <c r="WAC113" i="106"/>
  <c r="WAD113" i="106"/>
  <c r="WAE113" i="106"/>
  <c r="WAF113" i="106"/>
  <c r="WAG113" i="106"/>
  <c r="WAH113" i="106"/>
  <c r="WAI113" i="106"/>
  <c r="WAJ113" i="106"/>
  <c r="WAK113" i="106"/>
  <c r="WAL113" i="106"/>
  <c r="WAM113" i="106"/>
  <c r="WAN113" i="106"/>
  <c r="WAO113" i="106"/>
  <c r="WAP113" i="106"/>
  <c r="WAQ113" i="106"/>
  <c r="WAR113" i="106"/>
  <c r="WAS113" i="106"/>
  <c r="WAT113" i="106"/>
  <c r="WAU113" i="106"/>
  <c r="WAV113" i="106"/>
  <c r="WAW113" i="106"/>
  <c r="WAX113" i="106"/>
  <c r="WAY113" i="106"/>
  <c r="WAZ113" i="106"/>
  <c r="WBA113" i="106"/>
  <c r="WBB113" i="106"/>
  <c r="WBC113" i="106"/>
  <c r="WBD113" i="106"/>
  <c r="WBE113" i="106"/>
  <c r="WBF113" i="106"/>
  <c r="WBG113" i="106"/>
  <c r="WBH113" i="106"/>
  <c r="WBI113" i="106"/>
  <c r="WBJ113" i="106"/>
  <c r="WBK113" i="106"/>
  <c r="WBL113" i="106"/>
  <c r="WBM113" i="106"/>
  <c r="WBN113" i="106"/>
  <c r="WBO113" i="106"/>
  <c r="WBP113" i="106"/>
  <c r="WBQ113" i="106"/>
  <c r="WBR113" i="106"/>
  <c r="WBS113" i="106"/>
  <c r="WBT113" i="106"/>
  <c r="WBU113" i="106"/>
  <c r="WBV113" i="106"/>
  <c r="WBW113" i="106"/>
  <c r="WBX113" i="106"/>
  <c r="WBY113" i="106"/>
  <c r="WBZ113" i="106"/>
  <c r="WCA113" i="106"/>
  <c r="WCB113" i="106"/>
  <c r="WCC113" i="106"/>
  <c r="WCD113" i="106"/>
  <c r="WCE113" i="106"/>
  <c r="WCF113" i="106"/>
  <c r="WCG113" i="106"/>
  <c r="WCH113" i="106"/>
  <c r="WCI113" i="106"/>
  <c r="WCJ113" i="106"/>
  <c r="WCK113" i="106"/>
  <c r="WCL113" i="106"/>
  <c r="WCM113" i="106"/>
  <c r="WCN113" i="106"/>
  <c r="WCO113" i="106"/>
  <c r="WCP113" i="106"/>
  <c r="WCQ113" i="106"/>
  <c r="WCR113" i="106"/>
  <c r="WCS113" i="106"/>
  <c r="WCT113" i="106"/>
  <c r="WCU113" i="106"/>
  <c r="WCV113" i="106"/>
  <c r="WCW113" i="106"/>
  <c r="WCX113" i="106"/>
  <c r="WCY113" i="106"/>
  <c r="WCZ113" i="106"/>
  <c r="WDA113" i="106"/>
  <c r="WDB113" i="106"/>
  <c r="WDC113" i="106"/>
  <c r="WDD113" i="106"/>
  <c r="WDE113" i="106"/>
  <c r="WDF113" i="106"/>
  <c r="WDG113" i="106"/>
  <c r="WDH113" i="106"/>
  <c r="WDI113" i="106"/>
  <c r="WDJ113" i="106"/>
  <c r="WDK113" i="106"/>
  <c r="WDL113" i="106"/>
  <c r="WDM113" i="106"/>
  <c r="WDN113" i="106"/>
  <c r="WDO113" i="106"/>
  <c r="WDP113" i="106"/>
  <c r="WDQ113" i="106"/>
  <c r="WDR113" i="106"/>
  <c r="WDS113" i="106"/>
  <c r="WDT113" i="106"/>
  <c r="WDU113" i="106"/>
  <c r="WDV113" i="106"/>
  <c r="WDW113" i="106"/>
  <c r="WDX113" i="106"/>
  <c r="WDY113" i="106"/>
  <c r="WDZ113" i="106"/>
  <c r="WEA113" i="106"/>
  <c r="WEB113" i="106"/>
  <c r="WEC113" i="106"/>
  <c r="WED113" i="106"/>
  <c r="WEE113" i="106"/>
  <c r="WEF113" i="106"/>
  <c r="WEG113" i="106"/>
  <c r="WEH113" i="106"/>
  <c r="WEI113" i="106"/>
  <c r="WEJ113" i="106"/>
  <c r="WEK113" i="106"/>
  <c r="WEL113" i="106"/>
  <c r="WEM113" i="106"/>
  <c r="WEN113" i="106"/>
  <c r="WEO113" i="106"/>
  <c r="WEP113" i="106"/>
  <c r="WEQ113" i="106"/>
  <c r="WER113" i="106"/>
  <c r="WES113" i="106"/>
  <c r="WET113" i="106"/>
  <c r="WEU113" i="106"/>
  <c r="WEV113" i="106"/>
  <c r="WEW113" i="106"/>
  <c r="WEX113" i="106"/>
  <c r="WEY113" i="106"/>
  <c r="WEZ113" i="106"/>
  <c r="WFA113" i="106"/>
  <c r="WFB113" i="106"/>
  <c r="WFC113" i="106"/>
  <c r="WFD113" i="106"/>
  <c r="WFE113" i="106"/>
  <c r="WFF113" i="106"/>
  <c r="WFG113" i="106"/>
  <c r="WFH113" i="106"/>
  <c r="WFI113" i="106"/>
  <c r="WFJ113" i="106"/>
  <c r="WFK113" i="106"/>
  <c r="WFL113" i="106"/>
  <c r="WFM113" i="106"/>
  <c r="WFN113" i="106"/>
  <c r="WFO113" i="106"/>
  <c r="WFP113" i="106"/>
  <c r="WFQ113" i="106"/>
  <c r="WFR113" i="106"/>
  <c r="WFS113" i="106"/>
  <c r="WFT113" i="106"/>
  <c r="WFU113" i="106"/>
  <c r="WFV113" i="106"/>
  <c r="WFW113" i="106"/>
  <c r="WFX113" i="106"/>
  <c r="WFY113" i="106"/>
  <c r="WFZ113" i="106"/>
  <c r="WGA113" i="106"/>
  <c r="WGB113" i="106"/>
  <c r="WGC113" i="106"/>
  <c r="WGD113" i="106"/>
  <c r="WGE113" i="106"/>
  <c r="WGF113" i="106"/>
  <c r="WGG113" i="106"/>
  <c r="WGH113" i="106"/>
  <c r="WGI113" i="106"/>
  <c r="WGJ113" i="106"/>
  <c r="WGK113" i="106"/>
  <c r="WGL113" i="106"/>
  <c r="WGM113" i="106"/>
  <c r="WGN113" i="106"/>
  <c r="WGO113" i="106"/>
  <c r="WGP113" i="106"/>
  <c r="WGQ113" i="106"/>
  <c r="WGR113" i="106"/>
  <c r="WGS113" i="106"/>
  <c r="WGT113" i="106"/>
  <c r="WGU113" i="106"/>
  <c r="WGV113" i="106"/>
  <c r="WGW113" i="106"/>
  <c r="WGX113" i="106"/>
  <c r="WGY113" i="106"/>
  <c r="WGZ113" i="106"/>
  <c r="WHA113" i="106"/>
  <c r="WHB113" i="106"/>
  <c r="WHC113" i="106"/>
  <c r="WHD113" i="106"/>
  <c r="WHE113" i="106"/>
  <c r="WHF113" i="106"/>
  <c r="WHG113" i="106"/>
  <c r="WHH113" i="106"/>
  <c r="WHI113" i="106"/>
  <c r="WHJ113" i="106"/>
  <c r="WHK113" i="106"/>
  <c r="WHL113" i="106"/>
  <c r="WHM113" i="106"/>
  <c r="WHN113" i="106"/>
  <c r="WHO113" i="106"/>
  <c r="WHP113" i="106"/>
  <c r="WHQ113" i="106"/>
  <c r="WHR113" i="106"/>
  <c r="WHS113" i="106"/>
  <c r="WHT113" i="106"/>
  <c r="WHU113" i="106"/>
  <c r="WHV113" i="106"/>
  <c r="WHW113" i="106"/>
  <c r="WHX113" i="106"/>
  <c r="WHY113" i="106"/>
  <c r="WHZ113" i="106"/>
  <c r="WIA113" i="106"/>
  <c r="WIB113" i="106"/>
  <c r="WIC113" i="106"/>
  <c r="WID113" i="106"/>
  <c r="WIE113" i="106"/>
  <c r="WIF113" i="106"/>
  <c r="WIG113" i="106"/>
  <c r="WIH113" i="106"/>
  <c r="WII113" i="106"/>
  <c r="WIJ113" i="106"/>
  <c r="WIK113" i="106"/>
  <c r="WIL113" i="106"/>
  <c r="WIM113" i="106"/>
  <c r="WIN113" i="106"/>
  <c r="WIO113" i="106"/>
  <c r="WIP113" i="106"/>
  <c r="WIQ113" i="106"/>
  <c r="WIR113" i="106"/>
  <c r="WIS113" i="106"/>
  <c r="WIT113" i="106"/>
  <c r="WIU113" i="106"/>
  <c r="WIV113" i="106"/>
  <c r="WIW113" i="106"/>
  <c r="WIX113" i="106"/>
  <c r="WIY113" i="106"/>
  <c r="WIZ113" i="106"/>
  <c r="WJA113" i="106"/>
  <c r="WJB113" i="106"/>
  <c r="WJC113" i="106"/>
  <c r="WJD113" i="106"/>
  <c r="WJE113" i="106"/>
  <c r="WJF113" i="106"/>
  <c r="WJG113" i="106"/>
  <c r="WJH113" i="106"/>
  <c r="WJI113" i="106"/>
  <c r="WJJ113" i="106"/>
  <c r="WJK113" i="106"/>
  <c r="WJL113" i="106"/>
  <c r="WJM113" i="106"/>
  <c r="WJN113" i="106"/>
  <c r="WJO113" i="106"/>
  <c r="WJP113" i="106"/>
  <c r="WJQ113" i="106"/>
  <c r="WJR113" i="106"/>
  <c r="WJS113" i="106"/>
  <c r="WJT113" i="106"/>
  <c r="WJU113" i="106"/>
  <c r="WJV113" i="106"/>
  <c r="WJW113" i="106"/>
  <c r="WJX113" i="106"/>
  <c r="WJY113" i="106"/>
  <c r="WJZ113" i="106"/>
  <c r="WKA113" i="106"/>
  <c r="WKB113" i="106"/>
  <c r="WKC113" i="106"/>
  <c r="WKD113" i="106"/>
  <c r="WKE113" i="106"/>
  <c r="WKF113" i="106"/>
  <c r="WKG113" i="106"/>
  <c r="WKH113" i="106"/>
  <c r="WKI113" i="106"/>
  <c r="WKJ113" i="106"/>
  <c r="WKK113" i="106"/>
  <c r="WKL113" i="106"/>
  <c r="WKM113" i="106"/>
  <c r="WKN113" i="106"/>
  <c r="WKO113" i="106"/>
  <c r="WKP113" i="106"/>
  <c r="WKQ113" i="106"/>
  <c r="WKR113" i="106"/>
  <c r="WKS113" i="106"/>
  <c r="WKT113" i="106"/>
  <c r="WKU113" i="106"/>
  <c r="WKV113" i="106"/>
  <c r="WKW113" i="106"/>
  <c r="WKX113" i="106"/>
  <c r="WKY113" i="106"/>
  <c r="WKZ113" i="106"/>
  <c r="WLA113" i="106"/>
  <c r="WLB113" i="106"/>
  <c r="WLC113" i="106"/>
  <c r="WLD113" i="106"/>
  <c r="WLE113" i="106"/>
  <c r="WLF113" i="106"/>
  <c r="WLG113" i="106"/>
  <c r="WLH113" i="106"/>
  <c r="WLI113" i="106"/>
  <c r="WLJ113" i="106"/>
  <c r="WLK113" i="106"/>
  <c r="WLL113" i="106"/>
  <c r="WLM113" i="106"/>
  <c r="WLN113" i="106"/>
  <c r="WLO113" i="106"/>
  <c r="WLP113" i="106"/>
  <c r="WLQ113" i="106"/>
  <c r="WLR113" i="106"/>
  <c r="WLS113" i="106"/>
  <c r="WLT113" i="106"/>
  <c r="WLU113" i="106"/>
  <c r="WLV113" i="106"/>
  <c r="WLW113" i="106"/>
  <c r="WLX113" i="106"/>
  <c r="WLY113" i="106"/>
  <c r="WLZ113" i="106"/>
  <c r="WMA113" i="106"/>
  <c r="WMB113" i="106"/>
  <c r="WMC113" i="106"/>
  <c r="WMD113" i="106"/>
  <c r="WME113" i="106"/>
  <c r="WMF113" i="106"/>
  <c r="WMG113" i="106"/>
  <c r="WMH113" i="106"/>
  <c r="WMI113" i="106"/>
  <c r="WMJ113" i="106"/>
  <c r="WMK113" i="106"/>
  <c r="WML113" i="106"/>
  <c r="WMM113" i="106"/>
  <c r="WMN113" i="106"/>
  <c r="WMO113" i="106"/>
  <c r="WMP113" i="106"/>
  <c r="WMQ113" i="106"/>
  <c r="WMR113" i="106"/>
  <c r="WMS113" i="106"/>
  <c r="WMT113" i="106"/>
  <c r="WMU113" i="106"/>
  <c r="WMV113" i="106"/>
  <c r="WMW113" i="106"/>
  <c r="WMX113" i="106"/>
  <c r="WMY113" i="106"/>
  <c r="WMZ113" i="106"/>
  <c r="WNA113" i="106"/>
  <c r="WNB113" i="106"/>
  <c r="WNC113" i="106"/>
  <c r="WND113" i="106"/>
  <c r="WNE113" i="106"/>
  <c r="WNF113" i="106"/>
  <c r="WNG113" i="106"/>
  <c r="WNH113" i="106"/>
  <c r="WNI113" i="106"/>
  <c r="WNJ113" i="106"/>
  <c r="WNK113" i="106"/>
  <c r="WNL113" i="106"/>
  <c r="WNM113" i="106"/>
  <c r="WNN113" i="106"/>
  <c r="WNO113" i="106"/>
  <c r="WNP113" i="106"/>
  <c r="WNQ113" i="106"/>
  <c r="WNR113" i="106"/>
  <c r="WNS113" i="106"/>
  <c r="WNT113" i="106"/>
  <c r="WNU113" i="106"/>
  <c r="WNV113" i="106"/>
  <c r="WNW113" i="106"/>
  <c r="WNX113" i="106"/>
  <c r="WNY113" i="106"/>
  <c r="WNZ113" i="106"/>
  <c r="WOA113" i="106"/>
  <c r="WOB113" i="106"/>
  <c r="WOC113" i="106"/>
  <c r="WOD113" i="106"/>
  <c r="WOE113" i="106"/>
  <c r="WOF113" i="106"/>
  <c r="WOG113" i="106"/>
  <c r="WOH113" i="106"/>
  <c r="WOI113" i="106"/>
  <c r="WOJ113" i="106"/>
  <c r="WOK113" i="106"/>
  <c r="WOL113" i="106"/>
  <c r="WOM113" i="106"/>
  <c r="WON113" i="106"/>
  <c r="WOO113" i="106"/>
  <c r="WOP113" i="106"/>
  <c r="WOQ113" i="106"/>
  <c r="WOR113" i="106"/>
  <c r="WOS113" i="106"/>
  <c r="WOT113" i="106"/>
  <c r="WOU113" i="106"/>
  <c r="WOV113" i="106"/>
  <c r="WOW113" i="106"/>
  <c r="WOX113" i="106"/>
  <c r="WOY113" i="106"/>
  <c r="WOZ113" i="106"/>
  <c r="WPA113" i="106"/>
  <c r="WPB113" i="106"/>
  <c r="WPC113" i="106"/>
  <c r="WPD113" i="106"/>
  <c r="WPE113" i="106"/>
  <c r="WPF113" i="106"/>
  <c r="WPG113" i="106"/>
  <c r="WPH113" i="106"/>
  <c r="WPI113" i="106"/>
  <c r="WPJ113" i="106"/>
  <c r="WPK113" i="106"/>
  <c r="WPL113" i="106"/>
  <c r="WPM113" i="106"/>
  <c r="WPN113" i="106"/>
  <c r="WPO113" i="106"/>
  <c r="WPP113" i="106"/>
  <c r="WPQ113" i="106"/>
  <c r="WPR113" i="106"/>
  <c r="WPS113" i="106"/>
  <c r="WPT113" i="106"/>
  <c r="WPU113" i="106"/>
  <c r="WPV113" i="106"/>
  <c r="WPW113" i="106"/>
  <c r="WPX113" i="106"/>
  <c r="WPY113" i="106"/>
  <c r="WPZ113" i="106"/>
  <c r="WQA113" i="106"/>
  <c r="WQB113" i="106"/>
  <c r="WQC113" i="106"/>
  <c r="WQD113" i="106"/>
  <c r="WQE113" i="106"/>
  <c r="WQF113" i="106"/>
  <c r="WQG113" i="106"/>
  <c r="WQH113" i="106"/>
  <c r="WQI113" i="106"/>
  <c r="WQJ113" i="106"/>
  <c r="WQK113" i="106"/>
  <c r="WQL113" i="106"/>
  <c r="WQM113" i="106"/>
  <c r="WQN113" i="106"/>
  <c r="WQO113" i="106"/>
  <c r="WQP113" i="106"/>
  <c r="WQQ113" i="106"/>
  <c r="WQR113" i="106"/>
  <c r="WQS113" i="106"/>
  <c r="WQT113" i="106"/>
  <c r="WQU113" i="106"/>
  <c r="WQV113" i="106"/>
  <c r="WQW113" i="106"/>
  <c r="WQX113" i="106"/>
  <c r="WQY113" i="106"/>
  <c r="WQZ113" i="106"/>
  <c r="WRA113" i="106"/>
  <c r="WRB113" i="106"/>
  <c r="WRC113" i="106"/>
  <c r="WRD113" i="106"/>
  <c r="WRE113" i="106"/>
  <c r="WRF113" i="106"/>
  <c r="WRG113" i="106"/>
  <c r="WRH113" i="106"/>
  <c r="WRI113" i="106"/>
  <c r="WRJ113" i="106"/>
  <c r="WRK113" i="106"/>
  <c r="WRL113" i="106"/>
  <c r="WRM113" i="106"/>
  <c r="WRN113" i="106"/>
  <c r="WRO113" i="106"/>
  <c r="WRP113" i="106"/>
  <c r="WRQ113" i="106"/>
  <c r="WRR113" i="106"/>
  <c r="WRS113" i="106"/>
  <c r="WRT113" i="106"/>
  <c r="WRU113" i="106"/>
  <c r="WRV113" i="106"/>
  <c r="WRW113" i="106"/>
  <c r="WRX113" i="106"/>
  <c r="WRY113" i="106"/>
  <c r="WRZ113" i="106"/>
  <c r="WSA113" i="106"/>
  <c r="WSB113" i="106"/>
  <c r="WSC113" i="106"/>
  <c r="WSD113" i="106"/>
  <c r="WSE113" i="106"/>
  <c r="WSF113" i="106"/>
  <c r="WSG113" i="106"/>
  <c r="WSH113" i="106"/>
  <c r="WSI113" i="106"/>
  <c r="WSJ113" i="106"/>
  <c r="WSK113" i="106"/>
  <c r="WSL113" i="106"/>
  <c r="WSM113" i="106"/>
  <c r="WSN113" i="106"/>
  <c r="WSO113" i="106"/>
  <c r="WSP113" i="106"/>
  <c r="WSQ113" i="106"/>
  <c r="WSR113" i="106"/>
  <c r="WSS113" i="106"/>
  <c r="WST113" i="106"/>
  <c r="WSU113" i="106"/>
  <c r="WSV113" i="106"/>
  <c r="WSW113" i="106"/>
  <c r="WSX113" i="106"/>
  <c r="WSY113" i="106"/>
  <c r="WSZ113" i="106"/>
  <c r="WTA113" i="106"/>
  <c r="WTB113" i="106"/>
  <c r="WTC113" i="106"/>
  <c r="WTD113" i="106"/>
  <c r="WTE113" i="106"/>
  <c r="WTF113" i="106"/>
  <c r="WTG113" i="106"/>
  <c r="WTH113" i="106"/>
  <c r="WTI113" i="106"/>
  <c r="WTJ113" i="106"/>
  <c r="WTK113" i="106"/>
  <c r="WTL113" i="106"/>
  <c r="WTM113" i="106"/>
  <c r="WTN113" i="106"/>
  <c r="WTO113" i="106"/>
  <c r="WTP113" i="106"/>
  <c r="WTQ113" i="106"/>
  <c r="WTR113" i="106"/>
  <c r="WTS113" i="106"/>
  <c r="WTT113" i="106"/>
  <c r="WTU113" i="106"/>
  <c r="WTV113" i="106"/>
  <c r="WTW113" i="106"/>
  <c r="WTX113" i="106"/>
  <c r="WTY113" i="106"/>
  <c r="WTZ113" i="106"/>
  <c r="WUA113" i="106"/>
  <c r="WUB113" i="106"/>
  <c r="WUC113" i="106"/>
  <c r="WUD113" i="106"/>
  <c r="WUE113" i="106"/>
  <c r="WUF113" i="106"/>
  <c r="WUG113" i="106"/>
  <c r="WUH113" i="106"/>
  <c r="WUI113" i="106"/>
  <c r="WUJ113" i="106"/>
  <c r="WUK113" i="106"/>
  <c r="WUL113" i="106"/>
  <c r="WUM113" i="106"/>
  <c r="WUN113" i="106"/>
  <c r="WUO113" i="106"/>
  <c r="WUP113" i="106"/>
  <c r="WUQ113" i="106"/>
  <c r="WUR113" i="106"/>
  <c r="WUS113" i="106"/>
  <c r="WUT113" i="106"/>
  <c r="WUU113" i="106"/>
  <c r="WUV113" i="106"/>
  <c r="WUW113" i="106"/>
  <c r="WUX113" i="106"/>
  <c r="WUY113" i="106"/>
  <c r="WUZ113" i="106"/>
  <c r="WVA113" i="106"/>
  <c r="WVB113" i="106"/>
  <c r="WVC113" i="106"/>
  <c r="WVD113" i="106"/>
  <c r="WVE113" i="106"/>
  <c r="WVF113" i="106"/>
  <c r="WVG113" i="106"/>
  <c r="WVH113" i="106"/>
  <c r="WVI113" i="106"/>
  <c r="WVJ113" i="106"/>
  <c r="WVK113" i="106"/>
  <c r="WVL113" i="106"/>
  <c r="WVM113" i="106"/>
  <c r="WVN113" i="106"/>
  <c r="WVO113" i="106"/>
  <c r="WVP113" i="106"/>
  <c r="WVQ113" i="106"/>
  <c r="WVR113" i="106"/>
  <c r="WVS113" i="106"/>
  <c r="WVT113" i="106"/>
  <c r="WVU113" i="106"/>
  <c r="WVV113" i="106"/>
  <c r="WVW113" i="106"/>
  <c r="WVX113" i="106"/>
  <c r="WVY113" i="106"/>
  <c r="WVZ113" i="106"/>
  <c r="WWA113" i="106"/>
  <c r="WWB113" i="106"/>
  <c r="WWC113" i="106"/>
  <c r="WWD113" i="106"/>
  <c r="WWE113" i="106"/>
  <c r="WWF113" i="106"/>
  <c r="WWG113" i="106"/>
  <c r="WWH113" i="106"/>
  <c r="WWI113" i="106"/>
  <c r="WWJ113" i="106"/>
  <c r="WWK113" i="106"/>
  <c r="WWL113" i="106"/>
  <c r="WWM113" i="106"/>
  <c r="WWN113" i="106"/>
  <c r="WWO113" i="106"/>
  <c r="WWP113" i="106"/>
  <c r="WWQ113" i="106"/>
  <c r="WWR113" i="106"/>
  <c r="WWS113" i="106"/>
  <c r="WWT113" i="106"/>
  <c r="WWU113" i="106"/>
  <c r="WWV113" i="106"/>
  <c r="WWW113" i="106"/>
  <c r="WWX113" i="106"/>
  <c r="WWY113" i="106"/>
  <c r="WWZ113" i="106"/>
  <c r="WXA113" i="106"/>
  <c r="WXB113" i="106"/>
  <c r="WXC113" i="106"/>
  <c r="WXD113" i="106"/>
  <c r="WXE113" i="106"/>
  <c r="WXF113" i="106"/>
  <c r="WXG113" i="106"/>
  <c r="WXH113" i="106"/>
  <c r="WXI113" i="106"/>
  <c r="WXJ113" i="106"/>
  <c r="WXK113" i="106"/>
  <c r="WXL113" i="106"/>
  <c r="WXM113" i="106"/>
  <c r="WXN113" i="106"/>
  <c r="WXO113" i="106"/>
  <c r="WXP113" i="106"/>
  <c r="WXQ113" i="106"/>
  <c r="WXR113" i="106"/>
  <c r="WXS113" i="106"/>
  <c r="WXT113" i="106"/>
  <c r="WXU113" i="106"/>
  <c r="WXV113" i="106"/>
  <c r="WXW113" i="106"/>
  <c r="WXX113" i="106"/>
  <c r="WXY113" i="106"/>
  <c r="WXZ113" i="106"/>
  <c r="WYA113" i="106"/>
  <c r="WYB113" i="106"/>
  <c r="WYC113" i="106"/>
  <c r="WYD113" i="106"/>
  <c r="WYE113" i="106"/>
  <c r="WYF113" i="106"/>
  <c r="WYG113" i="106"/>
  <c r="WYH113" i="106"/>
  <c r="WYI113" i="106"/>
  <c r="WYJ113" i="106"/>
  <c r="WYK113" i="106"/>
  <c r="WYL113" i="106"/>
  <c r="WYM113" i="106"/>
  <c r="WYN113" i="106"/>
  <c r="WYO113" i="106"/>
  <c r="WYP113" i="106"/>
  <c r="WYQ113" i="106"/>
  <c r="WYR113" i="106"/>
  <c r="WYS113" i="106"/>
  <c r="WYT113" i="106"/>
  <c r="WYU113" i="106"/>
  <c r="WYV113" i="106"/>
  <c r="WYW113" i="106"/>
  <c r="WYX113" i="106"/>
  <c r="WYY113" i="106"/>
  <c r="WYZ113" i="106"/>
  <c r="WZA113" i="106"/>
  <c r="WZB113" i="106"/>
  <c r="WZC113" i="106"/>
  <c r="WZD113" i="106"/>
  <c r="WZE113" i="106"/>
  <c r="WZF113" i="106"/>
  <c r="WZG113" i="106"/>
  <c r="WZH113" i="106"/>
  <c r="WZI113" i="106"/>
  <c r="WZJ113" i="106"/>
  <c r="WZK113" i="106"/>
  <c r="WZL113" i="106"/>
  <c r="WZM113" i="106"/>
  <c r="WZN113" i="106"/>
  <c r="WZO113" i="106"/>
  <c r="WZP113" i="106"/>
  <c r="WZQ113" i="106"/>
  <c r="WZR113" i="106"/>
  <c r="WZS113" i="106"/>
  <c r="WZT113" i="106"/>
  <c r="WZU113" i="106"/>
  <c r="WZV113" i="106"/>
  <c r="WZW113" i="106"/>
  <c r="WZX113" i="106"/>
  <c r="WZY113" i="106"/>
  <c r="WZZ113" i="106"/>
  <c r="XAA113" i="106"/>
  <c r="XAB113" i="106"/>
  <c r="XAC113" i="106"/>
  <c r="XAD113" i="106"/>
  <c r="XAE113" i="106"/>
  <c r="XAF113" i="106"/>
  <c r="XAG113" i="106"/>
  <c r="XAH113" i="106"/>
  <c r="XAI113" i="106"/>
  <c r="XAJ113" i="106"/>
  <c r="XAK113" i="106"/>
  <c r="XAL113" i="106"/>
  <c r="XAM113" i="106"/>
  <c r="XAN113" i="106"/>
  <c r="XAO113" i="106"/>
  <c r="XAP113" i="106"/>
  <c r="XAQ113" i="106"/>
  <c r="XAR113" i="106"/>
  <c r="XAS113" i="106"/>
  <c r="XAT113" i="106"/>
  <c r="XAU113" i="106"/>
  <c r="XAV113" i="106"/>
  <c r="XAW113" i="106"/>
  <c r="XAX113" i="106"/>
  <c r="XAY113" i="106"/>
  <c r="XAZ113" i="106"/>
  <c r="XBA113" i="106"/>
  <c r="XBB113" i="106"/>
  <c r="XBC113" i="106"/>
  <c r="XBD113" i="106"/>
  <c r="XBE113" i="106"/>
  <c r="XBF113" i="106"/>
  <c r="XBG113" i="106"/>
  <c r="XBH113" i="106"/>
  <c r="XBI113" i="106"/>
  <c r="XBJ113" i="106"/>
  <c r="XBK113" i="106"/>
  <c r="XBL113" i="106"/>
  <c r="XBM113" i="106"/>
  <c r="XBN113" i="106"/>
  <c r="XBO113" i="106"/>
  <c r="XBP113" i="106"/>
  <c r="XBQ113" i="106"/>
  <c r="XBR113" i="106"/>
  <c r="XBS113" i="106"/>
  <c r="XBT113" i="106"/>
  <c r="XBU113" i="106"/>
  <c r="XBV113" i="106"/>
  <c r="XBW113" i="106"/>
  <c r="XBX113" i="106"/>
  <c r="XBY113" i="106"/>
  <c r="XBZ113" i="106"/>
  <c r="XCA113" i="106"/>
  <c r="XCB113" i="106"/>
  <c r="XCC113" i="106"/>
  <c r="XCD113" i="106"/>
  <c r="XCE113" i="106"/>
  <c r="XCF113" i="106"/>
  <c r="XCG113" i="106"/>
  <c r="XCH113" i="106"/>
  <c r="XCI113" i="106"/>
  <c r="XCJ113" i="106"/>
  <c r="XCK113" i="106"/>
  <c r="XCL113" i="106"/>
  <c r="XCM113" i="106"/>
  <c r="XCN113" i="106"/>
  <c r="XCO113" i="106"/>
  <c r="XCP113" i="106"/>
  <c r="XCQ113" i="106"/>
  <c r="XCR113" i="106"/>
  <c r="XCS113" i="106"/>
  <c r="XCT113" i="106"/>
  <c r="XCU113" i="106"/>
  <c r="XCV113" i="106"/>
  <c r="XCW113" i="106"/>
  <c r="XCX113" i="106"/>
  <c r="XCY113" i="106"/>
  <c r="XCZ113" i="106"/>
  <c r="XDA113" i="106"/>
  <c r="XDB113" i="106"/>
  <c r="XDC113" i="106"/>
  <c r="XDD113" i="106"/>
  <c r="XDE113" i="106"/>
  <c r="XDF113" i="106"/>
  <c r="XDG113" i="106"/>
  <c r="XDH113" i="106"/>
  <c r="XDI113" i="106"/>
  <c r="XDJ113" i="106"/>
  <c r="XDK113" i="106"/>
  <c r="XDL113" i="106"/>
  <c r="XDM113" i="106"/>
  <c r="XDN113" i="106"/>
  <c r="XDO113" i="106"/>
  <c r="XDP113" i="106"/>
  <c r="XDQ113" i="106"/>
  <c r="R108" i="105" l="1"/>
  <c r="P108" i="105"/>
  <c r="O108" i="105"/>
  <c r="N108" i="105"/>
  <c r="M108" i="105"/>
  <c r="L108" i="105"/>
  <c r="K108" i="105"/>
  <c r="J108" i="105"/>
  <c r="I108" i="105"/>
  <c r="H108" i="105"/>
  <c r="G108" i="105"/>
  <c r="F108" i="105"/>
  <c r="E108" i="105"/>
  <c r="C108" i="105"/>
  <c r="C33" i="96" l="1"/>
  <c r="C32" i="96"/>
  <c r="C31" i="96"/>
  <c r="C30" i="96"/>
  <c r="C29" i="96"/>
  <c r="C28" i="96"/>
  <c r="C27" i="96"/>
  <c r="C26" i="96"/>
  <c r="C25" i="96"/>
  <c r="C24" i="96"/>
  <c r="C23" i="96"/>
  <c r="C22" i="96"/>
  <c r="C21" i="96"/>
  <c r="C20" i="96"/>
  <c r="C19" i="96"/>
  <c r="C18" i="96"/>
  <c r="C17" i="96"/>
  <c r="C16" i="96"/>
  <c r="C15" i="96"/>
  <c r="C14" i="96"/>
  <c r="C13" i="96"/>
  <c r="C12" i="96"/>
  <c r="C11" i="96"/>
  <c r="C10" i="96"/>
  <c r="C9" i="96"/>
  <c r="C8" i="96"/>
  <c r="C33" i="95"/>
  <c r="C32" i="95"/>
  <c r="C31" i="95"/>
  <c r="C30" i="95"/>
  <c r="C29" i="95"/>
  <c r="C28" i="95"/>
  <c r="C27" i="95"/>
  <c r="C26" i="95"/>
  <c r="C25" i="95"/>
  <c r="C24" i="95"/>
  <c r="C23" i="95"/>
  <c r="C22" i="95"/>
  <c r="C21" i="95"/>
  <c r="C20" i="95"/>
  <c r="C19" i="95"/>
  <c r="C18" i="95"/>
  <c r="C17" i="95"/>
  <c r="C16" i="95"/>
  <c r="C15" i="95"/>
  <c r="C14" i="95"/>
  <c r="C13" i="95"/>
  <c r="C12" i="95"/>
  <c r="C11" i="95"/>
  <c r="C10" i="95"/>
  <c r="C9" i="95"/>
  <c r="C8" i="95"/>
  <c r="C32" i="94"/>
  <c r="C31" i="94"/>
  <c r="C30" i="94"/>
  <c r="C29" i="94"/>
  <c r="C28" i="94"/>
  <c r="C27" i="94"/>
  <c r="C26" i="94"/>
  <c r="C25" i="94"/>
  <c r="C24" i="94"/>
  <c r="C23" i="94"/>
  <c r="C22" i="94"/>
  <c r="C21" i="94"/>
  <c r="C20" i="94"/>
  <c r="C19" i="94"/>
  <c r="C18" i="94"/>
  <c r="C17" i="94"/>
  <c r="C16" i="94"/>
  <c r="C15" i="94"/>
  <c r="C14" i="94"/>
  <c r="C13" i="94"/>
  <c r="C12" i="94"/>
  <c r="C11" i="94"/>
  <c r="C10" i="94"/>
  <c r="C9" i="94"/>
  <c r="C8" i="94"/>
  <c r="C7" i="94"/>
  <c r="D33" i="93"/>
  <c r="D32" i="93"/>
  <c r="D31" i="93"/>
  <c r="D30" i="93"/>
  <c r="D29" i="93"/>
  <c r="D28" i="93"/>
  <c r="D27" i="93"/>
  <c r="D26" i="93"/>
  <c r="D25" i="93"/>
  <c r="D24" i="93"/>
  <c r="D23" i="93"/>
  <c r="D22" i="93"/>
  <c r="D21" i="93"/>
  <c r="D20" i="93"/>
  <c r="D19" i="93"/>
  <c r="D18" i="93"/>
  <c r="D17" i="93"/>
  <c r="D16" i="93"/>
  <c r="D15" i="93"/>
  <c r="D14" i="93"/>
  <c r="D13" i="93"/>
  <c r="D12" i="93"/>
  <c r="D11" i="93"/>
  <c r="D10" i="93"/>
  <c r="D9" i="93"/>
  <c r="D8" i="93"/>
  <c r="D33" i="92"/>
  <c r="D32" i="92"/>
  <c r="D31" i="92"/>
  <c r="D30" i="92"/>
  <c r="D29" i="92"/>
  <c r="D28" i="92"/>
  <c r="D27" i="92"/>
  <c r="D26" i="92"/>
  <c r="D25" i="92"/>
  <c r="D24" i="92"/>
  <c r="D23" i="92"/>
  <c r="D22" i="92"/>
  <c r="D21" i="92"/>
  <c r="D20" i="92"/>
  <c r="D19" i="92"/>
  <c r="D18" i="92"/>
  <c r="D17" i="92"/>
  <c r="D16" i="92"/>
  <c r="D15" i="92"/>
  <c r="D14" i="92"/>
  <c r="D13" i="92"/>
  <c r="D12" i="92"/>
  <c r="D11" i="92"/>
  <c r="D10" i="92"/>
  <c r="D9" i="92"/>
  <c r="D8" i="92"/>
  <c r="G35" i="91"/>
  <c r="G34" i="91"/>
  <c r="G33" i="91"/>
  <c r="G32" i="91"/>
  <c r="G31" i="91"/>
  <c r="G30" i="91"/>
  <c r="G29" i="91"/>
  <c r="G28" i="91"/>
  <c r="G27" i="91"/>
  <c r="G26" i="91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N112" i="21"/>
  <c r="N113" i="21" s="1"/>
  <c r="M112" i="21"/>
  <c r="M113" i="21" s="1"/>
  <c r="N110" i="21"/>
  <c r="M110" i="21"/>
  <c r="N107" i="21"/>
  <c r="N108" i="21" s="1"/>
  <c r="M107" i="21"/>
  <c r="M108" i="21" s="1"/>
  <c r="M104" i="21"/>
  <c r="M105" i="21" s="1"/>
  <c r="N102" i="21"/>
  <c r="M102" i="21"/>
  <c r="N98" i="21"/>
  <c r="N96" i="21"/>
  <c r="M96" i="21"/>
  <c r="M97" i="21" s="1"/>
  <c r="M98" i="21" s="1"/>
  <c r="M99" i="21" s="1"/>
  <c r="M100" i="21" s="1"/>
  <c r="M94" i="21"/>
  <c r="N90" i="21"/>
  <c r="M89" i="21"/>
  <c r="M90" i="21" s="1"/>
  <c r="N77" i="2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M77" i="21"/>
  <c r="M78" i="21" s="1"/>
  <c r="M79" i="21" s="1"/>
  <c r="M80" i="21" s="1"/>
  <c r="M81" i="21" s="1"/>
  <c r="M82" i="21" s="1"/>
  <c r="M83" i="21" s="1"/>
  <c r="M84" i="21" s="1"/>
  <c r="M85" i="21" s="1"/>
  <c r="M86" i="21" s="1"/>
  <c r="M87" i="21" s="1"/>
  <c r="N73" i="21"/>
  <c r="M73" i="21"/>
  <c r="M74" i="21" s="1"/>
  <c r="M75" i="21" s="1"/>
  <c r="M71" i="21"/>
  <c r="I69" i="21"/>
  <c r="I70" i="21" s="1"/>
  <c r="N68" i="21"/>
  <c r="N64" i="21"/>
  <c r="N65" i="21" s="1"/>
  <c r="I64" i="21"/>
  <c r="I65" i="21" s="1"/>
  <c r="I66" i="21" s="1"/>
  <c r="N62" i="21"/>
  <c r="M62" i="21"/>
  <c r="M63" i="21" s="1"/>
  <c r="M64" i="21" s="1"/>
  <c r="M65" i="21" s="1"/>
  <c r="M66" i="21" s="1"/>
  <c r="M67" i="21" s="1"/>
  <c r="M68" i="21" s="1"/>
  <c r="M69" i="21" s="1"/>
  <c r="I62" i="21"/>
  <c r="M59" i="21"/>
  <c r="M60" i="21" s="1"/>
  <c r="I58" i="21"/>
  <c r="N54" i="21"/>
  <c r="I54" i="21"/>
  <c r="I55" i="21" s="1"/>
  <c r="N52" i="21"/>
  <c r="I52" i="21"/>
  <c r="M51" i="21"/>
  <c r="M52" i="21" s="1"/>
  <c r="M53" i="21" s="1"/>
  <c r="M54" i="21" s="1"/>
  <c r="M55" i="21" s="1"/>
  <c r="M56" i="21" s="1"/>
  <c r="M57" i="21" s="1"/>
  <c r="N48" i="21"/>
  <c r="I47" i="21"/>
  <c r="I48" i="21" s="1"/>
  <c r="I49" i="21" s="1"/>
  <c r="I50" i="21" s="1"/>
  <c r="N45" i="21"/>
  <c r="M44" i="21"/>
  <c r="M45" i="21" s="1"/>
  <c r="M46" i="21" s="1"/>
  <c r="M47" i="21" s="1"/>
  <c r="M48" i="21" s="1"/>
  <c r="I44" i="21"/>
  <c r="I45" i="21" s="1"/>
  <c r="N41" i="21"/>
  <c r="N39" i="21"/>
  <c r="I38" i="21"/>
  <c r="I39" i="21" s="1"/>
  <c r="I40" i="21" s="1"/>
  <c r="I41" i="21" s="1"/>
  <c r="I42" i="21" s="1"/>
  <c r="M37" i="21"/>
  <c r="M38" i="21" s="1"/>
  <c r="M39" i="21" s="1"/>
  <c r="M40" i="21" s="1"/>
  <c r="M41" i="21" s="1"/>
  <c r="M42" i="21" s="1"/>
  <c r="M33" i="21"/>
  <c r="M34" i="21" s="1"/>
  <c r="M35" i="21" s="1"/>
  <c r="I33" i="21"/>
  <c r="I34" i="21" s="1"/>
  <c r="I35" i="21" s="1"/>
  <c r="N29" i="21"/>
  <c r="I28" i="21"/>
  <c r="I29" i="21" s="1"/>
  <c r="I30" i="21" s="1"/>
  <c r="I31" i="21" s="1"/>
  <c r="N26" i="21"/>
  <c r="M26" i="21"/>
  <c r="M27" i="21" s="1"/>
  <c r="M28" i="21" s="1"/>
  <c r="M29" i="21" s="1"/>
  <c r="M30" i="21" s="1"/>
  <c r="M31" i="21" s="1"/>
  <c r="I24" i="21"/>
  <c r="I25" i="21" s="1"/>
  <c r="I26" i="21" s="1"/>
  <c r="I19" i="21"/>
  <c r="I20" i="21" s="1"/>
  <c r="I21" i="21" s="1"/>
  <c r="I22" i="21" s="1"/>
  <c r="N16" i="21"/>
  <c r="N17" i="21" s="1"/>
  <c r="N18" i="21" s="1"/>
  <c r="N19" i="21" s="1"/>
  <c r="N20" i="21" s="1"/>
  <c r="M16" i="21"/>
  <c r="M17" i="21" s="1"/>
  <c r="M18" i="21" s="1"/>
  <c r="M19" i="21" s="1"/>
  <c r="M20" i="21" s="1"/>
  <c r="M21" i="21" s="1"/>
  <c r="M22" i="21" s="1"/>
  <c r="M23" i="21" s="1"/>
  <c r="M24" i="21" s="1"/>
  <c r="I14" i="21"/>
  <c r="I15" i="21" s="1"/>
  <c r="I16" i="21" s="1"/>
  <c r="I17" i="21" s="1"/>
  <c r="N12" i="21"/>
  <c r="M12" i="21"/>
  <c r="M13" i="21" s="1"/>
  <c r="M14" i="21" s="1"/>
  <c r="I11" i="21"/>
  <c r="I12" i="21" s="1"/>
  <c r="M8" i="21"/>
  <c r="M9" i="21" s="1"/>
  <c r="M10" i="21" s="1"/>
  <c r="I7" i="21"/>
  <c r="I8" i="21" s="1"/>
  <c r="I9" i="21" s="1"/>
  <c r="N5" i="21"/>
  <c r="M4" i="21"/>
  <c r="M5" i="21" s="1"/>
  <c r="M6" i="21" s="1"/>
  <c r="I4" i="21"/>
  <c r="I5" i="21" s="1"/>
</calcChain>
</file>

<file path=xl/sharedStrings.xml><?xml version="1.0" encoding="utf-8"?>
<sst xmlns="http://schemas.openxmlformats.org/spreadsheetml/2006/main" count="8910" uniqueCount="1652">
  <si>
    <t>Víctimas por feminicidio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</si>
  <si>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</si>
  <si>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</si>
  <si>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</si>
  <si>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</si>
  <si>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</si>
  <si>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</si>
  <si>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</si>
  <si>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</si>
  <si>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</si>
  <si>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</si>
  <si>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</si>
  <si>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</si>
  <si>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</si>
  <si>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</si>
  <si>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</si>
  <si>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</si>
  <si>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-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</si>
  <si>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</si>
  <si>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</si>
  <si>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</si>
  <si>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</si>
  <si>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</si>
  <si>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</si>
  <si>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</si>
  <si>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</si>
  <si>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Total  Acumulado </t>
  </si>
  <si>
    <t>Inferior</t>
  </si>
  <si>
    <t>Superior</t>
  </si>
  <si>
    <t>Bongará</t>
  </si>
  <si>
    <t>Condorcanqui</t>
  </si>
  <si>
    <t>Luya</t>
  </si>
  <si>
    <t>Rodriguez de Mendoza</t>
  </si>
  <si>
    <t>Utcubamba</t>
  </si>
  <si>
    <t>Carhuaz</t>
  </si>
  <si>
    <t>Huaraz</t>
  </si>
  <si>
    <t>Huari</t>
  </si>
  <si>
    <t>Santa</t>
  </si>
  <si>
    <t>Yungay</t>
  </si>
  <si>
    <t>Abancay</t>
  </si>
  <si>
    <t>Andahuaylas</t>
  </si>
  <si>
    <t>Chincheros</t>
  </si>
  <si>
    <t>Cotabambas</t>
  </si>
  <si>
    <t>Grau</t>
  </si>
  <si>
    <t>Camaná</t>
  </si>
  <si>
    <t>Caravelí</t>
  </si>
  <si>
    <t>Caylloma</t>
  </si>
  <si>
    <t>Islay</t>
  </si>
  <si>
    <t>Cangallo</t>
  </si>
  <si>
    <t>Huamanga</t>
  </si>
  <si>
    <t>Huanta</t>
  </si>
  <si>
    <t>La Mar</t>
  </si>
  <si>
    <t>Lucanas</t>
  </si>
  <si>
    <t>Sucre</t>
  </si>
  <si>
    <t>Víctor Fajardo</t>
  </si>
  <si>
    <t>Vilcas Huamán</t>
  </si>
  <si>
    <t>Cajabamba</t>
  </si>
  <si>
    <t>Chota</t>
  </si>
  <si>
    <t>Cutervo</t>
  </si>
  <si>
    <t>Hualgayoc</t>
  </si>
  <si>
    <t>Jaén</t>
  </si>
  <si>
    <t>San Ignacio</t>
  </si>
  <si>
    <t>San Miguel</t>
  </si>
  <si>
    <t>Acomayo</t>
  </si>
  <si>
    <t>Anta</t>
  </si>
  <si>
    <t>Canchis</t>
  </si>
  <si>
    <t>Chumbivilcas</t>
  </si>
  <si>
    <t>Espinar</t>
  </si>
  <si>
    <t>La Convención</t>
  </si>
  <si>
    <t>Paucartambo</t>
  </si>
  <si>
    <t>Urubamba</t>
  </si>
  <si>
    <t>Acobamba</t>
  </si>
  <si>
    <t>Angaraes</t>
  </si>
  <si>
    <t>Castrovirreyna</t>
  </si>
  <si>
    <t>Huaytará</t>
  </si>
  <si>
    <t>Tayacaja</t>
  </si>
  <si>
    <t>Huamalíes</t>
  </si>
  <si>
    <t>Lauricocha</t>
  </si>
  <si>
    <t>Leoncio Prado</t>
  </si>
  <si>
    <t>Marañón</t>
  </si>
  <si>
    <t>Pachitea</t>
  </si>
  <si>
    <t>Yarowilca</t>
  </si>
  <si>
    <t>Chincha</t>
  </si>
  <si>
    <t>Nazca</t>
  </si>
  <si>
    <t>Pisco</t>
  </si>
  <si>
    <t>Chanchamayo</t>
  </si>
  <si>
    <t>Chupaca</t>
  </si>
  <si>
    <t>Concepción</t>
  </si>
  <si>
    <t>Huancayo</t>
  </si>
  <si>
    <t>Jauja</t>
  </si>
  <si>
    <t>Satipo</t>
  </si>
  <si>
    <t>Tarma</t>
  </si>
  <si>
    <t>Yauli</t>
  </si>
  <si>
    <t>Ascope</t>
  </si>
  <si>
    <t>Bolívar</t>
  </si>
  <si>
    <t>Chepén</t>
  </si>
  <si>
    <t>Gran Chimú</t>
  </si>
  <si>
    <t>Otuzco</t>
  </si>
  <si>
    <t>Pacasmayo</t>
  </si>
  <si>
    <t>Pataz</t>
  </si>
  <si>
    <t>Sánchez Carrión</t>
  </si>
  <si>
    <t>Santiago de Chuco</t>
  </si>
  <si>
    <t>Trujillo</t>
  </si>
  <si>
    <t>Virú</t>
  </si>
  <si>
    <t>Chiclayo</t>
  </si>
  <si>
    <t>Ferreñafe</t>
  </si>
  <si>
    <t>Alto Amazonas</t>
  </si>
  <si>
    <t>Datem del Marañón</t>
  </si>
  <si>
    <t>Mariscal Ramón Castilla</t>
  </si>
  <si>
    <t>Maynas</t>
  </si>
  <si>
    <t>Tahuamanu</t>
  </si>
  <si>
    <t>Tambopata</t>
  </si>
  <si>
    <t>General Sánchez Cerro</t>
  </si>
  <si>
    <t>Ilo</t>
  </si>
  <si>
    <t>Mariscal Nieto</t>
  </si>
  <si>
    <t>Daniel Alcides Carrión</t>
  </si>
  <si>
    <t>Oxapampa</t>
  </si>
  <si>
    <t>Ayabaca</t>
  </si>
  <si>
    <t>Huancabamba</t>
  </si>
  <si>
    <t>Morropón</t>
  </si>
  <si>
    <t>Paita</t>
  </si>
  <si>
    <t>Sullana</t>
  </si>
  <si>
    <t>Talara</t>
  </si>
  <si>
    <t>Lima</t>
  </si>
  <si>
    <t>Carabaya</t>
  </si>
  <si>
    <t>El Collao</t>
  </si>
  <si>
    <t>Melgar</t>
  </si>
  <si>
    <t>Moho</t>
  </si>
  <si>
    <t>San Antonio de Putina</t>
  </si>
  <si>
    <t>San Román</t>
  </si>
  <si>
    <t>Sandia</t>
  </si>
  <si>
    <t>Yunguyo</t>
  </si>
  <si>
    <t>Barranca</t>
  </si>
  <si>
    <t>Canta</t>
  </si>
  <si>
    <t>Cañete</t>
  </si>
  <si>
    <t>Huaral</t>
  </si>
  <si>
    <t>Huarochirí</t>
  </si>
  <si>
    <t>Huaura</t>
  </si>
  <si>
    <t>Lamas</t>
  </si>
  <si>
    <t>Moyobamba</t>
  </si>
  <si>
    <t>Rioja</t>
  </si>
  <si>
    <t>Tocache</t>
  </si>
  <si>
    <t>Tarata</t>
  </si>
  <si>
    <t>Contralmirante Villar</t>
  </si>
  <si>
    <t>Zarumilla</t>
  </si>
  <si>
    <t>Atalaya</t>
  </si>
  <si>
    <t>Coronel Portillo</t>
  </si>
  <si>
    <t>Padre Abad</t>
  </si>
  <si>
    <t>Jazán</t>
  </si>
  <si>
    <t>El Cenepa</t>
  </si>
  <si>
    <t>Pisuquia</t>
  </si>
  <si>
    <t>Vista Alegre</t>
  </si>
  <si>
    <t>Bagua Grande</t>
  </si>
  <si>
    <t>Cajaruro</t>
  </si>
  <si>
    <t>Cumba</t>
  </si>
  <si>
    <t>Lonya Grande</t>
  </si>
  <si>
    <t>Marcará</t>
  </si>
  <si>
    <t>Huaráz</t>
  </si>
  <si>
    <t>Independencia</t>
  </si>
  <si>
    <t>Chimbote</t>
  </si>
  <si>
    <t>Nuevo Chimbote</t>
  </si>
  <si>
    <t>Pichirhua</t>
  </si>
  <si>
    <t>San Jerónimo</t>
  </si>
  <si>
    <t>Anco- Huallo</t>
  </si>
  <si>
    <t>Challhuahuacho</t>
  </si>
  <si>
    <t>Tambobamba</t>
  </si>
  <si>
    <t>Progreso</t>
  </si>
  <si>
    <t>Alto Selva Alegre</t>
  </si>
  <si>
    <t>Cayma</t>
  </si>
  <si>
    <t>Cerro Colorado</t>
  </si>
  <si>
    <t>Characato</t>
  </si>
  <si>
    <t>Chiguata</t>
  </si>
  <si>
    <t>Jacobo Hunter</t>
  </si>
  <si>
    <t>José Luis Bustamante y Rivero</t>
  </si>
  <si>
    <t>La Joya</t>
  </si>
  <si>
    <t>Mariano Melgar</t>
  </si>
  <si>
    <t>Miraflores</t>
  </si>
  <si>
    <t>Paucarpata</t>
  </si>
  <si>
    <t>Polobaya</t>
  </si>
  <si>
    <t>Sachaca</t>
  </si>
  <si>
    <t>San Juan de Siguas</t>
  </si>
  <si>
    <t>Socabaya</t>
  </si>
  <si>
    <t>Yanahuara</t>
  </si>
  <si>
    <t>Samuel Pastor</t>
  </si>
  <si>
    <t>Chaparra</t>
  </si>
  <si>
    <t>Majes</t>
  </si>
  <si>
    <t>Cocachacra</t>
  </si>
  <si>
    <t>Mollendo</t>
  </si>
  <si>
    <t>Los Morochucos</t>
  </si>
  <si>
    <t>Andrés Avelino Cáceres Dorregaray</t>
  </si>
  <si>
    <t>Carmen Alto</t>
  </si>
  <si>
    <t>Jesús Nazareno</t>
  </si>
  <si>
    <t>San Juan Bautista</t>
  </si>
  <si>
    <t>Anco</t>
  </si>
  <si>
    <t>Chungui</t>
  </si>
  <si>
    <t>Chaviña</t>
  </si>
  <si>
    <t>Otoca</t>
  </si>
  <si>
    <t>Puquio</t>
  </si>
  <si>
    <t>San Pedro de Larcay</t>
  </si>
  <si>
    <t>San Salvador de Quije</t>
  </si>
  <si>
    <t>Alcamenca</t>
  </si>
  <si>
    <t>Carhuanca</t>
  </si>
  <si>
    <t>Huambalpa</t>
  </si>
  <si>
    <t>Saurama</t>
  </si>
  <si>
    <t>Los Baños del Inca</t>
  </si>
  <si>
    <t>Callayuc</t>
  </si>
  <si>
    <t>Bellavista</t>
  </si>
  <si>
    <t>Tabaconas</t>
  </si>
  <si>
    <t>Catilluc</t>
  </si>
  <si>
    <t>Chinchaypujio</t>
  </si>
  <si>
    <t>Sicuani</t>
  </si>
  <si>
    <t>Velille</t>
  </si>
  <si>
    <t>Santiago</t>
  </si>
  <si>
    <t>Saylla</t>
  </si>
  <si>
    <t>Wanchaq</t>
  </si>
  <si>
    <t>Echarate</t>
  </si>
  <si>
    <t>Kimbiri</t>
  </si>
  <si>
    <t>Pichari</t>
  </si>
  <si>
    <t>Quellouno</t>
  </si>
  <si>
    <t>Santa Ana</t>
  </si>
  <si>
    <t>Vilcabamba</t>
  </si>
  <si>
    <t>Paucara</t>
  </si>
  <si>
    <t>Anchonga</t>
  </si>
  <si>
    <t>Lircay</t>
  </si>
  <si>
    <t>Aurahua</t>
  </si>
  <si>
    <t>Ascensión</t>
  </si>
  <si>
    <t>Huando</t>
  </si>
  <si>
    <t>Vilca</t>
  </si>
  <si>
    <t>Pilpichaca</t>
  </si>
  <si>
    <t>Pampas</t>
  </si>
  <si>
    <t>Jacas Grande</t>
  </si>
  <si>
    <t>Llata</t>
  </si>
  <si>
    <t>Monzón</t>
  </si>
  <si>
    <t>Amarilis</t>
  </si>
  <si>
    <t>Chinchao</t>
  </si>
  <si>
    <t>Pillco Marca</t>
  </si>
  <si>
    <t>Santa María del Valle</t>
  </si>
  <si>
    <t>Jivia</t>
  </si>
  <si>
    <t>San Miguel de Cauri</t>
  </si>
  <si>
    <t>Castillo Grande</t>
  </si>
  <si>
    <t>Luyando</t>
  </si>
  <si>
    <t>Pucayacu</t>
  </si>
  <si>
    <t>Rupa-Rupa</t>
  </si>
  <si>
    <t>Huacrachuco</t>
  </si>
  <si>
    <t>Chaglla</t>
  </si>
  <si>
    <t>Molino</t>
  </si>
  <si>
    <t>Panao</t>
  </si>
  <si>
    <t>Aparicio Pomares</t>
  </si>
  <si>
    <t>Chacabamba</t>
  </si>
  <si>
    <t>Grocio Prado</t>
  </si>
  <si>
    <t>Parcona</t>
  </si>
  <si>
    <t>Salas</t>
  </si>
  <si>
    <t>Paracas</t>
  </si>
  <si>
    <t>San Andrés</t>
  </si>
  <si>
    <t>San Clemente</t>
  </si>
  <si>
    <t>Pichanaqui</t>
  </si>
  <si>
    <t>Chilca</t>
  </si>
  <si>
    <t>El Tambo</t>
  </si>
  <si>
    <t>Huancan</t>
  </si>
  <si>
    <t>Huertas</t>
  </si>
  <si>
    <t>Mazamari</t>
  </si>
  <si>
    <t>Pangoa</t>
  </si>
  <si>
    <t>Palca</t>
  </si>
  <si>
    <t>La Oroya</t>
  </si>
  <si>
    <t>Santiago de Cao</t>
  </si>
  <si>
    <t>Uchumarca</t>
  </si>
  <si>
    <t>Pacanga</t>
  </si>
  <si>
    <t>Marmot</t>
  </si>
  <si>
    <t>Agallpampa</t>
  </si>
  <si>
    <t>Mache</t>
  </si>
  <si>
    <t>Salpo</t>
  </si>
  <si>
    <t>Sinsicap</t>
  </si>
  <si>
    <t>Usquil</t>
  </si>
  <si>
    <t>Guadalupe</t>
  </si>
  <si>
    <t>San José</t>
  </si>
  <si>
    <t>Parcoy</t>
  </si>
  <si>
    <t>Tayabamba</t>
  </si>
  <si>
    <t>Huamachuco</t>
  </si>
  <si>
    <t>El Porvenir</t>
  </si>
  <si>
    <t>Huanchaco</t>
  </si>
  <si>
    <t>La Esperanza</t>
  </si>
  <si>
    <t>Moche</t>
  </si>
  <si>
    <t>José Leonardo Ortiz</t>
  </si>
  <si>
    <t>La Victoria</t>
  </si>
  <si>
    <t>Reque</t>
  </si>
  <si>
    <t>Incahuasi</t>
  </si>
  <si>
    <t>Yurimaguas</t>
  </si>
  <si>
    <t>Manseriche</t>
  </si>
  <si>
    <t>Trompeteros</t>
  </si>
  <si>
    <t>Ramón Castilla</t>
  </si>
  <si>
    <t>San Pablo</t>
  </si>
  <si>
    <t>Fernando Lores</t>
  </si>
  <si>
    <t>Iquitos</t>
  </si>
  <si>
    <t>Torres Causana</t>
  </si>
  <si>
    <t>Iberia</t>
  </si>
  <si>
    <t>Inambari</t>
  </si>
  <si>
    <t>Laberinto</t>
  </si>
  <si>
    <t>Puquina</t>
  </si>
  <si>
    <t>El Algarrobal</t>
  </si>
  <si>
    <t>Yanahuanca</t>
  </si>
  <si>
    <t>Palcazu</t>
  </si>
  <si>
    <t>Villa Rica</t>
  </si>
  <si>
    <t>Yanacancha</t>
  </si>
  <si>
    <t>Huarmaca</t>
  </si>
  <si>
    <t>Chulucanas</t>
  </si>
  <si>
    <t>Vichayal</t>
  </si>
  <si>
    <t>Castilla</t>
  </si>
  <si>
    <t>La Arena</t>
  </si>
  <si>
    <t>Veintiséis de Octubre</t>
  </si>
  <si>
    <t>Querecotillo</t>
  </si>
  <si>
    <t>Callao</t>
  </si>
  <si>
    <t>Mi Perú</t>
  </si>
  <si>
    <t>Ventanilla</t>
  </si>
  <si>
    <t>Ancón</t>
  </si>
  <si>
    <t>Ate</t>
  </si>
  <si>
    <t>Breña</t>
  </si>
  <si>
    <t>Carabayllo</t>
  </si>
  <si>
    <t>Chaclacayo</t>
  </si>
  <si>
    <t>Chorrillos</t>
  </si>
  <si>
    <t>Comas</t>
  </si>
  <si>
    <t>El Agustino</t>
  </si>
  <si>
    <t>Jesús María</t>
  </si>
  <si>
    <t>Lince</t>
  </si>
  <si>
    <t>Los Olivos</t>
  </si>
  <si>
    <t>Lurigancho</t>
  </si>
  <si>
    <t>Pueblo Libre</t>
  </si>
  <si>
    <t>Puente Piedra</t>
  </si>
  <si>
    <t>Rímac</t>
  </si>
  <si>
    <t>San Borja</t>
  </si>
  <si>
    <t>San Juan de Lurigancho</t>
  </si>
  <si>
    <t>San Juan de Miraflores</t>
  </si>
  <si>
    <t>San Luis</t>
  </si>
  <si>
    <t>San Martín de Porres</t>
  </si>
  <si>
    <t>Santa Anita</t>
  </si>
  <si>
    <t>Santiago de Surco</t>
  </si>
  <si>
    <t>Villa María del Triunfo</t>
  </si>
  <si>
    <t>Ayapata</t>
  </si>
  <si>
    <t>Macusani</t>
  </si>
  <si>
    <t>Conduriri</t>
  </si>
  <si>
    <t>Santa Rosa</t>
  </si>
  <si>
    <t>Huayrapata</t>
  </si>
  <si>
    <t>Coata</t>
  </si>
  <si>
    <t>Ananea</t>
  </si>
  <si>
    <t>Putina</t>
  </si>
  <si>
    <t>Juliaca</t>
  </si>
  <si>
    <t>Patambuco</t>
  </si>
  <si>
    <t>Paramonga</t>
  </si>
  <si>
    <t>Supe</t>
  </si>
  <si>
    <t>San Buenaventura</t>
  </si>
  <si>
    <t>Asia</t>
  </si>
  <si>
    <t>Mala</t>
  </si>
  <si>
    <t>Nuevo Imperial</t>
  </si>
  <si>
    <t>San Antonio</t>
  </si>
  <si>
    <t>San Vicente de Cañete</t>
  </si>
  <si>
    <t>Chancay</t>
  </si>
  <si>
    <t>Huacho</t>
  </si>
  <si>
    <t>Santa María</t>
  </si>
  <si>
    <t>Barranquita</t>
  </si>
  <si>
    <t>Caynarachi</t>
  </si>
  <si>
    <t>Soritor</t>
  </si>
  <si>
    <t>Awajun</t>
  </si>
  <si>
    <t>Nueva Cajamarca</t>
  </si>
  <si>
    <t>La Banda de Shilcayo</t>
  </si>
  <si>
    <t>Morales</t>
  </si>
  <si>
    <t>Tarapoto</t>
  </si>
  <si>
    <t>Nuevo Progreso</t>
  </si>
  <si>
    <t>Alto de La Alianza</t>
  </si>
  <si>
    <t>Calana</t>
  </si>
  <si>
    <t>Ciudad Nueva</t>
  </si>
  <si>
    <t>Coronel Gregorio Albarracín Lanchipa</t>
  </si>
  <si>
    <t>Pocollay</t>
  </si>
  <si>
    <t>Canoas de Punta Sal</t>
  </si>
  <si>
    <t>Zorritos</t>
  </si>
  <si>
    <t>Corrales</t>
  </si>
  <si>
    <t>Raymondi</t>
  </si>
  <si>
    <t>Campoverde</t>
  </si>
  <si>
    <t>Manantay</t>
  </si>
  <si>
    <t>Yarinacocha</t>
  </si>
  <si>
    <t xml:space="preserve">Total </t>
  </si>
  <si>
    <t>Menores de 18 años</t>
  </si>
  <si>
    <t>De 18 a 29 años</t>
  </si>
  <si>
    <t>De 30 a 39 años</t>
  </si>
  <si>
    <t>De 40 a 49 años</t>
  </si>
  <si>
    <t>De 50 a 59 años</t>
  </si>
  <si>
    <t>De 60 y más años</t>
  </si>
  <si>
    <t>No precisa</t>
  </si>
  <si>
    <t>Vivienda del presunto victimario</t>
  </si>
  <si>
    <t>Hotel, hostal</t>
  </si>
  <si>
    <t xml:space="preserve"> Por problemas económicos</t>
  </si>
  <si>
    <t>Año</t>
  </si>
  <si>
    <t>2016</t>
  </si>
  <si>
    <t>2017</t>
  </si>
  <si>
    <t>2018</t>
  </si>
  <si>
    <t>2019</t>
  </si>
  <si>
    <t>E.P. de Abancay</t>
  </si>
  <si>
    <t>E.P. de Ancón</t>
  </si>
  <si>
    <t>E.P. de Andahuaylas</t>
  </si>
  <si>
    <t>E.P. de Arequipa</t>
  </si>
  <si>
    <t>E.P. de Ayacucho</t>
  </si>
  <si>
    <t>E.P. de Bagua Grande</t>
  </si>
  <si>
    <t>E.P. de Cajamarca</t>
  </si>
  <si>
    <t>E.P. de Camana</t>
  </si>
  <si>
    <t>E.P. de Cañete</t>
  </si>
  <si>
    <t>E.P. de Cerro Pasco</t>
  </si>
  <si>
    <t>E.P. de Chachapoyas</t>
  </si>
  <si>
    <t>E.P. de Chanchamayo</t>
  </si>
  <si>
    <t>E.P. de Chiclayo</t>
  </si>
  <si>
    <t>E.P. de Chimbote</t>
  </si>
  <si>
    <t>E.P. de Chincha</t>
  </si>
  <si>
    <t>E.P. de Chota</t>
  </si>
  <si>
    <t>E.P. de Cusco</t>
  </si>
  <si>
    <t>E.P. de Huacho</t>
  </si>
  <si>
    <t>E.P. de Huancavelica</t>
  </si>
  <si>
    <t>E.P. de Huanta</t>
  </si>
  <si>
    <t>E.P. de Huaral</t>
  </si>
  <si>
    <t>E.P. de Huaraz</t>
  </si>
  <si>
    <t>E.P. de Ica</t>
  </si>
  <si>
    <t>E.P. de Iquitos</t>
  </si>
  <si>
    <t>E.P. de Lurigancho</t>
  </si>
  <si>
    <t>E.P. de Moquegua</t>
  </si>
  <si>
    <t>E.P. de Moyobamba</t>
  </si>
  <si>
    <t>E.P. de Piura</t>
  </si>
  <si>
    <t>E.P. de Pto. Maldonado</t>
  </si>
  <si>
    <t>E.P. de Pucallpa</t>
  </si>
  <si>
    <t>E.P. de Puno</t>
  </si>
  <si>
    <t>E.P. de San Ignacio</t>
  </si>
  <si>
    <t>E.P. de Sananguillo</t>
  </si>
  <si>
    <t>E.P. de Satipo</t>
  </si>
  <si>
    <t>E.P. de Tacna</t>
  </si>
  <si>
    <t>E.P. de Tarapoto</t>
  </si>
  <si>
    <t>E.P. de Trujillo</t>
  </si>
  <si>
    <t>E.P. de Tumbes</t>
  </si>
  <si>
    <t>E.P. de Yurimaguas</t>
  </si>
  <si>
    <t>E.P. del Callao</t>
  </si>
  <si>
    <t>E.P. Juliaca</t>
  </si>
  <si>
    <t>E.P. Miguel Castro Castro</t>
  </si>
  <si>
    <t>E.P. Mujeres de Chorrillos</t>
  </si>
  <si>
    <t>E.P. Mujeres de Iquitos</t>
  </si>
  <si>
    <t>E.P. Sicuani</t>
  </si>
  <si>
    <t>E.P. de Cochamarca</t>
  </si>
  <si>
    <t>E.P. de Huancayo</t>
  </si>
  <si>
    <t>E.P. de Río Negro</t>
  </si>
  <si>
    <t>E.P. de Lampa</t>
  </si>
  <si>
    <t>E.P. de Tarma</t>
  </si>
  <si>
    <t>E.P. Modelo Ancón II - S.M.V.C.</t>
  </si>
  <si>
    <t>E.P. Quillabamba</t>
  </si>
  <si>
    <t xml:space="preserve">Hombre </t>
  </si>
  <si>
    <t xml:space="preserve">Mujer </t>
  </si>
  <si>
    <t>Analfabeto</t>
  </si>
  <si>
    <t>Casado</t>
  </si>
  <si>
    <t>Conviviente</t>
  </si>
  <si>
    <t>Divorciado</t>
  </si>
  <si>
    <t>Separado</t>
  </si>
  <si>
    <t>Soltero</t>
  </si>
  <si>
    <t>Viudo</t>
  </si>
  <si>
    <t>Procesado</t>
  </si>
  <si>
    <t>Sentenciado</t>
  </si>
  <si>
    <t xml:space="preserve"> Departamento</t>
  </si>
  <si>
    <t>Departamento</t>
  </si>
  <si>
    <t>Provincia</t>
  </si>
  <si>
    <t>Distrito</t>
  </si>
  <si>
    <t xml:space="preserve">Establecimiento Penitenciario </t>
  </si>
  <si>
    <t>18 a 19
años</t>
  </si>
  <si>
    <t>20 a 24
años</t>
  </si>
  <si>
    <t>25 a 29
años</t>
  </si>
  <si>
    <t>30 a 34
años</t>
  </si>
  <si>
    <t>35 a 39
años</t>
  </si>
  <si>
    <t>40 a 44
años</t>
  </si>
  <si>
    <t>45 a 49
años</t>
  </si>
  <si>
    <t>50 a 59
años</t>
  </si>
  <si>
    <t xml:space="preserve">Elaboración: Instituto Nacional de Estadística e Informática. </t>
  </si>
  <si>
    <t>De 5 a menos
de 10 años</t>
  </si>
  <si>
    <t>De 10 a menos
de 15 años</t>
  </si>
  <si>
    <t>De 15 a menos
de 20 años</t>
  </si>
  <si>
    <t>De 20 a menos
de 25 años</t>
  </si>
  <si>
    <t>De 25 a menos
de 30 años</t>
  </si>
  <si>
    <t>De 30 años
a más</t>
  </si>
  <si>
    <t>Cadena
perpetua</t>
  </si>
  <si>
    <t>Porcentaje de sentenciados por feminicidio
%</t>
  </si>
  <si>
    <t>Lima Metropolitana 1/</t>
  </si>
  <si>
    <t xml:space="preserve">Lima </t>
  </si>
  <si>
    <t>DEPARTAMENTO DONDE OCURRIÓ EL DELITO</t>
  </si>
  <si>
    <t>Frecuencia</t>
  </si>
  <si>
    <t>Porcentaje</t>
  </si>
  <si>
    <t>Porcentaje válido</t>
  </si>
  <si>
    <t>Porcentaje acumulado</t>
  </si>
  <si>
    <t>Válido</t>
  </si>
  <si>
    <t>AMAZONAS</t>
  </si>
  <si>
    <t>ANCASH</t>
  </si>
  <si>
    <t>APURIMAC</t>
  </si>
  <si>
    <t>AREQUIPA</t>
  </si>
  <si>
    <t>AYACUCHO</t>
  </si>
  <si>
    <t>CAJAMARCA</t>
  </si>
  <si>
    <t>CUSCO</t>
  </si>
  <si>
    <t>DEPARTAMENTO DE LIMA 2/</t>
  </si>
  <si>
    <t>HUANCAVELICA</t>
  </si>
  <si>
    <t>HUANUCO</t>
  </si>
  <si>
    <t>ICA</t>
  </si>
  <si>
    <t>JUNIN</t>
  </si>
  <si>
    <t>LA LIBERTAD</t>
  </si>
  <si>
    <t>LAMBAYEQUE</t>
  </si>
  <si>
    <t>LIMA METROPOLITANA 1/</t>
  </si>
  <si>
    <t>LORETO</t>
  </si>
  <si>
    <t>MADRE DE DIOS</t>
  </si>
  <si>
    <t>MOQUEGUA</t>
  </si>
  <si>
    <t>PASCO</t>
  </si>
  <si>
    <t>PIURA</t>
  </si>
  <si>
    <t>PROVINCIA CONSTITUCIONAL DEL CALLAO</t>
  </si>
  <si>
    <t>PUNO</t>
  </si>
  <si>
    <t>TACNA</t>
  </si>
  <si>
    <t>TUMBES</t>
  </si>
  <si>
    <t>UCAYALI</t>
  </si>
  <si>
    <t>Total</t>
  </si>
  <si>
    <t>2,9</t>
  </si>
  <si>
    <t>5,8</t>
  </si>
  <si>
    <t>8,8</t>
  </si>
  <si>
    <t>7,3</t>
  </si>
  <si>
    <t>16,1</t>
  </si>
  <si>
    <t>5,1</t>
  </si>
  <si>
    <t>21,2</t>
  </si>
  <si>
    <t>24,1</t>
  </si>
  <si>
    <t>29,2</t>
  </si>
  <si>
    <t>34,3</t>
  </si>
  <si>
    <t>,7</t>
  </si>
  <si>
    <t>35,0</t>
  </si>
  <si>
    <t>42,3</t>
  </si>
  <si>
    <t>2,2</t>
  </si>
  <si>
    <t>44,5</t>
  </si>
  <si>
    <t>6,6</t>
  </si>
  <si>
    <t>51,1</t>
  </si>
  <si>
    <t>53,3</t>
  </si>
  <si>
    <t>56,2</t>
  </si>
  <si>
    <t>18,2</t>
  </si>
  <si>
    <t>74,5</t>
  </si>
  <si>
    <t>76,6</t>
  </si>
  <si>
    <t>1,5</t>
  </si>
  <si>
    <t>78,1</t>
  </si>
  <si>
    <t>78,8</t>
  </si>
  <si>
    <t>80,3</t>
  </si>
  <si>
    <t>4,4</t>
  </si>
  <si>
    <t>84,7</t>
  </si>
  <si>
    <t>3,6</t>
  </si>
  <si>
    <t>88,3</t>
  </si>
  <si>
    <t>92,7</t>
  </si>
  <si>
    <t>96,4</t>
  </si>
  <si>
    <t>97,8</t>
  </si>
  <si>
    <t>100,0</t>
  </si>
  <si>
    <t>Recuento</t>
  </si>
  <si>
    <t>PROVINCIA DONDE OCURRIÓ EL DELITO</t>
  </si>
  <si>
    <t>BAGUA</t>
  </si>
  <si>
    <t>CONDORCANQUI</t>
  </si>
  <si>
    <t>UTCUBAMBA</t>
  </si>
  <si>
    <t>HUARAZ</t>
  </si>
  <si>
    <t>HUAYLAS</t>
  </si>
  <si>
    <t>MARISCAL LUZURIAGA</t>
  </si>
  <si>
    <t>SANTA</t>
  </si>
  <si>
    <t>ABANCAY</t>
  </si>
  <si>
    <t>ANDAHUAYLAS</t>
  </si>
  <si>
    <t>COTABAMBAS</t>
  </si>
  <si>
    <t>CAMANA</t>
  </si>
  <si>
    <t>CARAVELI</t>
  </si>
  <si>
    <t>CAYLLOMA</t>
  </si>
  <si>
    <t>ISLAY</t>
  </si>
  <si>
    <t>HUAMANGA</t>
  </si>
  <si>
    <t>HUANTA</t>
  </si>
  <si>
    <t>LA MAR</t>
  </si>
  <si>
    <t>VICTOR FAJARDO</t>
  </si>
  <si>
    <t>VILCAS HUAMAN</t>
  </si>
  <si>
    <t>CAJABAMBA</t>
  </si>
  <si>
    <t>CUTERVO</t>
  </si>
  <si>
    <t>JAEN</t>
  </si>
  <si>
    <t>SAN PABLO</t>
  </si>
  <si>
    <t>CANCHIS</t>
  </si>
  <si>
    <t>LA CONVENCION</t>
  </si>
  <si>
    <t>QUISPICANCHI</t>
  </si>
  <si>
    <t>URUBAMBA</t>
  </si>
  <si>
    <t>CANTA</t>
  </si>
  <si>
    <t>CAÑETE</t>
  </si>
  <si>
    <t>HUARAL</t>
  </si>
  <si>
    <t>HUAURA</t>
  </si>
  <si>
    <t>TAYACAJA</t>
  </si>
  <si>
    <t>AMBO</t>
  </si>
  <si>
    <t>LEONCIO PRADO</t>
  </si>
  <si>
    <t>MARAÑON</t>
  </si>
  <si>
    <t>PUERTO INCA</t>
  </si>
  <si>
    <t>YAROWILCA</t>
  </si>
  <si>
    <t>CHINCHA</t>
  </si>
  <si>
    <t>NAZCA</t>
  </si>
  <si>
    <t>PALPA</t>
  </si>
  <si>
    <t>CHANCHAMAYO</t>
  </si>
  <si>
    <t>HUANCAYO</t>
  </si>
  <si>
    <t>SATIPO</t>
  </si>
  <si>
    <t>YAULI</t>
  </si>
  <si>
    <t>SANCHEZ CARRION</t>
  </si>
  <si>
    <t>TRUJILLO</t>
  </si>
  <si>
    <t>CHICLAYO</t>
  </si>
  <si>
    <t>FERREÑAFE</t>
  </si>
  <si>
    <t>LIMA</t>
  </si>
  <si>
    <t>MARISCAL RAMON CASTILLA</t>
  </si>
  <si>
    <t>MAYNAS</t>
  </si>
  <si>
    <t>TAMBOPATA</t>
  </si>
  <si>
    <t>MARISCAL NIETO</t>
  </si>
  <si>
    <t>DANIEL ALCIDES CARRION</t>
  </si>
  <si>
    <t>OXAPAMPA</t>
  </si>
  <si>
    <t>AYABACA</t>
  </si>
  <si>
    <t>SULLANA</t>
  </si>
  <si>
    <t>TALARA</t>
  </si>
  <si>
    <t>MELGAR</t>
  </si>
  <si>
    <t>SAN ANTONIO DE PUTINA</t>
  </si>
  <si>
    <t>SAN ROMAN</t>
  </si>
  <si>
    <t>CORONEL PORTILLO</t>
  </si>
  <si>
    <t>Bagua</t>
  </si>
  <si>
    <t>Huaylas</t>
  </si>
  <si>
    <t>Mariscal Luzuriaga</t>
  </si>
  <si>
    <t>Quispicanchi</t>
  </si>
  <si>
    <t>Ambo</t>
  </si>
  <si>
    <t>Puerto Inca</t>
  </si>
  <si>
    <t>Palpa</t>
  </si>
  <si>
    <t>DISTRITO DONDE OCURRIÓ EL DELITO</t>
  </si>
  <si>
    <t>ARAMANGO</t>
  </si>
  <si>
    <t>EL CENEPA</t>
  </si>
  <si>
    <t>NIEVA</t>
  </si>
  <si>
    <t>BAGUA GRANDE</t>
  </si>
  <si>
    <t>INDEPENDENCIA</t>
  </si>
  <si>
    <t>PUEBLO LIBRE</t>
  </si>
  <si>
    <t>PISCOBAMBA</t>
  </si>
  <si>
    <t>CHIMBOTE</t>
  </si>
  <si>
    <t>TAMBURCO</t>
  </si>
  <si>
    <t>SAN JERONIMO</t>
  </si>
  <si>
    <t>HAQUIRA</t>
  </si>
  <si>
    <t>ALTO SELVA ALEGRE</t>
  </si>
  <si>
    <t>CAYMA</t>
  </si>
  <si>
    <t>CERRO COLORADO</t>
  </si>
  <si>
    <t>JACOBO HUNTER</t>
  </si>
  <si>
    <t>LA JOYA</t>
  </si>
  <si>
    <t>QUEQUEÑA</t>
  </si>
  <si>
    <t>SAMUEL PASTOR</t>
  </si>
  <si>
    <t>BELLA UNION</t>
  </si>
  <si>
    <t>MAJES</t>
  </si>
  <si>
    <t>DEAN VALDIVIA</t>
  </si>
  <si>
    <t>CHIARA</t>
  </si>
  <si>
    <t>CANAYRE</t>
  </si>
  <si>
    <t>SAMUGARI</t>
  </si>
  <si>
    <t>TAMBO</t>
  </si>
  <si>
    <t>CAYARA</t>
  </si>
  <si>
    <t>VISCHONGO</t>
  </si>
  <si>
    <t>CALLAYUC</t>
  </si>
  <si>
    <t>SALLIQUE</t>
  </si>
  <si>
    <t>SICUANI</t>
  </si>
  <si>
    <t>KIMBIRI</t>
  </si>
  <si>
    <t>SANTA ANA</t>
  </si>
  <si>
    <t>CUSIPATA</t>
  </si>
  <si>
    <t>QUIQUIJANA</t>
  </si>
  <si>
    <t>LACHAQUI</t>
  </si>
  <si>
    <t>LUNAHUANA</t>
  </si>
  <si>
    <t>MALA</t>
  </si>
  <si>
    <t>CHANCAY</t>
  </si>
  <si>
    <t>HUACHO</t>
  </si>
  <si>
    <t>SANTA MARIA</t>
  </si>
  <si>
    <t>AHUAYCHA</t>
  </si>
  <si>
    <t>SANTA MARIA DEL VALLE</t>
  </si>
  <si>
    <t>DANIEL ALOMIA ROBLES</t>
  </si>
  <si>
    <t>RUPA-RUPA</t>
  </si>
  <si>
    <t>CHOLON</t>
  </si>
  <si>
    <t>YUYAPICHIS</t>
  </si>
  <si>
    <t>PAMPAMARCA</t>
  </si>
  <si>
    <t>GROCIO PRADO</t>
  </si>
  <si>
    <t>VISTA ALEGRE</t>
  </si>
  <si>
    <t>RIO GRANDE</t>
  </si>
  <si>
    <t>PICHANAQUI</t>
  </si>
  <si>
    <t>HUAYUCACHI</t>
  </si>
  <si>
    <t>SAN JERONIMO DE TUNAN</t>
  </si>
  <si>
    <t>SAPALLANGA</t>
  </si>
  <si>
    <t>ULCUMAYO</t>
  </si>
  <si>
    <t>MAZAMARI</t>
  </si>
  <si>
    <t>PANGOA</t>
  </si>
  <si>
    <t>HUAY-HUAY</t>
  </si>
  <si>
    <t>MARCABAL</t>
  </si>
  <si>
    <t>EL PORVENIR</t>
  </si>
  <si>
    <t>MONSEFU</t>
  </si>
  <si>
    <t>CAÑARIS</t>
  </si>
  <si>
    <t>MORROPE</t>
  </si>
  <si>
    <t>CARABAYLLO</t>
  </si>
  <si>
    <t>CHORRILLOS</t>
  </si>
  <si>
    <t>COMAS</t>
  </si>
  <si>
    <t>LA VICTORIA</t>
  </si>
  <si>
    <t>LOS OLIVOS</t>
  </si>
  <si>
    <t>MAGDALENA VIEJA</t>
  </si>
  <si>
    <t>PACHACAMAC</t>
  </si>
  <si>
    <t>PUENTE PIEDRA</t>
  </si>
  <si>
    <t>SAN JUAN DE LURIGANCHO</t>
  </si>
  <si>
    <t>SAN JUAN DE MIRAFLORES</t>
  </si>
  <si>
    <t>SAN MARTIN DE PORRES</t>
  </si>
  <si>
    <t>VILLA EL SALVADOR</t>
  </si>
  <si>
    <t>BELEN</t>
  </si>
  <si>
    <t>PUNCHANA</t>
  </si>
  <si>
    <t>SAN PEDRO DE PILLAO</t>
  </si>
  <si>
    <t>PUERTO BERMUDEZ</t>
  </si>
  <si>
    <t>FRIAS</t>
  </si>
  <si>
    <t>PACAIPAMPA</t>
  </si>
  <si>
    <t>CASTILLA</t>
  </si>
  <si>
    <t>CATACAOS</t>
  </si>
  <si>
    <t>PARIÑAS</t>
  </si>
  <si>
    <t>BELLAVISTA</t>
  </si>
  <si>
    <t>CALLAO</t>
  </si>
  <si>
    <t>MACARI</t>
  </si>
  <si>
    <t>ANANEA</t>
  </si>
  <si>
    <t>JULIACA</t>
  </si>
  <si>
    <t>LA YARADA LOS PALOS</t>
  </si>
  <si>
    <t>POCOLLAY</t>
  </si>
  <si>
    <t>LA CRUZ</t>
  </si>
  <si>
    <t>CALLERIA</t>
  </si>
  <si>
    <t>CAMPOVERDE</t>
  </si>
  <si>
    <t>MASISEA</t>
  </si>
  <si>
    <t>Aramango</t>
  </si>
  <si>
    <t>Nieva</t>
  </si>
  <si>
    <t>amazonas</t>
  </si>
  <si>
    <t>áncash</t>
  </si>
  <si>
    <t>apurímac</t>
  </si>
  <si>
    <t>arequipa</t>
  </si>
  <si>
    <t>ayacucho</t>
  </si>
  <si>
    <t>cajamarca</t>
  </si>
  <si>
    <t>cusco</t>
  </si>
  <si>
    <t>departamento de lima 2/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</si>
  <si>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</si>
  <si>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</si>
  <si>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</si>
  <si>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</si>
  <si>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</si>
  <si>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</si>
  <si>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</si>
  <si>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</si>
  <si>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</si>
  <si>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</si>
  <si>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</si>
  <si>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</si>
  <si>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</si>
  <si>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</si>
  <si>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</si>
  <si>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bagua</t>
  </si>
  <si>
    <t>condorcanqui</t>
  </si>
  <si>
    <t>utcubamba</t>
  </si>
  <si>
    <t>huaraz</t>
  </si>
  <si>
    <t>huaylas</t>
  </si>
  <si>
    <t>mariscal luzuriaga</t>
  </si>
  <si>
    <t>santa</t>
  </si>
  <si>
    <t>abancay</t>
  </si>
  <si>
    <t>andahuaylas</t>
  </si>
  <si>
    <t>cotabambas</t>
  </si>
  <si>
    <t>caylloma</t>
  </si>
  <si>
    <t>islay</t>
  </si>
  <si>
    <t>huamanga</t>
  </si>
  <si>
    <t>huanta</t>
  </si>
  <si>
    <t>la mar</t>
  </si>
  <si>
    <t>cajabamba</t>
  </si>
  <si>
    <t>cutervo</t>
  </si>
  <si>
    <t>san pablo</t>
  </si>
  <si>
    <t>canchis</t>
  </si>
  <si>
    <t>quispicanchi</t>
  </si>
  <si>
    <t>urubamba</t>
  </si>
  <si>
    <t>canta</t>
  </si>
  <si>
    <t>cañete</t>
  </si>
  <si>
    <t>huaral</t>
  </si>
  <si>
    <t>huaura</t>
  </si>
  <si>
    <t>tayacaja</t>
  </si>
  <si>
    <t>ambo</t>
  </si>
  <si>
    <t>leoncio prado</t>
  </si>
  <si>
    <t>marañon</t>
  </si>
  <si>
    <t>puerto inca</t>
  </si>
  <si>
    <t>yarowilca</t>
  </si>
  <si>
    <t>chincha</t>
  </si>
  <si>
    <t>nazca</t>
  </si>
  <si>
    <t>palpa</t>
  </si>
  <si>
    <t>chanchamayo</t>
  </si>
  <si>
    <t>huancayo</t>
  </si>
  <si>
    <t>satipo</t>
  </si>
  <si>
    <t>yauli</t>
  </si>
  <si>
    <t>trujillo</t>
  </si>
  <si>
    <t>chiclayo</t>
  </si>
  <si>
    <t>ferreñafe</t>
  </si>
  <si>
    <t>maynas</t>
  </si>
  <si>
    <t>tambopata</t>
  </si>
  <si>
    <t>mariscal nieto</t>
  </si>
  <si>
    <t>oxapampa</t>
  </si>
  <si>
    <t>ayabaca</t>
  </si>
  <si>
    <t>sullana</t>
  </si>
  <si>
    <t>talara</t>
  </si>
  <si>
    <t>melgar</t>
  </si>
  <si>
    <t>san antonio de putina</t>
  </si>
  <si>
    <t>coronel portillo</t>
  </si>
  <si>
    <t>aramango</t>
  </si>
  <si>
    <t>el cenepa</t>
  </si>
  <si>
    <t>nieva</t>
  </si>
  <si>
    <t>bagua grande</t>
  </si>
  <si>
    <t>independencia</t>
  </si>
  <si>
    <t>pueblo libre</t>
  </si>
  <si>
    <t>piscobamba</t>
  </si>
  <si>
    <t>chimbote</t>
  </si>
  <si>
    <t>tamburco</t>
  </si>
  <si>
    <t>haquira</t>
  </si>
  <si>
    <t>alto selva alegre</t>
  </si>
  <si>
    <t>cayma</t>
  </si>
  <si>
    <t>cerro colorado</t>
  </si>
  <si>
    <t>jacobo hunter</t>
  </si>
  <si>
    <t>la joya</t>
  </si>
  <si>
    <t>quequeña</t>
  </si>
  <si>
    <t>samuel pastor</t>
  </si>
  <si>
    <t>bella union</t>
  </si>
  <si>
    <t>majes</t>
  </si>
  <si>
    <t>dean valdivia</t>
  </si>
  <si>
    <t>chiara</t>
  </si>
  <si>
    <t>canayre</t>
  </si>
  <si>
    <t>samugari</t>
  </si>
  <si>
    <t>tambo</t>
  </si>
  <si>
    <t>cayara</t>
  </si>
  <si>
    <t>vischongo</t>
  </si>
  <si>
    <t>callayuc</t>
  </si>
  <si>
    <t>sallique</t>
  </si>
  <si>
    <t>sicuani</t>
  </si>
  <si>
    <t>kimbiri</t>
  </si>
  <si>
    <t>santa ana</t>
  </si>
  <si>
    <t>cusipata</t>
  </si>
  <si>
    <t>quiquijana</t>
  </si>
  <si>
    <t>lachaqui</t>
  </si>
  <si>
    <t>lunahuana</t>
  </si>
  <si>
    <t>mala</t>
  </si>
  <si>
    <t>chancay</t>
  </si>
  <si>
    <t>huacho</t>
  </si>
  <si>
    <t>ahuaycha</t>
  </si>
  <si>
    <t>daniel alomia robles</t>
  </si>
  <si>
    <t>rupa-rupa</t>
  </si>
  <si>
    <t>cholon</t>
  </si>
  <si>
    <t>yuyapichis</t>
  </si>
  <si>
    <t>pampamarca</t>
  </si>
  <si>
    <t>grocio prado</t>
  </si>
  <si>
    <t>vista alegre</t>
  </si>
  <si>
    <t>rio grande</t>
  </si>
  <si>
    <t>pichanaqui</t>
  </si>
  <si>
    <t>huayucachi</t>
  </si>
  <si>
    <t>san jeronimo de tunan</t>
  </si>
  <si>
    <t>sapallanga</t>
  </si>
  <si>
    <t>ulcumayo</t>
  </si>
  <si>
    <t>mazamari</t>
  </si>
  <si>
    <t>pangoa</t>
  </si>
  <si>
    <t>huay-huay</t>
  </si>
  <si>
    <t>marcabal</t>
  </si>
  <si>
    <t>el porvenir</t>
  </si>
  <si>
    <t>monsefu</t>
  </si>
  <si>
    <t>cañaris</t>
  </si>
  <si>
    <t>morrope</t>
  </si>
  <si>
    <t>carabayllo</t>
  </si>
  <si>
    <t>chorrillos</t>
  </si>
  <si>
    <t>comas</t>
  </si>
  <si>
    <t>la victoria</t>
  </si>
  <si>
    <t>los olivos</t>
  </si>
  <si>
    <t>pachacamac</t>
  </si>
  <si>
    <t>puente piedra</t>
  </si>
  <si>
    <t>san juan de lurigancho</t>
  </si>
  <si>
    <t>san juan de miraflores</t>
  </si>
  <si>
    <t>villa el salvador</t>
  </si>
  <si>
    <t>belen</t>
  </si>
  <si>
    <t>punchana</t>
  </si>
  <si>
    <t>san pedro de pillao</t>
  </si>
  <si>
    <t>puerto bermudez</t>
  </si>
  <si>
    <t>frias</t>
  </si>
  <si>
    <t>pacaipampa</t>
  </si>
  <si>
    <t>castilla</t>
  </si>
  <si>
    <t>catacaos</t>
  </si>
  <si>
    <t>pariñas</t>
  </si>
  <si>
    <t>bellavista</t>
  </si>
  <si>
    <t>callao</t>
  </si>
  <si>
    <t>macari</t>
  </si>
  <si>
    <t>ananea</t>
  </si>
  <si>
    <t>juliaca</t>
  </si>
  <si>
    <t>la yarada los palos</t>
  </si>
  <si>
    <t>pocollay</t>
  </si>
  <si>
    <t>la cruz</t>
  </si>
  <si>
    <t>calleria</t>
  </si>
  <si>
    <t>campoverde</t>
  </si>
  <si>
    <t>masisea</t>
  </si>
  <si>
    <t>Piscobamba</t>
  </si>
  <si>
    <t>Tamburco</t>
  </si>
  <si>
    <t>Haquira</t>
  </si>
  <si>
    <t>Quequeña</t>
  </si>
  <si>
    <t>Dean Valdivia</t>
  </si>
  <si>
    <t>Chiara</t>
  </si>
  <si>
    <t>Canayre</t>
  </si>
  <si>
    <t>Samugari</t>
  </si>
  <si>
    <t>Tambo</t>
  </si>
  <si>
    <t>Cayara</t>
  </si>
  <si>
    <t>Vischongo</t>
  </si>
  <si>
    <t>Sallique</t>
  </si>
  <si>
    <t>Vehículo</t>
  </si>
  <si>
    <t>Vivienda de un familiar</t>
  </si>
  <si>
    <t>la convención</t>
  </si>
  <si>
    <t>Cusipata</t>
  </si>
  <si>
    <t>Quiquijana</t>
  </si>
  <si>
    <t>san jerónimo</t>
  </si>
  <si>
    <t>Ahuaycha</t>
  </si>
  <si>
    <t>santa maría del valle</t>
  </si>
  <si>
    <t>Cholon</t>
  </si>
  <si>
    <t>Yuyapichis</t>
  </si>
  <si>
    <t>Pampamarca</t>
  </si>
  <si>
    <t>Huayucachi</t>
  </si>
  <si>
    <t>Sapallanga</t>
  </si>
  <si>
    <t>Ulcumayo</t>
  </si>
  <si>
    <t>Huay-Huay</t>
  </si>
  <si>
    <t>Marcabal</t>
  </si>
  <si>
    <t>Cañaris</t>
  </si>
  <si>
    <t>Punchana</t>
  </si>
  <si>
    <t>San Pedro de Pillao</t>
  </si>
  <si>
    <t>Pacaipampa</t>
  </si>
  <si>
    <t>Catacaos</t>
  </si>
  <si>
    <t>Pariñas</t>
  </si>
  <si>
    <t>Lachaqui</t>
  </si>
  <si>
    <t>La Yarada los Palos</t>
  </si>
  <si>
    <t>La Cruz</t>
  </si>
  <si>
    <t>Masisea</t>
  </si>
  <si>
    <t>amazonasbaguaaramango</t>
  </si>
  <si>
    <t>amazonascondorcanquiel cenepa</t>
  </si>
  <si>
    <t>amazonascondorcanquinieva</t>
  </si>
  <si>
    <t>amazonasutcubambabagua grande</t>
  </si>
  <si>
    <t>áncashhuarazindependencia</t>
  </si>
  <si>
    <t>áncashhuaylaspueblo libre</t>
  </si>
  <si>
    <t>áncashmariscal luzuriagapiscobamba</t>
  </si>
  <si>
    <t>áncashsantachimbote</t>
  </si>
  <si>
    <t>apurímacabancayabancay</t>
  </si>
  <si>
    <t>apurímacabancaytamburco</t>
  </si>
  <si>
    <t>apurímacandahuaylasSan Jerónimo</t>
  </si>
  <si>
    <t>apurímaccotabambashaquira</t>
  </si>
  <si>
    <t>arequipaarequipaalto selva alegre</t>
  </si>
  <si>
    <t>arequipaarequipacayma</t>
  </si>
  <si>
    <t>arequipaarequipacerro colorado</t>
  </si>
  <si>
    <t>arequipaarequipajacobo hunter</t>
  </si>
  <si>
    <t>arequipaarequipala joya</t>
  </si>
  <si>
    <t>arequipaarequipaquequeña</t>
  </si>
  <si>
    <t>arequipaCamanásamuel pastor</t>
  </si>
  <si>
    <t>arequipaCaravelíbella union</t>
  </si>
  <si>
    <t>arequipacayllomamajes</t>
  </si>
  <si>
    <t>arequipaislaydean valdivia</t>
  </si>
  <si>
    <t>ayacuchohuamangaayacucho</t>
  </si>
  <si>
    <t>ayacuchohuamangachiara</t>
  </si>
  <si>
    <t>ayacuchohuantacanayre</t>
  </si>
  <si>
    <t>ayacuchola marsamugari</t>
  </si>
  <si>
    <t>ayacuchola martambo</t>
  </si>
  <si>
    <t>ayacuchoVíctor Fajardocayara</t>
  </si>
  <si>
    <t>ayacuchoVilcas Huamánvischongo</t>
  </si>
  <si>
    <t>cajamarcacajabambacajabamba</t>
  </si>
  <si>
    <t>cajamarcacutervocallayuc</t>
  </si>
  <si>
    <t>cajamarcaJaénsallique</t>
  </si>
  <si>
    <t>cajamarcasan pablosan pablo</t>
  </si>
  <si>
    <t>cuscocanchissicuani</t>
  </si>
  <si>
    <t>cuscocuscosan jerónimo</t>
  </si>
  <si>
    <t>cuscola convenciónkimbiri</t>
  </si>
  <si>
    <t>cuscola convenciónsanta ana</t>
  </si>
  <si>
    <t>cuscoquispicanchicusipata</t>
  </si>
  <si>
    <t>cuscoquispicanchiquiquijana</t>
  </si>
  <si>
    <t>cuscourubambaurubamba</t>
  </si>
  <si>
    <t>departamento de lima 2/cantalachaqui</t>
  </si>
  <si>
    <t>departamento de lima 2/cañetelunahuana</t>
  </si>
  <si>
    <t>departamento de lima 2/cañetemala</t>
  </si>
  <si>
    <t>departamento de lima 2/huaralchancay</t>
  </si>
  <si>
    <t>departamento de lima 2/huaurahuacho</t>
  </si>
  <si>
    <t>departamento de lima 2/huauraSanta María</t>
  </si>
  <si>
    <t>huancavelicatayacajaahuaycha</t>
  </si>
  <si>
    <t>huánucoamboambo</t>
  </si>
  <si>
    <t>huánucohuánucohuánuco</t>
  </si>
  <si>
    <t>huánucohuánucosanta maría del valle</t>
  </si>
  <si>
    <t>huánucoleoncio pradodaniel alomia robles</t>
  </si>
  <si>
    <t>huánucoleoncio pradorupa-rupa</t>
  </si>
  <si>
    <t>huánucomarañoncholon</t>
  </si>
  <si>
    <t>huánucopuerto incayuyapichis</t>
  </si>
  <si>
    <t>huánucoyarowilcapampamarca</t>
  </si>
  <si>
    <t>icachinchagrocio prado</t>
  </si>
  <si>
    <t>icanazcavista alegre</t>
  </si>
  <si>
    <t>icapalpario grande</t>
  </si>
  <si>
    <t>junínchanchamayochanchamayo</t>
  </si>
  <si>
    <t>junínchanchamayopichanaqui</t>
  </si>
  <si>
    <t>junínhuancayohuayucachi</t>
  </si>
  <si>
    <t>junínhuancayosan jeronimo de tunan</t>
  </si>
  <si>
    <t>junínhuancayosapallanga</t>
  </si>
  <si>
    <t>junínjunínulcumayo</t>
  </si>
  <si>
    <t>junínsatipomazamari</t>
  </si>
  <si>
    <t>junínsatipopangoa</t>
  </si>
  <si>
    <t>junínyaulihuay-huay</t>
  </si>
  <si>
    <t>la libertadSánchez Carriónmarcabal</t>
  </si>
  <si>
    <t>la libertadtrujilloel porvenir</t>
  </si>
  <si>
    <t>lambayequechiclayochiclayo</t>
  </si>
  <si>
    <t>lambayequechiclayomonsefu</t>
  </si>
  <si>
    <t>lambayequeferreñafecañaris</t>
  </si>
  <si>
    <t>lambayequelambayequemorrope</t>
  </si>
  <si>
    <t>Lima Lima Metropolitana 1/carabayllo</t>
  </si>
  <si>
    <t>Lima Lima Metropolitana 1/chorrillos</t>
  </si>
  <si>
    <t>Lima Lima Metropolitana 1/comas</t>
  </si>
  <si>
    <t>Lima Lima Metropolitana 1/la victoria</t>
  </si>
  <si>
    <t>Lima Lima Metropolitana 1/los olivos</t>
  </si>
  <si>
    <t>Lima Lima Metropolitana 1/Pueblo Libre</t>
  </si>
  <si>
    <t>Lima Lima Metropolitana 1/pachacamac</t>
  </si>
  <si>
    <t>Lima Lima Metropolitana 1/puente piedra</t>
  </si>
  <si>
    <t>Lima Lima Metropolitana 1/san juan de lurigancho</t>
  </si>
  <si>
    <t>Lima Lima Metropolitana 1/san juan de miraflores</t>
  </si>
  <si>
    <t>Lima Lima Metropolitana 1/San Martín de Porres</t>
  </si>
  <si>
    <t>Lima Lima Metropolitana 1/villa el salvador</t>
  </si>
  <si>
    <t>loretoMariscal Ramón Castillasan pablo</t>
  </si>
  <si>
    <t>loretomaynasbelen</t>
  </si>
  <si>
    <t>loretomaynaspunchana</t>
  </si>
  <si>
    <t>madre de diostambopatatambopata</t>
  </si>
  <si>
    <t>moqueguamariscal nietomoquegua</t>
  </si>
  <si>
    <t>pascoDaniel Alcides Carriónsan pedro de pillao</t>
  </si>
  <si>
    <t>pascooxapampapuerto bermudez</t>
  </si>
  <si>
    <t>piuraayabacafrias</t>
  </si>
  <si>
    <t>piuraayabacapacaipampa</t>
  </si>
  <si>
    <t>piurapiuracastilla</t>
  </si>
  <si>
    <t>piurapiuracatacaos</t>
  </si>
  <si>
    <t>piurasullanasullana</t>
  </si>
  <si>
    <t>piuratalarapariñas</t>
  </si>
  <si>
    <t>Prov. Const. del CallaoProv. Const. del Callaobellavista</t>
  </si>
  <si>
    <t>Prov. Const. del CallaoProv. Const. del Callaocallao</t>
  </si>
  <si>
    <t>punomelgarmacari</t>
  </si>
  <si>
    <t>punosan antonio de putinaananea</t>
  </si>
  <si>
    <t>punoSan Románjuliaca</t>
  </si>
  <si>
    <t>tacnatacnala yarada los palos</t>
  </si>
  <si>
    <t>tacnatacnapocollay</t>
  </si>
  <si>
    <t>tacnatacnatacna</t>
  </si>
  <si>
    <t>tumbestumbesla cruz</t>
  </si>
  <si>
    <t>tumbestumbestumbes</t>
  </si>
  <si>
    <t>ucayalicoronel portillocalleria</t>
  </si>
  <si>
    <t>ucayalicoronel portillocampoverde</t>
  </si>
  <si>
    <t>ucayalicoronel portillomasisea</t>
  </si>
  <si>
    <t>2020</t>
  </si>
  <si>
    <t>E.P. de la Oroya</t>
  </si>
  <si>
    <t>E.P. Anexo de Mujeres Chorrillos</t>
  </si>
  <si>
    <t>De 1 a menos de 2 años</t>
  </si>
  <si>
    <t>De 2 a menos de 3 años</t>
  </si>
  <si>
    <t>E.P. de Jaén</t>
  </si>
  <si>
    <t>E.P. de Huánuco</t>
  </si>
  <si>
    <t>E.P. de Juanjuí</t>
  </si>
  <si>
    <t>Paruro</t>
  </si>
  <si>
    <t>Dos De Mayo</t>
  </si>
  <si>
    <t>Putumayo</t>
  </si>
  <si>
    <t>Madre De Dios</t>
  </si>
  <si>
    <t>Manu</t>
  </si>
  <si>
    <t>Morropon</t>
  </si>
  <si>
    <t>Jamalca</t>
  </si>
  <si>
    <t>Caraz</t>
  </si>
  <si>
    <t>Ocobamba</t>
  </si>
  <si>
    <t>Yarabamba</t>
  </si>
  <si>
    <t>Chala</t>
  </si>
  <si>
    <t>Chuschi</t>
  </si>
  <si>
    <t>Chipao</t>
  </si>
  <si>
    <t>San Juan</t>
  </si>
  <si>
    <t>Bambamarca</t>
  </si>
  <si>
    <t>Santa Teresa</t>
  </si>
  <si>
    <t>Oropesa</t>
  </si>
  <si>
    <t>Urcos</t>
  </si>
  <si>
    <t>Santa Eulalia</t>
  </si>
  <si>
    <t>Hualmay</t>
  </si>
  <si>
    <t>Daniel Hernandez</t>
  </si>
  <si>
    <t>Dos de Mayo</t>
  </si>
  <si>
    <t>La Union</t>
  </si>
  <si>
    <t>Los Aquijes</t>
  </si>
  <si>
    <t>Santo Domingo de Acobamba</t>
  </si>
  <si>
    <t>Yauyos</t>
  </si>
  <si>
    <t>Chao</t>
  </si>
  <si>
    <t>Pimentel</t>
  </si>
  <si>
    <t>La Molina</t>
  </si>
  <si>
    <t>Tigre</t>
  </si>
  <si>
    <t>Sondorillo</t>
  </si>
  <si>
    <t>Carmen de la Legua Reynoso</t>
  </si>
  <si>
    <t>San Gaban</t>
  </si>
  <si>
    <t>Caracoto</t>
  </si>
  <si>
    <t>Alto Biavo</t>
  </si>
  <si>
    <t>Desconocido/a</t>
  </si>
  <si>
    <t>Enamorado</t>
  </si>
  <si>
    <t>Pareja / conviviente</t>
  </si>
  <si>
    <t>Vía pública (Avenida, calle, carretera, trocha, parque, puente, etc.)</t>
  </si>
  <si>
    <t>Campo abierto / lugar desolado</t>
  </si>
  <si>
    <t xml:space="preserve"> Celos</t>
  </si>
  <si>
    <t xml:space="preserve"> Supuesta infidelidad de la pareja</t>
  </si>
  <si>
    <t xml:space="preserve"> No precisa</t>
  </si>
  <si>
    <t xml:space="preserve"> Venganza</t>
  </si>
  <si>
    <t>Primaria Incompleta</t>
  </si>
  <si>
    <t>Primaria Completa</t>
  </si>
  <si>
    <t>Secundaria Incompleta</t>
  </si>
  <si>
    <t>Secundaria Completa</t>
  </si>
  <si>
    <t>Superior No Universitaria Incompleta</t>
  </si>
  <si>
    <t>Superior No Universitaria Completa</t>
  </si>
  <si>
    <t>Superior Universitaria Incompleta</t>
  </si>
  <si>
    <t>Superior Universitaria Completa</t>
  </si>
  <si>
    <t>No sentenciados</t>
  </si>
  <si>
    <t>2021</t>
  </si>
  <si>
    <t>E.P. de Challapalca</t>
  </si>
  <si>
    <t>(Porcentaje)</t>
  </si>
  <si>
    <t>Característica
 seleccionada</t>
  </si>
  <si>
    <t>Número de mujeres alguna vez unidas</t>
  </si>
  <si>
    <t xml:space="preserve"> Ponderado</t>
  </si>
  <si>
    <t xml:space="preserve"> Sin Ponderar</t>
  </si>
  <si>
    <t>Grupo de edad</t>
  </si>
  <si>
    <t>15-19</t>
  </si>
  <si>
    <t>20-24</t>
  </si>
  <si>
    <t>25-29</t>
  </si>
  <si>
    <t>30-34</t>
  </si>
  <si>
    <t>35-39</t>
  </si>
  <si>
    <t>40-44</t>
  </si>
  <si>
    <t>45-49</t>
  </si>
  <si>
    <t>Estado conyugal</t>
  </si>
  <si>
    <t>Casada o Conviviente</t>
  </si>
  <si>
    <t>Divorciada / Separada / Viuda</t>
  </si>
  <si>
    <t>Nivel de educación</t>
  </si>
  <si>
    <t>Primaria</t>
  </si>
  <si>
    <t>Secundaria</t>
  </si>
  <si>
    <t>Quintil de riqueza</t>
  </si>
  <si>
    <t>Quintil inferior</t>
  </si>
  <si>
    <t>Segundo quintil</t>
  </si>
  <si>
    <t>Quintil intermedio</t>
  </si>
  <si>
    <t>Cuarto quintil</t>
  </si>
  <si>
    <t>Quintil superior</t>
  </si>
  <si>
    <t>Autoidentificación étnica</t>
  </si>
  <si>
    <t>Origen nativo 1/</t>
  </si>
  <si>
    <t>Negro, moreno, zambo 2/</t>
  </si>
  <si>
    <t>Blanco</t>
  </si>
  <si>
    <t>Mestizo</t>
  </si>
  <si>
    <t>Otro/ No sabe</t>
  </si>
  <si>
    <t>Lengua materna</t>
  </si>
  <si>
    <t>Castellano</t>
  </si>
  <si>
    <t>Lengua nativa 3/</t>
  </si>
  <si>
    <t>Extranjera</t>
  </si>
  <si>
    <t>Área de residencia</t>
  </si>
  <si>
    <t>Urbana</t>
  </si>
  <si>
    <t>Rural</t>
  </si>
  <si>
    <t>Región natural</t>
  </si>
  <si>
    <t>Costa</t>
  </si>
  <si>
    <t>Sierra</t>
  </si>
  <si>
    <t>Selva</t>
  </si>
  <si>
    <t>Lima Metropolitana 4/</t>
  </si>
  <si>
    <t>Total 2016</t>
  </si>
  <si>
    <t>Sin ponderar: Número de mujeres y/o niños entrevistadas(os) en campo.</t>
  </si>
  <si>
    <t>Fuente: Instituto Nacional de Estadística e Informática - Encuesta Demográfica y de Salud Familiar.</t>
  </si>
  <si>
    <t>Los porcentajes basados en menos de 25 casos sin ponderar no se muestran (^) y los de 25 - 49 casos sin ponderar se presentan entre paréntesis.</t>
  </si>
  <si>
    <t>Ponderado: Resultados que recomponen la estructura poblacional.</t>
  </si>
  <si>
    <t>Lima 2/</t>
  </si>
  <si>
    <t>Elaboración: Instituto Nacional de Estadística e Informática.</t>
  </si>
  <si>
    <r>
      <rPr>
        <b/>
        <sz val="8"/>
        <rFont val="Arial Narrow"/>
        <family val="2"/>
      </rPr>
      <t>Nota 2:</t>
    </r>
    <r>
      <rPr>
        <b/>
        <sz val="8"/>
        <color rgb="FF000000"/>
        <rFont val="Arial Narrow"/>
        <family val="2"/>
      </rPr>
      <t xml:space="preserve"> </t>
    </r>
    <r>
      <rPr>
        <sz val="8"/>
        <color rgb="FF000000"/>
        <rFont val="Arial Narrow"/>
        <family val="2"/>
      </rPr>
      <t>“No precisa” se refiere a que no se encontró información de la variable en los registros administrativos.</t>
    </r>
  </si>
  <si>
    <r>
      <t xml:space="preserve">Nota 1: </t>
    </r>
    <r>
      <rPr>
        <sz val="8"/>
        <rFont val="Arial Narrow"/>
        <family val="2"/>
      </rPr>
      <t>La información corresponde a los departamentos donde ocurrió el hecho.</t>
    </r>
  </si>
  <si>
    <t>Relación de parentesco</t>
  </si>
  <si>
    <t>Lugar de ocurrencia</t>
  </si>
  <si>
    <t>Presuntas causas del hecho</t>
  </si>
  <si>
    <t>Sexo</t>
  </si>
  <si>
    <t>Nivel educativo</t>
  </si>
  <si>
    <t>Estado civil</t>
  </si>
  <si>
    <t>Situación jurídica</t>
  </si>
  <si>
    <t>Número de veces que ingresó</t>
  </si>
  <si>
    <t>Años de reclusión</t>
  </si>
  <si>
    <t>PERÚ: VÍCTIMAS DE FEMINICIDIO, SEGÚN PROVINCIA, 2015 - 2022</t>
  </si>
  <si>
    <t>NOMBRE DEL ESTABLECIMIENTO PENITENCIARIO</t>
  </si>
  <si>
    <t>Válidos</t>
  </si>
  <si>
    <t>E.P. de Juliaca</t>
  </si>
  <si>
    <t>SEXO DEL RECLUSO</t>
  </si>
  <si>
    <t>EDAD EN RANGO DE AÑOS DEL RECLUSO</t>
  </si>
  <si>
    <t>MUJER</t>
  </si>
  <si>
    <t>HOMBRE</t>
  </si>
  <si>
    <t>18-19 AÑOS</t>
  </si>
  <si>
    <t>20-24 AÑOS</t>
  </si>
  <si>
    <t>25-29 AÑOS</t>
  </si>
  <si>
    <t>30-34 AÑOS</t>
  </si>
  <si>
    <t>35-39 AÑOS</t>
  </si>
  <si>
    <t>40-44 AÑOS</t>
  </si>
  <si>
    <t>45-49 AÑOS</t>
  </si>
  <si>
    <t>50-59 AÑOS</t>
  </si>
  <si>
    <t>60 A MÁS AÑOS</t>
  </si>
  <si>
    <t>DEPARTAMENTO DE UBICACIÓN DEL ESTABLECIMIENTO PENITENCIARIO</t>
  </si>
  <si>
    <t>SAN MARTIN</t>
  </si>
  <si>
    <t>Ancash</t>
  </si>
  <si>
    <t>Provincia Constitucional Del Callao</t>
  </si>
  <si>
    <t>Departamento De Lima 2/</t>
  </si>
  <si>
    <t>San Martin</t>
  </si>
  <si>
    <t>GRADO DE INSTRUCCIÓN (NIVEL EDUCATIVO)</t>
  </si>
  <si>
    <t>ANALFABETO</t>
  </si>
  <si>
    <t>PRIMARIA INCOMP.</t>
  </si>
  <si>
    <t>PRIMARIA COMP.</t>
  </si>
  <si>
    <t>SECUNDARIA INCOMP.</t>
  </si>
  <si>
    <t>SECUNDARIA COMP.</t>
  </si>
  <si>
    <t>SUPERIOR NO UNIV. INCOMP.</t>
  </si>
  <si>
    <t>SUPERIOR NO UNIV. COMP.</t>
  </si>
  <si>
    <t>SUPERIOR UNIV. INCOMP.</t>
  </si>
  <si>
    <t>SUPERIOR UNIV. COMP.</t>
  </si>
  <si>
    <t>Provincia constitucional del callao</t>
  </si>
  <si>
    <t>La libertad</t>
  </si>
  <si>
    <t>Lima metropolitana 1/</t>
  </si>
  <si>
    <t>Departamento de lima 2/</t>
  </si>
  <si>
    <t>Madre de dios</t>
  </si>
  <si>
    <t>ESTADO CIVIL</t>
  </si>
  <si>
    <t>CASADO</t>
  </si>
  <si>
    <t>CONVIVIENTE</t>
  </si>
  <si>
    <t>DIVORCIADO</t>
  </si>
  <si>
    <t>SEPARADO</t>
  </si>
  <si>
    <t>SOLTERO</t>
  </si>
  <si>
    <t>VIUDO</t>
  </si>
  <si>
    <t>SITUACION JURIDICA</t>
  </si>
  <si>
    <t>PROCESADO</t>
  </si>
  <si>
    <t>SENTENCIADO</t>
  </si>
  <si>
    <t>NÚMERO DE INGRESOS CATEGORIZADO</t>
  </si>
  <si>
    <t>1 VEZ</t>
  </si>
  <si>
    <t>2 VECES</t>
  </si>
  <si>
    <t>3 VECES</t>
  </si>
  <si>
    <t>4 VECES</t>
  </si>
  <si>
    <t>5 VECES</t>
  </si>
  <si>
    <t>6 VECES</t>
  </si>
  <si>
    <t>7 VECES</t>
  </si>
  <si>
    <t>8 VECES</t>
  </si>
  <si>
    <t>9 VECES</t>
  </si>
  <si>
    <t>10 VECES</t>
  </si>
  <si>
    <t>11 VECES</t>
  </si>
  <si>
    <t>12 VECES A MÁS</t>
  </si>
  <si>
    <t>PENA IMPUESTA (AÑOS) - categorizada</t>
  </si>
  <si>
    <t>Menos de 1 año</t>
  </si>
  <si>
    <t>De 3 a menos de 5 años</t>
  </si>
  <si>
    <t>De 5 a menos de 10 años</t>
  </si>
  <si>
    <t>De 10 a menos de 15 años</t>
  </si>
  <si>
    <t>De 15 a menos de 20 años</t>
  </si>
  <si>
    <t>De 20 a menos de 25 años</t>
  </si>
  <si>
    <t>De 25 a menos de 30 años</t>
  </si>
  <si>
    <t>De 30 años a más</t>
  </si>
  <si>
    <t>Cadena perpetua</t>
  </si>
  <si>
    <t>RANGO DE AÑOS DE RECLUSIÓN</t>
  </si>
  <si>
    <t>MENOS DE 1 AÑO</t>
  </si>
  <si>
    <t>DE 1 A MENOS DE 2 AÑOS</t>
  </si>
  <si>
    <t>DE 2 A MENOS DE 3 AÑOS</t>
  </si>
  <si>
    <t>DE 3 A MENOS DE 5 AÑOS</t>
  </si>
  <si>
    <t>DE 5 A MENOS DE 10 AÑOS</t>
  </si>
  <si>
    <t>DE 10 A MENOS DE 15 AÑOS</t>
  </si>
  <si>
    <t>DE 15 A MENOS DE 20 AÑOS</t>
  </si>
  <si>
    <t>DE 20 A MENOS DE 25 AÑOS</t>
  </si>
  <si>
    <t>DE 25 A MENOS DE 30 AÑOS</t>
  </si>
  <si>
    <t>DE 30 A MÁS AÑOS</t>
  </si>
  <si>
    <t>Total 2022</t>
  </si>
  <si>
    <t>(2,1)</t>
  </si>
  <si>
    <t>(2,2)</t>
  </si>
  <si>
    <t>(4,6)</t>
  </si>
  <si>
    <t>(1,8)</t>
  </si>
  <si>
    <t>(5,5)</t>
  </si>
  <si>
    <t>(8,2)</t>
  </si>
  <si>
    <t>(4,0)</t>
  </si>
  <si>
    <t>(7,2)</t>
  </si>
  <si>
    <t>(4,9)</t>
  </si>
  <si>
    <t>(4,2)</t>
  </si>
  <si>
    <t>(6,2)</t>
  </si>
  <si>
    <t>(5,6)</t>
  </si>
  <si>
    <t>(6,4)</t>
  </si>
  <si>
    <t>(5,7)</t>
  </si>
  <si>
    <t>(7,9)</t>
  </si>
  <si>
    <t>( ) Comprende a estimadores con coeficiente de variación mayor a 15% considerados como referenciales.</t>
  </si>
  <si>
    <t>Fuente: Comité Estadístico Interinstitucional de la Criminalidad - CEIC.</t>
  </si>
  <si>
    <t xml:space="preserve">1/ Comprende los 43 distritos que conforman la provincia de Lima.
</t>
  </si>
  <si>
    <t>2/ Comprende las provincias de Barranca, Cajatambo, Canta, Cañete, Huaral, Huarochirí, Huaura, Oyón y Yauyos.</t>
  </si>
  <si>
    <t>Lima 5/</t>
  </si>
  <si>
    <t>Antabamba</t>
  </si>
  <si>
    <t>Calca</t>
  </si>
  <si>
    <t>Casma</t>
  </si>
  <si>
    <t>Chachapoyas</t>
  </si>
  <si>
    <t>Churcampa</t>
  </si>
  <si>
    <t>Condesuyos</t>
  </si>
  <si>
    <t>Contumaza</t>
  </si>
  <si>
    <t>Lampa</t>
  </si>
  <si>
    <t>Mariscal Caceres</t>
  </si>
  <si>
    <t>Ocros</t>
  </si>
  <si>
    <t>Parinacochas</t>
  </si>
  <si>
    <t>Recuay</t>
  </si>
  <si>
    <t>San Marcos</t>
  </si>
  <si>
    <t>Sechura</t>
  </si>
  <si>
    <t>Acopampa</t>
  </si>
  <si>
    <t>Buena Vista Alta</t>
  </si>
  <si>
    <t>Congas</t>
  </si>
  <si>
    <t>Ticapampa</t>
  </si>
  <si>
    <t>Curahuasi</t>
  </si>
  <si>
    <t>San Pedro De Cachora</t>
  </si>
  <si>
    <t>Uchumayo</t>
  </si>
  <si>
    <t>Cayarani</t>
  </si>
  <si>
    <t>Coracora</t>
  </si>
  <si>
    <t>Condebamba</t>
  </si>
  <si>
    <t>Contumazá</t>
  </si>
  <si>
    <t>Yonan</t>
  </si>
  <si>
    <t>Chontali</t>
  </si>
  <si>
    <t>Livitaca</t>
  </si>
  <si>
    <t>Llusco</t>
  </si>
  <si>
    <t>Kosñipata</t>
  </si>
  <si>
    <t>Marcapata</t>
  </si>
  <si>
    <t>San Pedro De Coris</t>
  </si>
  <si>
    <t>Pazos</t>
  </si>
  <si>
    <t>La Tinguiña</t>
  </si>
  <si>
    <t>Laredo</t>
  </si>
  <si>
    <t>Picsi</t>
  </si>
  <si>
    <t>Saña</t>
  </si>
  <si>
    <t>Pucala</t>
  </si>
  <si>
    <t>Cieneguilla</t>
  </si>
  <si>
    <t>Nauta</t>
  </si>
  <si>
    <t>Amotape</t>
  </si>
  <si>
    <t>Ilave</t>
  </si>
  <si>
    <t>Santa Lucia</t>
  </si>
  <si>
    <t>Cuturapi</t>
  </si>
  <si>
    <t>Mariscal Cáceres</t>
  </si>
  <si>
    <t>Pajarillo</t>
  </si>
  <si>
    <t>Pisac</t>
  </si>
  <si>
    <t>Centro de Trabajo</t>
  </si>
  <si>
    <t>Vivienda de la víctima 1/</t>
  </si>
  <si>
    <t>Otro 2/</t>
  </si>
  <si>
    <t>Lima Metropolitana 3/</t>
  </si>
  <si>
    <t>Lima 4/</t>
  </si>
  <si>
    <r>
      <rPr>
        <b/>
        <sz val="8"/>
        <rFont val="Arial Narrow"/>
        <family val="2"/>
      </rPr>
      <t>3/</t>
    </r>
    <r>
      <rPr>
        <sz val="8"/>
        <rFont val="Arial Narrow"/>
        <family val="2"/>
      </rPr>
      <t xml:space="preserve"> Comprende los 43 distritos que conforman la provincia de Lima.
</t>
    </r>
  </si>
  <si>
    <r>
      <rPr>
        <b/>
        <sz val="8"/>
        <rFont val="Arial Narrow"/>
        <family val="2"/>
      </rPr>
      <t xml:space="preserve">4/ </t>
    </r>
    <r>
      <rPr>
        <sz val="8"/>
        <rFont val="Arial Narrow"/>
        <family val="2"/>
      </rPr>
      <t>Comprende las provincias de Barranca, Cajatambo, Canta, Cañete, Huaral, Huarochirí, Huaura, Oyón y Yauyos.</t>
    </r>
  </si>
  <si>
    <t>Negativa de la víctima a regresar con la pareja</t>
  </si>
  <si>
    <t>Lima Metropolitana  2/</t>
  </si>
  <si>
    <t>Lima 3/</t>
  </si>
  <si>
    <t>Total 2017</t>
  </si>
  <si>
    <t>1/ Quechua, Aimara, nativo de la amazonía, perteneciente o parte de otro pueblo indígena u originario.</t>
  </si>
  <si>
    <t>2/ Negro, moreno, zambo, mulato, afroperuano o afrodescendiente.</t>
  </si>
  <si>
    <t>3/ Quechua o Aimara/ lengua originaria de la selva u otra lengua nativa.</t>
  </si>
  <si>
    <t>4/ Comprende los 43 distritos que conforman la provincia de Lima Metropolitana. Según Ley 31140 que modifica la Ley 27783.</t>
  </si>
  <si>
    <t>5/ Comprende las provincias: Barranca, Cajatambo, Canta, Cañete, Huaral, Huarochirí, Huaura, Oyón y Yauyos. Según Ley 31140 que modifica la Ley 27783.</t>
  </si>
  <si>
    <t>Formas de violencia</t>
  </si>
  <si>
    <t>Psicológica y/o verbal</t>
  </si>
  <si>
    <t>Física</t>
  </si>
  <si>
    <t>Sexual</t>
  </si>
  <si>
    <t>(5,4)</t>
  </si>
  <si>
    <t>(5,2)</t>
  </si>
  <si>
    <t>(5,3)</t>
  </si>
  <si>
    <t>(3,4)</t>
  </si>
  <si>
    <t>Ponderado: Resultados que recomponen la estructura poblacional.</t>
  </si>
  <si>
    <t>Total 2015</t>
  </si>
  <si>
    <t>DIFERENCIA 2016-2015</t>
  </si>
  <si>
    <t>2020 a/</t>
  </si>
  <si>
    <t>a/ Resultados obtenidos de entrevista presencial.</t>
  </si>
  <si>
    <t>Característica 
seleccionada</t>
  </si>
  <si>
    <t>Formas de violencia Psicológica y/o verbal</t>
  </si>
  <si>
    <t>Situaciones de control</t>
  </si>
  <si>
    <t>Situaciones
humillantes</t>
  </si>
  <si>
    <t>Amenaza</t>
  </si>
  <si>
    <t>Violencia
psico-
lógica 
y/o 
verbal</t>
  </si>
  <si>
    <t>Es
celoso o 
molesto</t>
  </si>
  <si>
    <t>Acusa 
de ser 
infiel</t>
  </si>
  <si>
    <t>Impide que
visite o la 
visiten sus
 amistades</t>
  </si>
  <si>
    <t>Insiste
en saber 
donde
 va</t>
  </si>
  <si>
    <t>Descon-
fia con el
 dinero</t>
  </si>
  <si>
    <t>Algún control</t>
  </si>
  <si>
    <t>Con hacerle daño</t>
  </si>
  <si>
    <t>Con irse de casa/quitarle
las hijas/os o la ayuda
económica</t>
  </si>
  <si>
    <t>Vio-
lencia
física 
y/o
 sexual</t>
  </si>
  <si>
    <t>Violencia física</t>
  </si>
  <si>
    <t>Violencia sexual</t>
  </si>
  <si>
    <t>Empujó,
sacudió
o tiró 
algo</t>
  </si>
  <si>
    <t>Abofe-
teó o 
retorció 
el brazo</t>
  </si>
  <si>
    <t>Golpeó 
con el
 puño o
 algo que 
pudo
 dañarla</t>
  </si>
  <si>
    <t>Pateó 
o
arrastró</t>
  </si>
  <si>
    <t>Trató de estran-
gularla o 
quemarla</t>
  </si>
  <si>
    <t>Atacó,
agredió con
cuchillo
 pistola u
 otra arma</t>
  </si>
  <si>
    <t>Amenazó 
con cuchillo, pistola u otra arma</t>
  </si>
  <si>
    <t>Obligó
a tener 
relaciones
sexuales
aunque 
ella no quería</t>
  </si>
  <si>
    <t>Obligó a 
realizar
actos
sexuales 
que ella
 no aprueba</t>
  </si>
  <si>
    <t>(3,9)</t>
  </si>
  <si>
    <t>Total 2012</t>
  </si>
  <si>
    <t>(0,8)</t>
  </si>
  <si>
    <t>(0,9)</t>
  </si>
  <si>
    <t>(10,1)</t>
  </si>
  <si>
    <t>(1,7)</t>
  </si>
  <si>
    <t>(1,5)</t>
  </si>
  <si>
    <t>(5,9)</t>
  </si>
  <si>
    <t>(1,1)</t>
  </si>
  <si>
    <t>(2,6)</t>
  </si>
  <si>
    <t>(2,5)</t>
  </si>
  <si>
    <t>(5,8)</t>
  </si>
  <si>
    <t>(6,8)</t>
  </si>
  <si>
    <t>(6,1)</t>
  </si>
  <si>
    <t>(6,3)</t>
  </si>
  <si>
    <t>(2,4)</t>
  </si>
  <si>
    <t>(6,6)</t>
  </si>
  <si>
    <t>(6,9)</t>
  </si>
  <si>
    <t>(2,0)</t>
  </si>
  <si>
    <t>(7,1)</t>
  </si>
  <si>
    <t>(1,9)</t>
  </si>
  <si>
    <t>(1,3)</t>
  </si>
  <si>
    <t>(1,4)</t>
  </si>
  <si>
    <t>(2,9)</t>
  </si>
  <si>
    <t>(7,8)</t>
  </si>
  <si>
    <t>(4,8)</t>
  </si>
  <si>
    <t>Amenazó con cuchillo, pistola u otra arma</t>
  </si>
  <si>
    <t>Pateó o
arrastró</t>
  </si>
  <si>
    <t>Vio-
lencia 
física
 y/o 
sexual</t>
  </si>
  <si>
    <t>1/ Comprende los 43 distritos que conforman la provincia de Lima Metropolitana. Según Ley 31140 que modifica la Ley 27783.</t>
  </si>
  <si>
    <t>2/ Comprende las provincias: Barranca, Cajatambo, Canta, Cañete, Huaral, Huarochirí, Huaura, Oyón y Yauyos. Según Ley 31140 que modifica la Ley 27783.</t>
  </si>
  <si>
    <t>En personas 
cercanas</t>
  </si>
  <si>
    <t>En alguna 
institución</t>
  </si>
  <si>
    <t>Número de mujeres</t>
  </si>
  <si>
    <t>Ponderado</t>
  </si>
  <si>
    <t>Sin ponderar</t>
  </si>
  <si>
    <t>Soltera</t>
  </si>
  <si>
    <t>Persona cercana a quién pidió ayuda</t>
  </si>
  <si>
    <t>Madre</t>
  </si>
  <si>
    <t>Padre</t>
  </si>
  <si>
    <t>Hermana</t>
  </si>
  <si>
    <t>Hermano</t>
  </si>
  <si>
    <t>Actual/último
esposo o
 compañero</t>
  </si>
  <si>
    <t>Suegros</t>
  </si>
  <si>
    <t>Otro
pariente 
del 
esposo</t>
  </si>
  <si>
    <t>Otro
pariente
de
 la mujer</t>
  </si>
  <si>
    <t>Amiga(o) / Vecina(o)</t>
  </si>
  <si>
    <t>Otra persona</t>
  </si>
  <si>
    <t>ok</t>
  </si>
  <si>
    <t>Institución donde buscó ayuda</t>
  </si>
  <si>
    <t>Defensoría Municipal DEMUNA</t>
  </si>
  <si>
    <t>Ministerio de
la Mujer y 
Poblaciones
Vulnerables</t>
  </si>
  <si>
    <t>Defensoría 
del Pueblo</t>
  </si>
  <si>
    <t>Estableci-
miento de
Salud</t>
  </si>
  <si>
    <t>Organi-
zación
privada</t>
  </si>
  <si>
    <t>Otra 
institución</t>
  </si>
  <si>
    <t>(Distribución Porcentual)</t>
  </si>
  <si>
    <t>Razones para no buscar ayuda</t>
  </si>
  <si>
    <t>No sabe
donde ir /
no conoce 
servicios</t>
  </si>
  <si>
    <t>No era
nece-
sario</t>
  </si>
  <si>
    <t>De 
nada sirve</t>
  </si>
  <si>
    <t>Cosas de la vida</t>
  </si>
  <si>
    <t>Miedo al
divorcio /
separa-
ción</t>
  </si>
  <si>
    <t>Miedo a
que le
pegara de
nuevo a
 ella o a 
sus hijos</t>
  </si>
  <si>
    <t>Miedo de
causarle un 
problema a 
la persona 
que le pegó</t>
  </si>
  <si>
    <t>Ver-
güenza</t>
  </si>
  <si>
    <t>Ella tenía la culpa</t>
  </si>
  <si>
    <t>Otras razones</t>
  </si>
  <si>
    <t>1/ Quechua, aimara, nativo de la amazonía, perteneciente o parte de otro pueblo indígena u originario.</t>
  </si>
  <si>
    <t>3/ Quechua o aimara/ lengua originaria de la selva u otra lengua nativa.</t>
  </si>
  <si>
    <t xml:space="preserve">2/ Comprende las provincias: Barranca, Cajatambo, Canta, Cañete, Huaral, Huarochirí, Huaura, Oyón y Yauyos. Según Ley 31140 que modifica la Ley 27783.	</t>
  </si>
  <si>
    <t>Fuente: Ministerio del Interior -  Oficina de Planeamiento y Estadística.</t>
  </si>
  <si>
    <t>Dirección de Estadística y Monitoreo de la Oficina de Planeamiento Estratégico Sectorial.</t>
  </si>
  <si>
    <t>Fuente: Ministerio del Interior - Oficina General de Planeamiento y Presupuesto (anterior: Dirección de Estadística y Monitoreo de la Oficina de Planeamiento Estratégico Sectorial).</t>
  </si>
  <si>
    <t>(Cifras absolutas)</t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</si>
  <si>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La información corresponde a los departamentos donde ocurrió el hecho.</t>
    </r>
  </si>
  <si>
    <r>
      <rPr>
        <b/>
        <sz val="7"/>
        <rFont val="Arial Narrow"/>
        <family val="2"/>
      </rPr>
      <t xml:space="preserve">2/ </t>
    </r>
    <r>
      <rPr>
        <sz val="7"/>
        <rFont val="Arial Narrow"/>
        <family val="2"/>
      </rPr>
      <t>Comprende las provincias de Barranca, Cajatambo, Canta, Cañete, Huaral, Huarochirí, Huaura, Oyón y Yauyos.</t>
    </r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</si>
  <si>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La información corresponde a los departamentos donde ocurrió el hecho.</t>
    </r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</si>
  <si>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La información corresponde a las provincias donde ocurrió el hecho.</t>
    </r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</si>
  <si>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La información corresponde a los distritos donde ocurrió el hecho.</t>
    </r>
  </si>
  <si>
    <r>
      <rPr>
        <b/>
        <sz val="7"/>
        <rFont val="Arial Narrow"/>
        <family val="2"/>
      </rPr>
      <t xml:space="preserve">Nota 1: </t>
    </r>
    <r>
      <rPr>
        <sz val="7"/>
        <rFont val="Arial Narrow"/>
        <family val="2"/>
      </rPr>
      <t>La información corresponde a los departamentos donde ocurrió el hecho.</t>
    </r>
  </si>
  <si>
    <r>
      <rPr>
        <b/>
        <sz val="7"/>
        <rFont val="Arial Narrow"/>
        <family val="2"/>
      </rPr>
      <t>Nota 1</t>
    </r>
    <r>
      <rPr>
        <sz val="7"/>
        <rFont val="Arial Narrow"/>
        <family val="2"/>
      </rPr>
      <t>: La información corresponde a los departamentos donde ocurrió el hecho.</t>
    </r>
  </si>
  <si>
    <r>
      <rPr>
        <b/>
        <sz val="7"/>
        <rFont val="Arial Narrow"/>
        <family val="2"/>
      </rPr>
      <t>Nota 3:</t>
    </r>
    <r>
      <rPr>
        <b/>
        <sz val="7"/>
        <color rgb="FF000000"/>
        <rFont val="Arial Narrow"/>
        <family val="2"/>
      </rPr>
      <t xml:space="preserve"> </t>
    </r>
    <r>
      <rPr>
        <sz val="7"/>
        <color rgb="FF000000"/>
        <rFont val="Arial Narrow"/>
        <family val="2"/>
      </rPr>
      <t>“No precisa” se refiere a que no se encontró información de la variable en los registros administrativos.</t>
    </r>
  </si>
  <si>
    <r>
      <rPr>
        <b/>
        <sz val="7"/>
        <rFont val="Arial Narrow"/>
        <family val="2"/>
      </rPr>
      <t>2/</t>
    </r>
    <r>
      <rPr>
        <sz val="7"/>
        <rFont val="Arial Narrow"/>
        <family val="2"/>
      </rPr>
      <t xml:space="preserve"> Comprende los 43 distritos que conforman la provincia de Lima.
</t>
    </r>
  </si>
  <si>
    <r>
      <rPr>
        <b/>
        <sz val="7"/>
        <rFont val="Arial Narrow"/>
        <family val="2"/>
      </rPr>
      <t xml:space="preserve">3/ </t>
    </r>
    <r>
      <rPr>
        <sz val="7"/>
        <rFont val="Arial Narrow"/>
        <family val="2"/>
      </rPr>
      <t>Comprende las provincias de Barranca, Cajatambo, Canta, Cañete, Huaral, Huarochirí, Huaura, Oyón y Yauyos.</t>
    </r>
  </si>
  <si>
    <r>
      <rPr>
        <b/>
        <sz val="7"/>
        <rFont val="Arial Narrow"/>
        <family val="2"/>
      </rPr>
      <t>2/</t>
    </r>
    <r>
      <rPr>
        <sz val="7"/>
        <rFont val="Arial Narrow"/>
        <family val="2"/>
      </rPr>
      <t xml:space="preserve"> Comprende las provincias de Barranca, Cajatambo, Canta, Cañete, Huaral, Huarochirí, Huaura, Oyón y Yauyos.</t>
    </r>
  </si>
  <si>
    <r>
      <t xml:space="preserve">Nota: </t>
    </r>
    <r>
      <rPr>
        <sz val="7"/>
        <rFont val="Arial Narrow"/>
        <family val="2"/>
      </rPr>
      <t>Los porcentajes basados en menos de 25 casos sin ponderar no se muestran (^) y los de 25 - 49 casos sin ponderar se presentan entre paréntesis.</t>
    </r>
  </si>
  <si>
    <r>
      <t xml:space="preserve">Nota: </t>
    </r>
    <r>
      <rPr>
        <sz val="7"/>
        <rFont val="Arial Narrow"/>
        <family val="2"/>
      </rPr>
      <t xml:space="preserve">Mujeres de 15 a 49 años de edad que han sido seleccionadas para la encuesta. </t>
    </r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</si>
  <si>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Mujeres de 15 a 49 años de edad que han sido seleccionadas para la encuesta. </t>
    </r>
  </si>
  <si>
    <r>
      <rPr>
        <b/>
        <sz val="7"/>
        <rFont val="Arial Narrow"/>
        <family val="2"/>
      </rPr>
      <t xml:space="preserve">Nota: </t>
    </r>
    <r>
      <rPr>
        <sz val="7"/>
        <rFont val="Arial Narrow"/>
        <family val="2"/>
      </rPr>
      <t xml:space="preserve">Mujeres de 15 a 49 años de edad que han sido seleccionadas para la encuesta. </t>
    </r>
  </si>
  <si>
    <r>
      <t xml:space="preserve">a/ </t>
    </r>
    <r>
      <rPr>
        <sz val="7"/>
        <rFont val="Arial Narrow"/>
        <family val="2"/>
      </rPr>
      <t>Resultados obtenidos de entrevista presencial.</t>
    </r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</si>
  <si>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Los porcentajes basados en menos de 25 casos sin ponderar no se muestran (^) y los de 25 - 49 casos sin ponderar se presentan entre paréntesis.</t>
    </r>
  </si>
  <si>
    <t>Tiempo de condena</t>
  </si>
  <si>
    <r>
      <rPr>
        <b/>
        <sz val="7"/>
        <color indexed="8"/>
        <rFont val="Arial Narrow"/>
        <family val="2"/>
      </rPr>
      <t>Nota 1</t>
    </r>
    <r>
      <rPr>
        <sz val="7"/>
        <color indexed="8"/>
        <rFont val="Arial Narrow"/>
        <family val="2"/>
      </rPr>
      <t>: Incluye denuncias de violencia familiar en mujeres y hombres.</t>
    </r>
  </si>
  <si>
    <r>
      <rPr>
        <b/>
        <sz val="7"/>
        <color theme="1"/>
        <rFont val="Arial Narrow"/>
        <family val="2"/>
      </rPr>
      <t xml:space="preserve">Nota 2: </t>
    </r>
    <r>
      <rPr>
        <sz val="7"/>
        <color theme="1"/>
        <rFont val="Arial Narrow"/>
        <family val="2"/>
      </rPr>
      <t>El sector en los años 2009 al 2018 no tiene incorporada la desagregación en Lima Metropolitana (43 distritos) y Lima (comprende las provincias de: Barranca, Cajatambo, Canta, Cañete, Huaral, Huarochirí, Huaura, Oyón y Yauyos).</t>
    </r>
  </si>
  <si>
    <r>
      <rPr>
        <b/>
        <sz val="7"/>
        <rFont val="Arial Narrow"/>
        <family val="2"/>
      </rPr>
      <t>1/</t>
    </r>
    <r>
      <rPr>
        <sz val="7"/>
        <rFont val="Arial Narrow"/>
        <family val="2"/>
      </rPr>
      <t xml:space="preserve"> Comprende los 43 distritos que conforman la provincia de Lima.</t>
    </r>
  </si>
  <si>
    <t>Tasa de feminicidio por cada 100 000 mujeres</t>
  </si>
  <si>
    <r>
      <rPr>
        <b/>
        <sz val="7"/>
        <rFont val="Arial Narrow"/>
        <family val="2"/>
      </rPr>
      <t>1/</t>
    </r>
    <r>
      <rPr>
        <sz val="7"/>
        <rFont val="Arial Narrow"/>
        <family val="2"/>
      </rPr>
      <t xml:space="preserve"> Comprende los 43 distritos que conforman la provincia de Lima. </t>
    </r>
  </si>
  <si>
    <t>CUADRO N° 3</t>
  </si>
  <si>
    <t>CUADRO N° 4</t>
  </si>
  <si>
    <t>CUADRO N° 5</t>
  </si>
  <si>
    <t>CUADRO N° 7</t>
  </si>
  <si>
    <t>CUADRO N° 6</t>
  </si>
  <si>
    <t>CUADRO N° 8</t>
  </si>
  <si>
    <t>CUADRO N° 10</t>
  </si>
  <si>
    <t>CUADRO N° 12</t>
  </si>
  <si>
    <t>CUADRO N° 11</t>
  </si>
  <si>
    <t>CUADRO N° 13</t>
  </si>
  <si>
    <t>CUADRO N° 14</t>
  </si>
  <si>
    <t>CUADRO N° 15</t>
  </si>
  <si>
    <t xml:space="preserve">CUADRO N° 16   </t>
  </si>
  <si>
    <t>CUADRO N° 17</t>
  </si>
  <si>
    <t>CUADRO N° 18</t>
  </si>
  <si>
    <t>CUADRO N° 19</t>
  </si>
  <si>
    <t>CUADRO N° 20</t>
  </si>
  <si>
    <t>CUADRO N° 21</t>
  </si>
  <si>
    <t>CUADRO N° 22</t>
  </si>
  <si>
    <t>CUADRO N° 23</t>
  </si>
  <si>
    <t>CUADRO N° 24</t>
  </si>
  <si>
    <t>CUADRO N° 25</t>
  </si>
  <si>
    <t>CUADRO N° 26</t>
  </si>
  <si>
    <t>CUADRON N° 27</t>
  </si>
  <si>
    <t>CUADRO N° 28</t>
  </si>
  <si>
    <t>CUADRO N° 1</t>
  </si>
  <si>
    <t>Ex esposo</t>
  </si>
  <si>
    <t>Esposo</t>
  </si>
  <si>
    <t xml:space="preserve"> Abuso sexual</t>
  </si>
  <si>
    <t xml:space="preserve"> Violencia familiar</t>
  </si>
  <si>
    <t>Otros 1/</t>
  </si>
  <si>
    <t>Continúa…</t>
  </si>
  <si>
    <t>Conclusión.</t>
  </si>
  <si>
    <t>1 ingreso</t>
  </si>
  <si>
    <t>2  ingresos</t>
  </si>
  <si>
    <t>3  ingresos</t>
  </si>
  <si>
    <t>4  ingresos</t>
  </si>
  <si>
    <t>5  ingresos</t>
  </si>
  <si>
    <t>7  ingresos</t>
  </si>
  <si>
    <t>9  ingresos</t>
  </si>
  <si>
    <t xml:space="preserve">         (Porcentaje)</t>
  </si>
  <si>
    <t xml:space="preserve">      (Porcentaje)          </t>
  </si>
  <si>
    <t xml:space="preserve">      (Porcentaje)</t>
  </si>
  <si>
    <t xml:space="preserve">(Porcentaje)     </t>
  </si>
  <si>
    <t xml:space="preserve">            (Distribución Porcentual)</t>
  </si>
  <si>
    <t>Rodríguez de Mendoza</t>
  </si>
  <si>
    <r>
      <rPr>
        <b/>
        <sz val="7"/>
        <rFont val="Arial Narrow"/>
        <family val="2"/>
      </rPr>
      <t xml:space="preserve">Nota 2: </t>
    </r>
    <r>
      <rPr>
        <sz val="7"/>
        <rFont val="Arial Narrow"/>
        <family val="2"/>
      </rPr>
      <t>La tasa de feminicidio se obtiene dividiendo el número de mujeres víctimas de feminicidio entre el total de la población femenina de un determinado ámbito geográfico multiplicado por 100 000.</t>
    </r>
  </si>
  <si>
    <t>60 y más
años</t>
  </si>
  <si>
    <t>Sin nivel educativo</t>
  </si>
  <si>
    <t>José María Quimper</t>
  </si>
  <si>
    <t>Mariano Nicolás Valcárcel</t>
  </si>
  <si>
    <t>Bella Unión</t>
  </si>
  <si>
    <t>Sangarará</t>
  </si>
  <si>
    <t>San Sebastián</t>
  </si>
  <si>
    <t>Daniel Alomía Robles</t>
  </si>
  <si>
    <t>Río Grande</t>
  </si>
  <si>
    <t>Perené</t>
  </si>
  <si>
    <t>San Jerónimo de Tunán</t>
  </si>
  <si>
    <t>Río Negro</t>
  </si>
  <si>
    <t>Río Tambo</t>
  </si>
  <si>
    <t>Víctor Larco Herrera</t>
  </si>
  <si>
    <t>Monsefú</t>
  </si>
  <si>
    <t>Mórrope</t>
  </si>
  <si>
    <t>Sayán</t>
  </si>
  <si>
    <t>Lunahuaná</t>
  </si>
  <si>
    <t>Lurín</t>
  </si>
  <si>
    <t>Pachacámac</t>
  </si>
  <si>
    <t>Belén</t>
  </si>
  <si>
    <t>Puerto Bermúdez</t>
  </si>
  <si>
    <t>Frías</t>
  </si>
  <si>
    <t>Máncora</t>
  </si>
  <si>
    <t>Macarí</t>
  </si>
  <si>
    <t>Pólvora</t>
  </si>
  <si>
    <t>Callería</t>
  </si>
  <si>
    <t>Curimaná</t>
  </si>
  <si>
    <t>En el río, mar, acantilado, acequia, canal, etc.</t>
  </si>
  <si>
    <t>Local comercial bancario o esparcimiento (Discotecas, bar, restaurante, etc.)</t>
  </si>
  <si>
    <t>Descon-
fía con el
 dinero</t>
  </si>
  <si>
    <t>Insiste
en saber 
dónde
 va</t>
  </si>
  <si>
    <t xml:space="preserve">Comisaría
</t>
  </si>
  <si>
    <t xml:space="preserve">Juzgado
</t>
  </si>
  <si>
    <t xml:space="preserve">Fiscalía
</t>
  </si>
  <si>
    <t>Lima Metropolitana y Lima 3/</t>
  </si>
  <si>
    <r>
      <rPr>
        <b/>
        <sz val="7"/>
        <rFont val="Arial Narrow"/>
        <family val="2"/>
      </rPr>
      <t xml:space="preserve">Nota 1: </t>
    </r>
    <r>
      <rPr>
        <sz val="7"/>
        <rFont val="Arial Narrow"/>
        <family val="2"/>
      </rPr>
      <t>La información corresponde a diciembre de cada año.</t>
    </r>
  </si>
  <si>
    <r>
      <t xml:space="preserve">Nota 2: </t>
    </r>
    <r>
      <rPr>
        <sz val="7"/>
        <rFont val="Arial Narrow"/>
        <family val="2"/>
      </rPr>
      <t>Incluye toda la población penitenciaria sin distinción de género.</t>
    </r>
  </si>
  <si>
    <t>PERÚ: EVOLUCIÓN DE LA VIOLENCIA CONTRA LA MUJER DE 15 A 49 AÑOS DE EDAD, EJERCIDA ALGUNA VEZ POR EL ESPOSO O COMPAÑERO, SEGÚN FORMAS, 2015 - 2023</t>
  </si>
  <si>
    <t>PERÚ: EVOLUCIÓN DE LA VIOLENCIA FÍSICA Y SEXUAL EJERCIDA POR EL ESPOSO O COMPAÑERO EN LOS ÚLTIMOS 12 MESES, 2015 - 2023</t>
  </si>
  <si>
    <t>PERÚ: VIOLENCIA FAMILIAR CONTRA LA MUJER DE 15 A 49 AÑOS DE EDAD, EJERCIDA ALGUNA VEZ POR EL ESPOSO O COMPAÑERO, 
SEGÚN CARACTERÍSTICA SELECCIONADA, 2023</t>
  </si>
  <si>
    <t>(24,2)</t>
  </si>
  <si>
    <t>(27,1)</t>
  </si>
  <si>
    <t>(9,4)</t>
  </si>
  <si>
    <t>(2,3)</t>
  </si>
  <si>
    <t>(5,1)</t>
  </si>
  <si>
    <t>(0,5)</t>
  </si>
  <si>
    <t>(11,8)</t>
  </si>
  <si>
    <t>(8,6)</t>
  </si>
  <si>
    <t>(4,3)</t>
  </si>
  <si>
    <t>(1,6)</t>
  </si>
  <si>
    <t>PERÚ: FORMAS DE VIOLENCIA PSICOLÓGICA O VERBAL, EJERCIDA ALGUNA VEZ POR EL ESPOSO O COMPAÑERO, SEGÚN CARACTERÍSTICA SELECCIONADA, 2023</t>
  </si>
  <si>
    <t>PERÚ: VIOLENCIA FÍSICA O SEXUAL EJERCIDA ALGUNA VEZ POR EL ESPOSO O COMPAÑERO, SEGÚN CARACTERÍSTICA SELECCIONADA, 2023</t>
  </si>
  <si>
    <t>(27,3)</t>
  </si>
  <si>
    <t>PERÚ: VIOLENCIA FÍSICA O SEXUAL EJERCIDA POR EL ESPOSO O COMPAÑERO EN LOS ÚLTIMOS 12 MESES, SEGÚN CARACTERÍSTICA SELECCIONADA, 2023</t>
  </si>
  <si>
    <t>(1,2)</t>
  </si>
  <si>
    <t>(3,2)</t>
  </si>
  <si>
    <t>(0,6)</t>
  </si>
  <si>
    <t>PERÚ: VIOLENCIA FAMILIAR CONTRA LA MUJER DE 15 A 49 AÑOS DE EDAD, EJERCIDA EN LOS ÚLTIMOS 12 MESES POR EL ESPOSO O COMPAÑERO, SEGÚN CARACTERÍSTICA SELECCIONADA, 2023</t>
  </si>
  <si>
    <t>(9,5)</t>
  </si>
  <si>
    <t>(10,4)</t>
  </si>
  <si>
    <t>(8,7)</t>
  </si>
  <si>
    <t>(9,2)</t>
  </si>
  <si>
    <t>(8,1)</t>
  </si>
  <si>
    <t>(7,7)</t>
  </si>
  <si>
    <t>(8,5)</t>
  </si>
  <si>
    <t>(3,7)</t>
  </si>
  <si>
    <t>PERÚ: BÚSQUEDA DE AYUDA EN PERSONAS CERCANAS O EN ALGUNA INSTITUCIÓN CUANDO FUERON MALTRATADAS FÍSICAMENTE, SEGÚN CARACTERÍSTICA SELECCIONADA, 2023</t>
  </si>
  <si>
    <t>(11,1)</t>
  </si>
  <si>
    <t>(13,6)</t>
  </si>
  <si>
    <t>(48,4)</t>
  </si>
  <si>
    <t>(23,0)</t>
  </si>
  <si>
    <t>(28,3)</t>
  </si>
  <si>
    <t>PERÚ: MUJERES DE 15 A 49 AÑOS DE EDAD QUE ACUDIERON A ALGUNA INSTITUCIÓN PARA BUSCAR AYUDA CUANDO FUERON MALTRATADAS FÍSICAMENTE, 
SEGÚN CARACTERÍSTICA SELECCIONADA, 2023</t>
  </si>
  <si>
    <t>PERÚ: RAZONES PARA NO BUSCAR AYUDA CUANDO FUERON MALTRATADAS FÍSICAMENTE, SEGÚN CARACTERÍSTICA SELECCIONADA, 2023</t>
  </si>
  <si>
    <t>Presión Familiar</t>
  </si>
  <si>
    <t>Miedo a que no le de dinero para el sustento de su familia</t>
  </si>
  <si>
    <t>CUADRO N° 29
PERÚ: DENUNCIAS REGISTRADAS POR VIOLENCIA FAMILIAR, SEGÚN DEPARTAMENTO, 2015 - 2023</t>
  </si>
  <si>
    <t>Total 2021</t>
  </si>
  <si>
    <t>PERÚ: MUJERES DE 15 A 49 AÑOS DE EDAD QUE EXPERIMENTARON VIOLENCIA FÍSICA Y QUE PIDIERON AYUDA A PERSONAS CERCANAS, 
SEGÚN CARACTERÍSTICA SELECCIONADA, 2023</t>
  </si>
  <si>
    <t>PERÚ: VÍCTIMAS DE FEMINICIDIO, SEGÚN DEPARTAMENTO, 2015 - 2023</t>
  </si>
  <si>
    <t>PERÚ: VÍCTIMAS DE FEMINICIDIO, SEGÚN PROVINCIA, 2015 - 2023</t>
  </si>
  <si>
    <t>Azangaro</t>
  </si>
  <si>
    <t>Huancane</t>
  </si>
  <si>
    <t>PERÚ: VÍCTIMAS DE FEMINICIDIO, SEGÚN DISTRITO, 2015 - 2023</t>
  </si>
  <si>
    <t>Pamparomas</t>
  </si>
  <si>
    <t>Rocchacc</t>
  </si>
  <si>
    <t>Yura</t>
  </si>
  <si>
    <t>Lajas</t>
  </si>
  <si>
    <t>Mollepata</t>
  </si>
  <si>
    <t>Ccatcca</t>
  </si>
  <si>
    <t>Maras</t>
  </si>
  <si>
    <t>Quishuar</t>
  </si>
  <si>
    <t>Jose Crespo Y Castillo</t>
  </si>
  <si>
    <t>La Morada</t>
  </si>
  <si>
    <t>Subtanjalla</t>
  </si>
  <si>
    <t>San Ramon</t>
  </si>
  <si>
    <t>Hualhuas</t>
  </si>
  <si>
    <t>Sarin</t>
  </si>
  <si>
    <t>Olmos</t>
  </si>
  <si>
    <t>Villa el Salvador</t>
  </si>
  <si>
    <t>Vegueta</t>
  </si>
  <si>
    <t>Napo</t>
  </si>
  <si>
    <t>Simon Bolivar</t>
  </si>
  <si>
    <t>Azángaro</t>
  </si>
  <si>
    <t>Achaya</t>
  </si>
  <si>
    <t>Corani</t>
  </si>
  <si>
    <t>Huancané</t>
  </si>
  <si>
    <t>Ayaviri</t>
  </si>
  <si>
    <t>Cacatachi</t>
  </si>
  <si>
    <t>Sauce</t>
  </si>
  <si>
    <t>PERÚ: VÍCTIMAS DE FEMINICIDIO, POR GRUPO DE EDAD, SEGÚN DEPARTAMENTO, 2023</t>
  </si>
  <si>
    <t>PERÚ: VÍCTIMAS DE FEMINICIDIO, POR RELACIÓN DE PARENTESCO CON EL PRESUNTO VICTIMARIO, SEGÚN DEPARTAMENTO, 2023</t>
  </si>
  <si>
    <t>PERÚ: VÍCTIMAS DE FEMINICIDIO, POR LUGAR DE OCURRENCIA, SEGÚN DEPARTAMENTO, 2023</t>
  </si>
  <si>
    <t>PERÚ: VÍCTIMAS DE FEMINICIDIO, POR PRESUNTAS CAUSAS DEL HECHO, SEGÚN DEPARTAMENTO, 2023</t>
  </si>
  <si>
    <t>Total 2023</t>
  </si>
  <si>
    <t>PERÚ: POBLACIÓN PENITENCIARIA RECLUIDA POR FEMINICIDIO, SEXO Y GRUPO DE EDAD, SEGÚN DEPARTAMENTO, 2023</t>
  </si>
  <si>
    <t>PERÚ: POBLACIÓN PENITENCIARIA RECLUIDA POR FEMINICIDIO Y NIVEL EDUCATIVO, SEGÚN DEPARTAMENTO, 2023</t>
  </si>
  <si>
    <t>PERÚ: POBLACIÓN PENITENCIARIA RECLUIDA POR FEMINICIDIO Y ESTADO CIVIL, SEGÚN DEPARTAMENTO, 2023</t>
  </si>
  <si>
    <t>PERÚ: POBLACIÓN PENITENCIARIA RECLUIDA POR FEMINICIDIO Y SITUACIÓN JURÍDICA, SEGÚN DEPARTAMENTO, 2023</t>
  </si>
  <si>
    <t>PERÚ: POBLACIÓN PENITENCIARIA RECLUIDA POR FEMINICIDIO POR NÚMERO DE VECES DE INGRESO A UN ESTABLECIMIENTO PENITENCIARIO, SEGÚN DEPARTAMENTO, 2023</t>
  </si>
  <si>
    <t>PERÚ: POBLACIÓN PENITENCIARIA RECLUIDA POR FEMINICIDIO Y AÑOS DE RECLUSIÓN, SEGÚN DEPARTAMENTO, 2023</t>
  </si>
  <si>
    <t>PERÚ: POBLACIÓN PENITENCIARIA RECLUIDA POR FEMINICIDIO, SEGÚN ESTABLECIMIENTO PENITENCIARIO, 
2015 - 2023</t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</si>
  <si>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En 481 distritos se registraron víctimas por feminicidio.</t>
    </r>
  </si>
  <si>
    <t xml:space="preserve">                                 (Cifras absolutas)     </t>
  </si>
  <si>
    <r>
      <rPr>
        <b/>
        <sz val="7"/>
        <rFont val="Arial Narrow"/>
        <family val="2"/>
      </rPr>
      <t>Nota 1</t>
    </r>
    <r>
      <rPr>
        <sz val="7"/>
        <rFont val="Arial Narrow"/>
        <family val="2"/>
      </rPr>
      <t>:  La información corresponde a diciembre 2023 y al departamento donde se encuentra el establecimiento penitenciario.</t>
    </r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</si>
  <si>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La información corresponde a diciembre 2023 y al departamento donde se encuentra el establecimiento penitenciario.</t>
    </r>
  </si>
  <si>
    <t>Menos de 5
de años</t>
  </si>
  <si>
    <t>0.6</t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</si>
  <si>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En 164 provincias se registraron víctimas por feminicidio.</t>
    </r>
  </si>
  <si>
    <t>Personas con sentencia condenatoria por homicidio doloso</t>
  </si>
  <si>
    <t>Personas con sentencia condenatoria por feminicidio</t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</si>
  <si>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Incluye los registros del sistema digital a nivel nacional implementado por el Poder Judicial a partir del año 2020.</t>
    </r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</si>
  <si>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El Poder Judicial actualizó las estadísticas correspondientes al periodo 2019-2023.</t>
    </r>
  </si>
  <si>
    <r>
      <t>Cuadro N° 9
PERÚ: PERSONAS CON SENTENCIA CONDENATORIA POR FEMINICIDIO, 2015</t>
    </r>
    <r>
      <rPr>
        <b/>
        <sz val="9"/>
        <rFont val="Arial Narrow"/>
        <family val="2"/>
      </rPr>
      <t xml:space="preserve"> - 2023</t>
    </r>
    <r>
      <rPr>
        <b/>
        <sz val="9"/>
        <color theme="1"/>
        <rFont val="Arial Narrow"/>
        <family val="2"/>
      </rPr>
      <t xml:space="preserve">
</t>
    </r>
    <r>
      <rPr>
        <sz val="9"/>
        <color theme="1"/>
        <rFont val="Arial Narrow"/>
        <family val="2"/>
      </rPr>
      <t xml:space="preserve">(Cifras absolutas)
</t>
    </r>
  </si>
  <si>
    <r>
      <rPr>
        <b/>
        <sz val="7"/>
        <rFont val="Arial Narrow"/>
        <family val="2"/>
      </rPr>
      <t>Nota 3</t>
    </r>
    <r>
      <rPr>
        <sz val="7"/>
        <rFont val="Arial Narrow"/>
        <family val="2"/>
      </rPr>
      <t xml:space="preserve">: Para la serie 2015 - 2018, las tasas de feminicidios fueron calculadas en base a las proyecciones de población del Censo 2007 y para la serie 2019 - 2023 con las proyecciones de población del Censo 2017. </t>
    </r>
  </si>
  <si>
    <r>
      <rPr>
        <b/>
        <sz val="8"/>
        <color theme="1"/>
        <rFont val="Arial Narrow"/>
        <family val="2"/>
      </rPr>
      <t>1/</t>
    </r>
    <r>
      <rPr>
        <sz val="8"/>
        <color theme="1"/>
        <rFont val="Arial Narrow"/>
        <family val="2"/>
      </rPr>
      <t xml:space="preserve"> Comprende: Feminicidio ocurrido en la vivienda de la víctima y feminicidio ocurrido en la vivienda que comparte la víctima con el victimario.
</t>
    </r>
  </si>
  <si>
    <r>
      <rPr>
        <b/>
        <sz val="8"/>
        <rFont val="Arial Narrow"/>
        <family val="2"/>
      </rPr>
      <t xml:space="preserve">2/ </t>
    </r>
    <r>
      <rPr>
        <sz val="8"/>
        <rFont val="Arial Narrow"/>
        <family val="2"/>
      </rPr>
      <t xml:space="preserve">Incluye vivienda de conocido del imputado, vivienda de conocido (casa de la mamá de su amiga) y centro de estudio de ambos. </t>
    </r>
  </si>
  <si>
    <t>Otros parientes 1/</t>
  </si>
  <si>
    <t>Conocido/a 2/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</si>
  <si>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>: La información corresponde a los departamentos donde ocurrió el hecho.</t>
    </r>
  </si>
  <si>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Incluye cuñado, hermanastro, yerno y padre/madre.</t>
    </r>
  </si>
  <si>
    <r>
      <rPr>
        <b/>
        <sz val="7"/>
        <rFont val="Arial Narrow"/>
        <family val="2"/>
      </rPr>
      <t>1/</t>
    </r>
    <r>
      <rPr>
        <sz val="7"/>
        <rFont val="Arial Narrow"/>
        <family val="2"/>
      </rPr>
      <t xml:space="preserve"> Incluye: Conflicto por pensión de alimentos, la víctima demandó o denunció, la víxtima inició nueva relación, negativa de la víctima a tener relaciones sexuales, entre otros.</t>
    </r>
  </si>
  <si>
    <t>3/ Comprende Lima Metropolitana y Lima provincias.</t>
  </si>
  <si>
    <t>Expareja / 
Exconviviente</t>
  </si>
  <si>
    <t>Exenamorado</t>
  </si>
  <si>
    <r>
      <t xml:space="preserve">CUADRO N° 2
PERÚ: VÍCTIMAS Y TASA DE FEMINICIDIO, SEGÚN DEPARTAMENTO, 2015 - 2023
</t>
    </r>
    <r>
      <rPr>
        <sz val="9"/>
        <rFont val="Arial Narrow"/>
        <family val="2"/>
      </rPr>
      <t>(Cifras absolutas y por cada 100 000 mujeres)</t>
    </r>
  </si>
  <si>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Incluye excuñado, amigo, vecino, empleador, no pariente y pareja extramatrimonial.</t>
    </r>
  </si>
  <si>
    <t>PERÚ: POBLACIÓN PENITENCIARIA RECLUIDA POR FEMINICIDIO Y TIEMPO DE CONDENA, SEGÚN DEPARTAMENTO,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</si>
</sst>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.0"/>
    <numFmt numFmtId="165" formatCode="0.0"/>
    <numFmt numFmtId="166" formatCode="###0.0"/>
    <numFmt numFmtId="167" formatCode="\(0.0\)"/>
    <numFmt numFmtId="168" formatCode="###0"/>
    <numFmt numFmtId="169" formatCode="####.0"/>
    <numFmt numFmtId="170" formatCode="0.0;\-0.0;&quot;-&quot;;@"/>
    <numFmt numFmtId="171" formatCode="0;\-0;&quot;-&quot;;@"/>
    <numFmt numFmtId="172" formatCode="&quot;^&quot;"/>
    <numFmt numFmtId="173" formatCode="&quot;*&quot;"/>
    <numFmt numFmtId="174" formatCode="_ * #,##0_ ;_ * \-#,##0_ ;_ * &quot;-&quot;_ ;_ @_ "/>
    <numFmt numFmtId="175" formatCode="#\ ##0"/>
    <numFmt numFmtId="176" formatCode="#\ ###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 Narrow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b/>
      <sz val="7"/>
      <color rgb="FF231F20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8"/>
      <color rgb="FF231F20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9"/>
      <color indexed="8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sz val="7"/>
      <name val="Arial Narrow"/>
      <family val="2"/>
    </font>
    <font>
      <sz val="8"/>
      <color theme="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6"/>
      <name val="Arial Narrow"/>
      <family val="2"/>
    </font>
    <font>
      <b/>
      <sz val="7"/>
      <name val="Arial Narrow"/>
      <family val="2"/>
    </font>
    <font>
      <sz val="7"/>
      <color theme="1"/>
      <name val="Calibri"/>
      <family val="2"/>
      <scheme val="minor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sz val="7"/>
      <name val="Arial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sz val="11"/>
      <color theme="4"/>
      <name val="Calibri"/>
      <family val="2"/>
      <scheme val="minor"/>
    </font>
    <font>
      <sz val="7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FF0000"/>
      <name val="Arial Narrow"/>
      <family val="2"/>
    </font>
    <font>
      <b/>
      <sz val="9"/>
      <color theme="1"/>
      <name val="Arial Narrow"/>
      <family val="2"/>
    </font>
    <font>
      <b/>
      <sz val="10"/>
      <color rgb="FF00B0F0"/>
      <name val="Arial Narrow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CCC6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873AC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indexed="64"/>
      </right>
      <top/>
      <bottom/>
      <diagonal/>
    </border>
    <border>
      <left style="thin">
        <color rgb="FF7030A0"/>
      </left>
      <right/>
      <top/>
      <bottom/>
      <diagonal/>
    </border>
    <border>
      <left style="thin">
        <color rgb="FF7030A0"/>
      </left>
      <right/>
      <top/>
      <bottom style="thin">
        <color indexed="64"/>
      </bottom>
      <diagonal/>
    </border>
    <border>
      <left/>
      <right style="thin">
        <color rgb="FF873AC0"/>
      </right>
      <top style="thin">
        <color rgb="FF873AC0"/>
      </top>
      <bottom style="thin">
        <color rgb="FF873AC0"/>
      </bottom>
      <diagonal/>
    </border>
    <border>
      <left style="thin">
        <color rgb="FF873AC0"/>
      </left>
      <right style="thin">
        <color rgb="FF873AC0"/>
      </right>
      <top style="thin">
        <color rgb="FF873AC0"/>
      </top>
      <bottom style="thin">
        <color rgb="FF873AC0"/>
      </bottom>
      <diagonal/>
    </border>
    <border>
      <left style="thin">
        <color rgb="FF873AC0"/>
      </left>
      <right/>
      <top style="thin">
        <color rgb="FF873AC0"/>
      </top>
      <bottom style="thin">
        <color rgb="FF873AC0"/>
      </bottom>
      <diagonal/>
    </border>
    <border>
      <left/>
      <right style="thin">
        <color rgb="FF873AC0"/>
      </right>
      <top/>
      <bottom/>
      <diagonal/>
    </border>
    <border>
      <left/>
      <right style="thin">
        <color rgb="FF873AC0"/>
      </right>
      <top/>
      <bottom style="thin">
        <color rgb="FF873AC0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35" fillId="0" borderId="0"/>
  </cellStyleXfs>
  <cellXfs count="972">
    <xf numFmtId="0" fontId="0" fillId="0" borderId="0" xfId="0"/>
    <xf numFmtId="0" fontId="0" fillId="2" borderId="0" xfId="0" applyFill="1"/>
    <xf numFmtId="0" fontId="2" fillId="2" borderId="0" xfId="0" applyFont="1" applyFill="1"/>
    <xf numFmtId="0" fontId="10" fillId="2" borderId="0" xfId="0" applyFont="1" applyFill="1" applyAlignment="1">
      <alignment vertical="center"/>
    </xf>
    <xf numFmtId="3" fontId="6" fillId="2" borderId="0" xfId="1" applyNumberFormat="1" applyFont="1" applyFill="1" applyBorder="1" applyAlignment="1">
      <alignment horizontal="right" vertical="center"/>
    </xf>
    <xf numFmtId="0" fontId="12" fillId="2" borderId="0" xfId="0" applyFont="1" applyFill="1"/>
    <xf numFmtId="0" fontId="15" fillId="2" borderId="0" xfId="0" applyFont="1" applyFill="1"/>
    <xf numFmtId="0" fontId="16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4" fontId="3" fillId="3" borderId="0" xfId="0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/>
    </xf>
    <xf numFmtId="4" fontId="14" fillId="3" borderId="0" xfId="0" applyNumberFormat="1" applyFont="1" applyFill="1" applyAlignment="1">
      <alignment horizontal="center" vertical="center" wrapText="1"/>
    </xf>
    <xf numFmtId="4" fontId="14" fillId="3" borderId="0" xfId="0" applyNumberFormat="1" applyFont="1" applyFill="1" applyAlignment="1">
      <alignment horizontal="right" vertical="center" wrapText="1" indent="1"/>
    </xf>
    <xf numFmtId="0" fontId="17" fillId="2" borderId="0" xfId="0" applyFont="1" applyFill="1"/>
    <xf numFmtId="3" fontId="8" fillId="2" borderId="0" xfId="1" applyNumberFormat="1" applyFont="1" applyFill="1" applyBorder="1" applyAlignment="1">
      <alignment horizontal="right" vertical="center"/>
    </xf>
    <xf numFmtId="0" fontId="9" fillId="0" borderId="0" xfId="2" applyFont="1"/>
    <xf numFmtId="0" fontId="0" fillId="0" borderId="1" xfId="0" applyBorder="1"/>
    <xf numFmtId="0" fontId="0" fillId="4" borderId="1" xfId="0" applyFill="1" applyBorder="1"/>
    <xf numFmtId="0" fontId="9" fillId="0" borderId="0" xfId="0" applyFont="1" applyAlignment="1">
      <alignment horizontal="left" vertical="center"/>
    </xf>
    <xf numFmtId="3" fontId="8" fillId="2" borderId="0" xfId="1" applyNumberFormat="1" applyFont="1" applyFill="1" applyBorder="1" applyAlignment="1">
      <alignment horizontal="center" vertical="center"/>
    </xf>
    <xf numFmtId="3" fontId="7" fillId="2" borderId="0" xfId="1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indent="1"/>
    </xf>
    <xf numFmtId="0" fontId="8" fillId="2" borderId="0" xfId="3" applyFont="1" applyFill="1" applyAlignment="1">
      <alignment horizontal="left" vertical="top" wrapText="1" indent="1"/>
    </xf>
    <xf numFmtId="4" fontId="3" fillId="3" borderId="0" xfId="0" applyNumberFormat="1" applyFont="1" applyFill="1" applyAlignment="1">
      <alignment horizontal="right" vertical="center" wrapText="1" indent="1"/>
    </xf>
    <xf numFmtId="0" fontId="15" fillId="0" borderId="0" xfId="0" applyFont="1"/>
    <xf numFmtId="165" fontId="6" fillId="0" borderId="0" xfId="2" applyNumberFormat="1" applyFont="1" applyAlignment="1">
      <alignment horizontal="right" vertical="top"/>
    </xf>
    <xf numFmtId="166" fontId="6" fillId="0" borderId="0" xfId="2" applyNumberFormat="1" applyFont="1" applyAlignment="1">
      <alignment horizontal="right" vertical="top"/>
    </xf>
    <xf numFmtId="0" fontId="9" fillId="2" borderId="0" xfId="0" applyFont="1" applyFill="1" applyAlignment="1">
      <alignment horizontal="left" vertical="center"/>
    </xf>
    <xf numFmtId="0" fontId="8" fillId="0" borderId="0" xfId="4" applyFont="1" applyAlignment="1">
      <alignment horizontal="left" vertical="top" wrapText="1" indent="1"/>
    </xf>
    <xf numFmtId="0" fontId="18" fillId="0" borderId="0" xfId="2" applyFont="1" applyAlignment="1">
      <alignment horizontal="right"/>
    </xf>
    <xf numFmtId="0" fontId="0" fillId="2" borderId="0" xfId="0" applyFill="1" applyAlignment="1">
      <alignment horizontal="center"/>
    </xf>
    <xf numFmtId="3" fontId="8" fillId="2" borderId="4" xfId="1" applyNumberFormat="1" applyFont="1" applyFill="1" applyBorder="1" applyAlignment="1">
      <alignment horizontal="right" vertical="center"/>
    </xf>
    <xf numFmtId="3" fontId="7" fillId="2" borderId="0" xfId="3" applyNumberFormat="1" applyFont="1" applyFill="1" applyAlignment="1">
      <alignment horizontal="center" vertical="center"/>
    </xf>
    <xf numFmtId="0" fontId="7" fillId="2" borderId="6" xfId="3" applyFont="1" applyFill="1" applyBorder="1" applyAlignment="1">
      <alignment horizontal="left" vertical="center" wrapText="1"/>
    </xf>
    <xf numFmtId="3" fontId="5" fillId="2" borderId="0" xfId="3" applyNumberFormat="1" applyFont="1" applyFill="1" applyAlignment="1">
      <alignment horizontal="center" vertical="center"/>
    </xf>
    <xf numFmtId="3" fontId="6" fillId="2" borderId="0" xfId="3" applyNumberFormat="1" applyFont="1" applyFill="1" applyAlignment="1">
      <alignment horizontal="center" vertical="top"/>
    </xf>
    <xf numFmtId="0" fontId="5" fillId="2" borderId="6" xfId="3" applyFont="1" applyFill="1" applyBorder="1" applyAlignment="1">
      <alignment horizontal="left" vertical="center" wrapText="1"/>
    </xf>
    <xf numFmtId="0" fontId="8" fillId="2" borderId="6" xfId="3" applyFont="1" applyFill="1" applyBorder="1" applyAlignment="1">
      <alignment horizontal="left" vertical="top" wrapText="1" indent="1"/>
    </xf>
    <xf numFmtId="4" fontId="14" fillId="3" borderId="6" xfId="0" applyNumberFormat="1" applyFont="1" applyFill="1" applyBorder="1" applyAlignment="1">
      <alignment horizontal="center" vertical="center" wrapText="1"/>
    </xf>
    <xf numFmtId="0" fontId="6" fillId="2" borderId="0" xfId="3" applyFont="1" applyFill="1" applyAlignment="1">
      <alignment horizontal="left" vertical="top" wrapText="1" indent="1"/>
    </xf>
    <xf numFmtId="0" fontId="7" fillId="5" borderId="3" xfId="2" applyFont="1" applyFill="1" applyBorder="1" applyAlignment="1">
      <alignment vertical="center" wrapText="1"/>
    </xf>
    <xf numFmtId="0" fontId="7" fillId="2" borderId="6" xfId="3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3" fontId="6" fillId="2" borderId="0" xfId="1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3" fontId="7" fillId="5" borderId="9" xfId="2" applyNumberFormat="1" applyFont="1" applyFill="1" applyBorder="1" applyAlignment="1">
      <alignment horizontal="center" vertical="center"/>
    </xf>
    <xf numFmtId="0" fontId="21" fillId="0" borderId="0" xfId="14"/>
    <xf numFmtId="0" fontId="26" fillId="0" borderId="12" xfId="14" applyFont="1" applyBorder="1" applyAlignment="1">
      <alignment horizontal="center" wrapText="1"/>
    </xf>
    <xf numFmtId="0" fontId="26" fillId="0" borderId="13" xfId="14" applyFont="1" applyBorder="1" applyAlignment="1">
      <alignment horizontal="center" wrapText="1"/>
    </xf>
    <xf numFmtId="0" fontId="26" fillId="0" borderId="14" xfId="14" applyFont="1" applyBorder="1" applyAlignment="1">
      <alignment horizontal="center" wrapText="1"/>
    </xf>
    <xf numFmtId="0" fontId="26" fillId="0" borderId="16" xfId="14" applyFont="1" applyBorder="1" applyAlignment="1">
      <alignment horizontal="left" vertical="top" wrapText="1"/>
    </xf>
    <xf numFmtId="168" fontId="26" fillId="0" borderId="17" xfId="14" applyNumberFormat="1" applyFont="1" applyBorder="1" applyAlignment="1">
      <alignment horizontal="right" vertical="top"/>
    </xf>
    <xf numFmtId="169" fontId="26" fillId="0" borderId="18" xfId="14" applyNumberFormat="1" applyFont="1" applyBorder="1" applyAlignment="1">
      <alignment horizontal="right" vertical="top"/>
    </xf>
    <xf numFmtId="169" fontId="26" fillId="0" borderId="19" xfId="14" applyNumberFormat="1" applyFont="1" applyBorder="1" applyAlignment="1">
      <alignment horizontal="right" vertical="top"/>
    </xf>
    <xf numFmtId="0" fontId="26" fillId="0" borderId="21" xfId="14" applyFont="1" applyBorder="1" applyAlignment="1">
      <alignment horizontal="left" vertical="top" wrapText="1"/>
    </xf>
    <xf numFmtId="168" fontId="26" fillId="0" borderId="22" xfId="14" applyNumberFormat="1" applyFont="1" applyBorder="1" applyAlignment="1">
      <alignment horizontal="right" vertical="top"/>
    </xf>
    <xf numFmtId="169" fontId="26" fillId="0" borderId="23" xfId="14" applyNumberFormat="1" applyFont="1" applyBorder="1" applyAlignment="1">
      <alignment horizontal="right" vertical="top"/>
    </xf>
    <xf numFmtId="166" fontId="26" fillId="0" borderId="24" xfId="14" applyNumberFormat="1" applyFont="1" applyBorder="1" applyAlignment="1">
      <alignment horizontal="right" vertical="top"/>
    </xf>
    <xf numFmtId="166" fontId="26" fillId="0" borderId="23" xfId="14" applyNumberFormat="1" applyFont="1" applyBorder="1" applyAlignment="1">
      <alignment horizontal="right" vertical="top"/>
    </xf>
    <xf numFmtId="0" fontId="26" fillId="0" borderId="26" xfId="14" applyFont="1" applyBorder="1" applyAlignment="1">
      <alignment horizontal="left" vertical="top" wrapText="1"/>
    </xf>
    <xf numFmtId="168" fontId="26" fillId="0" borderId="27" xfId="14" applyNumberFormat="1" applyFont="1" applyBorder="1" applyAlignment="1">
      <alignment horizontal="right" vertical="top"/>
    </xf>
    <xf numFmtId="166" fontId="26" fillId="0" borderId="28" xfId="14" applyNumberFormat="1" applyFont="1" applyBorder="1" applyAlignment="1">
      <alignment horizontal="right" vertical="top"/>
    </xf>
    <xf numFmtId="0" fontId="26" fillId="0" borderId="29" xfId="14" applyFont="1" applyBorder="1" applyAlignment="1">
      <alignment horizontal="left" vertical="top" wrapText="1"/>
    </xf>
    <xf numFmtId="0" fontId="26" fillId="0" borderId="15" xfId="14" applyFont="1" applyBorder="1" applyAlignment="1">
      <alignment vertical="top" wrapText="1"/>
    </xf>
    <xf numFmtId="0" fontId="26" fillId="0" borderId="20" xfId="14" applyFont="1" applyBorder="1" applyAlignment="1">
      <alignment vertical="top" wrapText="1"/>
    </xf>
    <xf numFmtId="0" fontId="26" fillId="0" borderId="25" xfId="14" applyFont="1" applyBorder="1" applyAlignment="1">
      <alignment vertical="top" wrapText="1"/>
    </xf>
    <xf numFmtId="0" fontId="26" fillId="0" borderId="33" xfId="15" applyFont="1" applyBorder="1" applyAlignment="1">
      <alignment horizontal="center" wrapText="1"/>
    </xf>
    <xf numFmtId="0" fontId="26" fillId="0" borderId="34" xfId="15" applyFont="1" applyBorder="1" applyAlignment="1">
      <alignment horizontal="center" wrapText="1"/>
    </xf>
    <xf numFmtId="0" fontId="26" fillId="0" borderId="35" xfId="15" applyFont="1" applyBorder="1" applyAlignment="1">
      <alignment horizontal="center" wrapText="1"/>
    </xf>
    <xf numFmtId="0" fontId="26" fillId="0" borderId="36" xfId="15" applyFont="1" applyBorder="1" applyAlignment="1">
      <alignment horizontal="center" wrapText="1"/>
    </xf>
    <xf numFmtId="0" fontId="26" fillId="0" borderId="37" xfId="15" applyFont="1" applyBorder="1" applyAlignment="1">
      <alignment horizontal="center" wrapText="1"/>
    </xf>
    <xf numFmtId="0" fontId="26" fillId="0" borderId="38" xfId="15" applyFont="1" applyBorder="1" applyAlignment="1">
      <alignment horizontal="center" wrapText="1"/>
    </xf>
    <xf numFmtId="0" fontId="26" fillId="0" borderId="16" xfId="15" applyFont="1" applyBorder="1" applyAlignment="1">
      <alignment horizontal="left" vertical="top" wrapText="1"/>
    </xf>
    <xf numFmtId="168" fontId="26" fillId="0" borderId="17" xfId="15" applyNumberFormat="1" applyFont="1" applyBorder="1" applyAlignment="1">
      <alignment horizontal="right" vertical="top"/>
    </xf>
    <xf numFmtId="168" fontId="26" fillId="0" borderId="18" xfId="15" applyNumberFormat="1" applyFont="1" applyBorder="1" applyAlignment="1">
      <alignment horizontal="right" vertical="top"/>
    </xf>
    <xf numFmtId="168" fontId="26" fillId="0" borderId="19" xfId="15" applyNumberFormat="1" applyFont="1" applyBorder="1" applyAlignment="1">
      <alignment horizontal="right" vertical="top"/>
    </xf>
    <xf numFmtId="0" fontId="26" fillId="0" borderId="21" xfId="15" applyFont="1" applyBorder="1" applyAlignment="1">
      <alignment horizontal="left" vertical="top" wrapText="1"/>
    </xf>
    <xf numFmtId="168" fontId="26" fillId="0" borderId="22" xfId="15" applyNumberFormat="1" applyFont="1" applyBorder="1" applyAlignment="1">
      <alignment horizontal="right" vertical="top"/>
    </xf>
    <xf numFmtId="168" fontId="26" fillId="0" borderId="23" xfId="15" applyNumberFormat="1" applyFont="1" applyBorder="1" applyAlignment="1">
      <alignment horizontal="right" vertical="top"/>
    </xf>
    <xf numFmtId="168" fontId="26" fillId="0" borderId="24" xfId="15" applyNumberFormat="1" applyFont="1" applyBorder="1" applyAlignment="1">
      <alignment horizontal="right" vertical="top"/>
    </xf>
    <xf numFmtId="0" fontId="26" fillId="0" borderId="26" xfId="15" applyFont="1" applyBorder="1" applyAlignment="1">
      <alignment horizontal="left" vertical="top" wrapText="1"/>
    </xf>
    <xf numFmtId="168" fontId="26" fillId="0" borderId="27" xfId="15" applyNumberFormat="1" applyFont="1" applyBorder="1" applyAlignment="1">
      <alignment horizontal="right" vertical="top"/>
    </xf>
    <xf numFmtId="168" fontId="26" fillId="0" borderId="28" xfId="15" applyNumberFormat="1" applyFont="1" applyBorder="1" applyAlignment="1">
      <alignment horizontal="right" vertical="top"/>
    </xf>
    <xf numFmtId="168" fontId="26" fillId="0" borderId="29" xfId="15" applyNumberFormat="1" applyFont="1" applyBorder="1" applyAlignment="1">
      <alignment horizontal="right" vertical="top"/>
    </xf>
    <xf numFmtId="0" fontId="27" fillId="0" borderId="39" xfId="0" applyFont="1" applyBorder="1" applyAlignment="1">
      <alignment vertical="center" wrapText="1"/>
    </xf>
    <xf numFmtId="0" fontId="27" fillId="0" borderId="40" xfId="0" applyFont="1" applyBorder="1" applyAlignment="1">
      <alignment vertical="center" wrapText="1"/>
    </xf>
    <xf numFmtId="0" fontId="27" fillId="0" borderId="41" xfId="0" applyFont="1" applyBorder="1" applyAlignment="1">
      <alignment vertical="center" wrapText="1"/>
    </xf>
    <xf numFmtId="0" fontId="26" fillId="0" borderId="15" xfId="15" applyFont="1" applyBorder="1" applyAlignment="1">
      <alignment vertical="top" wrapText="1"/>
    </xf>
    <xf numFmtId="0" fontId="26" fillId="0" borderId="20" xfId="15" applyFont="1" applyBorder="1" applyAlignment="1">
      <alignment vertical="top" wrapText="1"/>
    </xf>
    <xf numFmtId="0" fontId="26" fillId="0" borderId="25" xfId="15" applyFont="1" applyBorder="1" applyAlignment="1">
      <alignment vertical="top" wrapText="1"/>
    </xf>
    <xf numFmtId="0" fontId="27" fillId="0" borderId="0" xfId="0" applyFont="1" applyAlignment="1">
      <alignment vertical="center" wrapText="1"/>
    </xf>
    <xf numFmtId="3" fontId="5" fillId="2" borderId="0" xfId="3" applyNumberFormat="1" applyFont="1" applyFill="1" applyAlignment="1">
      <alignment horizontal="center" vertical="top"/>
    </xf>
    <xf numFmtId="0" fontId="19" fillId="0" borderId="33" xfId="16" applyFont="1" applyBorder="1" applyAlignment="1">
      <alignment horizontal="center" wrapText="1"/>
    </xf>
    <xf numFmtId="0" fontId="19" fillId="0" borderId="34" xfId="16" applyFont="1" applyBorder="1" applyAlignment="1">
      <alignment horizontal="center" wrapText="1"/>
    </xf>
    <xf numFmtId="0" fontId="19" fillId="0" borderId="35" xfId="16" applyFont="1" applyBorder="1" applyAlignment="1">
      <alignment horizontal="center" wrapText="1"/>
    </xf>
    <xf numFmtId="0" fontId="19" fillId="0" borderId="36" xfId="16" applyFont="1" applyBorder="1" applyAlignment="1">
      <alignment horizontal="center" wrapText="1"/>
    </xf>
    <xf numFmtId="0" fontId="19" fillId="0" borderId="37" xfId="16" applyFont="1" applyBorder="1" applyAlignment="1">
      <alignment horizontal="center" wrapText="1"/>
    </xf>
    <xf numFmtId="0" fontId="19" fillId="0" borderId="38" xfId="16" applyFont="1" applyBorder="1" applyAlignment="1">
      <alignment horizontal="center" wrapText="1"/>
    </xf>
    <xf numFmtId="0" fontId="19" fillId="0" borderId="16" xfId="16" applyFont="1" applyBorder="1" applyAlignment="1">
      <alignment horizontal="left" vertical="top" wrapText="1"/>
    </xf>
    <xf numFmtId="168" fontId="19" fillId="0" borderId="17" xfId="16" applyNumberFormat="1" applyFont="1" applyBorder="1" applyAlignment="1">
      <alignment horizontal="right" vertical="top"/>
    </xf>
    <xf numFmtId="168" fontId="19" fillId="0" borderId="18" xfId="16" applyNumberFormat="1" applyFont="1" applyBorder="1" applyAlignment="1">
      <alignment horizontal="right" vertical="top"/>
    </xf>
    <xf numFmtId="168" fontId="19" fillId="0" borderId="19" xfId="16" applyNumberFormat="1" applyFont="1" applyBorder="1" applyAlignment="1">
      <alignment horizontal="right" vertical="top"/>
    </xf>
    <xf numFmtId="0" fontId="19" fillId="0" borderId="21" xfId="16" applyFont="1" applyBorder="1" applyAlignment="1">
      <alignment horizontal="left" vertical="top" wrapText="1"/>
    </xf>
    <xf numFmtId="168" fontId="19" fillId="0" borderId="22" xfId="16" applyNumberFormat="1" applyFont="1" applyBorder="1" applyAlignment="1">
      <alignment horizontal="right" vertical="top"/>
    </xf>
    <xf numFmtId="168" fontId="19" fillId="0" borderId="23" xfId="16" applyNumberFormat="1" applyFont="1" applyBorder="1" applyAlignment="1">
      <alignment horizontal="right" vertical="top"/>
    </xf>
    <xf numFmtId="168" fontId="19" fillId="0" borderId="24" xfId="16" applyNumberFormat="1" applyFont="1" applyBorder="1" applyAlignment="1">
      <alignment horizontal="right" vertical="top"/>
    </xf>
    <xf numFmtId="0" fontId="19" fillId="0" borderId="26" xfId="16" applyFont="1" applyBorder="1" applyAlignment="1">
      <alignment horizontal="left" vertical="top" wrapText="1"/>
    </xf>
    <xf numFmtId="168" fontId="19" fillId="0" borderId="27" xfId="16" applyNumberFormat="1" applyFont="1" applyBorder="1" applyAlignment="1">
      <alignment horizontal="right" vertical="top"/>
    </xf>
    <xf numFmtId="168" fontId="19" fillId="0" borderId="28" xfId="16" applyNumberFormat="1" applyFont="1" applyBorder="1" applyAlignment="1">
      <alignment horizontal="right" vertical="top"/>
    </xf>
    <xf numFmtId="168" fontId="19" fillId="0" borderId="29" xfId="16" applyNumberFormat="1" applyFont="1" applyBorder="1" applyAlignment="1">
      <alignment horizontal="right" vertical="top"/>
    </xf>
    <xf numFmtId="0" fontId="19" fillId="0" borderId="15" xfId="16" applyFont="1" applyBorder="1" applyAlignment="1">
      <alignment vertical="top" wrapText="1"/>
    </xf>
    <xf numFmtId="0" fontId="19" fillId="0" borderId="20" xfId="16" applyFont="1" applyBorder="1" applyAlignment="1">
      <alignment vertical="top" wrapText="1"/>
    </xf>
    <xf numFmtId="0" fontId="19" fillId="0" borderId="25" xfId="16" applyFont="1" applyBorder="1" applyAlignment="1">
      <alignment vertical="top" wrapText="1"/>
    </xf>
    <xf numFmtId="3" fontId="6" fillId="2" borderId="0" xfId="3" quotePrefix="1" applyNumberFormat="1" applyFont="1" applyFill="1" applyAlignment="1">
      <alignment horizontal="center" vertical="top"/>
    </xf>
    <xf numFmtId="0" fontId="4" fillId="0" borderId="0" xfId="17"/>
    <xf numFmtId="0" fontId="19" fillId="0" borderId="33" xfId="17" applyFont="1" applyBorder="1" applyAlignment="1">
      <alignment horizontal="center" wrapText="1"/>
    </xf>
    <xf numFmtId="0" fontId="19" fillId="0" borderId="34" xfId="17" applyFont="1" applyBorder="1" applyAlignment="1">
      <alignment horizontal="center" wrapText="1"/>
    </xf>
    <xf numFmtId="0" fontId="19" fillId="0" borderId="35" xfId="17" applyFont="1" applyBorder="1" applyAlignment="1">
      <alignment horizontal="center" wrapText="1"/>
    </xf>
    <xf numFmtId="0" fontId="19" fillId="0" borderId="36" xfId="17" applyFont="1" applyBorder="1" applyAlignment="1">
      <alignment horizontal="center" wrapText="1"/>
    </xf>
    <xf numFmtId="0" fontId="19" fillId="0" borderId="37" xfId="17" applyFont="1" applyBorder="1" applyAlignment="1">
      <alignment horizontal="center" wrapText="1"/>
    </xf>
    <xf numFmtId="0" fontId="19" fillId="0" borderId="38" xfId="17" applyFont="1" applyBorder="1" applyAlignment="1">
      <alignment horizontal="center" wrapText="1"/>
    </xf>
    <xf numFmtId="0" fontId="19" fillId="0" borderId="16" xfId="17" applyFont="1" applyBorder="1" applyAlignment="1">
      <alignment horizontal="left" vertical="top" wrapText="1"/>
    </xf>
    <xf numFmtId="168" fontId="19" fillId="0" borderId="17" xfId="17" applyNumberFormat="1" applyFont="1" applyBorder="1" applyAlignment="1">
      <alignment horizontal="right" vertical="top"/>
    </xf>
    <xf numFmtId="168" fontId="19" fillId="0" borderId="18" xfId="17" applyNumberFormat="1" applyFont="1" applyBorder="1" applyAlignment="1">
      <alignment horizontal="right" vertical="top"/>
    </xf>
    <xf numFmtId="168" fontId="19" fillId="0" borderId="19" xfId="17" applyNumberFormat="1" applyFont="1" applyBorder="1" applyAlignment="1">
      <alignment horizontal="right" vertical="top"/>
    </xf>
    <xf numFmtId="0" fontId="19" fillId="0" borderId="21" xfId="17" applyFont="1" applyBorder="1" applyAlignment="1">
      <alignment horizontal="left" vertical="top" wrapText="1"/>
    </xf>
    <xf numFmtId="168" fontId="19" fillId="0" borderId="22" xfId="17" applyNumberFormat="1" applyFont="1" applyBorder="1" applyAlignment="1">
      <alignment horizontal="right" vertical="top"/>
    </xf>
    <xf numFmtId="168" fontId="19" fillId="0" borderId="23" xfId="17" applyNumberFormat="1" applyFont="1" applyBorder="1" applyAlignment="1">
      <alignment horizontal="right" vertical="top"/>
    </xf>
    <xf numFmtId="168" fontId="19" fillId="0" borderId="24" xfId="17" applyNumberFormat="1" applyFont="1" applyBorder="1" applyAlignment="1">
      <alignment horizontal="right" vertical="top"/>
    </xf>
    <xf numFmtId="0" fontId="19" fillId="0" borderId="26" xfId="17" applyFont="1" applyBorder="1" applyAlignment="1">
      <alignment horizontal="left" vertical="top" wrapText="1"/>
    </xf>
    <xf numFmtId="168" fontId="19" fillId="0" borderId="27" xfId="17" applyNumberFormat="1" applyFont="1" applyBorder="1" applyAlignment="1">
      <alignment horizontal="right" vertical="top"/>
    </xf>
    <xf numFmtId="168" fontId="19" fillId="0" borderId="28" xfId="17" applyNumberFormat="1" applyFont="1" applyBorder="1" applyAlignment="1">
      <alignment horizontal="right" vertical="top"/>
    </xf>
    <xf numFmtId="168" fontId="19" fillId="0" borderId="29" xfId="17" applyNumberFormat="1" applyFont="1" applyBorder="1" applyAlignment="1">
      <alignment horizontal="right" vertical="top"/>
    </xf>
    <xf numFmtId="0" fontId="19" fillId="0" borderId="15" xfId="17" applyFont="1" applyBorder="1" applyAlignment="1">
      <alignment vertical="top" wrapText="1"/>
    </xf>
    <xf numFmtId="0" fontId="19" fillId="0" borderId="20" xfId="17" applyFont="1" applyBorder="1" applyAlignment="1">
      <alignment vertical="top" wrapText="1"/>
    </xf>
    <xf numFmtId="0" fontId="19" fillId="0" borderId="25" xfId="17" applyFont="1" applyBorder="1" applyAlignment="1">
      <alignment vertical="top" wrapText="1"/>
    </xf>
    <xf numFmtId="0" fontId="21" fillId="0" borderId="0" xfId="18"/>
    <xf numFmtId="0" fontId="26" fillId="0" borderId="33" xfId="18" applyFont="1" applyBorder="1" applyAlignment="1">
      <alignment horizontal="center" wrapText="1"/>
    </xf>
    <xf numFmtId="0" fontId="26" fillId="0" borderId="35" xfId="18" applyFont="1" applyBorder="1" applyAlignment="1">
      <alignment horizontal="center" wrapText="1"/>
    </xf>
    <xf numFmtId="0" fontId="26" fillId="0" borderId="36" xfId="18" applyFont="1" applyBorder="1" applyAlignment="1">
      <alignment horizontal="center" wrapText="1"/>
    </xf>
    <xf numFmtId="0" fontId="26" fillId="0" borderId="38" xfId="18" applyFont="1" applyBorder="1" applyAlignment="1">
      <alignment horizontal="center" wrapText="1"/>
    </xf>
    <xf numFmtId="0" fontId="26" fillId="0" borderId="16" xfId="18" applyFont="1" applyBorder="1" applyAlignment="1">
      <alignment horizontal="left" vertical="top" wrapText="1"/>
    </xf>
    <xf numFmtId="168" fontId="26" fillId="0" borderId="17" xfId="18" applyNumberFormat="1" applyFont="1" applyBorder="1" applyAlignment="1">
      <alignment horizontal="right" vertical="top"/>
    </xf>
    <xf numFmtId="168" fontId="26" fillId="0" borderId="19" xfId="18" applyNumberFormat="1" applyFont="1" applyBorder="1" applyAlignment="1">
      <alignment horizontal="right" vertical="top"/>
    </xf>
    <xf numFmtId="0" fontId="26" fillId="0" borderId="21" xfId="18" applyFont="1" applyBorder="1" applyAlignment="1">
      <alignment horizontal="left" vertical="top" wrapText="1"/>
    </xf>
    <xf numFmtId="168" fontId="26" fillId="0" borderId="22" xfId="18" applyNumberFormat="1" applyFont="1" applyBorder="1" applyAlignment="1">
      <alignment horizontal="right" vertical="top"/>
    </xf>
    <xf numFmtId="168" fontId="26" fillId="0" borderId="24" xfId="18" applyNumberFormat="1" applyFont="1" applyBorder="1" applyAlignment="1">
      <alignment horizontal="right" vertical="top"/>
    </xf>
    <xf numFmtId="0" fontId="26" fillId="0" borderId="26" xfId="18" applyFont="1" applyBorder="1" applyAlignment="1">
      <alignment horizontal="left" vertical="top" wrapText="1"/>
    </xf>
    <xf numFmtId="168" fontId="26" fillId="0" borderId="27" xfId="18" applyNumberFormat="1" applyFont="1" applyBorder="1" applyAlignment="1">
      <alignment horizontal="right" vertical="top"/>
    </xf>
    <xf numFmtId="168" fontId="26" fillId="0" borderId="29" xfId="18" applyNumberFormat="1" applyFont="1" applyBorder="1" applyAlignment="1">
      <alignment horizontal="right" vertical="top"/>
    </xf>
    <xf numFmtId="0" fontId="26" fillId="0" borderId="15" xfId="18" applyFont="1" applyBorder="1" applyAlignment="1">
      <alignment vertical="top" wrapText="1"/>
    </xf>
    <xf numFmtId="0" fontId="26" fillId="0" borderId="20" xfId="18" applyFont="1" applyBorder="1" applyAlignment="1">
      <alignment vertical="top" wrapText="1"/>
    </xf>
    <xf numFmtId="0" fontId="26" fillId="0" borderId="25" xfId="18" applyFont="1" applyBorder="1" applyAlignment="1">
      <alignment vertical="top" wrapText="1"/>
    </xf>
    <xf numFmtId="0" fontId="26" fillId="0" borderId="15" xfId="18" applyFont="1" applyBorder="1" applyAlignment="1">
      <alignment wrapText="1"/>
    </xf>
    <xf numFmtId="0" fontId="26" fillId="0" borderId="16" xfId="18" applyFont="1" applyBorder="1" applyAlignment="1">
      <alignment wrapText="1"/>
    </xf>
    <xf numFmtId="0" fontId="26" fillId="0" borderId="20" xfId="18" applyFont="1" applyBorder="1" applyAlignment="1">
      <alignment wrapText="1"/>
    </xf>
    <xf numFmtId="0" fontId="26" fillId="0" borderId="21" xfId="18" applyFont="1" applyBorder="1" applyAlignment="1">
      <alignment wrapText="1"/>
    </xf>
    <xf numFmtId="0" fontId="26" fillId="0" borderId="25" xfId="18" applyFont="1" applyBorder="1" applyAlignment="1">
      <alignment wrapText="1"/>
    </xf>
    <xf numFmtId="0" fontId="26" fillId="0" borderId="26" xfId="18" applyFont="1" applyBorder="1" applyAlignment="1">
      <alignment wrapText="1"/>
    </xf>
    <xf numFmtId="0" fontId="4" fillId="0" borderId="0" xfId="19"/>
    <xf numFmtId="0" fontId="19" fillId="0" borderId="33" xfId="19" applyFont="1" applyBorder="1" applyAlignment="1">
      <alignment horizontal="center" wrapText="1"/>
    </xf>
    <xf numFmtId="0" fontId="19" fillId="0" borderId="34" xfId="19" applyFont="1" applyBorder="1" applyAlignment="1">
      <alignment horizontal="center" wrapText="1"/>
    </xf>
    <xf numFmtId="0" fontId="19" fillId="0" borderId="35" xfId="19" applyFont="1" applyBorder="1" applyAlignment="1">
      <alignment horizontal="center" wrapText="1"/>
    </xf>
    <xf numFmtId="0" fontId="19" fillId="0" borderId="36" xfId="19" applyFont="1" applyBorder="1" applyAlignment="1">
      <alignment horizontal="center" wrapText="1"/>
    </xf>
    <xf numFmtId="0" fontId="19" fillId="0" borderId="37" xfId="19" applyFont="1" applyBorder="1" applyAlignment="1">
      <alignment horizontal="center" wrapText="1"/>
    </xf>
    <xf numFmtId="0" fontId="19" fillId="0" borderId="38" xfId="19" applyFont="1" applyBorder="1" applyAlignment="1">
      <alignment horizontal="center" wrapText="1"/>
    </xf>
    <xf numFmtId="0" fontId="19" fillId="0" borderId="16" xfId="19" applyFont="1" applyBorder="1" applyAlignment="1">
      <alignment horizontal="left" vertical="top" wrapText="1"/>
    </xf>
    <xf numFmtId="168" fontId="19" fillId="0" borderId="17" xfId="19" applyNumberFormat="1" applyFont="1" applyBorder="1" applyAlignment="1">
      <alignment horizontal="right" vertical="top"/>
    </xf>
    <xf numFmtId="168" fontId="19" fillId="0" borderId="18" xfId="19" applyNumberFormat="1" applyFont="1" applyBorder="1" applyAlignment="1">
      <alignment horizontal="right" vertical="top"/>
    </xf>
    <xf numFmtId="168" fontId="19" fillId="0" borderId="19" xfId="19" applyNumberFormat="1" applyFont="1" applyBorder="1" applyAlignment="1">
      <alignment horizontal="right" vertical="top"/>
    </xf>
    <xf numFmtId="0" fontId="19" fillId="0" borderId="21" xfId="19" applyFont="1" applyBorder="1" applyAlignment="1">
      <alignment horizontal="left" vertical="top" wrapText="1"/>
    </xf>
    <xf numFmtId="168" fontId="19" fillId="0" borderId="22" xfId="19" applyNumberFormat="1" applyFont="1" applyBorder="1" applyAlignment="1">
      <alignment horizontal="right" vertical="top"/>
    </xf>
    <xf numFmtId="168" fontId="19" fillId="0" borderId="23" xfId="19" applyNumberFormat="1" applyFont="1" applyBorder="1" applyAlignment="1">
      <alignment horizontal="right" vertical="top"/>
    </xf>
    <xf numFmtId="168" fontId="19" fillId="0" borderId="24" xfId="19" applyNumberFormat="1" applyFont="1" applyBorder="1" applyAlignment="1">
      <alignment horizontal="right" vertical="top"/>
    </xf>
    <xf numFmtId="0" fontId="19" fillId="0" borderId="26" xfId="19" applyFont="1" applyBorder="1" applyAlignment="1">
      <alignment horizontal="left" vertical="top" wrapText="1"/>
    </xf>
    <xf numFmtId="168" fontId="19" fillId="0" borderId="27" xfId="19" applyNumberFormat="1" applyFont="1" applyBorder="1" applyAlignment="1">
      <alignment horizontal="right" vertical="top"/>
    </xf>
    <xf numFmtId="168" fontId="19" fillId="0" borderId="28" xfId="19" applyNumberFormat="1" applyFont="1" applyBorder="1" applyAlignment="1">
      <alignment horizontal="right" vertical="top"/>
    </xf>
    <xf numFmtId="168" fontId="19" fillId="0" borderId="29" xfId="19" applyNumberFormat="1" applyFont="1" applyBorder="1" applyAlignment="1">
      <alignment horizontal="right" vertical="top"/>
    </xf>
    <xf numFmtId="0" fontId="19" fillId="0" borderId="15" xfId="19" applyFont="1" applyBorder="1" applyAlignment="1">
      <alignment vertical="top" wrapText="1"/>
    </xf>
    <xf numFmtId="0" fontId="19" fillId="0" borderId="20" xfId="19" applyFont="1" applyBorder="1" applyAlignment="1">
      <alignment vertical="top" wrapText="1"/>
    </xf>
    <xf numFmtId="0" fontId="19" fillId="0" borderId="25" xfId="19" applyFont="1" applyBorder="1" applyAlignment="1">
      <alignment vertical="top" wrapText="1"/>
    </xf>
    <xf numFmtId="3" fontId="5" fillId="2" borderId="0" xfId="3" applyNumberFormat="1" applyFont="1" applyFill="1" applyAlignment="1">
      <alignment horizontal="center" wrapText="1"/>
    </xf>
    <xf numFmtId="0" fontId="19" fillId="0" borderId="33" xfId="20" applyFont="1" applyBorder="1" applyAlignment="1">
      <alignment horizontal="center" wrapText="1"/>
    </xf>
    <xf numFmtId="0" fontId="19" fillId="0" borderId="34" xfId="20" applyFont="1" applyBorder="1" applyAlignment="1">
      <alignment horizontal="center" wrapText="1"/>
    </xf>
    <xf numFmtId="0" fontId="19" fillId="0" borderId="35" xfId="20" applyFont="1" applyBorder="1" applyAlignment="1">
      <alignment horizontal="center" wrapText="1"/>
    </xf>
    <xf numFmtId="0" fontId="19" fillId="0" borderId="36" xfId="20" applyFont="1" applyBorder="1" applyAlignment="1">
      <alignment horizontal="center" wrapText="1"/>
    </xf>
    <xf numFmtId="0" fontId="19" fillId="0" borderId="37" xfId="20" applyFont="1" applyBorder="1" applyAlignment="1">
      <alignment horizontal="center" wrapText="1"/>
    </xf>
    <xf numFmtId="0" fontId="19" fillId="0" borderId="38" xfId="20" applyFont="1" applyBorder="1" applyAlignment="1">
      <alignment horizontal="center" wrapText="1"/>
    </xf>
    <xf numFmtId="0" fontId="19" fillId="0" borderId="16" xfId="20" applyFont="1" applyBorder="1" applyAlignment="1">
      <alignment horizontal="left" vertical="top" wrapText="1"/>
    </xf>
    <xf numFmtId="168" fontId="19" fillId="0" borderId="17" xfId="20" applyNumberFormat="1" applyFont="1" applyBorder="1" applyAlignment="1">
      <alignment horizontal="right" vertical="top"/>
    </xf>
    <xf numFmtId="168" fontId="19" fillId="0" borderId="18" xfId="20" applyNumberFormat="1" applyFont="1" applyBorder="1" applyAlignment="1">
      <alignment horizontal="right" vertical="top"/>
    </xf>
    <xf numFmtId="168" fontId="19" fillId="0" borderId="19" xfId="20" applyNumberFormat="1" applyFont="1" applyBorder="1" applyAlignment="1">
      <alignment horizontal="right" vertical="top"/>
    </xf>
    <xf numFmtId="0" fontId="19" fillId="0" borderId="21" xfId="20" applyFont="1" applyBorder="1" applyAlignment="1">
      <alignment horizontal="left" vertical="top" wrapText="1"/>
    </xf>
    <xf numFmtId="168" fontId="19" fillId="0" borderId="22" xfId="20" applyNumberFormat="1" applyFont="1" applyBorder="1" applyAlignment="1">
      <alignment horizontal="right" vertical="top"/>
    </xf>
    <xf numFmtId="168" fontId="19" fillId="0" borderId="23" xfId="20" applyNumberFormat="1" applyFont="1" applyBorder="1" applyAlignment="1">
      <alignment horizontal="right" vertical="top"/>
    </xf>
    <xf numFmtId="168" fontId="19" fillId="0" borderId="24" xfId="20" applyNumberFormat="1" applyFont="1" applyBorder="1" applyAlignment="1">
      <alignment horizontal="right" vertical="top"/>
    </xf>
    <xf numFmtId="0" fontId="19" fillId="0" borderId="26" xfId="20" applyFont="1" applyBorder="1" applyAlignment="1">
      <alignment horizontal="left" vertical="top" wrapText="1"/>
    </xf>
    <xf numFmtId="168" fontId="19" fillId="0" borderId="27" xfId="20" applyNumberFormat="1" applyFont="1" applyBorder="1" applyAlignment="1">
      <alignment horizontal="right" vertical="top"/>
    </xf>
    <xf numFmtId="168" fontId="19" fillId="0" borderId="28" xfId="20" applyNumberFormat="1" applyFont="1" applyBorder="1" applyAlignment="1">
      <alignment horizontal="right" vertical="top"/>
    </xf>
    <xf numFmtId="168" fontId="19" fillId="0" borderId="29" xfId="20" applyNumberFormat="1" applyFont="1" applyBorder="1" applyAlignment="1">
      <alignment horizontal="right" vertical="top"/>
    </xf>
    <xf numFmtId="0" fontId="19" fillId="0" borderId="15" xfId="20" applyFont="1" applyBorder="1" applyAlignment="1">
      <alignment vertical="top" wrapText="1"/>
    </xf>
    <xf numFmtId="0" fontId="19" fillId="0" borderId="20" xfId="20" applyFont="1" applyBorder="1" applyAlignment="1">
      <alignment vertical="top" wrapText="1"/>
    </xf>
    <xf numFmtId="0" fontId="19" fillId="0" borderId="25" xfId="20" applyFont="1" applyBorder="1" applyAlignment="1">
      <alignment vertical="top" wrapText="1"/>
    </xf>
    <xf numFmtId="0" fontId="19" fillId="6" borderId="34" xfId="20" applyFont="1" applyFill="1" applyBorder="1" applyAlignment="1">
      <alignment horizontal="center" wrapText="1"/>
    </xf>
    <xf numFmtId="0" fontId="19" fillId="6" borderId="35" xfId="20" applyFont="1" applyFill="1" applyBorder="1" applyAlignment="1">
      <alignment horizontal="center" wrapText="1"/>
    </xf>
    <xf numFmtId="3" fontId="5" fillId="2" borderId="0" xfId="3" applyNumberFormat="1" applyFont="1" applyFill="1" applyAlignment="1">
      <alignment horizontal="right" vertical="center"/>
    </xf>
    <xf numFmtId="3" fontId="5" fillId="2" borderId="0" xfId="3" applyNumberFormat="1" applyFont="1" applyFill="1" applyAlignment="1">
      <alignment horizontal="right" wrapText="1"/>
    </xf>
    <xf numFmtId="0" fontId="5" fillId="2" borderId="0" xfId="3" applyFont="1" applyFill="1" applyAlignment="1">
      <alignment horizontal="right" wrapText="1"/>
    </xf>
    <xf numFmtId="0" fontId="13" fillId="2" borderId="0" xfId="0" applyFont="1" applyFill="1" applyAlignment="1">
      <alignment horizontal="right"/>
    </xf>
    <xf numFmtId="0" fontId="4" fillId="0" borderId="0" xfId="20"/>
    <xf numFmtId="0" fontId="19" fillId="6" borderId="16" xfId="20" applyFont="1" applyFill="1" applyBorder="1" applyAlignment="1">
      <alignment horizontal="left" vertical="top" wrapText="1"/>
    </xf>
    <xf numFmtId="168" fontId="19" fillId="6" borderId="17" xfId="20" applyNumberFormat="1" applyFont="1" applyFill="1" applyBorder="1" applyAlignment="1">
      <alignment horizontal="right" vertical="top"/>
    </xf>
    <xf numFmtId="168" fontId="19" fillId="6" borderId="18" xfId="20" applyNumberFormat="1" applyFont="1" applyFill="1" applyBorder="1" applyAlignment="1">
      <alignment horizontal="right" vertical="top"/>
    </xf>
    <xf numFmtId="168" fontId="19" fillId="6" borderId="19" xfId="20" applyNumberFormat="1" applyFont="1" applyFill="1" applyBorder="1" applyAlignment="1">
      <alignment horizontal="right" vertical="top"/>
    </xf>
    <xf numFmtId="0" fontId="19" fillId="6" borderId="21" xfId="20" applyFont="1" applyFill="1" applyBorder="1" applyAlignment="1">
      <alignment horizontal="left" vertical="top" wrapText="1"/>
    </xf>
    <xf numFmtId="168" fontId="19" fillId="6" borderId="22" xfId="20" applyNumberFormat="1" applyFont="1" applyFill="1" applyBorder="1" applyAlignment="1">
      <alignment horizontal="right" vertical="top"/>
    </xf>
    <xf numFmtId="168" fontId="19" fillId="6" borderId="23" xfId="20" applyNumberFormat="1" applyFont="1" applyFill="1" applyBorder="1" applyAlignment="1">
      <alignment horizontal="right" vertical="top"/>
    </xf>
    <xf numFmtId="168" fontId="19" fillId="6" borderId="24" xfId="20" applyNumberFormat="1" applyFont="1" applyFill="1" applyBorder="1" applyAlignment="1">
      <alignment horizontal="right" vertical="top"/>
    </xf>
    <xf numFmtId="0" fontId="21" fillId="0" borderId="0" xfId="21"/>
    <xf numFmtId="0" fontId="26" fillId="0" borderId="33" xfId="21" applyFont="1" applyBorder="1" applyAlignment="1">
      <alignment horizontal="center" wrapText="1"/>
    </xf>
    <xf numFmtId="0" fontId="26" fillId="0" borderId="34" xfId="21" applyFont="1" applyBorder="1" applyAlignment="1">
      <alignment horizontal="center" wrapText="1"/>
    </xf>
    <xf numFmtId="0" fontId="26" fillId="0" borderId="35" xfId="21" applyFont="1" applyBorder="1" applyAlignment="1">
      <alignment horizontal="center" wrapText="1"/>
    </xf>
    <xf numFmtId="0" fontId="26" fillId="0" borderId="36" xfId="21" applyFont="1" applyBorder="1" applyAlignment="1">
      <alignment horizontal="center" wrapText="1"/>
    </xf>
    <xf numFmtId="0" fontId="26" fillId="0" borderId="37" xfId="21" applyFont="1" applyBorder="1" applyAlignment="1">
      <alignment horizontal="center" wrapText="1"/>
    </xf>
    <xf numFmtId="0" fontId="26" fillId="0" borderId="38" xfId="21" applyFont="1" applyBorder="1" applyAlignment="1">
      <alignment horizontal="center" wrapText="1"/>
    </xf>
    <xf numFmtId="0" fontId="26" fillId="0" borderId="16" xfId="21" applyFont="1" applyBorder="1" applyAlignment="1">
      <alignment horizontal="left" vertical="top" wrapText="1"/>
    </xf>
    <xf numFmtId="168" fontId="26" fillId="0" borderId="17" xfId="21" applyNumberFormat="1" applyFont="1" applyBorder="1" applyAlignment="1">
      <alignment horizontal="right" vertical="top"/>
    </xf>
    <xf numFmtId="168" fontId="26" fillId="0" borderId="18" xfId="21" applyNumberFormat="1" applyFont="1" applyBorder="1" applyAlignment="1">
      <alignment horizontal="right" vertical="top"/>
    </xf>
    <xf numFmtId="0" fontId="26" fillId="0" borderId="21" xfId="21" applyFont="1" applyBorder="1" applyAlignment="1">
      <alignment horizontal="left" vertical="top" wrapText="1"/>
    </xf>
    <xf numFmtId="168" fontId="26" fillId="0" borderId="22" xfId="21" applyNumberFormat="1" applyFont="1" applyBorder="1" applyAlignment="1">
      <alignment horizontal="right" vertical="top"/>
    </xf>
    <xf numFmtId="168" fontId="26" fillId="0" borderId="23" xfId="21" applyNumberFormat="1" applyFont="1" applyBorder="1" applyAlignment="1">
      <alignment horizontal="right" vertical="top"/>
    </xf>
    <xf numFmtId="0" fontId="26" fillId="0" borderId="26" xfId="21" applyFont="1" applyBorder="1" applyAlignment="1">
      <alignment horizontal="left" vertical="top" wrapText="1"/>
    </xf>
    <xf numFmtId="168" fontId="26" fillId="0" borderId="27" xfId="21" applyNumberFormat="1" applyFont="1" applyBorder="1" applyAlignment="1">
      <alignment horizontal="right" vertical="top"/>
    </xf>
    <xf numFmtId="168" fontId="26" fillId="0" borderId="28" xfId="21" applyNumberFormat="1" applyFont="1" applyBorder="1" applyAlignment="1">
      <alignment horizontal="right" vertical="top"/>
    </xf>
    <xf numFmtId="0" fontId="26" fillId="0" borderId="15" xfId="21" applyFont="1" applyBorder="1" applyAlignment="1">
      <alignment vertical="top" wrapText="1"/>
    </xf>
    <xf numFmtId="0" fontId="26" fillId="0" borderId="20" xfId="21" applyFont="1" applyBorder="1" applyAlignment="1">
      <alignment vertical="top" wrapText="1"/>
    </xf>
    <xf numFmtId="0" fontId="26" fillId="0" borderId="25" xfId="21" applyFont="1" applyBorder="1" applyAlignment="1">
      <alignment vertical="top" wrapText="1"/>
    </xf>
    <xf numFmtId="168" fontId="26" fillId="4" borderId="18" xfId="21" applyNumberFormat="1" applyFont="1" applyFill="1" applyBorder="1" applyAlignment="1">
      <alignment horizontal="right" vertical="top"/>
    </xf>
    <xf numFmtId="168" fontId="26" fillId="4" borderId="19" xfId="21" applyNumberFormat="1" applyFont="1" applyFill="1" applyBorder="1" applyAlignment="1">
      <alignment horizontal="right" vertical="top"/>
    </xf>
    <xf numFmtId="168" fontId="26" fillId="4" borderId="23" xfId="21" applyNumberFormat="1" applyFont="1" applyFill="1" applyBorder="1" applyAlignment="1">
      <alignment horizontal="right" vertical="top"/>
    </xf>
    <xf numFmtId="168" fontId="26" fillId="4" borderId="24" xfId="21" applyNumberFormat="1" applyFont="1" applyFill="1" applyBorder="1" applyAlignment="1">
      <alignment horizontal="right" vertical="top"/>
    </xf>
    <xf numFmtId="168" fontId="26" fillId="4" borderId="28" xfId="21" applyNumberFormat="1" applyFont="1" applyFill="1" applyBorder="1" applyAlignment="1">
      <alignment horizontal="right" vertical="top"/>
    </xf>
    <xf numFmtId="168" fontId="26" fillId="4" borderId="29" xfId="21" applyNumberFormat="1" applyFont="1" applyFill="1" applyBorder="1" applyAlignment="1">
      <alignment horizontal="right" vertical="top"/>
    </xf>
    <xf numFmtId="3" fontId="30" fillId="2" borderId="0" xfId="1" applyNumberFormat="1" applyFont="1" applyFill="1" applyBorder="1" applyAlignment="1">
      <alignment horizontal="right" vertical="center"/>
    </xf>
    <xf numFmtId="3" fontId="32" fillId="2" borderId="0" xfId="1" applyNumberFormat="1" applyFont="1" applyFill="1" applyBorder="1" applyAlignment="1">
      <alignment horizontal="right" vertical="center"/>
    </xf>
    <xf numFmtId="0" fontId="8" fillId="2" borderId="0" xfId="3" applyFont="1" applyFill="1" applyAlignment="1">
      <alignment horizontal="left" vertical="top" wrapText="1"/>
    </xf>
    <xf numFmtId="3" fontId="29" fillId="2" borderId="0" xfId="1" applyNumberFormat="1" applyFont="1" applyFill="1" applyBorder="1" applyAlignment="1">
      <alignment horizontal="center" vertical="center"/>
    </xf>
    <xf numFmtId="3" fontId="29" fillId="2" borderId="0" xfId="1" applyNumberFormat="1" applyFont="1" applyFill="1" applyBorder="1" applyAlignment="1">
      <alignment horizontal="right" vertical="center"/>
    </xf>
    <xf numFmtId="3" fontId="31" fillId="2" borderId="0" xfId="1" applyNumberFormat="1" applyFont="1" applyFill="1" applyBorder="1" applyAlignment="1">
      <alignment horizontal="center" vertical="center"/>
    </xf>
    <xf numFmtId="3" fontId="29" fillId="0" borderId="0" xfId="2" applyNumberFormat="1" applyFont="1" applyAlignment="1">
      <alignment vertical="center"/>
    </xf>
    <xf numFmtId="0" fontId="8" fillId="2" borderId="0" xfId="3" applyFont="1" applyFill="1" applyAlignment="1">
      <alignment horizontal="left" vertical="center" wrapText="1"/>
    </xf>
    <xf numFmtId="0" fontId="19" fillId="0" borderId="0" xfId="23" applyFont="1" applyAlignment="1">
      <alignment vertical="top"/>
    </xf>
    <xf numFmtId="0" fontId="33" fillId="0" borderId="0" xfId="23" applyFont="1" applyAlignment="1">
      <alignment horizontal="left" vertical="top"/>
    </xf>
    <xf numFmtId="168" fontId="33" fillId="0" borderId="0" xfId="23" applyNumberFormat="1" applyFont="1" applyAlignment="1">
      <alignment horizontal="right" vertical="top"/>
    </xf>
    <xf numFmtId="0" fontId="32" fillId="2" borderId="0" xfId="0" applyFont="1" applyFill="1" applyAlignment="1">
      <alignment horizontal="center" vertical="center"/>
    </xf>
    <xf numFmtId="168" fontId="28" fillId="2" borderId="0" xfId="0" applyNumberFormat="1" applyFont="1" applyFill="1"/>
    <xf numFmtId="0" fontId="19" fillId="0" borderId="0" xfId="23" applyFont="1"/>
    <xf numFmtId="0" fontId="19" fillId="0" borderId="0" xfId="23" applyFont="1" applyAlignment="1">
      <alignment horizontal="center"/>
    </xf>
    <xf numFmtId="0" fontId="19" fillId="0" borderId="0" xfId="23" applyFont="1" applyAlignment="1">
      <alignment horizontal="left" vertical="top"/>
    </xf>
    <xf numFmtId="168" fontId="19" fillId="0" borderId="0" xfId="23" applyNumberFormat="1" applyFont="1" applyAlignment="1">
      <alignment horizontal="right" vertical="top"/>
    </xf>
    <xf numFmtId="168" fontId="0" fillId="2" borderId="0" xfId="0" applyNumberFormat="1" applyFill="1"/>
    <xf numFmtId="0" fontId="4" fillId="0" borderId="0" xfId="24"/>
    <xf numFmtId="3" fontId="3" fillId="2" borderId="0" xfId="3" applyNumberFormat="1" applyFont="1" applyFill="1" applyAlignment="1">
      <alignment horizontal="right" vertical="center"/>
    </xf>
    <xf numFmtId="171" fontId="3" fillId="2" borderId="0" xfId="3" applyNumberFormat="1" applyFont="1" applyFill="1" applyAlignment="1">
      <alignment horizontal="right" vertical="top"/>
    </xf>
    <xf numFmtId="0" fontId="19" fillId="0" borderId="0" xfId="24" applyFont="1" applyAlignment="1">
      <alignment horizontal="left" vertical="top"/>
    </xf>
    <xf numFmtId="171" fontId="14" fillId="2" borderId="0" xfId="3" applyNumberFormat="1" applyFont="1" applyFill="1" applyAlignment="1">
      <alignment horizontal="right" vertical="center"/>
    </xf>
    <xf numFmtId="171" fontId="14" fillId="2" borderId="0" xfId="3" applyNumberFormat="1" applyFont="1" applyFill="1" applyAlignment="1">
      <alignment horizontal="right" vertical="top"/>
    </xf>
    <xf numFmtId="171" fontId="18" fillId="2" borderId="0" xfId="3" applyNumberFormat="1" applyFont="1" applyFill="1" applyAlignment="1">
      <alignment horizontal="right" vertical="top"/>
    </xf>
    <xf numFmtId="171" fontId="14" fillId="2" borderId="0" xfId="1" applyNumberFormat="1" applyFont="1" applyFill="1" applyBorder="1" applyAlignment="1">
      <alignment horizontal="right" vertical="center"/>
    </xf>
    <xf numFmtId="171" fontId="18" fillId="2" borderId="0" xfId="1" applyNumberFormat="1" applyFont="1" applyFill="1" applyBorder="1" applyAlignment="1">
      <alignment horizontal="right" vertical="center"/>
    </xf>
    <xf numFmtId="3" fontId="32" fillId="0" borderId="0" xfId="1" applyNumberFormat="1" applyFont="1" applyFill="1" applyBorder="1" applyAlignment="1">
      <alignment horizontal="right" vertical="center"/>
    </xf>
    <xf numFmtId="3" fontId="14" fillId="2" borderId="0" xfId="3" applyNumberFormat="1" applyFont="1" applyFill="1" applyAlignment="1">
      <alignment horizontal="right" vertical="center"/>
    </xf>
    <xf numFmtId="3" fontId="14" fillId="2" borderId="0" xfId="3" applyNumberFormat="1" applyFont="1" applyFill="1" applyAlignment="1">
      <alignment horizontal="right" wrapText="1"/>
    </xf>
    <xf numFmtId="3" fontId="14" fillId="0" borderId="0" xfId="3" applyNumberFormat="1" applyFont="1" applyAlignment="1">
      <alignment horizontal="right" wrapText="1"/>
    </xf>
    <xf numFmtId="171" fontId="18" fillId="0" borderId="0" xfId="3" applyNumberFormat="1" applyFont="1" applyAlignment="1">
      <alignment horizontal="right" vertical="top"/>
    </xf>
    <xf numFmtId="0" fontId="14" fillId="0" borderId="0" xfId="25" applyFont="1"/>
    <xf numFmtId="0" fontId="18" fillId="0" borderId="0" xfId="25" applyFont="1"/>
    <xf numFmtId="0" fontId="9" fillId="0" borderId="0" xfId="25" applyFont="1"/>
    <xf numFmtId="3" fontId="6" fillId="0" borderId="0" xfId="25" applyNumberFormat="1" applyFont="1" applyAlignment="1">
      <alignment horizontal="right" vertical="top"/>
    </xf>
    <xf numFmtId="166" fontId="13" fillId="0" borderId="0" xfId="25" applyNumberFormat="1" applyFont="1" applyAlignment="1">
      <alignment horizontal="right" vertical="center" wrapText="1"/>
    </xf>
    <xf numFmtId="166" fontId="13" fillId="0" borderId="0" xfId="25" applyNumberFormat="1" applyFont="1" applyAlignment="1">
      <alignment horizontal="right" vertical="center" wrapText="1" indent="1"/>
    </xf>
    <xf numFmtId="165" fontId="6" fillId="0" borderId="0" xfId="25" applyNumberFormat="1" applyFont="1" applyAlignment="1">
      <alignment horizontal="right" vertical="top"/>
    </xf>
    <xf numFmtId="3" fontId="9" fillId="0" borderId="0" xfId="25" applyNumberFormat="1" applyFont="1"/>
    <xf numFmtId="165" fontId="9" fillId="0" borderId="0" xfId="25" applyNumberFormat="1" applyFont="1"/>
    <xf numFmtId="165" fontId="9" fillId="0" borderId="0" xfId="25" applyNumberFormat="1" applyFont="1" applyAlignment="1">
      <alignment horizontal="right"/>
    </xf>
    <xf numFmtId="0" fontId="9" fillId="2" borderId="0" xfId="25" applyFont="1" applyFill="1" applyAlignment="1">
      <alignment horizontal="left" vertical="center" wrapText="1"/>
    </xf>
    <xf numFmtId="0" fontId="22" fillId="0" borderId="0" xfId="25" applyFont="1"/>
    <xf numFmtId="0" fontId="5" fillId="0" borderId="0" xfId="25" applyFont="1" applyAlignment="1">
      <alignment horizontal="center" vertical="center" wrapText="1"/>
    </xf>
    <xf numFmtId="0" fontId="5" fillId="0" borderId="0" xfId="25" applyFont="1" applyAlignment="1">
      <alignment horizontal="right" vertical="center" wrapText="1"/>
    </xf>
    <xf numFmtId="3" fontId="5" fillId="0" borderId="0" xfId="25" applyNumberFormat="1" applyFont="1" applyAlignment="1">
      <alignment horizontal="right" vertical="center" wrapText="1"/>
    </xf>
    <xf numFmtId="166" fontId="6" fillId="0" borderId="0" xfId="25" applyNumberFormat="1" applyFont="1" applyAlignment="1">
      <alignment horizontal="right" vertical="top"/>
    </xf>
    <xf numFmtId="164" fontId="9" fillId="0" borderId="0" xfId="25" applyNumberFormat="1" applyFont="1" applyAlignment="1">
      <alignment horizontal="right" vertical="top"/>
    </xf>
    <xf numFmtId="167" fontId="6" fillId="0" borderId="0" xfId="2" applyNumberFormat="1" applyFont="1" applyAlignment="1">
      <alignment horizontal="right" vertical="top"/>
    </xf>
    <xf numFmtId="164" fontId="9" fillId="0" borderId="0" xfId="25" applyNumberFormat="1" applyFont="1"/>
    <xf numFmtId="164" fontId="3" fillId="0" borderId="0" xfId="25" applyNumberFormat="1" applyFont="1" applyAlignment="1">
      <alignment horizontal="right" vertical="top"/>
    </xf>
    <xf numFmtId="3" fontId="3" fillId="0" borderId="0" xfId="25" applyNumberFormat="1" applyFont="1" applyAlignment="1">
      <alignment horizontal="right" vertical="top"/>
    </xf>
    <xf numFmtId="0" fontId="9" fillId="0" borderId="0" xfId="25" applyFont="1" applyAlignment="1">
      <alignment horizontal="right"/>
    </xf>
    <xf numFmtId="0" fontId="36" fillId="0" borderId="0" xfId="25" applyFont="1"/>
    <xf numFmtId="0" fontId="23" fillId="0" borderId="0" xfId="2" applyFont="1"/>
    <xf numFmtId="0" fontId="9" fillId="2" borderId="0" xfId="25" applyFont="1" applyFill="1" applyAlignment="1">
      <alignment vertical="center" wrapText="1"/>
    </xf>
    <xf numFmtId="165" fontId="3" fillId="0" borderId="44" xfId="25" applyNumberFormat="1" applyFont="1" applyBorder="1" applyAlignment="1">
      <alignment horizontal="right" vertical="top"/>
    </xf>
    <xf numFmtId="165" fontId="3" fillId="0" borderId="0" xfId="25" applyNumberFormat="1" applyFont="1" applyAlignment="1">
      <alignment horizontal="right" vertical="top"/>
    </xf>
    <xf numFmtId="165" fontId="9" fillId="0" borderId="0" xfId="25" applyNumberFormat="1" applyFont="1" applyAlignment="1">
      <alignment horizontal="right" vertical="top"/>
    </xf>
    <xf numFmtId="0" fontId="3" fillId="2" borderId="0" xfId="25" applyFont="1" applyFill="1" applyAlignment="1">
      <alignment horizontal="left" vertical="center" wrapText="1"/>
    </xf>
    <xf numFmtId="165" fontId="6" fillId="0" borderId="0" xfId="25" applyNumberFormat="1" applyFont="1" applyAlignment="1">
      <alignment horizontal="right" vertical="center"/>
    </xf>
    <xf numFmtId="165" fontId="5" fillId="0" borderId="0" xfId="25" applyNumberFormat="1" applyFont="1" applyAlignment="1">
      <alignment horizontal="right" vertical="center"/>
    </xf>
    <xf numFmtId="0" fontId="5" fillId="0" borderId="0" xfId="25" applyFont="1" applyAlignment="1">
      <alignment horizontal="left" vertical="top" wrapText="1"/>
    </xf>
    <xf numFmtId="165" fontId="5" fillId="0" borderId="44" xfId="25" applyNumberFormat="1" applyFont="1" applyBorder="1" applyAlignment="1">
      <alignment horizontal="right" vertical="top"/>
    </xf>
    <xf numFmtId="165" fontId="5" fillId="0" borderId="0" xfId="25" applyNumberFormat="1" applyFont="1" applyAlignment="1">
      <alignment horizontal="right" vertical="top"/>
    </xf>
    <xf numFmtId="0" fontId="3" fillId="0" borderId="0" xfId="25" applyFont="1"/>
    <xf numFmtId="3" fontId="5" fillId="0" borderId="0" xfId="25" applyNumberFormat="1" applyFont="1" applyAlignment="1">
      <alignment horizontal="right" vertical="top"/>
    </xf>
    <xf numFmtId="0" fontId="7" fillId="5" borderId="7" xfId="2" applyFont="1" applyFill="1" applyBorder="1" applyAlignment="1">
      <alignment horizontal="center" vertical="center" wrapText="1"/>
    </xf>
    <xf numFmtId="0" fontId="7" fillId="5" borderId="7" xfId="2" applyFont="1" applyFill="1" applyBorder="1" applyAlignment="1">
      <alignment horizontal="right" vertical="center" wrapText="1"/>
    </xf>
    <xf numFmtId="0" fontId="7" fillId="5" borderId="0" xfId="2" applyFont="1" applyFill="1" applyAlignment="1">
      <alignment horizontal="center" vertical="center" wrapText="1"/>
    </xf>
    <xf numFmtId="165" fontId="6" fillId="0" borderId="44" xfId="25" applyNumberFormat="1" applyFont="1" applyBorder="1" applyAlignment="1">
      <alignment horizontal="right" vertical="top"/>
    </xf>
    <xf numFmtId="0" fontId="6" fillId="0" borderId="43" xfId="25" applyFont="1" applyBorder="1" applyAlignment="1">
      <alignment horizontal="left" vertical="top" wrapText="1"/>
    </xf>
    <xf numFmtId="3" fontId="6" fillId="0" borderId="0" xfId="25" applyNumberFormat="1" applyFont="1" applyAlignment="1">
      <alignment horizontal="center" wrapText="1"/>
    </xf>
    <xf numFmtId="165" fontId="6" fillId="0" borderId="0" xfId="25" applyNumberFormat="1" applyFont="1" applyAlignment="1">
      <alignment horizontal="center" wrapText="1"/>
    </xf>
    <xf numFmtId="0" fontId="3" fillId="0" borderId="0" xfId="25" applyFont="1" applyAlignment="1">
      <alignment vertical="center"/>
    </xf>
    <xf numFmtId="164" fontId="9" fillId="0" borderId="0" xfId="25" applyNumberFormat="1" applyFont="1" applyAlignment="1">
      <alignment horizontal="right"/>
    </xf>
    <xf numFmtId="0" fontId="6" fillId="0" borderId="0" xfId="25" applyFont="1" applyAlignment="1">
      <alignment horizontal="center" wrapText="1"/>
    </xf>
    <xf numFmtId="0" fontId="6" fillId="0" borderId="0" xfId="25" applyFont="1" applyAlignment="1">
      <alignment wrapText="1"/>
    </xf>
    <xf numFmtId="3" fontId="6" fillId="0" borderId="0" xfId="25" applyNumberFormat="1" applyFont="1" applyAlignment="1">
      <alignment wrapText="1"/>
    </xf>
    <xf numFmtId="3" fontId="9" fillId="0" borderId="0" xfId="25" applyNumberFormat="1" applyFont="1" applyAlignment="1">
      <alignment horizontal="right"/>
    </xf>
    <xf numFmtId="168" fontId="5" fillId="0" borderId="0" xfId="25" applyNumberFormat="1" applyFont="1" applyAlignment="1">
      <alignment horizontal="right" vertical="top"/>
    </xf>
    <xf numFmtId="3" fontId="5" fillId="0" borderId="0" xfId="25" applyNumberFormat="1" applyFont="1" applyAlignment="1">
      <alignment horizontal="center" vertical="center" wrapText="1"/>
    </xf>
    <xf numFmtId="167" fontId="6" fillId="0" borderId="0" xfId="25" applyNumberFormat="1" applyFont="1" applyAlignment="1">
      <alignment horizontal="right" vertical="top"/>
    </xf>
    <xf numFmtId="166" fontId="13" fillId="0" borderId="0" xfId="25" applyNumberFormat="1" applyFont="1" applyAlignment="1">
      <alignment vertical="center" wrapText="1"/>
    </xf>
    <xf numFmtId="166" fontId="9" fillId="0" borderId="0" xfId="2" applyNumberFormat="1" applyFont="1"/>
    <xf numFmtId="0" fontId="9" fillId="2" borderId="0" xfId="12" applyFont="1" applyFill="1"/>
    <xf numFmtId="174" fontId="9" fillId="0" borderId="0" xfId="12" applyNumberFormat="1" applyFont="1" applyAlignment="1">
      <alignment horizontal="right" indent="1"/>
    </xf>
    <xf numFmtId="0" fontId="9" fillId="0" borderId="0" xfId="25" applyFont="1" applyAlignment="1">
      <alignment vertical="center" wrapText="1"/>
    </xf>
    <xf numFmtId="0" fontId="9" fillId="0" borderId="0" xfId="12" applyFont="1"/>
    <xf numFmtId="0" fontId="11" fillId="8" borderId="0" xfId="25" applyFont="1" applyFill="1"/>
    <xf numFmtId="3" fontId="9" fillId="2" borderId="0" xfId="12" applyNumberFormat="1" applyFont="1" applyFill="1"/>
    <xf numFmtId="0" fontId="6" fillId="0" borderId="2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4" fontId="3" fillId="3" borderId="0" xfId="0" applyNumberFormat="1" applyFont="1" applyFill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 indent="1"/>
    </xf>
    <xf numFmtId="4" fontId="3" fillId="2" borderId="0" xfId="0" applyNumberFormat="1" applyFont="1" applyFill="1" applyAlignment="1">
      <alignment horizontal="right" vertical="center" wrapText="1" indent="1"/>
    </xf>
    <xf numFmtId="0" fontId="5" fillId="0" borderId="6" xfId="2" applyFont="1" applyBorder="1" applyAlignment="1">
      <alignment vertical="top" wrapText="1"/>
    </xf>
    <xf numFmtId="0" fontId="5" fillId="0" borderId="0" xfId="2" applyFont="1" applyAlignment="1">
      <alignment vertical="top" wrapText="1"/>
    </xf>
    <xf numFmtId="0" fontId="6" fillId="0" borderId="6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2"/>
    </xf>
    <xf numFmtId="0" fontId="22" fillId="2" borderId="0" xfId="0" applyFont="1" applyFill="1" applyAlignment="1">
      <alignment horizontal="left" vertical="center"/>
    </xf>
    <xf numFmtId="0" fontId="38" fillId="2" borderId="0" xfId="0" applyFont="1" applyFill="1"/>
    <xf numFmtId="0" fontId="37" fillId="2" borderId="0" xfId="0" applyFont="1" applyFill="1" applyAlignment="1">
      <alignment horizontal="left" vertical="center"/>
    </xf>
    <xf numFmtId="0" fontId="11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left" indent="1"/>
    </xf>
    <xf numFmtId="0" fontId="6" fillId="2" borderId="6" xfId="3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indent="1"/>
    </xf>
    <xf numFmtId="0" fontId="6" fillId="2" borderId="5" xfId="3" applyFont="1" applyFill="1" applyBorder="1" applyAlignment="1">
      <alignment horizontal="left" vertical="center" wrapText="1"/>
    </xf>
    <xf numFmtId="3" fontId="6" fillId="2" borderId="0" xfId="1" applyNumberFormat="1" applyFont="1" applyFill="1" applyBorder="1" applyAlignment="1">
      <alignment horizontal="left" indent="1"/>
    </xf>
    <xf numFmtId="0" fontId="6" fillId="2" borderId="6" xfId="3" applyFont="1" applyFill="1" applyBorder="1" applyAlignment="1">
      <alignment horizontal="left" vertical="top" wrapText="1"/>
    </xf>
    <xf numFmtId="0" fontId="6" fillId="2" borderId="0" xfId="3" applyFont="1" applyFill="1" applyAlignment="1">
      <alignment horizontal="left" vertical="center" wrapText="1" indent="1"/>
    </xf>
    <xf numFmtId="3" fontId="6" fillId="2" borderId="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6" fillId="2" borderId="6" xfId="3" applyFont="1" applyFill="1" applyBorder="1" applyAlignment="1">
      <alignment horizontal="left" vertical="top" wrapText="1" indent="1"/>
    </xf>
    <xf numFmtId="0" fontId="22" fillId="2" borderId="0" xfId="0" applyFont="1" applyFill="1"/>
    <xf numFmtId="0" fontId="37" fillId="2" borderId="0" xfId="0" applyFont="1" applyFill="1"/>
    <xf numFmtId="0" fontId="22" fillId="0" borderId="0" xfId="0" applyFont="1" applyAlignment="1">
      <alignment horizontal="left" vertical="center"/>
    </xf>
    <xf numFmtId="0" fontId="22" fillId="2" borderId="0" xfId="25" applyFont="1" applyFill="1" applyAlignment="1">
      <alignment horizontal="left" vertical="center" wrapText="1"/>
    </xf>
    <xf numFmtId="3" fontId="22" fillId="0" borderId="0" xfId="25" applyNumberFormat="1" applyFont="1"/>
    <xf numFmtId="0" fontId="22" fillId="2" borderId="0" xfId="25" applyFont="1" applyFill="1" applyAlignment="1">
      <alignment vertical="center" wrapText="1"/>
    </xf>
    <xf numFmtId="0" fontId="22" fillId="0" borderId="0" xfId="25" applyFont="1" applyAlignment="1">
      <alignment horizontal="right"/>
    </xf>
    <xf numFmtId="0" fontId="38" fillId="0" borderId="0" xfId="0" applyFont="1"/>
    <xf numFmtId="0" fontId="43" fillId="0" borderId="0" xfId="25" applyFont="1"/>
    <xf numFmtId="165" fontId="22" fillId="0" borderId="0" xfId="25" applyNumberFormat="1" applyFont="1"/>
    <xf numFmtId="0" fontId="22" fillId="2" borderId="0" xfId="12" applyFont="1" applyFill="1"/>
    <xf numFmtId="0" fontId="22" fillId="0" borderId="0" xfId="12" applyFont="1"/>
    <xf numFmtId="0" fontId="40" fillId="0" borderId="0" xfId="25" applyFont="1"/>
    <xf numFmtId="0" fontId="7" fillId="5" borderId="45" xfId="4" applyFont="1" applyFill="1" applyBorder="1" applyAlignment="1">
      <alignment horizontal="center" vertical="center" wrapText="1"/>
    </xf>
    <xf numFmtId="3" fontId="7" fillId="5" borderId="4" xfId="2" applyNumberFormat="1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right" vertical="center" wrapText="1"/>
    </xf>
    <xf numFmtId="0" fontId="9" fillId="0" borderId="5" xfId="2" applyFont="1" applyBorder="1"/>
    <xf numFmtId="0" fontId="9" fillId="0" borderId="4" xfId="2" applyFont="1" applyBorder="1"/>
    <xf numFmtId="0" fontId="9" fillId="0" borderId="4" xfId="2" applyFont="1" applyBorder="1" applyAlignment="1">
      <alignment horizontal="right" vertical="center"/>
    </xf>
    <xf numFmtId="0" fontId="9" fillId="0" borderId="4" xfId="2" applyFont="1" applyBorder="1" applyAlignment="1">
      <alignment horizontal="right"/>
    </xf>
    <xf numFmtId="0" fontId="9" fillId="2" borderId="4" xfId="2" applyFont="1" applyFill="1" applyBorder="1" applyAlignment="1">
      <alignment horizontal="right"/>
    </xf>
    <xf numFmtId="0" fontId="7" fillId="5" borderId="3" xfId="2" applyFont="1" applyFill="1" applyBorder="1" applyAlignment="1">
      <alignment vertical="center"/>
    </xf>
    <xf numFmtId="0" fontId="7" fillId="5" borderId="45" xfId="2" applyFont="1" applyFill="1" applyBorder="1" applyAlignment="1">
      <alignment vertical="center" wrapText="1"/>
    </xf>
    <xf numFmtId="3" fontId="5" fillId="2" borderId="4" xfId="3" applyNumberFormat="1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left" vertical="top" wrapText="1" indent="1"/>
    </xf>
    <xf numFmtId="171" fontId="9" fillId="2" borderId="4" xfId="1" applyNumberFormat="1" applyFont="1" applyFill="1" applyBorder="1" applyAlignment="1">
      <alignment horizontal="center" vertical="center"/>
    </xf>
    <xf numFmtId="171" fontId="3" fillId="2" borderId="4" xfId="1" applyNumberFormat="1" applyFont="1" applyFill="1" applyBorder="1" applyAlignment="1">
      <alignment horizontal="right" vertical="center"/>
    </xf>
    <xf numFmtId="0" fontId="3" fillId="2" borderId="5" xfId="3" applyFont="1" applyFill="1" applyBorder="1" applyAlignment="1">
      <alignment horizontal="left" vertical="top" wrapText="1" indent="2"/>
    </xf>
    <xf numFmtId="171" fontId="14" fillId="2" borderId="4" xfId="1" applyNumberFormat="1" applyFont="1" applyFill="1" applyBorder="1" applyAlignment="1">
      <alignment horizontal="right" vertical="center"/>
    </xf>
    <xf numFmtId="171" fontId="18" fillId="2" borderId="4" xfId="1" applyNumberFormat="1" applyFont="1" applyFill="1" applyBorder="1" applyAlignment="1">
      <alignment horizontal="right" vertical="center"/>
    </xf>
    <xf numFmtId="171" fontId="18" fillId="0" borderId="4" xfId="1" applyNumberFormat="1" applyFont="1" applyFill="1" applyBorder="1" applyAlignment="1">
      <alignment horizontal="right" vertical="center"/>
    </xf>
    <xf numFmtId="3" fontId="3" fillId="2" borderId="0" xfId="3" applyNumberFormat="1" applyFont="1" applyFill="1" applyAlignment="1">
      <alignment horizontal="right" vertical="top"/>
    </xf>
    <xf numFmtId="0" fontId="6" fillId="2" borderId="5" xfId="3" applyFont="1" applyFill="1" applyBorder="1" applyAlignment="1">
      <alignment horizontal="left" vertical="top" wrapText="1" indent="1"/>
    </xf>
    <xf numFmtId="3" fontId="5" fillId="2" borderId="4" xfId="1" applyNumberFormat="1" applyFont="1" applyFill="1" applyBorder="1" applyAlignment="1">
      <alignment horizontal="center" vertical="center"/>
    </xf>
    <xf numFmtId="3" fontId="6" fillId="2" borderId="4" xfId="1" applyNumberFormat="1" applyFont="1" applyFill="1" applyBorder="1" applyAlignment="1">
      <alignment horizontal="right" vertical="center"/>
    </xf>
    <xf numFmtId="3" fontId="6" fillId="2" borderId="4" xfId="3" applyNumberFormat="1" applyFont="1" applyFill="1" applyBorder="1" applyAlignment="1">
      <alignment horizontal="center" vertical="top"/>
    </xf>
    <xf numFmtId="3" fontId="5" fillId="2" borderId="4" xfId="3" applyNumberFormat="1" applyFont="1" applyFill="1" applyBorder="1" applyAlignment="1">
      <alignment horizontal="center" vertical="top"/>
    </xf>
    <xf numFmtId="3" fontId="5" fillId="2" borderId="4" xfId="1" applyNumberFormat="1" applyFont="1" applyFill="1" applyBorder="1" applyAlignment="1">
      <alignment horizontal="right" vertical="center"/>
    </xf>
    <xf numFmtId="3" fontId="6" fillId="2" borderId="4" xfId="1" quotePrefix="1" applyNumberFormat="1" applyFont="1" applyFill="1" applyBorder="1" applyAlignment="1">
      <alignment horizontal="center" vertical="center"/>
    </xf>
    <xf numFmtId="3" fontId="5" fillId="2" borderId="47" xfId="3" applyNumberFormat="1" applyFont="1" applyFill="1" applyBorder="1" applyAlignment="1">
      <alignment horizontal="center" vertical="center"/>
    </xf>
    <xf numFmtId="3" fontId="6" fillId="2" borderId="4" xfId="3" quotePrefix="1" applyNumberFormat="1" applyFont="1" applyFill="1" applyBorder="1" applyAlignment="1">
      <alignment horizontal="center" vertical="top"/>
    </xf>
    <xf numFmtId="0" fontId="7" fillId="5" borderId="0" xfId="25" applyFont="1" applyFill="1" applyAlignment="1">
      <alignment horizontal="center" vertical="center" wrapText="1"/>
    </xf>
    <xf numFmtId="0" fontId="14" fillId="5" borderId="0" xfId="25" applyFont="1" applyFill="1" applyAlignment="1">
      <alignment horizontal="center" vertical="center" wrapText="1"/>
    </xf>
    <xf numFmtId="0" fontId="7" fillId="5" borderId="7" xfId="25" applyFont="1" applyFill="1" applyBorder="1" applyAlignment="1">
      <alignment horizontal="right" vertical="center" wrapText="1"/>
    </xf>
    <xf numFmtId="0" fontId="7" fillId="5" borderId="7" xfId="25" applyFont="1" applyFill="1" applyBorder="1" applyAlignment="1">
      <alignment horizontal="center" vertical="center" wrapText="1"/>
    </xf>
    <xf numFmtId="0" fontId="7" fillId="5" borderId="4" xfId="25" applyFont="1" applyFill="1" applyBorder="1" applyAlignment="1">
      <alignment horizontal="right" vertical="center" wrapText="1"/>
    </xf>
    <xf numFmtId="0" fontId="7" fillId="5" borderId="4" xfId="25" applyFont="1" applyFill="1" applyBorder="1" applyAlignment="1">
      <alignment horizontal="center" vertical="center" wrapText="1"/>
    </xf>
    <xf numFmtId="3" fontId="7" fillId="5" borderId="4" xfId="25" applyNumberFormat="1" applyFont="1" applyFill="1" applyBorder="1" applyAlignment="1">
      <alignment horizontal="right" vertical="center" wrapText="1"/>
    </xf>
    <xf numFmtId="0" fontId="5" fillId="0" borderId="6" xfId="25" applyFont="1" applyBorder="1" applyAlignment="1">
      <alignment horizontal="left" vertical="center" wrapText="1"/>
    </xf>
    <xf numFmtId="0" fontId="5" fillId="0" borderId="6" xfId="25" applyFont="1" applyBorder="1" applyAlignment="1">
      <alignment horizontal="left" vertical="top" wrapText="1"/>
    </xf>
    <xf numFmtId="0" fontId="6" fillId="0" borderId="6" xfId="25" applyFont="1" applyBorder="1" applyAlignment="1">
      <alignment horizontal="left" vertical="top" wrapText="1" indent="1"/>
    </xf>
    <xf numFmtId="0" fontId="6" fillId="0" borderId="6" xfId="25" applyFont="1" applyBorder="1" applyAlignment="1">
      <alignment horizontal="left" vertical="top" wrapText="1"/>
    </xf>
    <xf numFmtId="0" fontId="5" fillId="0" borderId="6" xfId="2" applyFont="1" applyBorder="1" applyAlignment="1">
      <alignment horizontal="left" vertical="top" wrapText="1"/>
    </xf>
    <xf numFmtId="3" fontId="9" fillId="0" borderId="0" xfId="25" applyNumberFormat="1" applyFont="1" applyAlignment="1">
      <alignment horizontal="right" vertical="top"/>
    </xf>
    <xf numFmtId="0" fontId="9" fillId="0" borderId="5" xfId="25" applyFont="1" applyBorder="1"/>
    <xf numFmtId="0" fontId="9" fillId="0" borderId="4" xfId="25" applyFont="1" applyBorder="1"/>
    <xf numFmtId="3" fontId="9" fillId="0" borderId="4" xfId="25" applyNumberFormat="1" applyFont="1" applyBorder="1"/>
    <xf numFmtId="0" fontId="9" fillId="0" borderId="4" xfId="25" applyFont="1" applyBorder="1" applyAlignment="1">
      <alignment horizontal="right"/>
    </xf>
    <xf numFmtId="0" fontId="5" fillId="0" borderId="8" xfId="25" applyFont="1" applyBorder="1" applyAlignment="1">
      <alignment horizontal="left" vertical="center" wrapText="1"/>
    </xf>
    <xf numFmtId="0" fontId="14" fillId="5" borderId="7" xfId="25" applyFont="1" applyFill="1" applyBorder="1" applyAlignment="1">
      <alignment horizontal="center" vertical="center" wrapText="1"/>
    </xf>
    <xf numFmtId="0" fontId="14" fillId="5" borderId="4" xfId="25" applyFont="1" applyFill="1" applyBorder="1" applyAlignment="1">
      <alignment horizontal="right" vertical="center" wrapText="1"/>
    </xf>
    <xf numFmtId="0" fontId="14" fillId="5" borderId="4" xfId="25" applyFont="1" applyFill="1" applyBorder="1" applyAlignment="1">
      <alignment horizontal="center" vertical="center" wrapText="1"/>
    </xf>
    <xf numFmtId="0" fontId="9" fillId="0" borderId="0" xfId="25" applyFont="1" applyAlignment="1">
      <alignment horizontal="center" wrapText="1"/>
    </xf>
    <xf numFmtId="0" fontId="9" fillId="0" borderId="0" xfId="25" applyFont="1" applyAlignment="1">
      <alignment horizontal="right" wrapText="1"/>
    </xf>
    <xf numFmtId="3" fontId="9" fillId="0" borderId="0" xfId="25" applyNumberFormat="1" applyFont="1" applyAlignment="1">
      <alignment horizontal="center" wrapText="1"/>
    </xf>
    <xf numFmtId="166" fontId="9" fillId="0" borderId="0" xfId="25" applyNumberFormat="1" applyFont="1" applyAlignment="1">
      <alignment horizontal="right" vertical="top"/>
    </xf>
    <xf numFmtId="165" fontId="9" fillId="0" borderId="0" xfId="25" applyNumberFormat="1" applyFont="1" applyAlignment="1">
      <alignment horizontal="right" vertical="center"/>
    </xf>
    <xf numFmtId="165" fontId="3" fillId="0" borderId="0" xfId="25" applyNumberFormat="1" applyFont="1" applyAlignment="1">
      <alignment horizontal="right" vertical="center"/>
    </xf>
    <xf numFmtId="0" fontId="9" fillId="0" borderId="6" xfId="25" applyFont="1" applyBorder="1" applyAlignment="1">
      <alignment horizontal="left" wrapText="1"/>
    </xf>
    <xf numFmtId="0" fontId="3" fillId="0" borderId="6" xfId="25" applyFont="1" applyBorder="1" applyAlignment="1">
      <alignment horizontal="left" vertical="center" wrapText="1"/>
    </xf>
    <xf numFmtId="0" fontId="9" fillId="0" borderId="6" xfId="25" applyFont="1" applyBorder="1" applyAlignment="1">
      <alignment horizontal="left" vertical="center" wrapText="1" indent="1"/>
    </xf>
    <xf numFmtId="0" fontId="9" fillId="0" borderId="6" xfId="25" applyFont="1" applyBorder="1" applyAlignment="1">
      <alignment horizontal="left" vertical="top" wrapText="1"/>
    </xf>
    <xf numFmtId="0" fontId="23" fillId="0" borderId="6" xfId="2" applyFont="1" applyBorder="1" applyAlignment="1">
      <alignment horizontal="left" vertical="top" wrapText="1" indent="1"/>
    </xf>
    <xf numFmtId="0" fontId="6" fillId="0" borderId="6" xfId="25" applyFont="1" applyBorder="1" applyAlignment="1">
      <alignment horizontal="left" vertical="center" wrapText="1" indent="1"/>
    </xf>
    <xf numFmtId="165" fontId="7" fillId="5" borderId="4" xfId="25" applyNumberFormat="1" applyFont="1" applyFill="1" applyBorder="1" applyAlignment="1">
      <alignment horizontal="center" vertical="center" wrapText="1"/>
    </xf>
    <xf numFmtId="165" fontId="7" fillId="5" borderId="4" xfId="25" applyNumberFormat="1" applyFont="1" applyFill="1" applyBorder="1" applyAlignment="1">
      <alignment horizontal="right" vertical="center" wrapText="1"/>
    </xf>
    <xf numFmtId="165" fontId="7" fillId="5" borderId="7" xfId="25" applyNumberFormat="1" applyFont="1" applyFill="1" applyBorder="1" applyAlignment="1">
      <alignment horizontal="center" vertical="center" wrapText="1"/>
    </xf>
    <xf numFmtId="165" fontId="8" fillId="5" borderId="7" xfId="25" applyNumberFormat="1" applyFont="1" applyFill="1" applyBorder="1" applyAlignment="1">
      <alignment horizontal="center" vertical="top"/>
    </xf>
    <xf numFmtId="0" fontId="6" fillId="0" borderId="8" xfId="25" applyFont="1" applyBorder="1" applyAlignment="1">
      <alignment horizontal="left" wrapText="1"/>
    </xf>
    <xf numFmtId="165" fontId="9" fillId="0" borderId="4" xfId="25" applyNumberFormat="1" applyFont="1" applyBorder="1"/>
    <xf numFmtId="0" fontId="9" fillId="0" borderId="6" xfId="25" applyFont="1" applyBorder="1"/>
    <xf numFmtId="0" fontId="6" fillId="0" borderId="8" xfId="25" applyFont="1" applyBorder="1" applyAlignment="1">
      <alignment horizontal="center" wrapText="1"/>
    </xf>
    <xf numFmtId="0" fontId="7" fillId="5" borderId="3" xfId="25" applyFont="1" applyFill="1" applyBorder="1" applyAlignment="1">
      <alignment horizontal="center" vertical="center" wrapText="1"/>
    </xf>
    <xf numFmtId="3" fontId="9" fillId="0" borderId="4" xfId="25" applyNumberFormat="1" applyFont="1" applyBorder="1" applyAlignment="1">
      <alignment horizontal="right"/>
    </xf>
    <xf numFmtId="0" fontId="5" fillId="5" borderId="7" xfId="25" applyFont="1" applyFill="1" applyBorder="1" applyAlignment="1">
      <alignment horizontal="center" vertical="center" wrapText="1"/>
    </xf>
    <xf numFmtId="0" fontId="5" fillId="5" borderId="4" xfId="25" applyFont="1" applyFill="1" applyBorder="1" applyAlignment="1">
      <alignment horizontal="center" vertical="center" wrapText="1"/>
    </xf>
    <xf numFmtId="3" fontId="5" fillId="5" borderId="4" xfId="25" applyNumberFormat="1" applyFont="1" applyFill="1" applyBorder="1" applyAlignment="1">
      <alignment horizontal="right" vertical="center" wrapText="1"/>
    </xf>
    <xf numFmtId="0" fontId="5" fillId="0" borderId="8" xfId="25" applyFont="1" applyBorder="1" applyAlignment="1">
      <alignment horizontal="center" vertical="center" wrapText="1"/>
    </xf>
    <xf numFmtId="0" fontId="5" fillId="5" borderId="4" xfId="25" applyFont="1" applyFill="1" applyBorder="1" applyAlignment="1">
      <alignment horizontal="right" vertical="center" wrapText="1"/>
    </xf>
    <xf numFmtId="0" fontId="5" fillId="5" borderId="7" xfId="25" applyFont="1" applyFill="1" applyBorder="1" applyAlignment="1">
      <alignment horizontal="center" wrapText="1"/>
    </xf>
    <xf numFmtId="0" fontId="9" fillId="2" borderId="6" xfId="12" applyFont="1" applyFill="1" applyBorder="1"/>
    <xf numFmtId="0" fontId="3" fillId="2" borderId="6" xfId="12" applyFont="1" applyFill="1" applyBorder="1" applyAlignment="1">
      <alignment horizontal="left" indent="2"/>
    </xf>
    <xf numFmtId="37" fontId="9" fillId="2" borderId="6" xfId="12" applyNumberFormat="1" applyFont="1" applyFill="1" applyBorder="1" applyAlignment="1">
      <alignment horizontal="left" indent="2"/>
    </xf>
    <xf numFmtId="0" fontId="9" fillId="2" borderId="6" xfId="13" applyFont="1" applyFill="1" applyBorder="1" applyAlignment="1">
      <alignment horizontal="left" indent="2"/>
    </xf>
    <xf numFmtId="0" fontId="3" fillId="2" borderId="5" xfId="12" applyFont="1" applyFill="1" applyBorder="1" applyAlignment="1">
      <alignment horizontal="left" indent="1"/>
    </xf>
    <xf numFmtId="0" fontId="9" fillId="2" borderId="4" xfId="12" applyFont="1" applyFill="1" applyBorder="1"/>
    <xf numFmtId="0" fontId="9" fillId="0" borderId="4" xfId="12" applyFont="1" applyBorder="1"/>
    <xf numFmtId="175" fontId="3" fillId="0" borderId="0" xfId="12" applyNumberFormat="1" applyFont="1"/>
    <xf numFmtId="175" fontId="9" fillId="0" borderId="0" xfId="12" applyNumberFormat="1" applyFont="1"/>
    <xf numFmtId="175" fontId="6" fillId="0" borderId="0" xfId="25" applyNumberFormat="1" applyFont="1" applyAlignment="1">
      <alignment horizontal="right" vertical="top"/>
    </xf>
    <xf numFmtId="175" fontId="9" fillId="0" borderId="0" xfId="2" applyNumberFormat="1" applyFont="1"/>
    <xf numFmtId="175" fontId="9" fillId="0" borderId="0" xfId="25" applyNumberFormat="1" applyFont="1" applyAlignment="1">
      <alignment horizontal="right" vertical="top"/>
    </xf>
    <xf numFmtId="175" fontId="9" fillId="0" borderId="0" xfId="25" applyNumberFormat="1" applyFont="1"/>
    <xf numFmtId="175" fontId="6" fillId="0" borderId="0" xfId="25" applyNumberFormat="1" applyFont="1" applyAlignment="1">
      <alignment horizontal="right" vertical="center"/>
    </xf>
    <xf numFmtId="175" fontId="9" fillId="0" borderId="4" xfId="25" applyNumberFormat="1" applyFont="1" applyBorder="1"/>
    <xf numFmtId="175" fontId="9" fillId="0" borderId="0" xfId="25" applyNumberFormat="1" applyFont="1" applyAlignment="1">
      <alignment horizontal="right" vertical="center"/>
    </xf>
    <xf numFmtId="175" fontId="9" fillId="0" borderId="0" xfId="25" applyNumberFormat="1" applyFont="1" applyAlignment="1">
      <alignment horizontal="center" vertical="center"/>
    </xf>
    <xf numFmtId="175" fontId="3" fillId="0" borderId="0" xfId="12" applyNumberFormat="1" applyFont="1" applyAlignment="1">
      <alignment horizontal="right"/>
    </xf>
    <xf numFmtId="175" fontId="9" fillId="0" borderId="0" xfId="12" applyNumberFormat="1" applyFont="1" applyAlignment="1">
      <alignment horizontal="right"/>
    </xf>
    <xf numFmtId="0" fontId="45" fillId="0" borderId="0" xfId="25" applyFont="1"/>
    <xf numFmtId="3" fontId="8" fillId="2" borderId="4" xfId="1" applyNumberFormat="1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left" vertical="top" wrapText="1"/>
    </xf>
    <xf numFmtId="171" fontId="3" fillId="2" borderId="0" xfId="1" applyNumberFormat="1" applyFont="1" applyFill="1" applyBorder="1" applyAlignment="1">
      <alignment horizontal="right" vertical="center"/>
    </xf>
    <xf numFmtId="0" fontId="8" fillId="2" borderId="48" xfId="3" applyFont="1" applyFill="1" applyBorder="1" applyAlignment="1">
      <alignment horizontal="left" vertical="top" wrapText="1" indent="1"/>
    </xf>
    <xf numFmtId="171" fontId="18" fillId="0" borderId="0" xfId="1" applyNumberFormat="1" applyFont="1" applyFill="1" applyBorder="1" applyAlignment="1">
      <alignment horizontal="right" vertical="center"/>
    </xf>
    <xf numFmtId="171" fontId="14" fillId="2" borderId="47" xfId="1" applyNumberFormat="1" applyFont="1" applyFill="1" applyBorder="1" applyAlignment="1">
      <alignment horizontal="right" vertical="center"/>
    </xf>
    <xf numFmtId="3" fontId="5" fillId="2" borderId="0" xfId="1" applyNumberFormat="1" applyFont="1" applyFill="1" applyBorder="1" applyAlignment="1">
      <alignment horizontal="right" vertical="center"/>
    </xf>
    <xf numFmtId="3" fontId="6" fillId="2" borderId="0" xfId="1" quotePrefix="1" applyNumberFormat="1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center" vertical="center"/>
    </xf>
    <xf numFmtId="0" fontId="22" fillId="0" borderId="0" xfId="25" applyFont="1" applyAlignment="1">
      <alignment vertical="top"/>
    </xf>
    <xf numFmtId="0" fontId="22" fillId="0" borderId="0" xfId="25" applyFont="1" applyAlignment="1">
      <alignment vertical="center"/>
    </xf>
    <xf numFmtId="0" fontId="3" fillId="2" borderId="0" xfId="12" applyFont="1" applyFill="1" applyAlignment="1">
      <alignment horizontal="left" indent="1"/>
    </xf>
    <xf numFmtId="0" fontId="28" fillId="2" borderId="0" xfId="0" applyFont="1" applyFill="1"/>
    <xf numFmtId="0" fontId="31" fillId="0" borderId="0" xfId="2" applyFont="1" applyAlignment="1">
      <alignment horizontal="left" vertical="top" wrapText="1" indent="2"/>
    </xf>
    <xf numFmtId="171" fontId="30" fillId="2" borderId="0" xfId="3" applyNumberFormat="1" applyFont="1" applyFill="1" applyAlignment="1">
      <alignment horizontal="right" vertical="center"/>
    </xf>
    <xf numFmtId="0" fontId="46" fillId="2" borderId="0" xfId="0" applyFont="1" applyFill="1"/>
    <xf numFmtId="0" fontId="46" fillId="0" borderId="0" xfId="0" applyFont="1"/>
    <xf numFmtId="3" fontId="31" fillId="2" borderId="4" xfId="1" applyNumberFormat="1" applyFont="1" applyFill="1" applyBorder="1" applyAlignment="1">
      <alignment horizontal="center" vertical="center"/>
    </xf>
    <xf numFmtId="0" fontId="47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9" fillId="2" borderId="0" xfId="3" applyFont="1" applyFill="1" applyAlignment="1">
      <alignment horizontal="right" vertical="top" wrapText="1"/>
    </xf>
    <xf numFmtId="0" fontId="9" fillId="0" borderId="0" xfId="3" applyFont="1" applyAlignment="1">
      <alignment horizontal="right" vertical="top" wrapText="1"/>
    </xf>
    <xf numFmtId="0" fontId="9" fillId="0" borderId="6" xfId="2" applyFont="1" applyBorder="1" applyAlignment="1">
      <alignment horizontal="left" vertical="top" wrapText="1" indent="1"/>
    </xf>
    <xf numFmtId="0" fontId="14" fillId="5" borderId="7" xfId="2" applyFont="1" applyFill="1" applyBorder="1" applyAlignment="1">
      <alignment horizontal="center" vertical="center" wrapText="1"/>
    </xf>
    <xf numFmtId="0" fontId="14" fillId="5" borderId="4" xfId="2" applyFont="1" applyFill="1" applyBorder="1" applyAlignment="1">
      <alignment horizontal="center" vertical="center" wrapText="1"/>
    </xf>
    <xf numFmtId="0" fontId="48" fillId="2" borderId="0" xfId="0" applyFont="1" applyFill="1"/>
    <xf numFmtId="0" fontId="48" fillId="0" borderId="0" xfId="0" applyFont="1"/>
    <xf numFmtId="171" fontId="3" fillId="2" borderId="0" xfId="3" applyNumberFormat="1" applyFont="1" applyFill="1" applyAlignment="1">
      <alignment horizontal="right" wrapText="1"/>
    </xf>
    <xf numFmtId="171" fontId="9" fillId="2" borderId="0" xfId="3" applyNumberFormat="1" applyFont="1" applyFill="1" applyAlignment="1">
      <alignment horizontal="right" vertical="top"/>
    </xf>
    <xf numFmtId="0" fontId="14" fillId="5" borderId="4" xfId="2" applyFont="1" applyFill="1" applyBorder="1" applyAlignment="1">
      <alignment horizontal="right" vertical="center" wrapText="1"/>
    </xf>
    <xf numFmtId="0" fontId="8" fillId="0" borderId="6" xfId="4" applyFont="1" applyBorder="1" applyAlignment="1">
      <alignment horizontal="left" vertical="top" wrapText="1" indent="1"/>
    </xf>
    <xf numFmtId="0" fontId="14" fillId="3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5" fillId="0" borderId="6" xfId="4" applyFont="1" applyBorder="1" applyAlignment="1">
      <alignment vertical="top" wrapText="1"/>
    </xf>
    <xf numFmtId="0" fontId="6" fillId="0" borderId="6" xfId="4" applyFont="1" applyBorder="1" applyAlignment="1">
      <alignment horizontal="left" vertical="top" wrapText="1" indent="1"/>
    </xf>
    <xf numFmtId="0" fontId="6" fillId="0" borderId="5" xfId="4" applyFont="1" applyBorder="1" applyAlignment="1">
      <alignment horizontal="left" vertical="top" wrapText="1" indent="1"/>
    </xf>
    <xf numFmtId="0" fontId="6" fillId="2" borderId="4" xfId="1" applyNumberFormat="1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/>
    </xf>
    <xf numFmtId="0" fontId="0" fillId="2" borderId="4" xfId="0" applyFill="1" applyBorder="1"/>
    <xf numFmtId="0" fontId="5" fillId="2" borderId="0" xfId="3" applyFont="1" applyFill="1" applyAlignment="1">
      <alignment horizontal="right" vertical="center"/>
    </xf>
    <xf numFmtId="0" fontId="15" fillId="2" borderId="0" xfId="0" applyFont="1" applyFill="1" applyAlignment="1">
      <alignment horizontal="right"/>
    </xf>
    <xf numFmtId="164" fontId="3" fillId="2" borderId="0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3" fontId="3" fillId="2" borderId="0" xfId="3" applyNumberFormat="1" applyFont="1" applyFill="1" applyAlignment="1">
      <alignment horizontal="right" wrapText="1"/>
    </xf>
    <xf numFmtId="3" fontId="9" fillId="2" borderId="0" xfId="3" applyNumberFormat="1" applyFont="1" applyFill="1" applyAlignment="1">
      <alignment horizontal="right" vertical="top"/>
    </xf>
    <xf numFmtId="164" fontId="9" fillId="0" borderId="0" xfId="1" applyNumberFormat="1" applyFont="1" applyFill="1" applyBorder="1" applyAlignment="1">
      <alignment horizontal="right" vertical="top"/>
    </xf>
    <xf numFmtId="3" fontId="9" fillId="0" borderId="0" xfId="3" applyNumberFormat="1" applyFont="1" applyAlignment="1">
      <alignment horizontal="right" vertical="top"/>
    </xf>
    <xf numFmtId="171" fontId="9" fillId="0" borderId="0" xfId="3" applyNumberFormat="1" applyFont="1" applyAlignment="1">
      <alignment horizontal="right" vertical="top"/>
    </xf>
    <xf numFmtId="171" fontId="9" fillId="0" borderId="0" xfId="22" applyNumberFormat="1" applyFont="1" applyAlignment="1">
      <alignment horizontal="right" vertical="center"/>
    </xf>
    <xf numFmtId="0" fontId="7" fillId="5" borderId="3" xfId="4" applyFont="1" applyFill="1" applyBorder="1" applyAlignment="1">
      <alignment horizontal="right" vertical="center" wrapText="1"/>
    </xf>
    <xf numFmtId="1" fontId="7" fillId="5" borderId="4" xfId="2" applyNumberFormat="1" applyFont="1" applyFill="1" applyBorder="1" applyAlignment="1">
      <alignment horizontal="right" vertical="center" wrapText="1"/>
    </xf>
    <xf numFmtId="0" fontId="7" fillId="5" borderId="3" xfId="2" applyFont="1" applyFill="1" applyBorder="1" applyAlignment="1">
      <alignment horizontal="right" vertical="center" wrapText="1"/>
    </xf>
    <xf numFmtId="4" fontId="14" fillId="3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right"/>
    </xf>
    <xf numFmtId="3" fontId="6" fillId="2" borderId="0" xfId="3" applyNumberFormat="1" applyFont="1" applyFill="1" applyAlignment="1">
      <alignment horizontal="right" vertical="center"/>
    </xf>
    <xf numFmtId="171" fontId="9" fillId="2" borderId="0" xfId="1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vertical="center" wrapText="1"/>
    </xf>
    <xf numFmtId="3" fontId="5" fillId="2" borderId="0" xfId="3" applyNumberFormat="1" applyFont="1" applyFill="1" applyAlignment="1">
      <alignment vertical="center"/>
    </xf>
    <xf numFmtId="175" fontId="5" fillId="2" borderId="0" xfId="3" applyNumberFormat="1" applyFont="1" applyFill="1" applyAlignment="1">
      <alignment vertical="center"/>
    </xf>
    <xf numFmtId="3" fontId="5" fillId="2" borderId="0" xfId="3" applyNumberFormat="1" applyFont="1" applyFill="1" applyAlignment="1">
      <alignment wrapText="1"/>
    </xf>
    <xf numFmtId="0" fontId="5" fillId="2" borderId="0" xfId="3" applyFont="1" applyFill="1" applyAlignment="1">
      <alignment wrapText="1"/>
    </xf>
    <xf numFmtId="1" fontId="11" fillId="2" borderId="42" xfId="0" applyNumberFormat="1" applyFont="1" applyFill="1" applyBorder="1" applyAlignment="1">
      <alignment vertical="center"/>
    </xf>
    <xf numFmtId="0" fontId="48" fillId="2" borderId="0" xfId="0" applyFont="1" applyFill="1" applyAlignment="1">
      <alignment horizontal="right"/>
    </xf>
    <xf numFmtId="3" fontId="7" fillId="2" borderId="0" xfId="3" applyNumberFormat="1" applyFont="1" applyFill="1" applyAlignment="1">
      <alignment horizontal="right" wrapText="1"/>
    </xf>
    <xf numFmtId="0" fontId="7" fillId="2" borderId="0" xfId="3" applyFont="1" applyFill="1" applyAlignment="1">
      <alignment horizontal="right" wrapText="1"/>
    </xf>
    <xf numFmtId="3" fontId="6" fillId="2" borderId="0" xfId="3" applyNumberFormat="1" applyFont="1" applyFill="1" applyAlignment="1">
      <alignment horizontal="right" vertical="top"/>
    </xf>
    <xf numFmtId="3" fontId="6" fillId="2" borderId="49" xfId="3" applyNumberFormat="1" applyFont="1" applyFill="1" applyBorder="1" applyAlignment="1">
      <alignment horizontal="right" vertical="top"/>
    </xf>
    <xf numFmtId="3" fontId="6" fillId="2" borderId="0" xfId="3" quotePrefix="1" applyNumberFormat="1" applyFont="1" applyFill="1" applyAlignment="1">
      <alignment horizontal="right" vertical="top"/>
    </xf>
    <xf numFmtId="3" fontId="5" fillId="2" borderId="4" xfId="3" applyNumberFormat="1" applyFont="1" applyFill="1" applyBorder="1" applyAlignment="1">
      <alignment horizontal="right" vertical="center"/>
    </xf>
    <xf numFmtId="3" fontId="5" fillId="2" borderId="47" xfId="3" applyNumberFormat="1" applyFont="1" applyFill="1" applyBorder="1" applyAlignment="1">
      <alignment horizontal="right" vertical="center"/>
    </xf>
    <xf numFmtId="0" fontId="7" fillId="5" borderId="4" xfId="2" applyFont="1" applyFill="1" applyBorder="1" applyAlignment="1">
      <alignment vertical="center" wrapText="1"/>
    </xf>
    <xf numFmtId="3" fontId="6" fillId="2" borderId="0" xfId="3" quotePrefix="1" applyNumberFormat="1" applyFont="1" applyFill="1" applyAlignment="1">
      <alignment vertical="top"/>
    </xf>
    <xf numFmtId="3" fontId="6" fillId="2" borderId="0" xfId="3" applyNumberFormat="1" applyFont="1" applyFill="1" applyAlignment="1">
      <alignment vertical="top"/>
    </xf>
    <xf numFmtId="3" fontId="6" fillId="2" borderId="0" xfId="3" quotePrefix="1" applyNumberFormat="1" applyFont="1" applyFill="1" applyAlignment="1">
      <alignment horizontal="right" vertical="center"/>
    </xf>
    <xf numFmtId="3" fontId="6" fillId="2" borderId="4" xfId="1" quotePrefix="1" applyNumberFormat="1" applyFont="1" applyFill="1" applyBorder="1" applyAlignment="1">
      <alignment horizontal="right" vertical="center"/>
    </xf>
    <xf numFmtId="164" fontId="9" fillId="0" borderId="0" xfId="25" applyNumberFormat="1" applyFont="1" applyAlignment="1">
      <alignment horizontal="right" wrapText="1"/>
    </xf>
    <xf numFmtId="0" fontId="3" fillId="0" borderId="0" xfId="25" applyFont="1" applyAlignment="1">
      <alignment horizontal="right" vertical="center" wrapText="1"/>
    </xf>
    <xf numFmtId="0" fontId="3" fillId="0" borderId="0" xfId="25" applyFont="1" applyAlignment="1">
      <alignment horizontal="right"/>
    </xf>
    <xf numFmtId="165" fontId="3" fillId="0" borderId="0" xfId="25" applyNumberFormat="1" applyFont="1" applyAlignment="1">
      <alignment horizontal="right"/>
    </xf>
    <xf numFmtId="165" fontId="9" fillId="2" borderId="0" xfId="25" applyNumberFormat="1" applyFont="1" applyFill="1" applyAlignment="1">
      <alignment horizontal="right" vertical="center" wrapText="1"/>
    </xf>
    <xf numFmtId="165" fontId="9" fillId="7" borderId="0" xfId="25" applyNumberFormat="1" applyFont="1" applyFill="1" applyAlignment="1">
      <alignment horizontal="right" vertical="center" wrapText="1"/>
    </xf>
    <xf numFmtId="0" fontId="3" fillId="2" borderId="0" xfId="25" applyFont="1" applyFill="1" applyAlignment="1">
      <alignment horizontal="right" vertical="top"/>
    </xf>
    <xf numFmtId="0" fontId="3" fillId="7" borderId="0" xfId="25" applyFont="1" applyFill="1" applyAlignment="1">
      <alignment horizontal="right" vertical="top"/>
    </xf>
    <xf numFmtId="165" fontId="3" fillId="2" borderId="0" xfId="25" applyNumberFormat="1" applyFont="1" applyFill="1" applyAlignment="1">
      <alignment horizontal="right" vertical="top"/>
    </xf>
    <xf numFmtId="0" fontId="12" fillId="2" borderId="0" xfId="0" applyFont="1" applyFill="1" applyAlignment="1">
      <alignment horizontal="right"/>
    </xf>
    <xf numFmtId="3" fontId="6" fillId="2" borderId="0" xfId="3" applyNumberFormat="1" applyFont="1" applyFill="1" applyAlignment="1">
      <alignment horizontal="right" vertical="center" wrapText="1"/>
    </xf>
    <xf numFmtId="1" fontId="13" fillId="2" borderId="0" xfId="0" applyNumberFormat="1" applyFont="1" applyFill="1" applyAlignment="1">
      <alignment horizontal="right" vertical="center"/>
    </xf>
    <xf numFmtId="171" fontId="13" fillId="2" borderId="0" xfId="0" applyNumberFormat="1" applyFont="1" applyFill="1" applyAlignment="1">
      <alignment horizontal="right" vertical="center"/>
    </xf>
    <xf numFmtId="3" fontId="6" fillId="2" borderId="42" xfId="3" applyNumberFormat="1" applyFont="1" applyFill="1" applyBorder="1" applyAlignment="1">
      <alignment horizontal="right" vertical="center" wrapText="1"/>
    </xf>
    <xf numFmtId="0" fontId="13" fillId="2" borderId="42" xfId="0" applyFont="1" applyFill="1" applyBorder="1" applyAlignment="1">
      <alignment horizontal="right" vertical="center"/>
    </xf>
    <xf numFmtId="1" fontId="13" fillId="2" borderId="42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" fontId="11" fillId="2" borderId="0" xfId="0" applyNumberFormat="1" applyFont="1" applyFill="1" applyAlignment="1">
      <alignment vertical="center"/>
    </xf>
    <xf numFmtId="0" fontId="6" fillId="2" borderId="0" xfId="3" applyFont="1" applyFill="1" applyAlignment="1">
      <alignment horizontal="left" vertical="center" wrapText="1"/>
    </xf>
    <xf numFmtId="3" fontId="6" fillId="2" borderId="4" xfId="3" applyNumberFormat="1" applyFont="1" applyFill="1" applyBorder="1" applyAlignment="1">
      <alignment horizontal="right" vertical="center" wrapText="1"/>
    </xf>
    <xf numFmtId="4" fontId="18" fillId="3" borderId="4" xfId="0" applyNumberFormat="1" applyFont="1" applyFill="1" applyBorder="1" applyAlignment="1">
      <alignment vertical="top" wrapText="1"/>
    </xf>
    <xf numFmtId="175" fontId="19" fillId="0" borderId="0" xfId="23" applyNumberFormat="1" applyFont="1" applyAlignment="1">
      <alignment vertical="top"/>
    </xf>
    <xf numFmtId="0" fontId="49" fillId="2" borderId="0" xfId="0" applyFont="1" applyFill="1"/>
    <xf numFmtId="0" fontId="6" fillId="0" borderId="0" xfId="25" applyFont="1" applyAlignment="1">
      <alignment horizontal="left" vertical="top" wrapText="1" indent="1"/>
    </xf>
    <xf numFmtId="0" fontId="6" fillId="0" borderId="5" xfId="25" applyFont="1" applyBorder="1" applyAlignment="1">
      <alignment horizontal="left" vertical="top" wrapText="1" indent="1"/>
    </xf>
    <xf numFmtId="0" fontId="18" fillId="0" borderId="0" xfId="25" applyFont="1" applyAlignment="1">
      <alignment wrapText="1"/>
    </xf>
    <xf numFmtId="0" fontId="9" fillId="0" borderId="5" xfId="25" applyFont="1" applyBorder="1" applyAlignment="1">
      <alignment horizontal="left" vertical="center" wrapText="1" indent="1"/>
    </xf>
    <xf numFmtId="165" fontId="9" fillId="0" borderId="4" xfId="25" applyNumberFormat="1" applyFont="1" applyBorder="1" applyAlignment="1">
      <alignment horizontal="right" vertical="center"/>
    </xf>
    <xf numFmtId="0" fontId="18" fillId="0" borderId="0" xfId="25" applyFont="1" applyAlignment="1">
      <alignment vertical="center" wrapText="1"/>
    </xf>
    <xf numFmtId="0" fontId="6" fillId="0" borderId="0" xfId="25" applyFont="1" applyAlignment="1">
      <alignment horizontal="left" vertical="center" wrapText="1" indent="1"/>
    </xf>
    <xf numFmtId="0" fontId="6" fillId="0" borderId="5" xfId="25" applyFont="1" applyBorder="1" applyAlignment="1">
      <alignment horizontal="left" vertical="center" wrapText="1" indent="1"/>
    </xf>
    <xf numFmtId="165" fontId="6" fillId="0" borderId="4" xfId="25" applyNumberFormat="1" applyFont="1" applyBorder="1" applyAlignment="1">
      <alignment horizontal="right" vertical="center"/>
    </xf>
    <xf numFmtId="165" fontId="6" fillId="0" borderId="4" xfId="25" applyNumberFormat="1" applyFont="1" applyBorder="1" applyAlignment="1">
      <alignment horizontal="right" vertical="top"/>
    </xf>
    <xf numFmtId="4" fontId="18" fillId="3" borderId="0" xfId="0" applyNumberFormat="1" applyFont="1" applyFill="1" applyAlignment="1">
      <alignment horizontal="center" vertical="center" wrapText="1"/>
    </xf>
    <xf numFmtId="4" fontId="18" fillId="3" borderId="0" xfId="0" applyNumberFormat="1" applyFont="1" applyFill="1" applyAlignment="1">
      <alignment vertical="center" wrapText="1"/>
    </xf>
    <xf numFmtId="0" fontId="0" fillId="9" borderId="0" xfId="0" applyFill="1"/>
    <xf numFmtId="0" fontId="3" fillId="5" borderId="4" xfId="2" applyFont="1" applyFill="1" applyBorder="1" applyAlignment="1">
      <alignment horizontal="right" vertical="center" wrapText="1"/>
    </xf>
    <xf numFmtId="0" fontId="3" fillId="5" borderId="7" xfId="2" applyFont="1" applyFill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175" fontId="0" fillId="0" borderId="0" xfId="0" applyNumberFormat="1"/>
    <xf numFmtId="0" fontId="14" fillId="0" borderId="0" xfId="25" applyFont="1" applyAlignment="1">
      <alignment horizontal="center" vertical="center"/>
    </xf>
    <xf numFmtId="0" fontId="39" fillId="0" borderId="0" xfId="25" applyFont="1" applyAlignment="1">
      <alignment horizontal="left" wrapText="1"/>
    </xf>
    <xf numFmtId="1" fontId="9" fillId="2" borderId="0" xfId="0" applyNumberFormat="1" applyFont="1" applyFill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9" fillId="0" borderId="4" xfId="0" applyNumberFormat="1" applyFont="1" applyBorder="1" applyAlignment="1">
      <alignment horizontal="right" vertical="center"/>
    </xf>
    <xf numFmtId="165" fontId="9" fillId="0" borderId="49" xfId="25" applyNumberFormat="1" applyFont="1" applyBorder="1" applyAlignment="1">
      <alignment horizontal="right" vertical="center"/>
    </xf>
    <xf numFmtId="165" fontId="9" fillId="0" borderId="47" xfId="25" applyNumberFormat="1" applyFont="1" applyBorder="1" applyAlignment="1">
      <alignment horizontal="right" vertical="center"/>
    </xf>
    <xf numFmtId="3" fontId="9" fillId="0" borderId="0" xfId="0" applyNumberFormat="1" applyFont="1"/>
    <xf numFmtId="166" fontId="13" fillId="0" borderId="0" xfId="0" applyNumberFormat="1" applyFont="1" applyAlignment="1">
      <alignment horizontal="right" vertical="center" wrapText="1"/>
    </xf>
    <xf numFmtId="172" fontId="9" fillId="0" borderId="0" xfId="0" applyNumberFormat="1" applyFont="1" applyAlignment="1">
      <alignment horizontal="right" vertical="center"/>
    </xf>
    <xf numFmtId="167" fontId="23" fillId="0" borderId="0" xfId="25" applyNumberFormat="1" applyFont="1" applyAlignment="1">
      <alignment horizontal="right" vertical="top"/>
    </xf>
    <xf numFmtId="175" fontId="23" fillId="0" borderId="0" xfId="2" applyNumberFormat="1" applyFont="1"/>
    <xf numFmtId="3" fontId="9" fillId="0" borderId="4" xfId="0" applyNumberFormat="1" applyFont="1" applyBorder="1"/>
    <xf numFmtId="165" fontId="3" fillId="2" borderId="0" xfId="0" applyNumberFormat="1" applyFont="1" applyFill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3" fontId="3" fillId="0" borderId="0" xfId="0" applyNumberFormat="1" applyFont="1"/>
    <xf numFmtId="165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9" fillId="0" borderId="0" xfId="2" applyNumberFormat="1" applyFont="1"/>
    <xf numFmtId="165" fontId="6" fillId="0" borderId="0" xfId="0" applyNumberFormat="1" applyFont="1" applyAlignment="1">
      <alignment horizontal="right" vertical="center"/>
    </xf>
    <xf numFmtId="167" fontId="6" fillId="0" borderId="0" xfId="25" applyNumberFormat="1" applyFont="1" applyAlignment="1">
      <alignment horizontal="right" vertical="center"/>
    </xf>
    <xf numFmtId="172" fontId="9" fillId="0" borderId="0" xfId="4" applyNumberFormat="1" applyFont="1" applyAlignment="1">
      <alignment vertical="center" wrapText="1"/>
    </xf>
    <xf numFmtId="167" fontId="9" fillId="0" borderId="0" xfId="2" applyNumberFormat="1" applyFont="1"/>
    <xf numFmtId="0" fontId="9" fillId="2" borderId="0" xfId="2" applyFont="1" applyFill="1"/>
    <xf numFmtId="165" fontId="9" fillId="0" borderId="4" xfId="0" applyNumberFormat="1" applyFont="1" applyBorder="1"/>
    <xf numFmtId="165" fontId="9" fillId="0" borderId="4" xfId="2" applyNumberFormat="1" applyFont="1" applyBorder="1"/>
    <xf numFmtId="165" fontId="6" fillId="0" borderId="4" xfId="0" applyNumberFormat="1" applyFont="1" applyBorder="1" applyAlignment="1">
      <alignment horizontal="right" vertical="center"/>
    </xf>
    <xf numFmtId="165" fontId="3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 vertical="top"/>
    </xf>
    <xf numFmtId="3" fontId="9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165" fontId="9" fillId="0" borderId="0" xfId="2" applyNumberFormat="1" applyFont="1" applyAlignment="1">
      <alignment horizontal="center"/>
    </xf>
    <xf numFmtId="173" fontId="23" fillId="0" borderId="0" xfId="2" applyNumberFormat="1" applyFont="1" applyAlignment="1">
      <alignment horizontal="right" vertical="top"/>
    </xf>
    <xf numFmtId="173" fontId="23" fillId="0" borderId="0" xfId="25" applyNumberFormat="1" applyFont="1" applyAlignment="1">
      <alignment horizontal="right" vertical="center" wrapText="1"/>
    </xf>
    <xf numFmtId="173" fontId="23" fillId="0" borderId="0" xfId="25" applyNumberFormat="1" applyFont="1" applyAlignment="1">
      <alignment horizontal="right" vertical="center" wrapText="1" indent="1"/>
    </xf>
    <xf numFmtId="173" fontId="23" fillId="0" borderId="0" xfId="2" applyNumberFormat="1" applyFont="1"/>
    <xf numFmtId="173" fontId="23" fillId="0" borderId="0" xfId="25" applyNumberFormat="1" applyFont="1" applyAlignment="1">
      <alignment horizontal="right" vertical="top"/>
    </xf>
    <xf numFmtId="165" fontId="9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right" vertical="top"/>
    </xf>
    <xf numFmtId="3" fontId="9" fillId="0" borderId="4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left" vertical="top" wrapText="1" indent="1"/>
    </xf>
    <xf numFmtId="164" fontId="9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3" fontId="6" fillId="0" borderId="0" xfId="2" applyNumberFormat="1" applyFont="1" applyAlignment="1">
      <alignment horizontal="right" vertical="top"/>
    </xf>
    <xf numFmtId="165" fontId="5" fillId="0" borderId="0" xfId="2" applyNumberFormat="1" applyFont="1" applyAlignment="1">
      <alignment horizontal="right" vertical="top"/>
    </xf>
    <xf numFmtId="3" fontId="5" fillId="0" borderId="0" xfId="2" applyNumberFormat="1" applyFont="1" applyAlignment="1">
      <alignment horizontal="right" vertical="top"/>
    </xf>
    <xf numFmtId="166" fontId="13" fillId="0" borderId="0" xfId="2" applyNumberFormat="1" applyFont="1" applyAlignment="1">
      <alignment horizontal="right" vertical="center" wrapText="1"/>
    </xf>
    <xf numFmtId="166" fontId="13" fillId="0" borderId="0" xfId="2" applyNumberFormat="1" applyFont="1" applyAlignment="1">
      <alignment horizontal="right" vertical="center" wrapText="1" indent="1"/>
    </xf>
    <xf numFmtId="172" fontId="13" fillId="0" borderId="0" xfId="2" applyNumberFormat="1" applyFont="1" applyAlignment="1">
      <alignment horizontal="right" vertical="center" wrapText="1"/>
    </xf>
    <xf numFmtId="172" fontId="6" fillId="0" borderId="0" xfId="2" applyNumberFormat="1" applyFont="1" applyAlignment="1">
      <alignment horizontal="right" vertical="top"/>
    </xf>
    <xf numFmtId="172" fontId="13" fillId="0" borderId="0" xfId="2" applyNumberFormat="1" applyFont="1" applyAlignment="1">
      <alignment horizontal="right" vertical="center" wrapText="1" indent="1"/>
    </xf>
    <xf numFmtId="172" fontId="9" fillId="0" borderId="0" xfId="2" applyNumberFormat="1" applyFont="1" applyAlignment="1">
      <alignment horizontal="right"/>
    </xf>
    <xf numFmtId="165" fontId="23" fillId="0" borderId="0" xfId="25" applyNumberFormat="1" applyFont="1" applyAlignment="1">
      <alignment horizontal="right" vertical="top"/>
    </xf>
    <xf numFmtId="166" fontId="23" fillId="0" borderId="0" xfId="25" applyNumberFormat="1" applyFont="1" applyAlignment="1">
      <alignment horizontal="right" vertical="center" wrapText="1"/>
    </xf>
    <xf numFmtId="166" fontId="23" fillId="0" borderId="0" xfId="2" applyNumberFormat="1" applyFont="1" applyAlignment="1">
      <alignment horizontal="right" vertical="top"/>
    </xf>
    <xf numFmtId="166" fontId="23" fillId="0" borderId="0" xfId="25" applyNumberFormat="1" applyFont="1" applyAlignment="1">
      <alignment horizontal="right" vertical="center" wrapText="1" indent="1"/>
    </xf>
    <xf numFmtId="166" fontId="23" fillId="0" borderId="0" xfId="2" applyNumberFormat="1" applyFont="1"/>
    <xf numFmtId="165" fontId="6" fillId="0" borderId="4" xfId="2" applyNumberFormat="1" applyFont="1" applyBorder="1" applyAlignment="1">
      <alignment horizontal="right" vertical="top"/>
    </xf>
    <xf numFmtId="3" fontId="6" fillId="0" borderId="4" xfId="2" applyNumberFormat="1" applyFont="1" applyBorder="1" applyAlignment="1">
      <alignment horizontal="right" vertical="top"/>
    </xf>
    <xf numFmtId="175" fontId="9" fillId="2" borderId="0" xfId="12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165" fontId="9" fillId="2" borderId="0" xfId="0" applyNumberFormat="1" applyFont="1" applyFill="1"/>
    <xf numFmtId="0" fontId="9" fillId="2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right" vertical="center"/>
    </xf>
    <xf numFmtId="0" fontId="6" fillId="0" borderId="6" xfId="25" applyFont="1" applyBorder="1" applyAlignment="1">
      <alignment horizontal="left" vertical="center" wrapText="1"/>
    </xf>
    <xf numFmtId="165" fontId="6" fillId="2" borderId="0" xfId="0" applyNumberFormat="1" applyFont="1" applyFill="1" applyAlignment="1">
      <alignment horizontal="right" vertical="top"/>
    </xf>
    <xf numFmtId="165" fontId="5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right"/>
    </xf>
    <xf numFmtId="0" fontId="6" fillId="0" borderId="6" xfId="2" applyFont="1" applyBorder="1" applyAlignment="1">
      <alignment horizontal="left" vertical="top" wrapText="1"/>
    </xf>
    <xf numFmtId="175" fontId="50" fillId="0" borderId="0" xfId="0" applyNumberFormat="1" applyFont="1"/>
    <xf numFmtId="171" fontId="6" fillId="2" borderId="0" xfId="3" applyNumberFormat="1" applyFont="1" applyFill="1" applyAlignment="1">
      <alignment horizontal="right" vertical="top"/>
    </xf>
    <xf numFmtId="4" fontId="18" fillId="3" borderId="0" xfId="0" applyNumberFormat="1" applyFont="1" applyFill="1" applyAlignment="1">
      <alignment vertical="top" wrapText="1"/>
    </xf>
    <xf numFmtId="3" fontId="5" fillId="2" borderId="0" xfId="3" applyNumberFormat="1" applyFont="1" applyFill="1" applyAlignment="1">
      <alignment horizontal="right" vertical="center" wrapText="1"/>
    </xf>
    <xf numFmtId="0" fontId="14" fillId="5" borderId="3" xfId="2" applyFont="1" applyFill="1" applyBorder="1" applyAlignment="1">
      <alignment vertical="center" wrapText="1"/>
    </xf>
    <xf numFmtId="0" fontId="14" fillId="5" borderId="45" xfId="2" applyFont="1" applyFill="1" applyBorder="1" applyAlignment="1">
      <alignment vertical="center" wrapText="1"/>
    </xf>
    <xf numFmtId="0" fontId="14" fillId="5" borderId="3" xfId="2" applyFont="1" applyFill="1" applyBorder="1" applyAlignment="1">
      <alignment horizontal="right" vertical="center" wrapText="1"/>
    </xf>
    <xf numFmtId="0" fontId="3" fillId="2" borderId="0" xfId="0" applyFont="1" applyFill="1"/>
    <xf numFmtId="0" fontId="51" fillId="2" borderId="0" xfId="0" applyFont="1" applyFill="1"/>
    <xf numFmtId="0" fontId="9" fillId="2" borderId="6" xfId="3" applyFont="1" applyFill="1" applyBorder="1" applyAlignment="1">
      <alignment horizontal="left" vertical="top" wrapText="1"/>
    </xf>
    <xf numFmtId="175" fontId="3" fillId="2" borderId="0" xfId="3" applyNumberFormat="1" applyFont="1" applyFill="1" applyAlignment="1">
      <alignment horizontal="right" vertical="center"/>
    </xf>
    <xf numFmtId="0" fontId="3" fillId="2" borderId="6" xfId="3" applyFont="1" applyFill="1" applyBorder="1" applyAlignment="1">
      <alignment horizontal="left" vertical="center" wrapText="1"/>
    </xf>
    <xf numFmtId="0" fontId="51" fillId="2" borderId="0" xfId="0" applyFont="1" applyFill="1" applyAlignment="1">
      <alignment horizontal="right"/>
    </xf>
    <xf numFmtId="0" fontId="9" fillId="2" borderId="0" xfId="0" applyFont="1" applyFill="1"/>
    <xf numFmtId="3" fontId="9" fillId="2" borderId="0" xfId="3" applyNumberFormat="1" applyFont="1" applyFill="1" applyAlignment="1">
      <alignment horizontal="right" vertical="center"/>
    </xf>
    <xf numFmtId="3" fontId="9" fillId="2" borderId="0" xfId="1" applyNumberFormat="1" applyFont="1" applyFill="1" applyBorder="1" applyAlignment="1">
      <alignment horizontal="right" vertical="center"/>
    </xf>
    <xf numFmtId="0" fontId="9" fillId="2" borderId="4" xfId="0" applyFont="1" applyFill="1" applyBorder="1"/>
    <xf numFmtId="0" fontId="9" fillId="2" borderId="5" xfId="3" applyFont="1" applyFill="1" applyBorder="1" applyAlignment="1">
      <alignment horizontal="left" vertical="top" wrapText="1"/>
    </xf>
    <xf numFmtId="3" fontId="9" fillId="2" borderId="4" xfId="3" applyNumberFormat="1" applyFont="1" applyFill="1" applyBorder="1" applyAlignment="1">
      <alignment horizontal="right" vertical="center"/>
    </xf>
    <xf numFmtId="3" fontId="9" fillId="2" borderId="4" xfId="1" applyNumberFormat="1" applyFont="1" applyFill="1" applyBorder="1" applyAlignment="1">
      <alignment horizontal="right" vertical="center"/>
    </xf>
    <xf numFmtId="3" fontId="3" fillId="2" borderId="4" xfId="3" applyNumberFormat="1" applyFont="1" applyFill="1" applyBorder="1" applyAlignment="1">
      <alignment horizontal="right" vertical="center"/>
    </xf>
    <xf numFmtId="0" fontId="34" fillId="2" borderId="0" xfId="0" applyFont="1" applyFill="1"/>
    <xf numFmtId="3" fontId="9" fillId="2" borderId="0" xfId="1" applyNumberFormat="1" applyFont="1" applyFill="1" applyBorder="1" applyAlignment="1">
      <alignment horizontal="left" vertical="center"/>
    </xf>
    <xf numFmtId="171" fontId="9" fillId="2" borderId="4" xfId="1" applyNumberFormat="1" applyFont="1" applyFill="1" applyBorder="1" applyAlignment="1">
      <alignment horizontal="right" vertical="center"/>
    </xf>
    <xf numFmtId="3" fontId="9" fillId="2" borderId="49" xfId="3" applyNumberFormat="1" applyFont="1" applyFill="1" applyBorder="1" applyAlignment="1">
      <alignment horizontal="right" vertical="center"/>
    </xf>
    <xf numFmtId="3" fontId="18" fillId="2" borderId="4" xfId="1" applyNumberFormat="1" applyFont="1" applyFill="1" applyBorder="1" applyAlignment="1">
      <alignment horizontal="right" vertical="center"/>
    </xf>
    <xf numFmtId="0" fontId="18" fillId="2" borderId="5" xfId="3" applyFont="1" applyFill="1" applyBorder="1" applyAlignment="1">
      <alignment horizontal="left" vertical="top" wrapText="1"/>
    </xf>
    <xf numFmtId="3" fontId="18" fillId="2" borderId="4" xfId="1" applyNumberFormat="1" applyFont="1" applyFill="1" applyBorder="1" applyAlignment="1">
      <alignment horizontal="center" vertical="center"/>
    </xf>
    <xf numFmtId="3" fontId="18" fillId="2" borderId="0" xfId="1" applyNumberFormat="1" applyFont="1" applyFill="1" applyBorder="1" applyAlignment="1">
      <alignment horizontal="right" vertical="center"/>
    </xf>
    <xf numFmtId="0" fontId="18" fillId="2" borderId="0" xfId="3" applyFont="1" applyFill="1" applyAlignment="1">
      <alignment horizontal="left" vertical="top" wrapText="1"/>
    </xf>
    <xf numFmtId="3" fontId="18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/>
    <xf numFmtId="49" fontId="18" fillId="0" borderId="0" xfId="0" applyNumberFormat="1" applyFont="1"/>
    <xf numFmtId="0" fontId="31" fillId="0" borderId="4" xfId="2" applyFont="1" applyBorder="1" applyAlignment="1">
      <alignment horizontal="center"/>
    </xf>
    <xf numFmtId="0" fontId="32" fillId="0" borderId="0" xfId="2" applyFont="1" applyAlignment="1">
      <alignment horizontal="right"/>
    </xf>
    <xf numFmtId="0" fontId="52" fillId="2" borderId="0" xfId="0" applyFont="1" applyFill="1"/>
    <xf numFmtId="0" fontId="29" fillId="2" borderId="0" xfId="0" applyFont="1" applyFill="1" applyAlignment="1">
      <alignment vertical="center"/>
    </xf>
    <xf numFmtId="0" fontId="31" fillId="0" borderId="4" xfId="2" applyFont="1" applyBorder="1" applyAlignment="1">
      <alignment horizontal="right"/>
    </xf>
    <xf numFmtId="0" fontId="53" fillId="2" borderId="0" xfId="0" applyFont="1" applyFill="1" applyAlignment="1">
      <alignment horizontal="left" vertical="center"/>
    </xf>
    <xf numFmtId="0" fontId="31" fillId="2" borderId="4" xfId="2" applyFont="1" applyFill="1" applyBorder="1" applyAlignment="1">
      <alignment horizontal="right"/>
    </xf>
    <xf numFmtId="0" fontId="14" fillId="0" borderId="0" xfId="7" applyFont="1"/>
    <xf numFmtId="0" fontId="18" fillId="0" borderId="0" xfId="7" applyFont="1" applyAlignment="1">
      <alignment horizontal="center" wrapText="1"/>
    </xf>
    <xf numFmtId="0" fontId="18" fillId="0" borderId="0" xfId="7" applyFont="1"/>
    <xf numFmtId="0" fontId="7" fillId="5" borderId="7" xfId="7" applyFont="1" applyFill="1" applyBorder="1" applyAlignment="1">
      <alignment horizontal="right" vertical="center" wrapText="1"/>
    </xf>
    <xf numFmtId="0" fontId="7" fillId="5" borderId="7" xfId="7" applyFont="1" applyFill="1" applyBorder="1" applyAlignment="1">
      <alignment horizontal="center" vertical="center" wrapText="1"/>
    </xf>
    <xf numFmtId="0" fontId="7" fillId="5" borderId="4" xfId="7" applyFont="1" applyFill="1" applyBorder="1" applyAlignment="1">
      <alignment horizontal="right" vertical="center" wrapText="1"/>
    </xf>
    <xf numFmtId="0" fontId="7" fillId="5" borderId="4" xfId="7" applyFont="1" applyFill="1" applyBorder="1" applyAlignment="1">
      <alignment horizontal="center" vertical="center" wrapText="1"/>
    </xf>
    <xf numFmtId="3" fontId="7" fillId="5" borderId="4" xfId="7" applyNumberFormat="1" applyFont="1" applyFill="1" applyBorder="1" applyAlignment="1">
      <alignment horizontal="right" vertical="center" wrapText="1"/>
    </xf>
    <xf numFmtId="0" fontId="5" fillId="0" borderId="6" xfId="7" applyFont="1" applyBorder="1" applyAlignment="1">
      <alignment horizontal="left" vertical="center" wrapText="1"/>
    </xf>
    <xf numFmtId="0" fontId="5" fillId="0" borderId="0" xfId="7" applyFont="1" applyAlignment="1">
      <alignment horizontal="center" vertical="center" wrapText="1"/>
    </xf>
    <xf numFmtId="0" fontId="5" fillId="0" borderId="0" xfId="7" applyFont="1" applyAlignment="1">
      <alignment horizontal="right" vertical="center" wrapText="1"/>
    </xf>
    <xf numFmtId="3" fontId="5" fillId="0" borderId="0" xfId="7" applyNumberFormat="1" applyFont="1" applyAlignment="1">
      <alignment horizontal="right" vertical="center" wrapText="1"/>
    </xf>
    <xf numFmtId="0" fontId="9" fillId="0" borderId="0" xfId="7" applyFont="1"/>
    <xf numFmtId="0" fontId="5" fillId="0" borderId="6" xfId="7" applyFont="1" applyBorder="1" applyAlignment="1">
      <alignment horizontal="left" vertical="top" wrapText="1"/>
    </xf>
    <xf numFmtId="166" fontId="6" fillId="0" borderId="0" xfId="7" applyNumberFormat="1" applyFont="1" applyAlignment="1">
      <alignment horizontal="right" vertical="top"/>
    </xf>
    <xf numFmtId="3" fontId="6" fillId="0" borderId="0" xfId="7" applyNumberFormat="1" applyFont="1" applyAlignment="1">
      <alignment horizontal="right" vertical="top"/>
    </xf>
    <xf numFmtId="0" fontId="6" fillId="0" borderId="6" xfId="7" applyFont="1" applyBorder="1" applyAlignment="1">
      <alignment horizontal="left" vertical="top" wrapText="1" indent="1"/>
    </xf>
    <xf numFmtId="164" fontId="9" fillId="0" borderId="0" xfId="7" applyNumberFormat="1" applyFont="1" applyAlignment="1">
      <alignment horizontal="right" vertical="top"/>
    </xf>
    <xf numFmtId="175" fontId="9" fillId="0" borderId="0" xfId="7" applyNumberFormat="1" applyFont="1" applyAlignment="1">
      <alignment horizontal="right" vertical="top"/>
    </xf>
    <xf numFmtId="0" fontId="6" fillId="0" borderId="6" xfId="7" applyFont="1" applyBorder="1" applyAlignment="1">
      <alignment horizontal="left" vertical="top" wrapText="1"/>
    </xf>
    <xf numFmtId="166" fontId="13" fillId="0" borderId="0" xfId="7" applyNumberFormat="1" applyFont="1" applyAlignment="1">
      <alignment horizontal="right" vertical="center" wrapText="1"/>
    </xf>
    <xf numFmtId="166" fontId="13" fillId="0" borderId="0" xfId="7" applyNumberFormat="1" applyFont="1" applyAlignment="1">
      <alignment horizontal="right" vertical="center" wrapText="1" indent="1"/>
    </xf>
    <xf numFmtId="165" fontId="6" fillId="0" borderId="0" xfId="7" applyNumberFormat="1" applyFont="1" applyAlignment="1">
      <alignment horizontal="right" vertical="top"/>
    </xf>
    <xf numFmtId="175" fontId="9" fillId="0" borderId="0" xfId="7" applyNumberFormat="1" applyFont="1"/>
    <xf numFmtId="0" fontId="6" fillId="0" borderId="5" xfId="7" applyFont="1" applyBorder="1" applyAlignment="1">
      <alignment horizontal="left" vertical="top" wrapText="1" indent="1"/>
    </xf>
    <xf numFmtId="164" fontId="9" fillId="0" borderId="4" xfId="7" applyNumberFormat="1" applyFont="1" applyBorder="1" applyAlignment="1">
      <alignment horizontal="right" vertical="top"/>
    </xf>
    <xf numFmtId="0" fontId="6" fillId="0" borderId="0" xfId="7" applyFont="1" applyAlignment="1">
      <alignment horizontal="left" vertical="top" wrapText="1" indent="1"/>
    </xf>
    <xf numFmtId="0" fontId="18" fillId="0" borderId="0" xfId="7" applyFont="1" applyAlignment="1">
      <alignment wrapText="1"/>
    </xf>
    <xf numFmtId="164" fontId="9" fillId="0" borderId="0" xfId="7" applyNumberFormat="1" applyFont="1"/>
    <xf numFmtId="165" fontId="9" fillId="0" borderId="0" xfId="7" applyNumberFormat="1" applyFont="1"/>
    <xf numFmtId="164" fontId="3" fillId="0" borderId="0" xfId="7" applyNumberFormat="1" applyFont="1" applyAlignment="1">
      <alignment horizontal="right" vertical="top"/>
    </xf>
    <xf numFmtId="0" fontId="9" fillId="0" borderId="5" xfId="7" applyFont="1" applyBorder="1"/>
    <xf numFmtId="0" fontId="9" fillId="0" borderId="4" xfId="7" applyFont="1" applyBorder="1"/>
    <xf numFmtId="3" fontId="9" fillId="0" borderId="4" xfId="7" applyNumberFormat="1" applyFont="1" applyBorder="1"/>
    <xf numFmtId="3" fontId="9" fillId="0" borderId="0" xfId="7" applyNumberFormat="1" applyFont="1"/>
    <xf numFmtId="0" fontId="22" fillId="0" borderId="0" xfId="7" applyFont="1"/>
    <xf numFmtId="0" fontId="22" fillId="2" borderId="0" xfId="7" applyFont="1" applyFill="1" applyAlignment="1">
      <alignment horizontal="left" vertical="center" wrapText="1"/>
    </xf>
    <xf numFmtId="0" fontId="9" fillId="2" borderId="0" xfId="7" applyFont="1" applyFill="1" applyAlignment="1">
      <alignment horizontal="left" vertical="center" wrapText="1"/>
    </xf>
    <xf numFmtId="0" fontId="22" fillId="0" borderId="0" xfId="7" applyFont="1" applyAlignment="1">
      <alignment horizontal="left"/>
    </xf>
    <xf numFmtId="3" fontId="22" fillId="0" borderId="0" xfId="7" applyNumberFormat="1" applyFont="1"/>
    <xf numFmtId="0" fontId="5" fillId="0" borderId="43" xfId="7" applyFont="1" applyBorder="1" applyAlignment="1">
      <alignment horizontal="left" vertical="top" wrapText="1"/>
    </xf>
    <xf numFmtId="3" fontId="3" fillId="0" borderId="0" xfId="7" applyNumberFormat="1" applyFont="1" applyAlignment="1">
      <alignment horizontal="right" vertical="top"/>
    </xf>
    <xf numFmtId="175" fontId="13" fillId="0" borderId="0" xfId="7" applyNumberFormat="1" applyFont="1" applyAlignment="1">
      <alignment horizontal="right" vertical="center" wrapText="1"/>
    </xf>
    <xf numFmtId="175" fontId="6" fillId="0" borderId="0" xfId="2" applyNumberFormat="1" applyFont="1" applyAlignment="1">
      <alignment horizontal="right" vertical="top"/>
    </xf>
    <xf numFmtId="164" fontId="9" fillId="0" borderId="4" xfId="0" applyNumberFormat="1" applyFont="1" applyBorder="1" applyAlignment="1">
      <alignment horizontal="right" vertical="top"/>
    </xf>
    <xf numFmtId="175" fontId="9" fillId="2" borderId="0" xfId="12" applyNumberFormat="1" applyFont="1" applyFill="1"/>
    <xf numFmtId="0" fontId="14" fillId="5" borderId="3" xfId="4" applyFont="1" applyFill="1" applyBorder="1" applyAlignment="1">
      <alignment horizontal="right" vertical="center" wrapText="1"/>
    </xf>
    <xf numFmtId="0" fontId="48" fillId="2" borderId="0" xfId="0" applyFont="1" applyFill="1" applyAlignment="1">
      <alignment horizontal="center"/>
    </xf>
    <xf numFmtId="0" fontId="3" fillId="2" borderId="0" xfId="3" applyFont="1" applyFill="1" applyAlignment="1">
      <alignment horizontal="right" vertical="center"/>
    </xf>
    <xf numFmtId="1" fontId="14" fillId="5" borderId="4" xfId="2" applyNumberFormat="1" applyFont="1" applyFill="1" applyBorder="1" applyAlignment="1">
      <alignment horizontal="right" vertical="center" wrapText="1"/>
    </xf>
    <xf numFmtId="0" fontId="18" fillId="2" borderId="0" xfId="0" applyFont="1" applyFill="1" applyAlignment="1">
      <alignment horizontal="right"/>
    </xf>
    <xf numFmtId="175" fontId="3" fillId="2" borderId="0" xfId="3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171" fontId="9" fillId="2" borderId="0" xfId="0" applyNumberFormat="1" applyFont="1" applyFill="1" applyAlignment="1">
      <alignment horizontal="right" vertical="center"/>
    </xf>
    <xf numFmtId="0" fontId="9" fillId="2" borderId="42" xfId="0" applyFont="1" applyFill="1" applyBorder="1" applyAlignment="1">
      <alignment horizontal="right" vertical="center"/>
    </xf>
    <xf numFmtId="1" fontId="9" fillId="2" borderId="42" xfId="0" applyNumberFormat="1" applyFont="1" applyFill="1" applyBorder="1" applyAlignment="1">
      <alignment horizontal="right" vertical="center"/>
    </xf>
    <xf numFmtId="3" fontId="9" fillId="2" borderId="0" xfId="3" applyNumberFormat="1" applyFont="1" applyFill="1" applyAlignment="1">
      <alignment horizontal="right" vertical="center" wrapText="1"/>
    </xf>
    <xf numFmtId="0" fontId="9" fillId="2" borderId="0" xfId="3" applyFont="1" applyFill="1" applyAlignment="1">
      <alignment horizontal="left" vertical="top" wrapText="1"/>
    </xf>
    <xf numFmtId="0" fontId="34" fillId="2" borderId="4" xfId="0" applyFont="1" applyFill="1" applyBorder="1"/>
    <xf numFmtId="0" fontId="34" fillId="2" borderId="47" xfId="0" applyFont="1" applyFill="1" applyBorder="1"/>
    <xf numFmtId="3" fontId="5" fillId="2" borderId="0" xfId="3" applyNumberFormat="1" applyFont="1" applyFill="1" applyAlignment="1">
      <alignment horizontal="right" vertical="top"/>
    </xf>
    <xf numFmtId="3" fontId="6" fillId="2" borderId="4" xfId="3" applyNumberFormat="1" applyFont="1" applyFill="1" applyBorder="1" applyAlignment="1">
      <alignment horizontal="right" vertical="top"/>
    </xf>
    <xf numFmtId="164" fontId="3" fillId="2" borderId="0" xfId="0" applyNumberFormat="1" applyFont="1" applyFill="1" applyAlignment="1">
      <alignment horizontal="right" vertical="top"/>
    </xf>
    <xf numFmtId="3" fontId="3" fillId="2" borderId="0" xfId="0" applyNumberFormat="1" applyFont="1" applyFill="1" applyAlignment="1">
      <alignment horizontal="right" vertical="top"/>
    </xf>
    <xf numFmtId="175" fontId="5" fillId="0" borderId="0" xfId="25" applyNumberFormat="1" applyFont="1" applyAlignment="1">
      <alignment horizontal="right" vertical="top"/>
    </xf>
    <xf numFmtId="165" fontId="9" fillId="2" borderId="0" xfId="0" applyNumberFormat="1" applyFont="1" applyFill="1" applyAlignment="1">
      <alignment horizontal="right"/>
    </xf>
    <xf numFmtId="170" fontId="9" fillId="0" borderId="0" xfId="1" applyNumberFormat="1" applyFont="1" applyFill="1" applyBorder="1" applyAlignment="1">
      <alignment horizontal="right" vertical="top"/>
    </xf>
    <xf numFmtId="0" fontId="55" fillId="0" borderId="0" xfId="7" applyFont="1" applyAlignment="1">
      <alignment vertical="top" wrapText="1"/>
    </xf>
    <xf numFmtId="0" fontId="4" fillId="0" borderId="0" xfId="7"/>
    <xf numFmtId="0" fontId="7" fillId="5" borderId="51" xfId="2" applyFont="1" applyFill="1" applyBorder="1" applyAlignment="1">
      <alignment horizontal="center" vertical="center" wrapText="1"/>
    </xf>
    <xf numFmtId="0" fontId="7" fillId="5" borderId="52" xfId="2" applyFont="1" applyFill="1" applyBorder="1" applyAlignment="1">
      <alignment horizontal="center" vertical="center" wrapText="1"/>
    </xf>
    <xf numFmtId="0" fontId="7" fillId="5" borderId="53" xfId="2" applyFont="1" applyFill="1" applyBorder="1" applyAlignment="1">
      <alignment horizontal="center" vertical="center" wrapText="1"/>
    </xf>
    <xf numFmtId="0" fontId="7" fillId="0" borderId="54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25" fillId="0" borderId="54" xfId="7" applyFont="1" applyBorder="1" applyAlignment="1">
      <alignment horizontal="center" vertical="center" wrapText="1"/>
    </xf>
    <xf numFmtId="176" fontId="25" fillId="0" borderId="0" xfId="7" applyNumberFormat="1" applyFont="1" applyAlignment="1">
      <alignment horizontal="center" vertical="center" wrapText="1"/>
    </xf>
    <xf numFmtId="3" fontId="25" fillId="0" borderId="0" xfId="7" applyNumberFormat="1" applyFont="1" applyAlignment="1">
      <alignment horizontal="center" vertical="center" wrapText="1"/>
    </xf>
    <xf numFmtId="165" fontId="25" fillId="0" borderId="0" xfId="7" applyNumberFormat="1" applyFont="1" applyAlignment="1">
      <alignment horizontal="center" vertical="center" wrapText="1"/>
    </xf>
    <xf numFmtId="165" fontId="56" fillId="0" borderId="0" xfId="7" applyNumberFormat="1" applyFont="1"/>
    <xf numFmtId="176" fontId="9" fillId="0" borderId="0" xfId="7" applyNumberFormat="1" applyFont="1" applyAlignment="1">
      <alignment horizontal="center" vertical="center" wrapText="1"/>
    </xf>
    <xf numFmtId="3" fontId="9" fillId="0" borderId="0" xfId="7" applyNumberFormat="1" applyFont="1" applyAlignment="1">
      <alignment horizontal="center" vertical="center" wrapText="1"/>
    </xf>
    <xf numFmtId="0" fontId="25" fillId="0" borderId="55" xfId="7" applyFont="1" applyBorder="1" applyAlignment="1">
      <alignment horizontal="center" vertical="center" wrapText="1"/>
    </xf>
    <xf numFmtId="175" fontId="9" fillId="0" borderId="42" xfId="7" applyNumberFormat="1" applyFont="1" applyBorder="1" applyAlignment="1">
      <alignment horizontal="center" vertical="center" wrapText="1"/>
    </xf>
    <xf numFmtId="3" fontId="9" fillId="0" borderId="42" xfId="7" applyNumberFormat="1" applyFont="1" applyBorder="1" applyAlignment="1">
      <alignment horizontal="center" vertical="center" wrapText="1"/>
    </xf>
    <xf numFmtId="165" fontId="9" fillId="0" borderId="42" xfId="7" applyNumberFormat="1" applyFont="1" applyBorder="1" applyAlignment="1">
      <alignment horizontal="center" vertical="center" wrapText="1"/>
    </xf>
    <xf numFmtId="165" fontId="4" fillId="0" borderId="0" xfId="7" applyNumberFormat="1"/>
    <xf numFmtId="0" fontId="25" fillId="0" borderId="0" xfId="7" applyFont="1" applyAlignment="1">
      <alignment horizontal="center" vertical="center" wrapText="1"/>
    </xf>
    <xf numFmtId="175" fontId="9" fillId="0" borderId="0" xfId="7" applyNumberFormat="1" applyFont="1" applyAlignment="1">
      <alignment horizontal="center" vertical="center" wrapText="1"/>
    </xf>
    <xf numFmtId="165" fontId="9" fillId="0" borderId="0" xfId="7" applyNumberFormat="1" applyFont="1" applyAlignment="1">
      <alignment horizontal="center" vertical="center" wrapText="1"/>
    </xf>
    <xf numFmtId="0" fontId="3" fillId="0" borderId="0" xfId="7" applyFont="1" applyAlignment="1">
      <alignment vertical="center" wrapText="1"/>
    </xf>
    <xf numFmtId="0" fontId="5" fillId="0" borderId="6" xfId="3" applyFont="1" applyBorder="1" applyAlignment="1">
      <alignment horizontal="left" vertical="center" wrapText="1"/>
    </xf>
    <xf numFmtId="171" fontId="3" fillId="0" borderId="0" xfId="3" applyNumberFormat="1" applyFont="1" applyAlignment="1">
      <alignment horizontal="right" vertical="center"/>
    </xf>
    <xf numFmtId="176" fontId="5" fillId="2" borderId="0" xfId="3" applyNumberFormat="1" applyFont="1" applyFill="1" applyAlignment="1">
      <alignment horizontal="right" vertical="center"/>
    </xf>
    <xf numFmtId="171" fontId="5" fillId="2" borderId="0" xfId="3" applyNumberFormat="1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 wrapText="1"/>
    </xf>
    <xf numFmtId="4" fontId="18" fillId="3" borderId="4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 wrapText="1"/>
    </xf>
    <xf numFmtId="3" fontId="7" fillId="5" borderId="45" xfId="2" applyNumberFormat="1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  <xf numFmtId="4" fontId="18" fillId="3" borderId="4" xfId="0" applyNumberFormat="1" applyFont="1" applyFill="1" applyBorder="1" applyAlignment="1">
      <alignment horizontal="center" vertical="top" wrapText="1"/>
    </xf>
    <xf numFmtId="4" fontId="18" fillId="3" borderId="4" xfId="0" applyNumberFormat="1" applyFont="1" applyFill="1" applyBorder="1" applyAlignment="1">
      <alignment horizontal="center" vertical="top"/>
    </xf>
    <xf numFmtId="4" fontId="18" fillId="3" borderId="0" xfId="0" applyNumberFormat="1" applyFont="1" applyFill="1" applyAlignment="1">
      <alignment horizontal="center" vertical="center" wrapText="1"/>
    </xf>
    <xf numFmtId="0" fontId="7" fillId="5" borderId="8" xfId="2" applyFont="1" applyFill="1" applyBorder="1" applyAlignment="1">
      <alignment horizontal="center" vertical="center" wrapText="1"/>
    </xf>
    <xf numFmtId="0" fontId="7" fillId="5" borderId="5" xfId="2" applyFont="1" applyFill="1" applyBorder="1" applyAlignment="1">
      <alignment horizontal="center" vertical="center" wrapText="1"/>
    </xf>
    <xf numFmtId="0" fontId="7" fillId="5" borderId="7" xfId="2" applyFont="1" applyFill="1" applyBorder="1" applyAlignment="1">
      <alignment horizontal="right" vertical="center" wrapText="1"/>
    </xf>
    <xf numFmtId="0" fontId="7" fillId="5" borderId="4" xfId="2" applyFont="1" applyFill="1" applyBorder="1" applyAlignment="1">
      <alignment horizontal="right" vertical="center" wrapText="1"/>
    </xf>
    <xf numFmtId="0" fontId="5" fillId="5" borderId="8" xfId="2" applyFont="1" applyFill="1" applyBorder="1" applyAlignment="1">
      <alignment horizontal="center" vertical="center" wrapText="1"/>
    </xf>
    <xf numFmtId="0" fontId="5" fillId="5" borderId="5" xfId="2" applyFont="1" applyFill="1" applyBorder="1" applyAlignment="1">
      <alignment horizontal="center" vertical="center" wrapText="1"/>
    </xf>
    <xf numFmtId="0" fontId="3" fillId="5" borderId="7" xfId="2" applyFont="1" applyFill="1" applyBorder="1" applyAlignment="1">
      <alignment horizontal="right" vertical="center" wrapText="1"/>
    </xf>
    <xf numFmtId="0" fontId="3" fillId="5" borderId="4" xfId="2" applyFont="1" applyFill="1" applyBorder="1" applyAlignment="1">
      <alignment horizontal="right" vertical="center" wrapText="1"/>
    </xf>
    <xf numFmtId="0" fontId="3" fillId="5" borderId="3" xfId="2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4" fontId="14" fillId="3" borderId="4" xfId="0" applyNumberFormat="1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right" vertical="center" wrapText="1"/>
    </xf>
    <xf numFmtId="0" fontId="5" fillId="5" borderId="4" xfId="2" applyFont="1" applyFill="1" applyBorder="1" applyAlignment="1">
      <alignment horizontal="right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top"/>
    </xf>
    <xf numFmtId="0" fontId="14" fillId="5" borderId="7" xfId="2" applyFont="1" applyFill="1" applyBorder="1" applyAlignment="1">
      <alignment horizontal="right" vertical="center" wrapText="1"/>
    </xf>
    <xf numFmtId="0" fontId="14" fillId="5" borderId="4" xfId="2" applyFont="1" applyFill="1" applyBorder="1" applyAlignment="1">
      <alignment horizontal="right" vertical="center" wrapText="1"/>
    </xf>
    <xf numFmtId="0" fontId="14" fillId="5" borderId="3" xfId="2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54" fillId="0" borderId="0" xfId="7" applyFont="1" applyAlignment="1">
      <alignment horizontal="center" vertical="top" wrapText="1"/>
    </xf>
    <xf numFmtId="0" fontId="22" fillId="0" borderId="0" xfId="7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40" fillId="2" borderId="0" xfId="0" applyFont="1" applyFill="1" applyAlignment="1">
      <alignment horizontal="left" vertical="top"/>
    </xf>
    <xf numFmtId="0" fontId="20" fillId="0" borderId="0" xfId="14" applyFont="1" applyAlignment="1">
      <alignment horizontal="center" vertical="center" wrapText="1"/>
    </xf>
    <xf numFmtId="0" fontId="26" fillId="0" borderId="10" xfId="14" applyFont="1" applyBorder="1" applyAlignment="1">
      <alignment horizontal="left" wrapText="1"/>
    </xf>
    <xf numFmtId="0" fontId="26" fillId="0" borderId="11" xfId="14" applyFont="1" applyBorder="1" applyAlignment="1">
      <alignment horizontal="left" wrapText="1"/>
    </xf>
    <xf numFmtId="0" fontId="26" fillId="0" borderId="15" xfId="15" applyFont="1" applyBorder="1" applyAlignment="1">
      <alignment horizontal="left" wrapText="1"/>
    </xf>
    <xf numFmtId="0" fontId="26" fillId="0" borderId="16" xfId="15" applyFont="1" applyBorder="1" applyAlignment="1">
      <alignment horizontal="left" wrapText="1"/>
    </xf>
    <xf numFmtId="0" fontId="26" fillId="0" borderId="20" xfId="15" applyFont="1" applyBorder="1" applyAlignment="1">
      <alignment horizontal="left" wrapText="1"/>
    </xf>
    <xf numFmtId="0" fontId="26" fillId="0" borderId="21" xfId="15" applyFont="1" applyBorder="1" applyAlignment="1">
      <alignment horizontal="left" wrapText="1"/>
    </xf>
    <xf numFmtId="0" fontId="26" fillId="0" borderId="25" xfId="15" applyFont="1" applyBorder="1" applyAlignment="1">
      <alignment horizontal="left" wrapText="1"/>
    </xf>
    <xf numFmtId="0" fontId="26" fillId="0" borderId="26" xfId="15" applyFont="1" applyBorder="1" applyAlignment="1">
      <alignment horizontal="left" wrapText="1"/>
    </xf>
    <xf numFmtId="0" fontId="26" fillId="0" borderId="30" xfId="15" applyFont="1" applyBorder="1" applyAlignment="1">
      <alignment horizontal="center" wrapText="1"/>
    </xf>
    <xf numFmtId="0" fontId="26" fillId="0" borderId="31" xfId="15" applyFont="1" applyBorder="1" applyAlignment="1">
      <alignment horizontal="center" wrapText="1"/>
    </xf>
    <xf numFmtId="0" fontId="26" fillId="0" borderId="32" xfId="15" applyFont="1" applyBorder="1" applyAlignment="1">
      <alignment horizontal="center" wrapText="1"/>
    </xf>
    <xf numFmtId="0" fontId="19" fillId="0" borderId="15" xfId="16" applyFont="1" applyBorder="1" applyAlignment="1">
      <alignment horizontal="left" wrapText="1"/>
    </xf>
    <xf numFmtId="0" fontId="19" fillId="0" borderId="16" xfId="16" applyFont="1" applyBorder="1" applyAlignment="1">
      <alignment horizontal="left" wrapText="1"/>
    </xf>
    <xf numFmtId="0" fontId="19" fillId="0" borderId="20" xfId="16" applyFont="1" applyBorder="1" applyAlignment="1">
      <alignment horizontal="left" wrapText="1"/>
    </xf>
    <xf numFmtId="0" fontId="19" fillId="0" borderId="21" xfId="16" applyFont="1" applyBorder="1" applyAlignment="1">
      <alignment horizontal="left" wrapText="1"/>
    </xf>
    <xf numFmtId="0" fontId="19" fillId="0" borderId="25" xfId="16" applyFont="1" applyBorder="1" applyAlignment="1">
      <alignment horizontal="left" wrapText="1"/>
    </xf>
    <xf numFmtId="0" fontId="19" fillId="0" borderId="26" xfId="16" applyFont="1" applyBorder="1" applyAlignment="1">
      <alignment horizontal="left" wrapText="1"/>
    </xf>
    <xf numFmtId="0" fontId="19" fillId="0" borderId="30" xfId="16" applyFont="1" applyBorder="1" applyAlignment="1">
      <alignment horizontal="center" wrapText="1"/>
    </xf>
    <xf numFmtId="0" fontId="19" fillId="0" borderId="31" xfId="16" applyFont="1" applyBorder="1" applyAlignment="1">
      <alignment horizontal="center" wrapText="1"/>
    </xf>
    <xf numFmtId="0" fontId="19" fillId="0" borderId="32" xfId="16" applyFont="1" applyBorder="1" applyAlignment="1">
      <alignment horizontal="center" wrapText="1"/>
    </xf>
    <xf numFmtId="0" fontId="19" fillId="0" borderId="15" xfId="17" applyFont="1" applyBorder="1" applyAlignment="1">
      <alignment horizontal="left" wrapText="1"/>
    </xf>
    <xf numFmtId="0" fontId="19" fillId="0" borderId="16" xfId="17" applyFont="1" applyBorder="1" applyAlignment="1">
      <alignment horizontal="left" wrapText="1"/>
    </xf>
    <xf numFmtId="0" fontId="19" fillId="0" borderId="20" xfId="17" applyFont="1" applyBorder="1" applyAlignment="1">
      <alignment horizontal="left" wrapText="1"/>
    </xf>
    <xf numFmtId="0" fontId="19" fillId="0" borderId="21" xfId="17" applyFont="1" applyBorder="1" applyAlignment="1">
      <alignment horizontal="left" wrapText="1"/>
    </xf>
    <xf numFmtId="0" fontId="19" fillId="0" borderId="25" xfId="17" applyFont="1" applyBorder="1" applyAlignment="1">
      <alignment horizontal="left" wrapText="1"/>
    </xf>
    <xf numFmtId="0" fontId="19" fillId="0" borderId="26" xfId="17" applyFont="1" applyBorder="1" applyAlignment="1">
      <alignment horizontal="left" wrapText="1"/>
    </xf>
    <xf numFmtId="0" fontId="19" fillId="0" borderId="30" xfId="17" applyFont="1" applyBorder="1" applyAlignment="1">
      <alignment horizontal="center" wrapText="1"/>
    </xf>
    <xf numFmtId="0" fontId="19" fillId="0" borderId="31" xfId="17" applyFont="1" applyBorder="1" applyAlignment="1">
      <alignment horizontal="center" wrapText="1"/>
    </xf>
    <xf numFmtId="0" fontId="19" fillId="0" borderId="32" xfId="17" applyFont="1" applyBorder="1" applyAlignment="1">
      <alignment horizontal="center" wrapText="1"/>
    </xf>
    <xf numFmtId="0" fontId="26" fillId="0" borderId="30" xfId="18" applyFont="1" applyBorder="1" applyAlignment="1">
      <alignment horizontal="center" wrapText="1"/>
    </xf>
    <xf numFmtId="0" fontId="26" fillId="0" borderId="32" xfId="18" applyFont="1" applyBorder="1" applyAlignment="1">
      <alignment horizontal="center" wrapText="1"/>
    </xf>
    <xf numFmtId="0" fontId="19" fillId="0" borderId="15" xfId="19" applyFont="1" applyBorder="1" applyAlignment="1">
      <alignment horizontal="left" wrapText="1"/>
    </xf>
    <xf numFmtId="0" fontId="19" fillId="0" borderId="16" xfId="19" applyFont="1" applyBorder="1" applyAlignment="1">
      <alignment horizontal="left" wrapText="1"/>
    </xf>
    <xf numFmtId="0" fontId="19" fillId="0" borderId="20" xfId="19" applyFont="1" applyBorder="1" applyAlignment="1">
      <alignment horizontal="left" wrapText="1"/>
    </xf>
    <xf numFmtId="0" fontId="19" fillId="0" borderId="21" xfId="19" applyFont="1" applyBorder="1" applyAlignment="1">
      <alignment horizontal="left" wrapText="1"/>
    </xf>
    <xf numFmtId="0" fontId="19" fillId="0" borderId="25" xfId="19" applyFont="1" applyBorder="1" applyAlignment="1">
      <alignment horizontal="left" wrapText="1"/>
    </xf>
    <xf numFmtId="0" fontId="19" fillId="0" borderId="26" xfId="19" applyFont="1" applyBorder="1" applyAlignment="1">
      <alignment horizontal="left" wrapText="1"/>
    </xf>
    <xf numFmtId="0" fontId="19" fillId="0" borderId="30" xfId="19" applyFont="1" applyBorder="1" applyAlignment="1">
      <alignment horizontal="center" wrapText="1"/>
    </xf>
    <xf numFmtId="0" fontId="19" fillId="0" borderId="31" xfId="19" applyFont="1" applyBorder="1" applyAlignment="1">
      <alignment horizontal="center" wrapText="1"/>
    </xf>
    <xf numFmtId="0" fontId="19" fillId="0" borderId="32" xfId="19" applyFont="1" applyBorder="1" applyAlignment="1">
      <alignment horizontal="center" wrapText="1"/>
    </xf>
    <xf numFmtId="0" fontId="19" fillId="0" borderId="31" xfId="20" applyFont="1" applyBorder="1" applyAlignment="1">
      <alignment horizontal="center" wrapText="1"/>
    </xf>
    <xf numFmtId="0" fontId="19" fillId="0" borderId="32" xfId="20" applyFont="1" applyBorder="1" applyAlignment="1">
      <alignment horizontal="center" wrapText="1"/>
    </xf>
    <xf numFmtId="0" fontId="19" fillId="6" borderId="15" xfId="20" applyFont="1" applyFill="1" applyBorder="1" applyAlignment="1">
      <alignment horizontal="left" vertical="top" wrapText="1"/>
    </xf>
    <xf numFmtId="0" fontId="19" fillId="6" borderId="20" xfId="20" applyFont="1" applyFill="1" applyBorder="1" applyAlignment="1">
      <alignment horizontal="left" vertical="top" wrapText="1"/>
    </xf>
    <xf numFmtId="0" fontId="19" fillId="0" borderId="20" xfId="20" applyFont="1" applyBorder="1" applyAlignment="1">
      <alignment horizontal="left" vertical="top" wrapText="1"/>
    </xf>
    <xf numFmtId="0" fontId="19" fillId="0" borderId="25" xfId="20" applyFont="1" applyBorder="1" applyAlignment="1">
      <alignment horizontal="left" vertical="top" wrapText="1"/>
    </xf>
    <xf numFmtId="0" fontId="19" fillId="0" borderId="15" xfId="20" applyFont="1" applyBorder="1" applyAlignment="1">
      <alignment horizontal="left" wrapText="1"/>
    </xf>
    <xf numFmtId="0" fontId="19" fillId="0" borderId="16" xfId="20" applyFont="1" applyBorder="1" applyAlignment="1">
      <alignment horizontal="left" wrapText="1"/>
    </xf>
    <xf numFmtId="0" fontId="19" fillId="0" borderId="20" xfId="20" applyFont="1" applyBorder="1" applyAlignment="1">
      <alignment horizontal="left" wrapText="1"/>
    </xf>
    <xf numFmtId="0" fontId="19" fillId="0" borderId="21" xfId="20" applyFont="1" applyBorder="1" applyAlignment="1">
      <alignment horizontal="left" wrapText="1"/>
    </xf>
    <xf numFmtId="0" fontId="19" fillId="0" borderId="25" xfId="20" applyFont="1" applyBorder="1" applyAlignment="1">
      <alignment horizontal="left" wrapText="1"/>
    </xf>
    <xf numFmtId="0" fontId="19" fillId="0" borderId="26" xfId="20" applyFont="1" applyBorder="1" applyAlignment="1">
      <alignment horizontal="left" wrapText="1"/>
    </xf>
    <xf numFmtId="0" fontId="19" fillId="0" borderId="30" xfId="20" applyFont="1" applyBorder="1" applyAlignment="1">
      <alignment horizontal="center" wrapText="1"/>
    </xf>
    <xf numFmtId="0" fontId="19" fillId="0" borderId="15" xfId="20" applyFont="1" applyBorder="1" applyAlignment="1">
      <alignment horizontal="left" vertical="top" wrapText="1"/>
    </xf>
    <xf numFmtId="0" fontId="26" fillId="0" borderId="15" xfId="21" applyFont="1" applyBorder="1" applyAlignment="1">
      <alignment horizontal="left" wrapText="1"/>
    </xf>
    <xf numFmtId="0" fontId="26" fillId="0" borderId="16" xfId="21" applyFont="1" applyBorder="1" applyAlignment="1">
      <alignment horizontal="left" wrapText="1"/>
    </xf>
    <xf numFmtId="0" fontId="26" fillId="0" borderId="20" xfId="21" applyFont="1" applyBorder="1" applyAlignment="1">
      <alignment horizontal="left" wrapText="1"/>
    </xf>
    <xf numFmtId="0" fontId="26" fillId="0" borderId="21" xfId="21" applyFont="1" applyBorder="1" applyAlignment="1">
      <alignment horizontal="left" wrapText="1"/>
    </xf>
    <xf numFmtId="0" fontId="26" fillId="0" borderId="25" xfId="21" applyFont="1" applyBorder="1" applyAlignment="1">
      <alignment horizontal="left" wrapText="1"/>
    </xf>
    <xf numFmtId="0" fontId="26" fillId="0" borderId="26" xfId="21" applyFont="1" applyBorder="1" applyAlignment="1">
      <alignment horizontal="left" wrapText="1"/>
    </xf>
    <xf numFmtId="0" fontId="26" fillId="0" borderId="30" xfId="21" applyFont="1" applyBorder="1" applyAlignment="1">
      <alignment horizontal="center" wrapText="1"/>
    </xf>
    <xf numFmtId="0" fontId="26" fillId="0" borderId="31" xfId="21" applyFont="1" applyBorder="1" applyAlignment="1">
      <alignment horizontal="center" wrapText="1"/>
    </xf>
    <xf numFmtId="0" fontId="26" fillId="0" borderId="32" xfId="21" applyFont="1" applyBorder="1" applyAlignment="1">
      <alignment horizontal="center" wrapText="1"/>
    </xf>
    <xf numFmtId="0" fontId="7" fillId="5" borderId="7" xfId="2" applyFont="1" applyFill="1" applyBorder="1" applyAlignment="1">
      <alignment horizontal="center" vertical="center" wrapText="1"/>
    </xf>
    <xf numFmtId="0" fontId="7" fillId="5" borderId="4" xfId="2" applyFont="1" applyFill="1" applyBorder="1" applyAlignment="1">
      <alignment horizontal="center" vertical="center" wrapText="1"/>
    </xf>
    <xf numFmtId="0" fontId="7" fillId="5" borderId="0" xfId="2" applyFont="1" applyFill="1" applyAlignment="1">
      <alignment horizontal="right" vertical="center" wrapText="1"/>
    </xf>
    <xf numFmtId="4" fontId="14" fillId="3" borderId="0" xfId="0" applyNumberFormat="1" applyFont="1" applyFill="1" applyAlignment="1">
      <alignment horizontal="center" vertical="center" wrapText="1"/>
    </xf>
    <xf numFmtId="0" fontId="7" fillId="5" borderId="9" xfId="2" applyFont="1" applyFill="1" applyBorder="1" applyAlignment="1">
      <alignment horizontal="right" vertical="center" wrapText="1"/>
    </xf>
    <xf numFmtId="0" fontId="7" fillId="5" borderId="50" xfId="2" applyFont="1" applyFill="1" applyBorder="1" applyAlignment="1">
      <alignment horizontal="right" vertical="center" wrapText="1"/>
    </xf>
    <xf numFmtId="0" fontId="14" fillId="0" borderId="0" xfId="7" applyFont="1" applyAlignment="1">
      <alignment horizontal="center"/>
    </xf>
    <xf numFmtId="0" fontId="14" fillId="0" borderId="0" xfId="7" applyFont="1" applyAlignment="1">
      <alignment horizontal="center" vertical="center" wrapText="1"/>
    </xf>
    <xf numFmtId="0" fontId="18" fillId="0" borderId="0" xfId="7" applyFont="1" applyAlignment="1">
      <alignment horizontal="center" wrapText="1"/>
    </xf>
    <xf numFmtId="0" fontId="7" fillId="5" borderId="8" xfId="7" applyFont="1" applyFill="1" applyBorder="1" applyAlignment="1">
      <alignment horizontal="center" vertical="center" wrapText="1"/>
    </xf>
    <xf numFmtId="0" fontId="7" fillId="5" borderId="5" xfId="7" applyFont="1" applyFill="1" applyBorder="1" applyAlignment="1">
      <alignment horizontal="center" vertical="center" wrapText="1"/>
    </xf>
    <xf numFmtId="0" fontId="7" fillId="5" borderId="7" xfId="7" applyFont="1" applyFill="1" applyBorder="1" applyAlignment="1">
      <alignment horizontal="right" vertical="center" wrapText="1"/>
    </xf>
    <xf numFmtId="0" fontId="7" fillId="5" borderId="4" xfId="7" applyFont="1" applyFill="1" applyBorder="1" applyAlignment="1">
      <alignment horizontal="right" vertical="center" wrapText="1"/>
    </xf>
    <xf numFmtId="0" fontId="7" fillId="5" borderId="3" xfId="7" applyFont="1" applyFill="1" applyBorder="1" applyAlignment="1">
      <alignment horizontal="center" vertical="center" wrapText="1"/>
    </xf>
    <xf numFmtId="3" fontId="7" fillId="5" borderId="3" xfId="7" applyNumberFormat="1" applyFont="1" applyFill="1" applyBorder="1" applyAlignment="1">
      <alignment horizontal="center" vertical="center" wrapText="1"/>
    </xf>
    <xf numFmtId="0" fontId="18" fillId="0" borderId="4" xfId="7" applyFont="1" applyBorder="1" applyAlignment="1">
      <alignment horizontal="center" wrapText="1"/>
    </xf>
    <xf numFmtId="0" fontId="37" fillId="0" borderId="0" xfId="7" applyFont="1" applyAlignment="1">
      <alignment horizontal="left"/>
    </xf>
    <xf numFmtId="0" fontId="37" fillId="2" borderId="0" xfId="7" applyFont="1" applyFill="1" applyAlignment="1">
      <alignment horizontal="left" vertical="center" wrapText="1"/>
    </xf>
    <xf numFmtId="0" fontId="22" fillId="2" borderId="0" xfId="7" applyFont="1" applyFill="1" applyAlignment="1">
      <alignment horizontal="left" vertical="center" wrapText="1"/>
    </xf>
    <xf numFmtId="0" fontId="22" fillId="0" borderId="0" xfId="7" applyFont="1" applyAlignment="1">
      <alignment horizontal="left" vertical="center" wrapText="1"/>
    </xf>
    <xf numFmtId="0" fontId="14" fillId="0" borderId="0" xfId="25" applyFont="1" applyAlignment="1">
      <alignment horizontal="center" vertical="center"/>
    </xf>
    <xf numFmtId="0" fontId="7" fillId="5" borderId="8" xfId="25" applyFont="1" applyFill="1" applyBorder="1" applyAlignment="1">
      <alignment horizontal="center" vertical="center" wrapText="1"/>
    </xf>
    <xf numFmtId="0" fontId="7" fillId="5" borderId="5" xfId="25" applyFont="1" applyFill="1" applyBorder="1" applyAlignment="1">
      <alignment horizontal="center" vertical="center" wrapText="1"/>
    </xf>
    <xf numFmtId="0" fontId="7" fillId="5" borderId="7" xfId="25" applyFont="1" applyFill="1" applyBorder="1" applyAlignment="1">
      <alignment horizontal="right" vertical="center" wrapText="1"/>
    </xf>
    <xf numFmtId="0" fontId="7" fillId="5" borderId="4" xfId="25" applyFont="1" applyFill="1" applyBorder="1" applyAlignment="1">
      <alignment horizontal="right" vertical="center" wrapText="1"/>
    </xf>
    <xf numFmtId="0" fontId="18" fillId="0" borderId="4" xfId="25" applyFont="1" applyBorder="1" applyAlignment="1">
      <alignment horizontal="center" vertical="center" wrapText="1"/>
    </xf>
    <xf numFmtId="0" fontId="14" fillId="0" borderId="0" xfId="25" applyFont="1" applyAlignment="1">
      <alignment horizontal="center" vertical="center" wrapText="1"/>
    </xf>
    <xf numFmtId="0" fontId="22" fillId="0" borderId="0" xfId="25" applyFont="1" applyAlignment="1">
      <alignment horizontal="left"/>
    </xf>
    <xf numFmtId="0" fontId="37" fillId="0" borderId="0" xfId="25" applyFont="1" applyAlignment="1">
      <alignment horizontal="left"/>
    </xf>
    <xf numFmtId="0" fontId="14" fillId="0" borderId="0" xfId="25" applyFont="1" applyAlignment="1">
      <alignment horizontal="center"/>
    </xf>
    <xf numFmtId="0" fontId="14" fillId="5" borderId="8" xfId="25" applyFont="1" applyFill="1" applyBorder="1" applyAlignment="1">
      <alignment horizontal="center" vertical="center" wrapText="1"/>
    </xf>
    <xf numFmtId="0" fontId="14" fillId="5" borderId="6" xfId="25" applyFont="1" applyFill="1" applyBorder="1" applyAlignment="1">
      <alignment horizontal="center" vertical="center" wrapText="1"/>
    </xf>
    <xf numFmtId="0" fontId="14" fillId="5" borderId="5" xfId="25" applyFont="1" applyFill="1" applyBorder="1" applyAlignment="1">
      <alignment horizontal="center" vertical="center" wrapText="1"/>
    </xf>
    <xf numFmtId="0" fontId="14" fillId="5" borderId="46" xfId="25" applyFont="1" applyFill="1" applyBorder="1" applyAlignment="1">
      <alignment horizontal="center" vertical="center" wrapText="1"/>
    </xf>
    <xf numFmtId="0" fontId="14" fillId="5" borderId="3" xfId="25" applyFont="1" applyFill="1" applyBorder="1" applyAlignment="1">
      <alignment horizontal="center" vertical="center" wrapText="1"/>
    </xf>
    <xf numFmtId="3" fontId="7" fillId="5" borderId="7" xfId="25" applyNumberFormat="1" applyFont="1" applyFill="1" applyBorder="1" applyAlignment="1">
      <alignment horizontal="center" vertical="center" wrapText="1"/>
    </xf>
    <xf numFmtId="3" fontId="7" fillId="5" borderId="4" xfId="25" applyNumberFormat="1" applyFont="1" applyFill="1" applyBorder="1" applyAlignment="1">
      <alignment horizontal="center" vertical="center" wrapText="1"/>
    </xf>
    <xf numFmtId="0" fontId="14" fillId="5" borderId="7" xfId="25" applyFont="1" applyFill="1" applyBorder="1" applyAlignment="1">
      <alignment horizontal="right" vertical="center" wrapText="1"/>
    </xf>
    <xf numFmtId="0" fontId="14" fillId="5" borderId="4" xfId="25" applyFont="1" applyFill="1" applyBorder="1" applyAlignment="1">
      <alignment horizontal="right" vertical="center" wrapText="1"/>
    </xf>
    <xf numFmtId="0" fontId="22" fillId="0" borderId="0" xfId="25" applyFont="1" applyAlignment="1">
      <alignment horizontal="left" vertical="center" wrapText="1"/>
    </xf>
    <xf numFmtId="0" fontId="37" fillId="2" borderId="0" xfId="25" applyFont="1" applyFill="1" applyAlignment="1">
      <alignment horizontal="left" vertical="center" wrapText="1"/>
    </xf>
    <xf numFmtId="0" fontId="22" fillId="2" borderId="0" xfId="25" applyFont="1" applyFill="1" applyAlignment="1">
      <alignment horizontal="left" vertical="center" wrapText="1"/>
    </xf>
    <xf numFmtId="0" fontId="18" fillId="0" borderId="4" xfId="25" applyFont="1" applyBorder="1" applyAlignment="1">
      <alignment horizontal="center" vertical="center"/>
    </xf>
    <xf numFmtId="0" fontId="18" fillId="0" borderId="0" xfId="25" applyFont="1" applyAlignment="1">
      <alignment horizontal="center"/>
    </xf>
    <xf numFmtId="0" fontId="7" fillId="5" borderId="3" xfId="25" applyFont="1" applyFill="1" applyBorder="1" applyAlignment="1">
      <alignment horizontal="center" vertical="center" wrapText="1"/>
    </xf>
    <xf numFmtId="3" fontId="7" fillId="5" borderId="3" xfId="25" applyNumberFormat="1" applyFont="1" applyFill="1" applyBorder="1" applyAlignment="1">
      <alignment horizontal="center" vertical="center" wrapText="1"/>
    </xf>
    <xf numFmtId="0" fontId="7" fillId="5" borderId="6" xfId="25" applyFont="1" applyFill="1" applyBorder="1" applyAlignment="1">
      <alignment horizontal="center" vertical="center" wrapText="1"/>
    </xf>
    <xf numFmtId="0" fontId="7" fillId="5" borderId="0" xfId="25" applyFont="1" applyFill="1" applyAlignment="1">
      <alignment horizontal="right" vertical="center" wrapText="1"/>
    </xf>
    <xf numFmtId="0" fontId="7" fillId="5" borderId="4" xfId="25" applyFont="1" applyFill="1" applyBorder="1" applyAlignment="1">
      <alignment horizontal="center" vertical="center" wrapText="1"/>
    </xf>
    <xf numFmtId="165" fontId="7" fillId="5" borderId="3" xfId="25" applyNumberFormat="1" applyFont="1" applyFill="1" applyBorder="1" applyAlignment="1">
      <alignment horizontal="center" vertical="center" wrapText="1"/>
    </xf>
    <xf numFmtId="0" fontId="18" fillId="0" borderId="4" xfId="25" applyFont="1" applyBorder="1" applyAlignment="1">
      <alignment horizontal="center"/>
    </xf>
    <xf numFmtId="0" fontId="37" fillId="0" borderId="0" xfId="25" applyFont="1" applyAlignment="1">
      <alignment horizontal="left" vertical="center"/>
    </xf>
    <xf numFmtId="165" fontId="7" fillId="5" borderId="7" xfId="25" applyNumberFormat="1" applyFont="1" applyFill="1" applyBorder="1" applyAlignment="1">
      <alignment horizontal="right" vertical="center" wrapText="1"/>
    </xf>
    <xf numFmtId="165" fontId="7" fillId="5" borderId="4" xfId="25" applyNumberFormat="1" applyFont="1" applyFill="1" applyBorder="1" applyAlignment="1">
      <alignment horizontal="right" vertical="center" wrapText="1"/>
    </xf>
    <xf numFmtId="0" fontId="5" fillId="5" borderId="8" xfId="25" applyFont="1" applyFill="1" applyBorder="1" applyAlignment="1">
      <alignment horizontal="center" vertical="center" wrapText="1"/>
    </xf>
    <xf numFmtId="0" fontId="5" fillId="5" borderId="5" xfId="25" applyFont="1" applyFill="1" applyBorder="1" applyAlignment="1">
      <alignment horizontal="center" vertical="center" wrapText="1"/>
    </xf>
    <xf numFmtId="0" fontId="5" fillId="5" borderId="7" xfId="25" applyFont="1" applyFill="1" applyBorder="1" applyAlignment="1">
      <alignment horizontal="right" vertical="center" wrapText="1"/>
    </xf>
    <xf numFmtId="0" fontId="5" fillId="5" borderId="4" xfId="25" applyFont="1" applyFill="1" applyBorder="1" applyAlignment="1">
      <alignment horizontal="right" vertical="center" wrapText="1"/>
    </xf>
    <xf numFmtId="0" fontId="18" fillId="0" borderId="4" xfId="25" applyFont="1" applyBorder="1" applyAlignment="1">
      <alignment horizontal="center" wrapText="1"/>
    </xf>
    <xf numFmtId="0" fontId="18" fillId="0" borderId="0" xfId="25" applyFont="1" applyAlignment="1">
      <alignment horizontal="center" wrapText="1"/>
    </xf>
    <xf numFmtId="0" fontId="7" fillId="5" borderId="9" xfId="25" applyFont="1" applyFill="1" applyBorder="1" applyAlignment="1">
      <alignment horizontal="right" vertical="center" wrapText="1"/>
    </xf>
    <xf numFmtId="0" fontId="7" fillId="5" borderId="47" xfId="25" applyFont="1" applyFill="1" applyBorder="1" applyAlignment="1">
      <alignment horizontal="right" vertical="center" wrapText="1"/>
    </xf>
    <xf numFmtId="3" fontId="14" fillId="5" borderId="3" xfId="25" applyNumberFormat="1" applyFont="1" applyFill="1" applyBorder="1" applyAlignment="1">
      <alignment horizontal="center" vertical="center" wrapText="1"/>
    </xf>
    <xf numFmtId="0" fontId="14" fillId="0" borderId="0" xfId="25" applyFont="1" applyAlignment="1">
      <alignment horizontal="center" wrapText="1"/>
    </xf>
    <xf numFmtId="0" fontId="5" fillId="5" borderId="46" xfId="25" applyFont="1" applyFill="1" applyBorder="1" applyAlignment="1">
      <alignment horizontal="center" vertical="center" wrapText="1"/>
    </xf>
    <xf numFmtId="0" fontId="5" fillId="5" borderId="3" xfId="25" applyFont="1" applyFill="1" applyBorder="1" applyAlignment="1">
      <alignment horizontal="center" vertical="center" wrapText="1"/>
    </xf>
    <xf numFmtId="3" fontId="3" fillId="5" borderId="3" xfId="25" applyNumberFormat="1" applyFont="1" applyFill="1" applyBorder="1" applyAlignment="1">
      <alignment horizontal="center" vertical="center" wrapText="1"/>
    </xf>
    <xf numFmtId="17" fontId="14" fillId="2" borderId="0" xfId="12" applyNumberFormat="1" applyFont="1" applyFill="1" applyAlignment="1">
      <alignment horizontal="center" vertical="center" wrapText="1"/>
    </xf>
    <xf numFmtId="0" fontId="14" fillId="5" borderId="7" xfId="12" applyFont="1" applyFill="1" applyBorder="1" applyAlignment="1">
      <alignment horizontal="right" vertical="center" wrapText="1"/>
    </xf>
    <xf numFmtId="0" fontId="14" fillId="5" borderId="4" xfId="12" applyFont="1" applyFill="1" applyBorder="1" applyAlignment="1">
      <alignment horizontal="right" vertical="center" wrapText="1"/>
    </xf>
    <xf numFmtId="0" fontId="39" fillId="0" borderId="0" xfId="25" applyFont="1" applyAlignment="1">
      <alignment horizontal="left" wrapText="1"/>
    </xf>
    <xf numFmtId="0" fontId="14" fillId="5" borderId="8" xfId="12" applyFont="1" applyFill="1" applyBorder="1" applyAlignment="1">
      <alignment horizontal="center" vertical="center" wrapText="1"/>
    </xf>
    <xf numFmtId="0" fontId="18" fillId="5" borderId="5" xfId="12" applyFont="1" applyFill="1" applyBorder="1" applyAlignment="1">
      <alignment horizontal="center"/>
    </xf>
  </cellXfs>
  <cellStyles count="26">
    <cellStyle name="Normal" xfId="0" builtinId="0"/>
    <cellStyle name="Normal 10 2 3 2" xfId="12" xr:uid="{00000000-0005-0000-0000-000001000000}"/>
    <cellStyle name="Normal 10 5 4 2" xfId="6" xr:uid="{00000000-0005-0000-0000-000002000000}"/>
    <cellStyle name="Normal 2" xfId="2" xr:uid="{00000000-0005-0000-0000-000003000000}"/>
    <cellStyle name="Normal 2 2" xfId="4" xr:uid="{00000000-0005-0000-0000-000004000000}"/>
    <cellStyle name="Normal 2 2 2" xfId="10" xr:uid="{00000000-0005-0000-0000-000005000000}"/>
    <cellStyle name="Normal 2 3 2 2 2 2" xfId="9" xr:uid="{00000000-0005-0000-0000-000006000000}"/>
    <cellStyle name="Normal 3" xfId="11" xr:uid="{00000000-0005-0000-0000-000007000000}"/>
    <cellStyle name="Normal 4" xfId="25" xr:uid="{00000000-0005-0000-0000-000008000000}"/>
    <cellStyle name="Normal 4 2 2 2 3 2" xfId="7" xr:uid="{00000000-0005-0000-0000-000009000000}"/>
    <cellStyle name="Normal 7 4 2 2 5 2" xfId="8" xr:uid="{00000000-0005-0000-0000-00000A000000}"/>
    <cellStyle name="Normal 8" xfId="13" xr:uid="{00000000-0005-0000-0000-00000B000000}"/>
    <cellStyle name="Normal_C3" xfId="23" xr:uid="{00000000-0005-0000-0000-00000C000000}"/>
    <cellStyle name="Normal_C5" xfId="24" xr:uid="{00000000-0005-0000-0000-00000D000000}"/>
    <cellStyle name="Normal_Causas" xfId="22" xr:uid="{00000000-0005-0000-0000-00000E000000}"/>
    <cellStyle name="Normal_Hoja1" xfId="3" xr:uid="{00000000-0005-0000-0000-00000F000000}"/>
    <cellStyle name="Normal_Hoja10" xfId="21" xr:uid="{00000000-0005-0000-0000-000010000000}"/>
    <cellStyle name="Normal_Hoja2" xfId="14" xr:uid="{00000000-0005-0000-0000-000011000000}"/>
    <cellStyle name="Normal_Hoja4" xfId="15" xr:uid="{00000000-0005-0000-0000-000012000000}"/>
    <cellStyle name="Normal_Hoja5" xfId="16" xr:uid="{00000000-0005-0000-0000-000013000000}"/>
    <cellStyle name="Normal_Hoja6" xfId="17" xr:uid="{00000000-0005-0000-0000-000014000000}"/>
    <cellStyle name="Normal_Hoja7" xfId="18" xr:uid="{00000000-0005-0000-0000-000015000000}"/>
    <cellStyle name="Normal_Hoja8" xfId="19" xr:uid="{00000000-0005-0000-0000-000016000000}"/>
    <cellStyle name="Normal_Hoja9" xfId="20" xr:uid="{00000000-0005-0000-0000-000017000000}"/>
    <cellStyle name="Porcentaje" xfId="1" builtinId="5"/>
    <cellStyle name="Porcentaje 2" xfId="5" xr:uid="{00000000-0005-0000-0000-000019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30A0"/>
      <color rgb="FFCCC6F6"/>
      <color rgb="FFFFB7DB"/>
      <color rgb="FFFFD1E8"/>
      <color rgb="FFFF6699"/>
      <color rgb="FFFFA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olguin\SIDPOL%20ENE%20DIC%202022\DOCUME~1\gloza\CONFIG~1\Temp\MEF\FINAL\POB.HOGARES%20CON%201-2-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olguin\SIDPOL%20ENE%20DIC%202022\DOCUME~1\gloza\CONFIG~1\Temp\AADESNUTRIC\FECUN-FEMEN\FINAL\PFRATIO2-U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olguin\SIDPOL%20ENE%20DIC%202022\Users\jdelacerna\Desktop\Nueva%20carpeta\INSUMO\POBLACI&#211;N%20MASCULINA%201995-205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arzola\Downloads\Copia%20de%20Cap.%201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-PROV-PASO1"/>
      <sheetName val="C-PROV-PASO 2"/>
      <sheetName val="C-2 O MAS NBI FORM"/>
      <sheetName val="1-NBI-NO VALE"/>
      <sheetName val="C-2 O MAS NBI NO VALE"/>
      <sheetName val="PASO 3 UNION DPT-PROV Y DIST"/>
      <sheetName val="final 1 NBI"/>
      <sheetName val="final 2 ó + NBI "/>
      <sheetName val="final - con 1, 2 ó mas NBI"/>
      <sheetName val="DIST-Y PROV. NUEV"/>
      <sheetName val="DISTR-NUEV-93-2001"/>
      <sheetName val="PROV. NUE 93-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EC"/>
      <sheetName val="PFRATIO"/>
      <sheetName val="GRAPH3"/>
      <sheetName val="GRAPH2"/>
      <sheetName val="GRAPH1"/>
      <sheetName val="Module1"/>
      <sheetName val="Módul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. TOTAL 1995"/>
      <sheetName val="AMAZO MUJE"/>
      <sheetName val="AMAZO HOMB"/>
      <sheetName val="AMAZO TOTAL"/>
      <sheetName val="ANCAS MUJE"/>
      <sheetName val="ANCAS HOMB"/>
      <sheetName val="ANCAS TOTAL"/>
      <sheetName val="APURI MUJE"/>
      <sheetName val="APURI HOMB"/>
      <sheetName val="APURI TOTAL"/>
      <sheetName val="AREQU MUJE"/>
      <sheetName val="AREQU HOMB"/>
      <sheetName val="AREQU TOTAL"/>
      <sheetName val="AYACU MUJE"/>
      <sheetName val="AYACU HOMB"/>
      <sheetName val="AYACU TOTAL"/>
      <sheetName val="CAJAM MUJE"/>
      <sheetName val="CAJAM HOMB"/>
      <sheetName val="CAJAM TOTAL"/>
      <sheetName val="CALLAO MUJE"/>
      <sheetName val="CALLAO HOMB"/>
      <sheetName val="CALLAO TOTAL"/>
      <sheetName val="CUSCO MUJE"/>
      <sheetName val="CUSCO HOMB"/>
      <sheetName val="CUSCO TOTAL"/>
      <sheetName val="HUANCV MUJE"/>
      <sheetName val="HUANCV HOMB"/>
      <sheetName val="HUANCV TOTAL"/>
      <sheetName val="HUANU MUJE"/>
      <sheetName val="HUANU HOMB"/>
      <sheetName val="HUANU TOTAL"/>
      <sheetName val="ICA MUJE"/>
      <sheetName val="ICA HOMB"/>
      <sheetName val="ICA TOTAL"/>
      <sheetName val="JUNIN MUJE"/>
      <sheetName val="JUNIN HOMB"/>
      <sheetName val="JUNIN TOTAL"/>
      <sheetName val="LA LIB MUJE"/>
      <sheetName val="LA LIB HOMB"/>
      <sheetName val="LA LIB TOTAL"/>
      <sheetName val="LAMBA MUJE"/>
      <sheetName val="LAMBA HOMB"/>
      <sheetName val="LAMBA TOTAL"/>
      <sheetName val="LIMA MUJE"/>
      <sheetName val="LIMA HOMB"/>
      <sheetName val="LIMA TOTAL"/>
      <sheetName val="LORET MUJE"/>
      <sheetName val="LORET HOMB"/>
      <sheetName val="LORET TOTAL"/>
      <sheetName val="MADDD MUJE"/>
      <sheetName val="MADDD HOMB"/>
      <sheetName val="MADDD TOTAL"/>
      <sheetName val="MOQUE MUJE"/>
      <sheetName val="MOQUE HOMB"/>
      <sheetName val="MOQUE TOTAL"/>
      <sheetName val="PASCO MUJE"/>
      <sheetName val="PASCO HOMB"/>
      <sheetName val="PASCO TOTAL"/>
      <sheetName val="PIURA MUJE"/>
      <sheetName val="PIURA HOMB"/>
      <sheetName val="PIURA TOTAL"/>
      <sheetName val="PUNO MUJE"/>
      <sheetName val="PUNO HOMB"/>
      <sheetName val="PUNO TOTAL"/>
      <sheetName val="SAN MA MUJE"/>
      <sheetName val="SAN MA HOMB"/>
      <sheetName val="SAN MA TOTAL"/>
      <sheetName val="TACNA MUJE"/>
      <sheetName val="TACNA HOMB"/>
      <sheetName val="TACNA TOTAL"/>
      <sheetName val="TUMBE MUJE"/>
      <sheetName val="TUMBE HOMB"/>
      <sheetName val="TUMBE TOTAL"/>
      <sheetName val="UCAYA MUJE"/>
      <sheetName val="UCAYA HOMB"/>
      <sheetName val="UCAYA TOTAL"/>
    </sheetNames>
    <sheetDataSet>
      <sheetData sheetId="0"/>
      <sheetData sheetId="1"/>
      <sheetData sheetId="2">
        <row r="11">
          <cell r="A11" t="str">
            <v>0-4</v>
          </cell>
        </row>
        <row r="12">
          <cell r="A12" t="str">
            <v>5-9</v>
          </cell>
        </row>
        <row r="13">
          <cell r="A13" t="str">
            <v>10-14</v>
          </cell>
        </row>
        <row r="14">
          <cell r="A14" t="str">
            <v>15-19</v>
          </cell>
        </row>
        <row r="15">
          <cell r="A15" t="str">
            <v>20-24</v>
          </cell>
        </row>
        <row r="16">
          <cell r="A16" t="str">
            <v>25-29</v>
          </cell>
        </row>
        <row r="17">
          <cell r="A17" t="str">
            <v>30-34</v>
          </cell>
        </row>
        <row r="18">
          <cell r="A18" t="str">
            <v>35-39</v>
          </cell>
        </row>
        <row r="19">
          <cell r="A19" t="str">
            <v>40-44</v>
          </cell>
        </row>
        <row r="20">
          <cell r="A20" t="str">
            <v>45-49</v>
          </cell>
        </row>
        <row r="21">
          <cell r="A21" t="str">
            <v>50-54</v>
          </cell>
        </row>
        <row r="22">
          <cell r="A22" t="str">
            <v>55-59</v>
          </cell>
        </row>
        <row r="23">
          <cell r="A23" t="str">
            <v>60-64</v>
          </cell>
        </row>
        <row r="24">
          <cell r="A24" t="str">
            <v>65-69</v>
          </cell>
        </row>
        <row r="25">
          <cell r="A25" t="str">
            <v>70-74</v>
          </cell>
        </row>
        <row r="26">
          <cell r="A26" t="str">
            <v>75-79</v>
          </cell>
        </row>
        <row r="27">
          <cell r="A27" t="str">
            <v>80 Y MAS</v>
          </cell>
        </row>
      </sheetData>
      <sheetData sheetId="3"/>
      <sheetData sheetId="4"/>
      <sheetData sheetId="5">
        <row r="11">
          <cell r="A11" t="str">
            <v>0-4</v>
          </cell>
        </row>
        <row r="12">
          <cell r="A12" t="str">
            <v>5-9</v>
          </cell>
        </row>
        <row r="13">
          <cell r="A13" t="str">
            <v>10-14</v>
          </cell>
        </row>
        <row r="14">
          <cell r="A14" t="str">
            <v>15-19</v>
          </cell>
        </row>
        <row r="15">
          <cell r="A15" t="str">
            <v>20-24</v>
          </cell>
        </row>
        <row r="16">
          <cell r="A16" t="str">
            <v>25-29</v>
          </cell>
        </row>
        <row r="17">
          <cell r="A17" t="str">
            <v>30-34</v>
          </cell>
        </row>
        <row r="18">
          <cell r="A18" t="str">
            <v>35-39</v>
          </cell>
        </row>
        <row r="19">
          <cell r="A19" t="str">
            <v>40-44</v>
          </cell>
        </row>
        <row r="20">
          <cell r="A20" t="str">
            <v>45-49</v>
          </cell>
        </row>
        <row r="21">
          <cell r="A21" t="str">
            <v>50-54</v>
          </cell>
        </row>
        <row r="22">
          <cell r="A22" t="str">
            <v>55-59</v>
          </cell>
        </row>
        <row r="23">
          <cell r="A23" t="str">
            <v>60-64</v>
          </cell>
        </row>
        <row r="24">
          <cell r="A24" t="str">
            <v>65-69</v>
          </cell>
        </row>
        <row r="25">
          <cell r="A25" t="str">
            <v>70-74</v>
          </cell>
        </row>
        <row r="26">
          <cell r="A26" t="str">
            <v>75-79</v>
          </cell>
        </row>
        <row r="27">
          <cell r="A27" t="str">
            <v>80 Y MAS</v>
          </cell>
        </row>
      </sheetData>
      <sheetData sheetId="6"/>
      <sheetData sheetId="7"/>
      <sheetData sheetId="8">
        <row r="11">
          <cell r="A11" t="str">
            <v>0-4</v>
          </cell>
        </row>
        <row r="12">
          <cell r="A12" t="str">
            <v>5-9</v>
          </cell>
        </row>
        <row r="13">
          <cell r="A13" t="str">
            <v>10-14</v>
          </cell>
        </row>
        <row r="14">
          <cell r="A14" t="str">
            <v>15-19</v>
          </cell>
        </row>
        <row r="15">
          <cell r="A15" t="str">
            <v>20-24</v>
          </cell>
        </row>
        <row r="16">
          <cell r="A16" t="str">
            <v>25-29</v>
          </cell>
        </row>
        <row r="17">
          <cell r="A17" t="str">
            <v>30-34</v>
          </cell>
        </row>
        <row r="18">
          <cell r="A18" t="str">
            <v>35-39</v>
          </cell>
        </row>
        <row r="19">
          <cell r="A19" t="str">
            <v>40-44</v>
          </cell>
        </row>
        <row r="20">
          <cell r="A20" t="str">
            <v>45-49</v>
          </cell>
        </row>
        <row r="21">
          <cell r="A21" t="str">
            <v>50-54</v>
          </cell>
        </row>
        <row r="22">
          <cell r="A22" t="str">
            <v>55-59</v>
          </cell>
        </row>
        <row r="23">
          <cell r="A23" t="str">
            <v>60-64</v>
          </cell>
        </row>
        <row r="24">
          <cell r="A24" t="str">
            <v>65-69</v>
          </cell>
        </row>
        <row r="25">
          <cell r="A25" t="str">
            <v>70-74</v>
          </cell>
        </row>
        <row r="26">
          <cell r="A26" t="str">
            <v>75-79</v>
          </cell>
        </row>
        <row r="27">
          <cell r="A27" t="str">
            <v>80 Y MAS</v>
          </cell>
        </row>
      </sheetData>
      <sheetData sheetId="9"/>
      <sheetData sheetId="10"/>
      <sheetData sheetId="11">
        <row r="11">
          <cell r="A11" t="str">
            <v>0-4</v>
          </cell>
          <cell r="B11">
            <v>57493</v>
          </cell>
          <cell r="C11">
            <v>57484</v>
          </cell>
          <cell r="D11">
            <v>57214</v>
          </cell>
          <cell r="E11">
            <v>56800</v>
          </cell>
          <cell r="F11">
            <v>56358</v>
          </cell>
          <cell r="G11">
            <v>56002</v>
          </cell>
          <cell r="H11">
            <v>55694</v>
          </cell>
          <cell r="I11">
            <v>55358</v>
          </cell>
          <cell r="J11">
            <v>55050</v>
          </cell>
          <cell r="K11">
            <v>54827</v>
          </cell>
          <cell r="L11">
            <v>54745</v>
          </cell>
          <cell r="M11">
            <v>54859</v>
          </cell>
          <cell r="N11">
            <v>55130</v>
          </cell>
          <cell r="O11">
            <v>55478</v>
          </cell>
          <cell r="P11">
            <v>55821</v>
          </cell>
          <cell r="Q11">
            <v>56076</v>
          </cell>
          <cell r="R11">
            <v>56184</v>
          </cell>
          <cell r="S11">
            <v>56199</v>
          </cell>
          <cell r="T11">
            <v>56212</v>
          </cell>
          <cell r="U11">
            <v>56311</v>
          </cell>
          <cell r="V11">
            <v>56588</v>
          </cell>
          <cell r="W11">
            <v>57103</v>
          </cell>
          <cell r="X11">
            <v>57796</v>
          </cell>
          <cell r="Y11">
            <v>58576</v>
          </cell>
          <cell r="Z11">
            <v>59351</v>
          </cell>
          <cell r="AA11">
            <v>60029</v>
          </cell>
          <cell r="AB11">
            <v>60646</v>
          </cell>
          <cell r="AC11">
            <v>61263</v>
          </cell>
          <cell r="AD11">
            <v>61826</v>
          </cell>
          <cell r="AE11">
            <v>62282</v>
          </cell>
          <cell r="AF11">
            <v>62579</v>
          </cell>
          <cell r="AG11">
            <v>62676</v>
          </cell>
          <cell r="AH11">
            <v>62607</v>
          </cell>
          <cell r="AI11">
            <v>62435</v>
          </cell>
          <cell r="AJ11">
            <v>62218</v>
          </cell>
          <cell r="AK11">
            <v>62018</v>
          </cell>
          <cell r="AL11">
            <v>61824</v>
          </cell>
          <cell r="AM11">
            <v>61596</v>
          </cell>
          <cell r="AN11">
            <v>61350</v>
          </cell>
          <cell r="AO11">
            <v>61098</v>
          </cell>
          <cell r="AP11">
            <v>60856</v>
          </cell>
          <cell r="AQ11">
            <v>60621</v>
          </cell>
          <cell r="AR11">
            <v>60383</v>
          </cell>
          <cell r="AS11">
            <v>60146</v>
          </cell>
          <cell r="AT11">
            <v>59915</v>
          </cell>
          <cell r="AU11">
            <v>59695</v>
          </cell>
          <cell r="AV11">
            <v>59487</v>
          </cell>
          <cell r="AW11">
            <v>59288</v>
          </cell>
          <cell r="AX11">
            <v>59096</v>
          </cell>
          <cell r="AY11">
            <v>58907</v>
          </cell>
          <cell r="AZ11">
            <v>58718</v>
          </cell>
          <cell r="BA11">
            <v>58532</v>
          </cell>
          <cell r="BB11">
            <v>58350</v>
          </cell>
          <cell r="BC11">
            <v>58170</v>
          </cell>
          <cell r="BD11">
            <v>57987</v>
          </cell>
          <cell r="BE11">
            <v>57800</v>
          </cell>
        </row>
        <row r="12">
          <cell r="A12" t="str">
            <v>5-9</v>
          </cell>
          <cell r="B12">
            <v>55828</v>
          </cell>
          <cell r="C12">
            <v>56484</v>
          </cell>
          <cell r="D12">
            <v>57012</v>
          </cell>
          <cell r="E12">
            <v>57415</v>
          </cell>
          <cell r="F12">
            <v>57690</v>
          </cell>
          <cell r="G12">
            <v>57829</v>
          </cell>
          <cell r="H12">
            <v>57763</v>
          </cell>
          <cell r="I12">
            <v>57496</v>
          </cell>
          <cell r="J12">
            <v>57131</v>
          </cell>
          <cell r="K12">
            <v>56768</v>
          </cell>
          <cell r="L12">
            <v>56510</v>
          </cell>
          <cell r="M12">
            <v>56329</v>
          </cell>
          <cell r="N12">
            <v>56156</v>
          </cell>
          <cell r="O12">
            <v>56034</v>
          </cell>
          <cell r="P12">
            <v>56006</v>
          </cell>
          <cell r="Q12">
            <v>56114</v>
          </cell>
          <cell r="R12">
            <v>56520</v>
          </cell>
          <cell r="S12">
            <v>57197</v>
          </cell>
          <cell r="T12">
            <v>57900</v>
          </cell>
          <cell r="U12">
            <v>58387</v>
          </cell>
          <cell r="V12">
            <v>58415</v>
          </cell>
          <cell r="W12">
            <v>57637</v>
          </cell>
          <cell r="X12">
            <v>56212</v>
          </cell>
          <cell r="Y12">
            <v>54664</v>
          </cell>
          <cell r="Z12">
            <v>53516</v>
          </cell>
          <cell r="AA12">
            <v>53292</v>
          </cell>
          <cell r="AB12">
            <v>54328</v>
          </cell>
          <cell r="AC12">
            <v>56277</v>
          </cell>
          <cell r="AD12">
            <v>58631</v>
          </cell>
          <cell r="AE12">
            <v>60884</v>
          </cell>
          <cell r="AF12">
            <v>62528</v>
          </cell>
          <cell r="AG12">
            <v>63505</v>
          </cell>
          <cell r="AH12">
            <v>64151</v>
          </cell>
          <cell r="AI12">
            <v>64556</v>
          </cell>
          <cell r="AJ12">
            <v>64810</v>
          </cell>
          <cell r="AK12">
            <v>65003</v>
          </cell>
          <cell r="AL12">
            <v>65097</v>
          </cell>
          <cell r="AM12">
            <v>65028</v>
          </cell>
          <cell r="AN12">
            <v>64859</v>
          </cell>
          <cell r="AO12">
            <v>64648</v>
          </cell>
          <cell r="AP12">
            <v>64454</v>
          </cell>
          <cell r="AQ12">
            <v>64270</v>
          </cell>
          <cell r="AR12">
            <v>64058</v>
          </cell>
          <cell r="AS12">
            <v>63825</v>
          </cell>
          <cell r="AT12">
            <v>63583</v>
          </cell>
          <cell r="AU12">
            <v>63340</v>
          </cell>
          <cell r="AV12">
            <v>63089</v>
          </cell>
          <cell r="AW12">
            <v>62822</v>
          </cell>
          <cell r="AX12">
            <v>62551</v>
          </cell>
          <cell r="AY12">
            <v>62290</v>
          </cell>
          <cell r="AZ12">
            <v>62049</v>
          </cell>
          <cell r="BA12">
            <v>61821</v>
          </cell>
          <cell r="BB12">
            <v>61597</v>
          </cell>
          <cell r="BC12">
            <v>61389</v>
          </cell>
          <cell r="BD12">
            <v>61210</v>
          </cell>
          <cell r="BE12">
            <v>61071</v>
          </cell>
        </row>
        <row r="13">
          <cell r="A13" t="str">
            <v>10-14</v>
          </cell>
          <cell r="B13">
            <v>55186</v>
          </cell>
          <cell r="C13">
            <v>55473</v>
          </cell>
          <cell r="D13">
            <v>55949</v>
          </cell>
          <cell r="E13">
            <v>56514</v>
          </cell>
          <cell r="F13">
            <v>57066</v>
          </cell>
          <cell r="G13">
            <v>57507</v>
          </cell>
          <cell r="H13">
            <v>57847</v>
          </cell>
          <cell r="I13">
            <v>58153</v>
          </cell>
          <cell r="J13">
            <v>58409</v>
          </cell>
          <cell r="K13">
            <v>58599</v>
          </cell>
          <cell r="L13">
            <v>58706</v>
          </cell>
          <cell r="M13">
            <v>58699</v>
          </cell>
          <cell r="N13">
            <v>58595</v>
          </cell>
          <cell r="O13">
            <v>58431</v>
          </cell>
          <cell r="P13">
            <v>58256</v>
          </cell>
          <cell r="Q13">
            <v>58113</v>
          </cell>
          <cell r="R13">
            <v>58023</v>
          </cell>
          <cell r="S13">
            <v>57955</v>
          </cell>
          <cell r="T13">
            <v>57881</v>
          </cell>
          <cell r="U13">
            <v>57768</v>
          </cell>
          <cell r="V13">
            <v>57588</v>
          </cell>
          <cell r="W13">
            <v>57293</v>
          </cell>
          <cell r="X13">
            <v>56902</v>
          </cell>
          <cell r="Y13">
            <v>56487</v>
          </cell>
          <cell r="Z13">
            <v>56121</v>
          </cell>
          <cell r="AA13">
            <v>55871</v>
          </cell>
          <cell r="AB13">
            <v>55622</v>
          </cell>
          <cell r="AC13">
            <v>55326</v>
          </cell>
          <cell r="AD13">
            <v>55160</v>
          </cell>
          <cell r="AE13">
            <v>55302</v>
          </cell>
          <cell r="AF13">
            <v>55928</v>
          </cell>
          <cell r="AG13">
            <v>57294</v>
          </cell>
          <cell r="AH13">
            <v>59282</v>
          </cell>
          <cell r="AI13">
            <v>61510</v>
          </cell>
          <cell r="AJ13">
            <v>63594</v>
          </cell>
          <cell r="AK13">
            <v>65153</v>
          </cell>
          <cell r="AL13">
            <v>66125</v>
          </cell>
          <cell r="AM13">
            <v>66767</v>
          </cell>
          <cell r="AN13">
            <v>67170</v>
          </cell>
          <cell r="AO13">
            <v>67423</v>
          </cell>
          <cell r="AP13">
            <v>67618</v>
          </cell>
          <cell r="AQ13">
            <v>67720</v>
          </cell>
          <cell r="AR13">
            <v>67669</v>
          </cell>
          <cell r="AS13">
            <v>67515</v>
          </cell>
          <cell r="AT13">
            <v>67314</v>
          </cell>
          <cell r="AU13">
            <v>67117</v>
          </cell>
          <cell r="AV13">
            <v>66913</v>
          </cell>
          <cell r="AW13">
            <v>66667</v>
          </cell>
          <cell r="AX13">
            <v>66396</v>
          </cell>
          <cell r="AY13">
            <v>66119</v>
          </cell>
          <cell r="AZ13">
            <v>65852</v>
          </cell>
          <cell r="BA13">
            <v>65585</v>
          </cell>
          <cell r="BB13">
            <v>65304</v>
          </cell>
          <cell r="BC13">
            <v>65029</v>
          </cell>
          <cell r="BD13">
            <v>64777</v>
          </cell>
          <cell r="BE13">
            <v>64566</v>
          </cell>
        </row>
        <row r="14">
          <cell r="A14" t="str">
            <v>15-19</v>
          </cell>
          <cell r="B14">
            <v>53637</v>
          </cell>
          <cell r="C14">
            <v>54643</v>
          </cell>
          <cell r="D14">
            <v>55385</v>
          </cell>
          <cell r="E14">
            <v>55920</v>
          </cell>
          <cell r="F14">
            <v>56307</v>
          </cell>
          <cell r="G14">
            <v>56608</v>
          </cell>
          <cell r="H14">
            <v>56674</v>
          </cell>
          <cell r="I14">
            <v>56463</v>
          </cell>
          <cell r="J14">
            <v>56202</v>
          </cell>
          <cell r="K14">
            <v>56116</v>
          </cell>
          <cell r="L14">
            <v>56432</v>
          </cell>
          <cell r="M14">
            <v>57429</v>
          </cell>
          <cell r="N14">
            <v>58955</v>
          </cell>
          <cell r="O14">
            <v>60594</v>
          </cell>
          <cell r="P14">
            <v>61925</v>
          </cell>
          <cell r="Q14">
            <v>62532</v>
          </cell>
          <cell r="R14">
            <v>62250</v>
          </cell>
          <cell r="S14">
            <v>61362</v>
          </cell>
          <cell r="T14">
            <v>60107</v>
          </cell>
          <cell r="U14">
            <v>58735</v>
          </cell>
          <cell r="V14">
            <v>57481</v>
          </cell>
          <cell r="W14">
            <v>56093</v>
          </cell>
          <cell r="X14">
            <v>54409</v>
          </cell>
          <cell r="Y14">
            <v>52812</v>
          </cell>
          <cell r="Z14">
            <v>51686</v>
          </cell>
          <cell r="AA14">
            <v>51415</v>
          </cell>
          <cell r="AB14">
            <v>52384</v>
          </cell>
          <cell r="AC14">
            <v>54337</v>
          </cell>
          <cell r="AD14">
            <v>56697</v>
          </cell>
          <cell r="AE14">
            <v>58887</v>
          </cell>
          <cell r="AF14">
            <v>60329</v>
          </cell>
          <cell r="AG14">
            <v>60729</v>
          </cell>
          <cell r="AH14">
            <v>60471</v>
          </cell>
          <cell r="AI14">
            <v>59997</v>
          </cell>
          <cell r="AJ14">
            <v>59751</v>
          </cell>
          <cell r="AK14">
            <v>60173</v>
          </cell>
          <cell r="AL14">
            <v>61522</v>
          </cell>
          <cell r="AM14">
            <v>63502</v>
          </cell>
          <cell r="AN14">
            <v>65727</v>
          </cell>
          <cell r="AO14">
            <v>67810</v>
          </cell>
          <cell r="AP14">
            <v>69368</v>
          </cell>
          <cell r="AQ14">
            <v>70339</v>
          </cell>
          <cell r="AR14">
            <v>70982</v>
          </cell>
          <cell r="AS14">
            <v>71387</v>
          </cell>
          <cell r="AT14">
            <v>71635</v>
          </cell>
          <cell r="AU14">
            <v>71814</v>
          </cell>
          <cell r="AV14">
            <v>71883</v>
          </cell>
          <cell r="AW14">
            <v>71785</v>
          </cell>
          <cell r="AX14">
            <v>71582</v>
          </cell>
          <cell r="AY14">
            <v>71332</v>
          </cell>
          <cell r="AZ14">
            <v>71099</v>
          </cell>
          <cell r="BA14">
            <v>70842</v>
          </cell>
          <cell r="BB14">
            <v>70520</v>
          </cell>
          <cell r="BC14">
            <v>70194</v>
          </cell>
          <cell r="BD14">
            <v>69925</v>
          </cell>
          <cell r="BE14">
            <v>69774</v>
          </cell>
        </row>
        <row r="15">
          <cell r="A15" t="str">
            <v>20-24</v>
          </cell>
          <cell r="B15">
            <v>51301</v>
          </cell>
          <cell r="C15">
            <v>51789</v>
          </cell>
          <cell r="D15">
            <v>52272</v>
          </cell>
          <cell r="E15">
            <v>52706</v>
          </cell>
          <cell r="F15">
            <v>53048</v>
          </cell>
          <cell r="G15">
            <v>53265</v>
          </cell>
          <cell r="H15">
            <v>53286</v>
          </cell>
          <cell r="I15">
            <v>53135</v>
          </cell>
          <cell r="J15">
            <v>52921</v>
          </cell>
          <cell r="K15">
            <v>52752</v>
          </cell>
          <cell r="L15">
            <v>52738</v>
          </cell>
          <cell r="M15">
            <v>52836</v>
          </cell>
          <cell r="N15">
            <v>52975</v>
          </cell>
          <cell r="O15">
            <v>53216</v>
          </cell>
          <cell r="P15">
            <v>53622</v>
          </cell>
          <cell r="Q15">
            <v>54257</v>
          </cell>
          <cell r="R15">
            <v>55328</v>
          </cell>
          <cell r="S15">
            <v>56792</v>
          </cell>
          <cell r="T15">
            <v>58339</v>
          </cell>
          <cell r="U15">
            <v>59656</v>
          </cell>
          <cell r="V15">
            <v>60434</v>
          </cell>
          <cell r="W15">
            <v>60539</v>
          </cell>
          <cell r="X15">
            <v>60179</v>
          </cell>
          <cell r="Y15">
            <v>59552</v>
          </cell>
          <cell r="Z15">
            <v>58854</v>
          </cell>
          <cell r="AA15">
            <v>58283</v>
          </cell>
          <cell r="AB15">
            <v>57658</v>
          </cell>
          <cell r="AC15">
            <v>56847</v>
          </cell>
          <cell r="AD15">
            <v>56122</v>
          </cell>
          <cell r="AE15">
            <v>55753</v>
          </cell>
          <cell r="AF15">
            <v>56012</v>
          </cell>
          <cell r="AG15">
            <v>57223</v>
          </cell>
          <cell r="AH15">
            <v>59205</v>
          </cell>
          <cell r="AI15">
            <v>61471</v>
          </cell>
          <cell r="AJ15">
            <v>63534</v>
          </cell>
          <cell r="AK15">
            <v>64907</v>
          </cell>
          <cell r="AL15">
            <v>65293</v>
          </cell>
          <cell r="AM15">
            <v>65017</v>
          </cell>
          <cell r="AN15">
            <v>64522</v>
          </cell>
          <cell r="AO15">
            <v>64257</v>
          </cell>
          <cell r="AP15">
            <v>64664</v>
          </cell>
          <cell r="AQ15">
            <v>66006</v>
          </cell>
          <cell r="AR15">
            <v>67987</v>
          </cell>
          <cell r="AS15">
            <v>70212</v>
          </cell>
          <cell r="AT15">
            <v>72290</v>
          </cell>
          <cell r="AU15">
            <v>73829</v>
          </cell>
          <cell r="AV15">
            <v>74764</v>
          </cell>
          <cell r="AW15">
            <v>75356</v>
          </cell>
          <cell r="AX15">
            <v>75703</v>
          </cell>
          <cell r="AY15">
            <v>75898</v>
          </cell>
          <cell r="AZ15">
            <v>76038</v>
          </cell>
          <cell r="BA15">
            <v>76059</v>
          </cell>
          <cell r="BB15">
            <v>75896</v>
          </cell>
          <cell r="BC15">
            <v>75647</v>
          </cell>
          <cell r="BD15">
            <v>75405</v>
          </cell>
          <cell r="BE15">
            <v>75267</v>
          </cell>
        </row>
        <row r="16">
          <cell r="A16" t="str">
            <v>25-29</v>
          </cell>
          <cell r="B16">
            <v>45209</v>
          </cell>
          <cell r="C16">
            <v>46409</v>
          </cell>
          <cell r="D16">
            <v>47471</v>
          </cell>
          <cell r="E16">
            <v>48357</v>
          </cell>
          <cell r="F16">
            <v>49031</v>
          </cell>
          <cell r="G16">
            <v>49465</v>
          </cell>
          <cell r="H16">
            <v>49566</v>
          </cell>
          <cell r="I16">
            <v>49355</v>
          </cell>
          <cell r="J16">
            <v>48972</v>
          </cell>
          <cell r="K16">
            <v>48558</v>
          </cell>
          <cell r="L16">
            <v>48253</v>
          </cell>
          <cell r="M16">
            <v>48014</v>
          </cell>
          <cell r="N16">
            <v>47748</v>
          </cell>
          <cell r="O16">
            <v>47518</v>
          </cell>
          <cell r="P16">
            <v>47391</v>
          </cell>
          <cell r="Q16">
            <v>47430</v>
          </cell>
          <cell r="R16">
            <v>47535</v>
          </cell>
          <cell r="S16">
            <v>47662</v>
          </cell>
          <cell r="T16">
            <v>47963</v>
          </cell>
          <cell r="U16">
            <v>48592</v>
          </cell>
          <cell r="V16">
            <v>49697</v>
          </cell>
          <cell r="W16">
            <v>51635</v>
          </cell>
          <cell r="X16">
            <v>54302</v>
          </cell>
          <cell r="Y16">
            <v>57171</v>
          </cell>
          <cell r="Z16">
            <v>59711</v>
          </cell>
          <cell r="AA16">
            <v>61393</v>
          </cell>
          <cell r="AB16">
            <v>62039</v>
          </cell>
          <cell r="AC16">
            <v>62002</v>
          </cell>
          <cell r="AD16">
            <v>61550</v>
          </cell>
          <cell r="AE16">
            <v>60949</v>
          </cell>
          <cell r="AF16">
            <v>60468</v>
          </cell>
          <cell r="AG16">
            <v>59899</v>
          </cell>
          <cell r="AH16">
            <v>59063</v>
          </cell>
          <cell r="AI16">
            <v>58273</v>
          </cell>
          <cell r="AJ16">
            <v>57839</v>
          </cell>
          <cell r="AK16">
            <v>58072</v>
          </cell>
          <cell r="AL16">
            <v>59306</v>
          </cell>
          <cell r="AM16">
            <v>61333</v>
          </cell>
          <cell r="AN16">
            <v>63654</v>
          </cell>
          <cell r="AO16">
            <v>65769</v>
          </cell>
          <cell r="AP16">
            <v>67177</v>
          </cell>
          <cell r="AQ16">
            <v>67583</v>
          </cell>
          <cell r="AR16">
            <v>67319</v>
          </cell>
          <cell r="AS16">
            <v>66830</v>
          </cell>
          <cell r="AT16">
            <v>66563</v>
          </cell>
          <cell r="AU16">
            <v>66961</v>
          </cell>
          <cell r="AV16">
            <v>68281</v>
          </cell>
          <cell r="AW16">
            <v>70227</v>
          </cell>
          <cell r="AX16">
            <v>72414</v>
          </cell>
          <cell r="AY16">
            <v>74457</v>
          </cell>
          <cell r="AZ16">
            <v>75972</v>
          </cell>
          <cell r="BA16">
            <v>77214</v>
          </cell>
          <cell r="BB16">
            <v>78442</v>
          </cell>
          <cell r="BC16">
            <v>79270</v>
          </cell>
          <cell r="BD16">
            <v>79312</v>
          </cell>
          <cell r="BE16">
            <v>78186</v>
          </cell>
        </row>
        <row r="17">
          <cell r="A17" t="str">
            <v>30-34</v>
          </cell>
          <cell r="B17">
            <v>38175</v>
          </cell>
          <cell r="C17">
            <v>39766</v>
          </cell>
          <cell r="D17">
            <v>41111</v>
          </cell>
          <cell r="E17">
            <v>42240</v>
          </cell>
          <cell r="F17">
            <v>43175</v>
          </cell>
          <cell r="G17">
            <v>43944</v>
          </cell>
          <cell r="H17">
            <v>44524</v>
          </cell>
          <cell r="I17">
            <v>44900</v>
          </cell>
          <cell r="J17">
            <v>45102</v>
          </cell>
          <cell r="K17">
            <v>45161</v>
          </cell>
          <cell r="L17">
            <v>45110</v>
          </cell>
          <cell r="M17">
            <v>44795</v>
          </cell>
          <cell r="N17">
            <v>44194</v>
          </cell>
          <cell r="O17">
            <v>43539</v>
          </cell>
          <cell r="P17">
            <v>43058</v>
          </cell>
          <cell r="Q17">
            <v>42982</v>
          </cell>
          <cell r="R17">
            <v>43309</v>
          </cell>
          <cell r="S17">
            <v>43885</v>
          </cell>
          <cell r="T17">
            <v>44714</v>
          </cell>
          <cell r="U17">
            <v>45798</v>
          </cell>
          <cell r="V17">
            <v>47142</v>
          </cell>
          <cell r="W17">
            <v>48924</v>
          </cell>
          <cell r="X17">
            <v>51142</v>
          </cell>
          <cell r="Y17">
            <v>53528</v>
          </cell>
          <cell r="Z17">
            <v>55812</v>
          </cell>
          <cell r="AA17">
            <v>57725</v>
          </cell>
          <cell r="AB17">
            <v>59302</v>
          </cell>
          <cell r="AC17">
            <v>60719</v>
          </cell>
          <cell r="AD17">
            <v>61929</v>
          </cell>
          <cell r="AE17">
            <v>62880</v>
          </cell>
          <cell r="AF17">
            <v>63525</v>
          </cell>
          <cell r="AG17">
            <v>63767</v>
          </cell>
          <cell r="AH17">
            <v>63648</v>
          </cell>
          <cell r="AI17">
            <v>63297</v>
          </cell>
          <cell r="AJ17">
            <v>62854</v>
          </cell>
          <cell r="AK17">
            <v>62455</v>
          </cell>
          <cell r="AL17">
            <v>61896</v>
          </cell>
          <cell r="AM17">
            <v>61086</v>
          </cell>
          <cell r="AN17">
            <v>60330</v>
          </cell>
          <cell r="AO17">
            <v>59937</v>
          </cell>
          <cell r="AP17">
            <v>60210</v>
          </cell>
          <cell r="AQ17">
            <v>61491</v>
          </cell>
          <cell r="AR17">
            <v>63577</v>
          </cell>
          <cell r="AS17">
            <v>65955</v>
          </cell>
          <cell r="AT17">
            <v>68115</v>
          </cell>
          <cell r="AU17">
            <v>69547</v>
          </cell>
          <cell r="AV17">
            <v>69945</v>
          </cell>
          <cell r="AW17">
            <v>69649</v>
          </cell>
          <cell r="AX17">
            <v>69118</v>
          </cell>
          <cell r="AY17">
            <v>68809</v>
          </cell>
          <cell r="AZ17">
            <v>69181</v>
          </cell>
          <cell r="BA17">
            <v>69928</v>
          </cell>
          <cell r="BB17">
            <v>70746</v>
          </cell>
          <cell r="BC17">
            <v>72091</v>
          </cell>
          <cell r="BD17">
            <v>74422</v>
          </cell>
          <cell r="BE17">
            <v>78198</v>
          </cell>
        </row>
        <row r="18">
          <cell r="A18" t="str">
            <v>35-39</v>
          </cell>
          <cell r="B18">
            <v>31516</v>
          </cell>
          <cell r="C18">
            <v>32552</v>
          </cell>
          <cell r="D18">
            <v>33742</v>
          </cell>
          <cell r="E18">
            <v>34987</v>
          </cell>
          <cell r="F18">
            <v>36184</v>
          </cell>
          <cell r="G18">
            <v>37228</v>
          </cell>
          <cell r="H18">
            <v>38143</v>
          </cell>
          <cell r="I18">
            <v>38994</v>
          </cell>
          <cell r="J18">
            <v>39752</v>
          </cell>
          <cell r="K18">
            <v>40383</v>
          </cell>
          <cell r="L18">
            <v>40853</v>
          </cell>
          <cell r="M18">
            <v>41081</v>
          </cell>
          <cell r="N18">
            <v>41085</v>
          </cell>
          <cell r="O18">
            <v>40993</v>
          </cell>
          <cell r="P18">
            <v>40930</v>
          </cell>
          <cell r="Q18">
            <v>41021</v>
          </cell>
          <cell r="R18">
            <v>41110</v>
          </cell>
          <cell r="S18">
            <v>41114</v>
          </cell>
          <cell r="T18">
            <v>41265</v>
          </cell>
          <cell r="U18">
            <v>41799</v>
          </cell>
          <cell r="V18">
            <v>42950</v>
          </cell>
          <cell r="W18">
            <v>45065</v>
          </cell>
          <cell r="X18">
            <v>47989</v>
          </cell>
          <cell r="Y18">
            <v>51199</v>
          </cell>
          <cell r="Z18">
            <v>54173</v>
          </cell>
          <cell r="AA18">
            <v>56389</v>
          </cell>
          <cell r="AB18">
            <v>57643</v>
          </cell>
          <cell r="AC18">
            <v>58282</v>
          </cell>
          <cell r="AD18">
            <v>58614</v>
          </cell>
          <cell r="AE18">
            <v>58944</v>
          </cell>
          <cell r="AF18">
            <v>59581</v>
          </cell>
          <cell r="AG18">
            <v>60671</v>
          </cell>
          <cell r="AH18">
            <v>62010</v>
          </cell>
          <cell r="AI18">
            <v>63377</v>
          </cell>
          <cell r="AJ18">
            <v>64549</v>
          </cell>
          <cell r="AK18">
            <v>65307</v>
          </cell>
          <cell r="AL18">
            <v>65560</v>
          </cell>
          <cell r="AM18">
            <v>65457</v>
          </cell>
          <cell r="AN18">
            <v>65130</v>
          </cell>
          <cell r="AO18">
            <v>64715</v>
          </cell>
          <cell r="AP18">
            <v>64344</v>
          </cell>
          <cell r="AQ18">
            <v>63817</v>
          </cell>
          <cell r="AR18">
            <v>63044</v>
          </cell>
          <cell r="AS18">
            <v>62328</v>
          </cell>
          <cell r="AT18">
            <v>61969</v>
          </cell>
          <cell r="AU18">
            <v>62268</v>
          </cell>
          <cell r="AV18">
            <v>63565</v>
          </cell>
          <cell r="AW18">
            <v>65659</v>
          </cell>
          <cell r="AX18">
            <v>68041</v>
          </cell>
          <cell r="AY18">
            <v>70202</v>
          </cell>
          <cell r="AZ18">
            <v>71635</v>
          </cell>
          <cell r="BA18">
            <v>72678</v>
          </cell>
          <cell r="BB18">
            <v>73670</v>
          </cell>
          <cell r="BC18">
            <v>74103</v>
          </cell>
          <cell r="BD18">
            <v>73468</v>
          </cell>
          <cell r="BE18">
            <v>71256</v>
          </cell>
        </row>
        <row r="19">
          <cell r="A19" t="str">
            <v>40-44</v>
          </cell>
          <cell r="B19">
            <v>26525</v>
          </cell>
          <cell r="C19">
            <v>27467</v>
          </cell>
          <cell r="D19">
            <v>28366</v>
          </cell>
          <cell r="E19">
            <v>29245</v>
          </cell>
          <cell r="F19">
            <v>30118</v>
          </cell>
          <cell r="G19">
            <v>31003</v>
          </cell>
          <cell r="H19">
            <v>31923</v>
          </cell>
          <cell r="I19">
            <v>32870</v>
          </cell>
          <cell r="J19">
            <v>33801</v>
          </cell>
          <cell r="K19">
            <v>34679</v>
          </cell>
          <cell r="L19">
            <v>35464</v>
          </cell>
          <cell r="M19">
            <v>36129</v>
          </cell>
          <cell r="N19">
            <v>36701</v>
          </cell>
          <cell r="O19">
            <v>37220</v>
          </cell>
          <cell r="P19">
            <v>37724</v>
          </cell>
          <cell r="Q19">
            <v>38255</v>
          </cell>
          <cell r="R19">
            <v>38665</v>
          </cell>
          <cell r="S19">
            <v>38927</v>
          </cell>
          <cell r="T19">
            <v>39263</v>
          </cell>
          <cell r="U19">
            <v>39895</v>
          </cell>
          <cell r="V19">
            <v>41042</v>
          </cell>
          <cell r="W19">
            <v>42967</v>
          </cell>
          <cell r="X19">
            <v>45523</v>
          </cell>
          <cell r="Y19">
            <v>48316</v>
          </cell>
          <cell r="Z19">
            <v>50956</v>
          </cell>
          <cell r="AA19">
            <v>53050</v>
          </cell>
          <cell r="AB19">
            <v>54512</v>
          </cell>
          <cell r="AC19">
            <v>55602</v>
          </cell>
          <cell r="AD19">
            <v>56451</v>
          </cell>
          <cell r="AE19">
            <v>57188</v>
          </cell>
          <cell r="AF19">
            <v>57943</v>
          </cell>
          <cell r="AG19">
            <v>58644</v>
          </cell>
          <cell r="AH19">
            <v>59205</v>
          </cell>
          <cell r="AI19">
            <v>59732</v>
          </cell>
          <cell r="AJ19">
            <v>60333</v>
          </cell>
          <cell r="AK19">
            <v>61114</v>
          </cell>
          <cell r="AL19">
            <v>62227</v>
          </cell>
          <cell r="AM19">
            <v>63600</v>
          </cell>
          <cell r="AN19">
            <v>65007</v>
          </cell>
          <cell r="AO19">
            <v>66220</v>
          </cell>
          <cell r="AP19">
            <v>67010</v>
          </cell>
          <cell r="AQ19">
            <v>67292</v>
          </cell>
          <cell r="AR19">
            <v>67216</v>
          </cell>
          <cell r="AS19">
            <v>66914</v>
          </cell>
          <cell r="AT19">
            <v>66518</v>
          </cell>
          <cell r="AU19">
            <v>66160</v>
          </cell>
          <cell r="AV19">
            <v>65634</v>
          </cell>
          <cell r="AW19">
            <v>64852</v>
          </cell>
          <cell r="AX19">
            <v>64122</v>
          </cell>
          <cell r="AY19">
            <v>63754</v>
          </cell>
          <cell r="AZ19">
            <v>64055</v>
          </cell>
          <cell r="BA19">
            <v>64820</v>
          </cell>
          <cell r="BB19">
            <v>65843</v>
          </cell>
          <cell r="BC19">
            <v>67432</v>
          </cell>
          <cell r="BD19">
            <v>69896</v>
          </cell>
          <cell r="BE19">
            <v>73544</v>
          </cell>
        </row>
        <row r="20">
          <cell r="A20" t="str">
            <v>45-49</v>
          </cell>
          <cell r="B20">
            <v>20530</v>
          </cell>
          <cell r="C20">
            <v>21604</v>
          </cell>
          <cell r="D20">
            <v>22720</v>
          </cell>
          <cell r="E20">
            <v>23831</v>
          </cell>
          <cell r="F20">
            <v>24889</v>
          </cell>
          <cell r="G20">
            <v>25845</v>
          </cell>
          <cell r="H20">
            <v>26655</v>
          </cell>
          <cell r="I20">
            <v>27350</v>
          </cell>
          <cell r="J20">
            <v>27998</v>
          </cell>
          <cell r="K20">
            <v>28664</v>
          </cell>
          <cell r="L20">
            <v>29412</v>
          </cell>
          <cell r="M20">
            <v>30263</v>
          </cell>
          <cell r="N20">
            <v>31171</v>
          </cell>
          <cell r="O20">
            <v>32110</v>
          </cell>
          <cell r="P20">
            <v>33051</v>
          </cell>
          <cell r="Q20">
            <v>33964</v>
          </cell>
          <cell r="R20">
            <v>34797</v>
          </cell>
          <cell r="S20">
            <v>35568</v>
          </cell>
          <cell r="T20">
            <v>36358</v>
          </cell>
          <cell r="U20">
            <v>37248</v>
          </cell>
          <cell r="V20">
            <v>38318</v>
          </cell>
          <cell r="W20">
            <v>39610</v>
          </cell>
          <cell r="X20">
            <v>41070</v>
          </cell>
          <cell r="Y20">
            <v>42636</v>
          </cell>
          <cell r="Z20">
            <v>44246</v>
          </cell>
          <cell r="AA20">
            <v>45839</v>
          </cell>
          <cell r="AB20">
            <v>47475</v>
          </cell>
          <cell r="AC20">
            <v>49195</v>
          </cell>
          <cell r="AD20">
            <v>50908</v>
          </cell>
          <cell r="AE20">
            <v>52523</v>
          </cell>
          <cell r="AF20">
            <v>53948</v>
          </cell>
          <cell r="AG20">
            <v>55156</v>
          </cell>
          <cell r="AH20">
            <v>56207</v>
          </cell>
          <cell r="AI20">
            <v>57143</v>
          </cell>
          <cell r="AJ20">
            <v>58005</v>
          </cell>
          <cell r="AK20">
            <v>58833</v>
          </cell>
          <cell r="AL20">
            <v>59560</v>
          </cell>
          <cell r="AM20">
            <v>60160</v>
          </cell>
          <cell r="AN20">
            <v>60731</v>
          </cell>
          <cell r="AO20">
            <v>61377</v>
          </cell>
          <cell r="AP20">
            <v>62196</v>
          </cell>
          <cell r="AQ20">
            <v>63344</v>
          </cell>
          <cell r="AR20">
            <v>64752</v>
          </cell>
          <cell r="AS20">
            <v>66191</v>
          </cell>
          <cell r="AT20">
            <v>67428</v>
          </cell>
          <cell r="AU20">
            <v>68231</v>
          </cell>
          <cell r="AV20">
            <v>68506</v>
          </cell>
          <cell r="AW20">
            <v>68408</v>
          </cell>
          <cell r="AX20">
            <v>68078</v>
          </cell>
          <cell r="AY20">
            <v>67659</v>
          </cell>
          <cell r="AZ20">
            <v>67290</v>
          </cell>
          <cell r="BA20">
            <v>66880</v>
          </cell>
          <cell r="BB20">
            <v>66333</v>
          </cell>
          <cell r="BC20">
            <v>65791</v>
          </cell>
          <cell r="BD20">
            <v>65395</v>
          </cell>
          <cell r="BE20">
            <v>65289</v>
          </cell>
        </row>
        <row r="21">
          <cell r="A21" t="str">
            <v>50-54</v>
          </cell>
          <cell r="B21">
            <v>16296</v>
          </cell>
          <cell r="C21">
            <v>16958</v>
          </cell>
          <cell r="D21">
            <v>17630</v>
          </cell>
          <cell r="E21">
            <v>18327</v>
          </cell>
          <cell r="F21">
            <v>19070</v>
          </cell>
          <cell r="G21">
            <v>19878</v>
          </cell>
          <cell r="H21">
            <v>20794</v>
          </cell>
          <cell r="I21">
            <v>21804</v>
          </cell>
          <cell r="J21">
            <v>22848</v>
          </cell>
          <cell r="K21">
            <v>23860</v>
          </cell>
          <cell r="L21">
            <v>24782</v>
          </cell>
          <cell r="M21">
            <v>25571</v>
          </cell>
          <cell r="N21">
            <v>26267</v>
          </cell>
          <cell r="O21">
            <v>26935</v>
          </cell>
          <cell r="P21">
            <v>27638</v>
          </cell>
          <cell r="Q21">
            <v>28439</v>
          </cell>
          <cell r="R21">
            <v>29280</v>
          </cell>
          <cell r="S21">
            <v>30120</v>
          </cell>
          <cell r="T21">
            <v>31044</v>
          </cell>
          <cell r="U21">
            <v>32141</v>
          </cell>
          <cell r="V21">
            <v>33498</v>
          </cell>
          <cell r="W21">
            <v>35318</v>
          </cell>
          <cell r="X21">
            <v>37542</v>
          </cell>
          <cell r="Y21">
            <v>39866</v>
          </cell>
          <cell r="Z21">
            <v>41985</v>
          </cell>
          <cell r="AA21">
            <v>43595</v>
          </cell>
          <cell r="AB21">
            <v>44482</v>
          </cell>
          <cell r="AC21">
            <v>44851</v>
          </cell>
          <cell r="AD21">
            <v>45019</v>
          </cell>
          <cell r="AE21">
            <v>45306</v>
          </cell>
          <cell r="AF21">
            <v>46030</v>
          </cell>
          <cell r="AG21">
            <v>47330</v>
          </cell>
          <cell r="AH21">
            <v>48995</v>
          </cell>
          <cell r="AI21">
            <v>50814</v>
          </cell>
          <cell r="AJ21">
            <v>52582</v>
          </cell>
          <cell r="AK21">
            <v>54089</v>
          </cell>
          <cell r="AL21">
            <v>55311</v>
          </cell>
          <cell r="AM21">
            <v>56386</v>
          </cell>
          <cell r="AN21">
            <v>57352</v>
          </cell>
          <cell r="AO21">
            <v>58247</v>
          </cell>
          <cell r="AP21">
            <v>59109</v>
          </cell>
          <cell r="AQ21">
            <v>59876</v>
          </cell>
          <cell r="AR21">
            <v>60523</v>
          </cell>
          <cell r="AS21">
            <v>61142</v>
          </cell>
          <cell r="AT21">
            <v>61826</v>
          </cell>
          <cell r="AU21">
            <v>62667</v>
          </cell>
          <cell r="AV21">
            <v>63812</v>
          </cell>
          <cell r="AW21">
            <v>65200</v>
          </cell>
          <cell r="AX21">
            <v>66610</v>
          </cell>
          <cell r="AY21">
            <v>67821</v>
          </cell>
          <cell r="AZ21">
            <v>68612</v>
          </cell>
          <cell r="BA21">
            <v>69130</v>
          </cell>
          <cell r="BB21">
            <v>69524</v>
          </cell>
          <cell r="BC21">
            <v>69570</v>
          </cell>
          <cell r="BD21">
            <v>69049</v>
          </cell>
          <cell r="BE21">
            <v>67740</v>
          </cell>
        </row>
        <row r="22">
          <cell r="A22" t="str">
            <v>55-59</v>
          </cell>
          <cell r="B22">
            <v>13490</v>
          </cell>
          <cell r="C22">
            <v>13847</v>
          </cell>
          <cell r="D22">
            <v>14201</v>
          </cell>
          <cell r="E22">
            <v>14576</v>
          </cell>
          <cell r="F22">
            <v>14988</v>
          </cell>
          <cell r="G22">
            <v>15461</v>
          </cell>
          <cell r="H22">
            <v>15983</v>
          </cell>
          <cell r="I22">
            <v>16542</v>
          </cell>
          <cell r="J22">
            <v>17151</v>
          </cell>
          <cell r="K22">
            <v>17827</v>
          </cell>
          <cell r="L22">
            <v>18585</v>
          </cell>
          <cell r="M22">
            <v>19451</v>
          </cell>
          <cell r="N22">
            <v>20415</v>
          </cell>
          <cell r="O22">
            <v>21438</v>
          </cell>
          <cell r="P22">
            <v>22479</v>
          </cell>
          <cell r="Q22">
            <v>23498</v>
          </cell>
          <cell r="R22">
            <v>24433</v>
          </cell>
          <cell r="S22">
            <v>25311</v>
          </cell>
          <cell r="T22">
            <v>26226</v>
          </cell>
          <cell r="U22">
            <v>27271</v>
          </cell>
          <cell r="V22">
            <v>28540</v>
          </cell>
          <cell r="W22">
            <v>30157</v>
          </cell>
          <cell r="X22">
            <v>32060</v>
          </cell>
          <cell r="Y22">
            <v>34063</v>
          </cell>
          <cell r="Z22">
            <v>35981</v>
          </cell>
          <cell r="AA22">
            <v>37627</v>
          </cell>
          <cell r="AB22">
            <v>38990</v>
          </cell>
          <cell r="AC22">
            <v>40195</v>
          </cell>
          <cell r="AD22">
            <v>41257</v>
          </cell>
          <cell r="AE22">
            <v>42197</v>
          </cell>
          <cell r="AF22">
            <v>43030</v>
          </cell>
          <cell r="AG22">
            <v>43621</v>
          </cell>
          <cell r="AH22">
            <v>43958</v>
          </cell>
          <cell r="AI22">
            <v>44245</v>
          </cell>
          <cell r="AJ22">
            <v>44688</v>
          </cell>
          <cell r="AK22">
            <v>45492</v>
          </cell>
          <cell r="AL22">
            <v>46792</v>
          </cell>
          <cell r="AM22">
            <v>48453</v>
          </cell>
          <cell r="AN22">
            <v>50269</v>
          </cell>
          <cell r="AO22">
            <v>52038</v>
          </cell>
          <cell r="AP22">
            <v>53554</v>
          </cell>
          <cell r="AQ22">
            <v>54797</v>
          </cell>
          <cell r="AR22">
            <v>55903</v>
          </cell>
          <cell r="AS22">
            <v>56904</v>
          </cell>
          <cell r="AT22">
            <v>57830</v>
          </cell>
          <cell r="AU22">
            <v>58712</v>
          </cell>
          <cell r="AV22">
            <v>59487</v>
          </cell>
          <cell r="AW22">
            <v>60133</v>
          </cell>
          <cell r="AX22">
            <v>60747</v>
          </cell>
          <cell r="AY22">
            <v>61426</v>
          </cell>
          <cell r="AZ22">
            <v>62265</v>
          </cell>
          <cell r="BA22">
            <v>63200</v>
          </cell>
          <cell r="BB22">
            <v>64168</v>
          </cell>
          <cell r="BC22">
            <v>65264</v>
          </cell>
          <cell r="BD22">
            <v>66584</v>
          </cell>
          <cell r="BE22">
            <v>68226</v>
          </cell>
        </row>
        <row r="23">
          <cell r="A23" t="str">
            <v>60-64</v>
          </cell>
          <cell r="B23">
            <v>11419</v>
          </cell>
          <cell r="C23">
            <v>11603</v>
          </cell>
          <cell r="D23">
            <v>11809</v>
          </cell>
          <cell r="E23">
            <v>12041</v>
          </cell>
          <cell r="F23">
            <v>12305</v>
          </cell>
          <cell r="G23">
            <v>12605</v>
          </cell>
          <cell r="H23">
            <v>12942</v>
          </cell>
          <cell r="I23">
            <v>13313</v>
          </cell>
          <cell r="J23">
            <v>13716</v>
          </cell>
          <cell r="K23">
            <v>14148</v>
          </cell>
          <cell r="L23">
            <v>14609</v>
          </cell>
          <cell r="M23">
            <v>15043</v>
          </cell>
          <cell r="N23">
            <v>15451</v>
          </cell>
          <cell r="O23">
            <v>15915</v>
          </cell>
          <cell r="P23">
            <v>16519</v>
          </cell>
          <cell r="Q23">
            <v>17343</v>
          </cell>
          <cell r="R23">
            <v>18480</v>
          </cell>
          <cell r="S23">
            <v>19875</v>
          </cell>
          <cell r="T23">
            <v>21391</v>
          </cell>
          <cell r="U23">
            <v>22888</v>
          </cell>
          <cell r="V23">
            <v>24230</v>
          </cell>
          <cell r="W23">
            <v>25364</v>
          </cell>
          <cell r="X23">
            <v>26382</v>
          </cell>
          <cell r="Y23">
            <v>27363</v>
          </cell>
          <cell r="Z23">
            <v>28383</v>
          </cell>
          <cell r="AA23">
            <v>29523</v>
          </cell>
          <cell r="AB23">
            <v>30835</v>
          </cell>
          <cell r="AC23">
            <v>32268</v>
          </cell>
          <cell r="AD23">
            <v>33741</v>
          </cell>
          <cell r="AE23">
            <v>35172</v>
          </cell>
          <cell r="AF23">
            <v>36481</v>
          </cell>
          <cell r="AG23">
            <v>37684</v>
          </cell>
          <cell r="AH23">
            <v>38834</v>
          </cell>
          <cell r="AI23">
            <v>39909</v>
          </cell>
          <cell r="AJ23">
            <v>40883</v>
          </cell>
          <cell r="AK23">
            <v>41734</v>
          </cell>
          <cell r="AL23">
            <v>42331</v>
          </cell>
          <cell r="AM23">
            <v>42689</v>
          </cell>
          <cell r="AN23">
            <v>43005</v>
          </cell>
          <cell r="AO23">
            <v>43475</v>
          </cell>
          <cell r="AP23">
            <v>44293</v>
          </cell>
          <cell r="AQ23">
            <v>45595</v>
          </cell>
          <cell r="AR23">
            <v>47249</v>
          </cell>
          <cell r="AS23">
            <v>49055</v>
          </cell>
          <cell r="AT23">
            <v>50810</v>
          </cell>
          <cell r="AU23">
            <v>52314</v>
          </cell>
          <cell r="AV23">
            <v>53541</v>
          </cell>
          <cell r="AW23">
            <v>54627</v>
          </cell>
          <cell r="AX23">
            <v>55607</v>
          </cell>
          <cell r="AY23">
            <v>56519</v>
          </cell>
          <cell r="AZ23">
            <v>57399</v>
          </cell>
          <cell r="BA23">
            <v>58223</v>
          </cell>
          <cell r="BB23">
            <v>58965</v>
          </cell>
          <cell r="BC23">
            <v>59664</v>
          </cell>
          <cell r="BD23">
            <v>60355</v>
          </cell>
          <cell r="BE23">
            <v>61075</v>
          </cell>
        </row>
        <row r="24">
          <cell r="A24" t="str">
            <v>65-69</v>
          </cell>
          <cell r="B24">
            <v>8394</v>
          </cell>
          <cell r="C24">
            <v>8891</v>
          </cell>
          <cell r="D24">
            <v>9308</v>
          </cell>
          <cell r="E24">
            <v>9669</v>
          </cell>
          <cell r="F24">
            <v>9998</v>
          </cell>
          <cell r="G24">
            <v>10315</v>
          </cell>
          <cell r="H24">
            <v>10595</v>
          </cell>
          <cell r="I24">
            <v>10824</v>
          </cell>
          <cell r="J24">
            <v>11039</v>
          </cell>
          <cell r="K24">
            <v>11279</v>
          </cell>
          <cell r="L24">
            <v>11581</v>
          </cell>
          <cell r="M24">
            <v>11935</v>
          </cell>
          <cell r="N24">
            <v>12315</v>
          </cell>
          <cell r="O24">
            <v>12737</v>
          </cell>
          <cell r="P24">
            <v>13220</v>
          </cell>
          <cell r="Q24">
            <v>13780</v>
          </cell>
          <cell r="R24">
            <v>14392</v>
          </cell>
          <cell r="S24">
            <v>15043</v>
          </cell>
          <cell r="T24">
            <v>15774</v>
          </cell>
          <cell r="U24">
            <v>16620</v>
          </cell>
          <cell r="V24">
            <v>17620</v>
          </cell>
          <cell r="W24">
            <v>18885</v>
          </cell>
          <cell r="X24">
            <v>20390</v>
          </cell>
          <cell r="Y24">
            <v>21969</v>
          </cell>
          <cell r="Z24">
            <v>23453</v>
          </cell>
          <cell r="AA24">
            <v>24677</v>
          </cell>
          <cell r="AB24">
            <v>25527</v>
          </cell>
          <cell r="AC24">
            <v>26115</v>
          </cell>
          <cell r="AD24">
            <v>26610</v>
          </cell>
          <cell r="AE24">
            <v>27182</v>
          </cell>
          <cell r="AF24">
            <v>27999</v>
          </cell>
          <cell r="AG24">
            <v>29141</v>
          </cell>
          <cell r="AH24">
            <v>30495</v>
          </cell>
          <cell r="AI24">
            <v>31943</v>
          </cell>
          <cell r="AJ24">
            <v>33366</v>
          </cell>
          <cell r="AK24">
            <v>34646</v>
          </cell>
          <cell r="AL24">
            <v>35796</v>
          </cell>
          <cell r="AM24">
            <v>36895</v>
          </cell>
          <cell r="AN24">
            <v>37924</v>
          </cell>
          <cell r="AO24">
            <v>38863</v>
          </cell>
          <cell r="AP24">
            <v>39694</v>
          </cell>
          <cell r="AQ24">
            <v>40297</v>
          </cell>
          <cell r="AR24">
            <v>40685</v>
          </cell>
          <cell r="AS24">
            <v>41037</v>
          </cell>
          <cell r="AT24">
            <v>41531</v>
          </cell>
          <cell r="AU24">
            <v>42346</v>
          </cell>
          <cell r="AV24">
            <v>43605</v>
          </cell>
          <cell r="AW24">
            <v>45188</v>
          </cell>
          <cell r="AX24">
            <v>46913</v>
          </cell>
          <cell r="AY24">
            <v>48593</v>
          </cell>
          <cell r="AZ24">
            <v>50047</v>
          </cell>
          <cell r="BA24">
            <v>51396</v>
          </cell>
          <cell r="BB24">
            <v>52763</v>
          </cell>
          <cell r="BC24">
            <v>53964</v>
          </cell>
          <cell r="BD24">
            <v>54815</v>
          </cell>
          <cell r="BE24">
            <v>55133</v>
          </cell>
        </row>
        <row r="25">
          <cell r="A25" t="str">
            <v>70-74</v>
          </cell>
          <cell r="B25">
            <v>6358</v>
          </cell>
          <cell r="C25">
            <v>6403</v>
          </cell>
          <cell r="D25">
            <v>6518</v>
          </cell>
          <cell r="E25">
            <v>6693</v>
          </cell>
          <cell r="F25">
            <v>6920</v>
          </cell>
          <cell r="G25">
            <v>7184</v>
          </cell>
          <cell r="H25">
            <v>7516</v>
          </cell>
          <cell r="I25">
            <v>7924</v>
          </cell>
          <cell r="J25">
            <v>8363</v>
          </cell>
          <cell r="K25">
            <v>8789</v>
          </cell>
          <cell r="L25">
            <v>9158</v>
          </cell>
          <cell r="M25">
            <v>9429</v>
          </cell>
          <cell r="N25">
            <v>9632</v>
          </cell>
          <cell r="O25">
            <v>9827</v>
          </cell>
          <cell r="P25">
            <v>10077</v>
          </cell>
          <cell r="Q25">
            <v>10443</v>
          </cell>
          <cell r="R25">
            <v>10921</v>
          </cell>
          <cell r="S25">
            <v>11470</v>
          </cell>
          <cell r="T25">
            <v>12096</v>
          </cell>
          <cell r="U25">
            <v>12803</v>
          </cell>
          <cell r="V25">
            <v>13599</v>
          </cell>
          <cell r="W25">
            <v>14544</v>
          </cell>
          <cell r="X25">
            <v>15636</v>
          </cell>
          <cell r="Y25">
            <v>16780</v>
          </cell>
          <cell r="Z25">
            <v>17884</v>
          </cell>
          <cell r="AA25">
            <v>18855</v>
          </cell>
          <cell r="AB25">
            <v>19669</v>
          </cell>
          <cell r="AC25">
            <v>20388</v>
          </cell>
          <cell r="AD25">
            <v>21048</v>
          </cell>
          <cell r="AE25">
            <v>21684</v>
          </cell>
          <cell r="AF25">
            <v>22331</v>
          </cell>
          <cell r="AG25">
            <v>22938</v>
          </cell>
          <cell r="AH25">
            <v>23482</v>
          </cell>
          <cell r="AI25">
            <v>24039</v>
          </cell>
          <cell r="AJ25">
            <v>24688</v>
          </cell>
          <cell r="AK25">
            <v>25506</v>
          </cell>
          <cell r="AL25">
            <v>26561</v>
          </cell>
          <cell r="AM25">
            <v>27801</v>
          </cell>
          <cell r="AN25">
            <v>29124</v>
          </cell>
          <cell r="AO25">
            <v>30428</v>
          </cell>
          <cell r="AP25">
            <v>31611</v>
          </cell>
          <cell r="AQ25">
            <v>32686</v>
          </cell>
          <cell r="AR25">
            <v>33723</v>
          </cell>
          <cell r="AS25">
            <v>34699</v>
          </cell>
          <cell r="AT25">
            <v>35593</v>
          </cell>
          <cell r="AU25">
            <v>36385</v>
          </cell>
          <cell r="AV25">
            <v>36962</v>
          </cell>
          <cell r="AW25">
            <v>37339</v>
          </cell>
          <cell r="AX25">
            <v>37683</v>
          </cell>
          <cell r="AY25">
            <v>38162</v>
          </cell>
          <cell r="AZ25">
            <v>38941</v>
          </cell>
          <cell r="BA25">
            <v>39910</v>
          </cell>
          <cell r="BB25">
            <v>40958</v>
          </cell>
          <cell r="BC25">
            <v>42251</v>
          </cell>
          <cell r="BD25">
            <v>43957</v>
          </cell>
          <cell r="BE25">
            <v>46243</v>
          </cell>
        </row>
        <row r="26">
          <cell r="A26" t="str">
            <v>75-79</v>
          </cell>
          <cell r="B26">
            <v>3838</v>
          </cell>
          <cell r="C26">
            <v>4120</v>
          </cell>
          <cell r="D26">
            <v>4338</v>
          </cell>
          <cell r="E26">
            <v>4522</v>
          </cell>
          <cell r="F26">
            <v>4700</v>
          </cell>
          <cell r="G26">
            <v>4903</v>
          </cell>
          <cell r="H26">
            <v>5125</v>
          </cell>
          <cell r="I26">
            <v>5345</v>
          </cell>
          <cell r="J26">
            <v>5574</v>
          </cell>
          <cell r="K26">
            <v>5819</v>
          </cell>
          <cell r="L26">
            <v>6088</v>
          </cell>
          <cell r="M26">
            <v>6383</v>
          </cell>
          <cell r="N26">
            <v>6698</v>
          </cell>
          <cell r="O26">
            <v>7032</v>
          </cell>
          <cell r="P26">
            <v>7383</v>
          </cell>
          <cell r="Q26">
            <v>7750</v>
          </cell>
          <cell r="R26">
            <v>8131</v>
          </cell>
          <cell r="S26">
            <v>8526</v>
          </cell>
          <cell r="T26">
            <v>8939</v>
          </cell>
          <cell r="U26">
            <v>9373</v>
          </cell>
          <cell r="V26">
            <v>9832</v>
          </cell>
          <cell r="W26">
            <v>10313</v>
          </cell>
          <cell r="X26">
            <v>10815</v>
          </cell>
          <cell r="Y26">
            <v>11340</v>
          </cell>
          <cell r="Z26">
            <v>11890</v>
          </cell>
          <cell r="AA26">
            <v>12470</v>
          </cell>
          <cell r="AB26">
            <v>13093</v>
          </cell>
          <cell r="AC26">
            <v>13757</v>
          </cell>
          <cell r="AD26">
            <v>14442</v>
          </cell>
          <cell r="AE26">
            <v>15124</v>
          </cell>
          <cell r="AF26">
            <v>15783</v>
          </cell>
          <cell r="AG26">
            <v>16419</v>
          </cell>
          <cell r="AH26">
            <v>17047</v>
          </cell>
          <cell r="AI26">
            <v>17665</v>
          </cell>
          <cell r="AJ26">
            <v>18274</v>
          </cell>
          <cell r="AK26">
            <v>18872</v>
          </cell>
          <cell r="AL26">
            <v>19416</v>
          </cell>
          <cell r="AM26">
            <v>19906</v>
          </cell>
          <cell r="AN26">
            <v>20407</v>
          </cell>
          <cell r="AO26">
            <v>20988</v>
          </cell>
          <cell r="AP26">
            <v>21713</v>
          </cell>
          <cell r="AQ26">
            <v>22642</v>
          </cell>
          <cell r="AR26">
            <v>23731</v>
          </cell>
          <cell r="AS26">
            <v>24890</v>
          </cell>
          <cell r="AT26">
            <v>26033</v>
          </cell>
          <cell r="AU26">
            <v>27069</v>
          </cell>
          <cell r="AV26">
            <v>28008</v>
          </cell>
          <cell r="AW26">
            <v>28909</v>
          </cell>
          <cell r="AX26">
            <v>29759</v>
          </cell>
          <cell r="AY26">
            <v>30544</v>
          </cell>
          <cell r="AZ26">
            <v>31251</v>
          </cell>
          <cell r="BA26">
            <v>31889</v>
          </cell>
          <cell r="BB26">
            <v>32466</v>
          </cell>
          <cell r="BC26">
            <v>32970</v>
          </cell>
          <cell r="BD26">
            <v>33387</v>
          </cell>
          <cell r="BE26">
            <v>33704</v>
          </cell>
        </row>
        <row r="27">
          <cell r="A27" t="str">
            <v>80 Y MAS</v>
          </cell>
          <cell r="B27">
            <v>3427</v>
          </cell>
          <cell r="C27">
            <v>3475</v>
          </cell>
          <cell r="D27">
            <v>3564</v>
          </cell>
          <cell r="E27">
            <v>3683</v>
          </cell>
          <cell r="F27">
            <v>3836</v>
          </cell>
          <cell r="G27">
            <v>4013</v>
          </cell>
          <cell r="H27">
            <v>4211</v>
          </cell>
          <cell r="I27">
            <v>4433</v>
          </cell>
          <cell r="J27">
            <v>4683</v>
          </cell>
          <cell r="K27">
            <v>4975</v>
          </cell>
          <cell r="L27">
            <v>5313</v>
          </cell>
          <cell r="M27">
            <v>5700</v>
          </cell>
          <cell r="N27">
            <v>6133</v>
          </cell>
          <cell r="O27">
            <v>6607</v>
          </cell>
          <cell r="P27">
            <v>7114</v>
          </cell>
          <cell r="Q27">
            <v>7653</v>
          </cell>
          <cell r="R27">
            <v>8208</v>
          </cell>
          <cell r="S27">
            <v>8784</v>
          </cell>
          <cell r="T27">
            <v>9401</v>
          </cell>
          <cell r="U27">
            <v>10078</v>
          </cell>
          <cell r="V27">
            <v>10835</v>
          </cell>
          <cell r="W27">
            <v>11732</v>
          </cell>
          <cell r="X27">
            <v>12754</v>
          </cell>
          <cell r="Y27">
            <v>13810</v>
          </cell>
          <cell r="Z27">
            <v>14814</v>
          </cell>
          <cell r="AA27">
            <v>15674</v>
          </cell>
          <cell r="AB27">
            <v>16339</v>
          </cell>
          <cell r="AC27">
            <v>16870</v>
          </cell>
          <cell r="AD27">
            <v>17345</v>
          </cell>
          <cell r="AE27">
            <v>17848</v>
          </cell>
          <cell r="AF27">
            <v>18458</v>
          </cell>
          <cell r="AG27">
            <v>19185</v>
          </cell>
          <cell r="AH27">
            <v>19973</v>
          </cell>
          <cell r="AI27">
            <v>20812</v>
          </cell>
          <cell r="AJ27">
            <v>21686</v>
          </cell>
          <cell r="AK27">
            <v>22583</v>
          </cell>
          <cell r="AL27">
            <v>23506</v>
          </cell>
          <cell r="AM27">
            <v>24467</v>
          </cell>
          <cell r="AN27">
            <v>25460</v>
          </cell>
          <cell r="AO27">
            <v>26467</v>
          </cell>
          <cell r="AP27">
            <v>27493</v>
          </cell>
          <cell r="AQ27">
            <v>28508</v>
          </cell>
          <cell r="AR27">
            <v>29518</v>
          </cell>
          <cell r="AS27">
            <v>30559</v>
          </cell>
          <cell r="AT27">
            <v>31669</v>
          </cell>
          <cell r="AU27">
            <v>32886</v>
          </cell>
          <cell r="AV27">
            <v>34234</v>
          </cell>
          <cell r="AW27">
            <v>35689</v>
          </cell>
          <cell r="AX27">
            <v>37211</v>
          </cell>
          <cell r="AY27">
            <v>38767</v>
          </cell>
          <cell r="AZ27">
            <v>40323</v>
          </cell>
          <cell r="BA27">
            <v>41898</v>
          </cell>
          <cell r="BB27">
            <v>43520</v>
          </cell>
          <cell r="BC27">
            <v>45150</v>
          </cell>
          <cell r="BD27">
            <v>46758</v>
          </cell>
          <cell r="BE27">
            <v>48297</v>
          </cell>
        </row>
      </sheetData>
      <sheetData sheetId="12"/>
      <sheetData sheetId="13"/>
      <sheetData sheetId="14">
        <row r="11">
          <cell r="A11" t="str">
            <v>0-4</v>
          </cell>
          <cell r="B11">
            <v>43674</v>
          </cell>
          <cell r="C11">
            <v>43190</v>
          </cell>
          <cell r="D11">
            <v>42633</v>
          </cell>
          <cell r="E11">
            <v>42061</v>
          </cell>
          <cell r="F11">
            <v>41535</v>
          </cell>
          <cell r="G11">
            <v>41118</v>
          </cell>
          <cell r="H11">
            <v>40795</v>
          </cell>
          <cell r="I11">
            <v>40525</v>
          </cell>
          <cell r="J11">
            <v>40330</v>
          </cell>
          <cell r="K11">
            <v>40230</v>
          </cell>
          <cell r="L11">
            <v>40247</v>
          </cell>
          <cell r="M11">
            <v>40527</v>
          </cell>
          <cell r="N11">
            <v>41057</v>
          </cell>
          <cell r="O11">
            <v>41615</v>
          </cell>
          <cell r="P11">
            <v>41984</v>
          </cell>
          <cell r="Q11">
            <v>41941</v>
          </cell>
          <cell r="R11">
            <v>41324</v>
          </cell>
          <cell r="S11">
            <v>40281</v>
          </cell>
          <cell r="T11">
            <v>39054</v>
          </cell>
          <cell r="U11">
            <v>37889</v>
          </cell>
          <cell r="V11">
            <v>37029</v>
          </cell>
          <cell r="W11">
            <v>36553</v>
          </cell>
          <cell r="X11">
            <v>36297</v>
          </cell>
          <cell r="Y11">
            <v>36145</v>
          </cell>
          <cell r="Z11">
            <v>35980</v>
          </cell>
          <cell r="AA11">
            <v>35685</v>
          </cell>
          <cell r="AB11">
            <v>35249</v>
          </cell>
          <cell r="AC11">
            <v>34749</v>
          </cell>
          <cell r="AD11">
            <v>34203</v>
          </cell>
          <cell r="AE11">
            <v>33628</v>
          </cell>
          <cell r="AF11">
            <v>33041</v>
          </cell>
          <cell r="AG11">
            <v>32431</v>
          </cell>
          <cell r="AH11">
            <v>31786</v>
          </cell>
          <cell r="AI11">
            <v>31123</v>
          </cell>
          <cell r="AJ11">
            <v>30461</v>
          </cell>
          <cell r="AK11">
            <v>29816</v>
          </cell>
          <cell r="AL11">
            <v>29183</v>
          </cell>
          <cell r="AM11">
            <v>28549</v>
          </cell>
          <cell r="AN11">
            <v>27925</v>
          </cell>
          <cell r="AO11">
            <v>27320</v>
          </cell>
          <cell r="AP11">
            <v>26742</v>
          </cell>
          <cell r="AQ11">
            <v>26196</v>
          </cell>
          <cell r="AR11">
            <v>25676</v>
          </cell>
          <cell r="AS11">
            <v>25175</v>
          </cell>
          <cell r="AT11">
            <v>24689</v>
          </cell>
          <cell r="AU11">
            <v>24212</v>
          </cell>
          <cell r="AV11">
            <v>23747</v>
          </cell>
          <cell r="AW11">
            <v>23299</v>
          </cell>
          <cell r="AX11">
            <v>22861</v>
          </cell>
          <cell r="AY11">
            <v>22430</v>
          </cell>
          <cell r="AZ11">
            <v>22001</v>
          </cell>
          <cell r="BA11">
            <v>21576</v>
          </cell>
          <cell r="BB11">
            <v>21160</v>
          </cell>
          <cell r="BC11">
            <v>20747</v>
          </cell>
          <cell r="BD11">
            <v>20332</v>
          </cell>
          <cell r="BE11">
            <v>19911</v>
          </cell>
        </row>
        <row r="12">
          <cell r="A12" t="str">
            <v>5-9</v>
          </cell>
          <cell r="B12">
            <v>41955</v>
          </cell>
          <cell r="C12">
            <v>43032</v>
          </cell>
          <cell r="D12">
            <v>43731</v>
          </cell>
          <cell r="E12">
            <v>44119</v>
          </cell>
          <cell r="F12">
            <v>44261</v>
          </cell>
          <cell r="G12">
            <v>44225</v>
          </cell>
          <cell r="H12">
            <v>43906</v>
          </cell>
          <cell r="I12">
            <v>43265</v>
          </cell>
          <cell r="J12">
            <v>42450</v>
          </cell>
          <cell r="K12">
            <v>41614</v>
          </cell>
          <cell r="L12">
            <v>40908</v>
          </cell>
          <cell r="M12">
            <v>40286</v>
          </cell>
          <cell r="N12">
            <v>39647</v>
          </cell>
          <cell r="O12">
            <v>39060</v>
          </cell>
          <cell r="P12">
            <v>38595</v>
          </cell>
          <cell r="Q12">
            <v>38321</v>
          </cell>
          <cell r="R12">
            <v>38381</v>
          </cell>
          <cell r="S12">
            <v>38729</v>
          </cell>
          <cell r="T12">
            <v>39150</v>
          </cell>
          <cell r="U12">
            <v>39430</v>
          </cell>
          <cell r="V12">
            <v>39354</v>
          </cell>
          <cell r="W12">
            <v>38787</v>
          </cell>
          <cell r="X12">
            <v>37878</v>
          </cell>
          <cell r="Y12">
            <v>36823</v>
          </cell>
          <cell r="Z12">
            <v>35820</v>
          </cell>
          <cell r="AA12">
            <v>35062</v>
          </cell>
          <cell r="AB12">
            <v>34617</v>
          </cell>
          <cell r="AC12">
            <v>34352</v>
          </cell>
          <cell r="AD12">
            <v>34172</v>
          </cell>
          <cell r="AE12">
            <v>33976</v>
          </cell>
          <cell r="AF12">
            <v>33669</v>
          </cell>
          <cell r="AG12">
            <v>33236</v>
          </cell>
          <cell r="AH12">
            <v>32748</v>
          </cell>
          <cell r="AI12">
            <v>32220</v>
          </cell>
          <cell r="AJ12">
            <v>31664</v>
          </cell>
          <cell r="AK12">
            <v>31101</v>
          </cell>
          <cell r="AL12">
            <v>30519</v>
          </cell>
          <cell r="AM12">
            <v>29908</v>
          </cell>
          <cell r="AN12">
            <v>29283</v>
          </cell>
          <cell r="AO12">
            <v>28658</v>
          </cell>
          <cell r="AP12">
            <v>28048</v>
          </cell>
          <cell r="AQ12">
            <v>27448</v>
          </cell>
          <cell r="AR12">
            <v>26847</v>
          </cell>
          <cell r="AS12">
            <v>26254</v>
          </cell>
          <cell r="AT12">
            <v>25679</v>
          </cell>
          <cell r="AU12">
            <v>25129</v>
          </cell>
          <cell r="AV12">
            <v>24607</v>
          </cell>
          <cell r="AW12">
            <v>24108</v>
          </cell>
          <cell r="AX12">
            <v>23628</v>
          </cell>
          <cell r="AY12">
            <v>23162</v>
          </cell>
          <cell r="AZ12">
            <v>22707</v>
          </cell>
          <cell r="BA12">
            <v>22265</v>
          </cell>
          <cell r="BB12">
            <v>21839</v>
          </cell>
          <cell r="BC12">
            <v>21425</v>
          </cell>
          <cell r="BD12">
            <v>21020</v>
          </cell>
          <cell r="BE12">
            <v>20618</v>
          </cell>
        </row>
        <row r="13">
          <cell r="A13" t="str">
            <v>10-14</v>
          </cell>
          <cell r="B13">
            <v>37441</v>
          </cell>
          <cell r="C13">
            <v>37944</v>
          </cell>
          <cell r="D13">
            <v>38808</v>
          </cell>
          <cell r="E13">
            <v>39842</v>
          </cell>
          <cell r="F13">
            <v>40855</v>
          </cell>
          <cell r="G13">
            <v>41656</v>
          </cell>
          <cell r="H13">
            <v>42332</v>
          </cell>
          <cell r="I13">
            <v>43009</v>
          </cell>
          <cell r="J13">
            <v>43558</v>
          </cell>
          <cell r="K13">
            <v>43850</v>
          </cell>
          <cell r="L13">
            <v>43759</v>
          </cell>
          <cell r="M13">
            <v>43122</v>
          </cell>
          <cell r="N13">
            <v>42024</v>
          </cell>
          <cell r="O13">
            <v>40710</v>
          </cell>
          <cell r="P13">
            <v>39410</v>
          </cell>
          <cell r="Q13">
            <v>38363</v>
          </cell>
          <cell r="R13">
            <v>37533</v>
          </cell>
          <cell r="S13">
            <v>36761</v>
          </cell>
          <cell r="T13">
            <v>36102</v>
          </cell>
          <cell r="U13">
            <v>35612</v>
          </cell>
          <cell r="V13">
            <v>35345</v>
          </cell>
          <cell r="W13">
            <v>35468</v>
          </cell>
          <cell r="X13">
            <v>35944</v>
          </cell>
          <cell r="Y13">
            <v>36522</v>
          </cell>
          <cell r="Z13">
            <v>36952</v>
          </cell>
          <cell r="AA13">
            <v>36988</v>
          </cell>
          <cell r="AB13">
            <v>36489</v>
          </cell>
          <cell r="AC13">
            <v>35623</v>
          </cell>
          <cell r="AD13">
            <v>34594</v>
          </cell>
          <cell r="AE13">
            <v>33606</v>
          </cell>
          <cell r="AF13">
            <v>32862</v>
          </cell>
          <cell r="AG13">
            <v>32422</v>
          </cell>
          <cell r="AH13">
            <v>32151</v>
          </cell>
          <cell r="AI13">
            <v>31958</v>
          </cell>
          <cell r="AJ13">
            <v>31751</v>
          </cell>
          <cell r="AK13">
            <v>31449</v>
          </cell>
          <cell r="AL13">
            <v>31034</v>
          </cell>
          <cell r="AM13">
            <v>30568</v>
          </cell>
          <cell r="AN13">
            <v>30065</v>
          </cell>
          <cell r="AO13">
            <v>29541</v>
          </cell>
          <cell r="AP13">
            <v>29007</v>
          </cell>
          <cell r="AQ13">
            <v>28456</v>
          </cell>
          <cell r="AR13">
            <v>27877</v>
          </cell>
          <cell r="AS13">
            <v>27286</v>
          </cell>
          <cell r="AT13">
            <v>26694</v>
          </cell>
          <cell r="AU13">
            <v>26116</v>
          </cell>
          <cell r="AV13">
            <v>25545</v>
          </cell>
          <cell r="AW13">
            <v>24971</v>
          </cell>
          <cell r="AX13">
            <v>24406</v>
          </cell>
          <cell r="AY13">
            <v>23857</v>
          </cell>
          <cell r="AZ13">
            <v>23335</v>
          </cell>
          <cell r="BA13">
            <v>22833</v>
          </cell>
          <cell r="BB13">
            <v>22346</v>
          </cell>
          <cell r="BC13">
            <v>21881</v>
          </cell>
          <cell r="BD13">
            <v>21450</v>
          </cell>
          <cell r="BE13">
            <v>21061</v>
          </cell>
        </row>
        <row r="14">
          <cell r="A14" t="str">
            <v>15-19</v>
          </cell>
          <cell r="B14">
            <v>29346</v>
          </cell>
          <cell r="C14">
            <v>29686</v>
          </cell>
          <cell r="D14">
            <v>30505</v>
          </cell>
          <cell r="E14">
            <v>31605</v>
          </cell>
          <cell r="F14">
            <v>32789</v>
          </cell>
          <cell r="G14">
            <v>33854</v>
          </cell>
          <cell r="H14">
            <v>34868</v>
          </cell>
          <cell r="I14">
            <v>35967</v>
          </cell>
          <cell r="J14">
            <v>37044</v>
          </cell>
          <cell r="K14">
            <v>37991</v>
          </cell>
          <cell r="L14">
            <v>38702</v>
          </cell>
          <cell r="M14">
            <v>39223</v>
          </cell>
          <cell r="N14">
            <v>39625</v>
          </cell>
          <cell r="O14">
            <v>39839</v>
          </cell>
          <cell r="P14">
            <v>39795</v>
          </cell>
          <cell r="Q14">
            <v>39424</v>
          </cell>
          <cell r="R14">
            <v>38548</v>
          </cell>
          <cell r="S14">
            <v>37214</v>
          </cell>
          <cell r="T14">
            <v>35687</v>
          </cell>
          <cell r="U14">
            <v>34235</v>
          </cell>
          <cell r="V14">
            <v>33123</v>
          </cell>
          <cell r="W14">
            <v>32351</v>
          </cell>
          <cell r="X14">
            <v>31740</v>
          </cell>
          <cell r="Y14">
            <v>31293</v>
          </cell>
          <cell r="Z14">
            <v>31012</v>
          </cell>
          <cell r="AA14">
            <v>30899</v>
          </cell>
          <cell r="AB14">
            <v>31115</v>
          </cell>
          <cell r="AC14">
            <v>31659</v>
          </cell>
          <cell r="AD14">
            <v>32289</v>
          </cell>
          <cell r="AE14">
            <v>32765</v>
          </cell>
          <cell r="AF14">
            <v>32846</v>
          </cell>
          <cell r="AG14">
            <v>32396</v>
          </cell>
          <cell r="AH14">
            <v>31576</v>
          </cell>
          <cell r="AI14">
            <v>30589</v>
          </cell>
          <cell r="AJ14">
            <v>29639</v>
          </cell>
          <cell r="AK14">
            <v>28929</v>
          </cell>
          <cell r="AL14">
            <v>28517</v>
          </cell>
          <cell r="AM14">
            <v>28268</v>
          </cell>
          <cell r="AN14">
            <v>28094</v>
          </cell>
          <cell r="AO14">
            <v>27910</v>
          </cell>
          <cell r="AP14">
            <v>27631</v>
          </cell>
          <cell r="AQ14">
            <v>27247</v>
          </cell>
          <cell r="AR14">
            <v>26816</v>
          </cell>
          <cell r="AS14">
            <v>26351</v>
          </cell>
          <cell r="AT14">
            <v>25865</v>
          </cell>
          <cell r="AU14">
            <v>25369</v>
          </cell>
          <cell r="AV14">
            <v>24855</v>
          </cell>
          <cell r="AW14">
            <v>24315</v>
          </cell>
          <cell r="AX14">
            <v>23762</v>
          </cell>
          <cell r="AY14">
            <v>23211</v>
          </cell>
          <cell r="AZ14">
            <v>22674</v>
          </cell>
          <cell r="BA14">
            <v>22143</v>
          </cell>
          <cell r="BB14">
            <v>21609</v>
          </cell>
          <cell r="BC14">
            <v>21085</v>
          </cell>
          <cell r="BD14">
            <v>20585</v>
          </cell>
          <cell r="BE14">
            <v>20123</v>
          </cell>
        </row>
        <row r="15">
          <cell r="A15" t="str">
            <v>20-24</v>
          </cell>
          <cell r="B15">
            <v>22288</v>
          </cell>
          <cell r="C15">
            <v>23041</v>
          </cell>
          <cell r="D15">
            <v>23917</v>
          </cell>
          <cell r="E15">
            <v>24860</v>
          </cell>
          <cell r="F15">
            <v>25802</v>
          </cell>
          <cell r="G15">
            <v>26677</v>
          </cell>
          <cell r="H15">
            <v>27481</v>
          </cell>
          <cell r="I15">
            <v>28259</v>
          </cell>
          <cell r="J15">
            <v>29014</v>
          </cell>
          <cell r="K15">
            <v>29749</v>
          </cell>
          <cell r="L15">
            <v>30469</v>
          </cell>
          <cell r="M15">
            <v>31230</v>
          </cell>
          <cell r="N15">
            <v>32030</v>
          </cell>
          <cell r="O15">
            <v>32784</v>
          </cell>
          <cell r="P15">
            <v>33404</v>
          </cell>
          <cell r="Q15">
            <v>33806</v>
          </cell>
          <cell r="R15">
            <v>33982</v>
          </cell>
          <cell r="S15">
            <v>33990</v>
          </cell>
          <cell r="T15">
            <v>33840</v>
          </cell>
          <cell r="U15">
            <v>33542</v>
          </cell>
          <cell r="V15">
            <v>33105</v>
          </cell>
          <cell r="W15">
            <v>32430</v>
          </cell>
          <cell r="X15">
            <v>31510</v>
          </cell>
          <cell r="Y15">
            <v>30495</v>
          </cell>
          <cell r="Z15">
            <v>29534</v>
          </cell>
          <cell r="AA15">
            <v>28777</v>
          </cell>
          <cell r="AB15">
            <v>28209</v>
          </cell>
          <cell r="AC15">
            <v>27730</v>
          </cell>
          <cell r="AD15">
            <v>27363</v>
          </cell>
          <cell r="AE15">
            <v>27130</v>
          </cell>
          <cell r="AF15">
            <v>27052</v>
          </cell>
          <cell r="AG15">
            <v>27273</v>
          </cell>
          <cell r="AH15">
            <v>27778</v>
          </cell>
          <cell r="AI15">
            <v>28352</v>
          </cell>
          <cell r="AJ15">
            <v>28782</v>
          </cell>
          <cell r="AK15">
            <v>28851</v>
          </cell>
          <cell r="AL15">
            <v>28435</v>
          </cell>
          <cell r="AM15">
            <v>27675</v>
          </cell>
          <cell r="AN15">
            <v>26762</v>
          </cell>
          <cell r="AO15">
            <v>25885</v>
          </cell>
          <cell r="AP15">
            <v>25231</v>
          </cell>
          <cell r="AQ15">
            <v>24855</v>
          </cell>
          <cell r="AR15">
            <v>24632</v>
          </cell>
          <cell r="AS15">
            <v>24479</v>
          </cell>
          <cell r="AT15">
            <v>24317</v>
          </cell>
          <cell r="AU15">
            <v>24065</v>
          </cell>
          <cell r="AV15">
            <v>23713</v>
          </cell>
          <cell r="AW15">
            <v>23317</v>
          </cell>
          <cell r="AX15">
            <v>22888</v>
          </cell>
          <cell r="AY15">
            <v>22439</v>
          </cell>
          <cell r="AZ15">
            <v>21985</v>
          </cell>
          <cell r="BA15">
            <v>21516</v>
          </cell>
          <cell r="BB15">
            <v>21023</v>
          </cell>
          <cell r="BC15">
            <v>20519</v>
          </cell>
          <cell r="BD15">
            <v>20018</v>
          </cell>
          <cell r="BE15">
            <v>19532</v>
          </cell>
        </row>
        <row r="16">
          <cell r="A16" t="str">
            <v>25-29</v>
          </cell>
          <cell r="B16">
            <v>17569</v>
          </cell>
          <cell r="C16">
            <v>18288</v>
          </cell>
          <cell r="D16">
            <v>19125</v>
          </cell>
          <cell r="E16">
            <v>20014</v>
          </cell>
          <cell r="F16">
            <v>20891</v>
          </cell>
          <cell r="G16">
            <v>21679</v>
          </cell>
          <cell r="H16">
            <v>22378</v>
          </cell>
          <cell r="I16">
            <v>23036</v>
          </cell>
          <cell r="J16">
            <v>23654</v>
          </cell>
          <cell r="K16">
            <v>24233</v>
          </cell>
          <cell r="L16">
            <v>24774</v>
          </cell>
          <cell r="M16">
            <v>25244</v>
          </cell>
          <cell r="N16">
            <v>25643</v>
          </cell>
          <cell r="O16">
            <v>26019</v>
          </cell>
          <cell r="P16">
            <v>26424</v>
          </cell>
          <cell r="Q16">
            <v>26907</v>
          </cell>
          <cell r="R16">
            <v>27518</v>
          </cell>
          <cell r="S16">
            <v>28223</v>
          </cell>
          <cell r="T16">
            <v>28948</v>
          </cell>
          <cell r="U16">
            <v>29619</v>
          </cell>
          <cell r="V16">
            <v>30163</v>
          </cell>
          <cell r="W16">
            <v>30638</v>
          </cell>
          <cell r="X16">
            <v>31094</v>
          </cell>
          <cell r="Y16">
            <v>31441</v>
          </cell>
          <cell r="Z16">
            <v>31593</v>
          </cell>
          <cell r="AA16">
            <v>31461</v>
          </cell>
          <cell r="AB16">
            <v>30912</v>
          </cell>
          <cell r="AC16">
            <v>30004</v>
          </cell>
          <cell r="AD16">
            <v>28937</v>
          </cell>
          <cell r="AE16">
            <v>27912</v>
          </cell>
          <cell r="AF16">
            <v>27126</v>
          </cell>
          <cell r="AG16">
            <v>26570</v>
          </cell>
          <cell r="AH16">
            <v>26111</v>
          </cell>
          <cell r="AI16">
            <v>25764</v>
          </cell>
          <cell r="AJ16">
            <v>25546</v>
          </cell>
          <cell r="AK16">
            <v>25472</v>
          </cell>
          <cell r="AL16">
            <v>25679</v>
          </cell>
          <cell r="AM16">
            <v>26155</v>
          </cell>
          <cell r="AN16">
            <v>26698</v>
          </cell>
          <cell r="AO16">
            <v>27103</v>
          </cell>
          <cell r="AP16">
            <v>27168</v>
          </cell>
          <cell r="AQ16">
            <v>26773</v>
          </cell>
          <cell r="AR16">
            <v>26055</v>
          </cell>
          <cell r="AS16">
            <v>25191</v>
          </cell>
          <cell r="AT16">
            <v>24359</v>
          </cell>
          <cell r="AU16">
            <v>23737</v>
          </cell>
          <cell r="AV16">
            <v>23374</v>
          </cell>
          <cell r="AW16">
            <v>23151</v>
          </cell>
          <cell r="AX16">
            <v>22994</v>
          </cell>
          <cell r="AY16">
            <v>22830</v>
          </cell>
          <cell r="AZ16">
            <v>22585</v>
          </cell>
          <cell r="BA16">
            <v>22308</v>
          </cell>
          <cell r="BB16">
            <v>22047</v>
          </cell>
          <cell r="BC16">
            <v>21730</v>
          </cell>
          <cell r="BD16">
            <v>21282</v>
          </cell>
          <cell r="BE16">
            <v>20630</v>
          </cell>
        </row>
        <row r="17">
          <cell r="A17" t="str">
            <v>30-34</v>
          </cell>
          <cell r="B17">
            <v>15437</v>
          </cell>
          <cell r="C17">
            <v>15464</v>
          </cell>
          <cell r="D17">
            <v>15713</v>
          </cell>
          <cell r="E17">
            <v>16112</v>
          </cell>
          <cell r="F17">
            <v>16586</v>
          </cell>
          <cell r="G17">
            <v>17065</v>
          </cell>
          <cell r="H17">
            <v>17595</v>
          </cell>
          <cell r="I17">
            <v>18224</v>
          </cell>
          <cell r="J17">
            <v>18882</v>
          </cell>
          <cell r="K17">
            <v>19502</v>
          </cell>
          <cell r="L17">
            <v>20015</v>
          </cell>
          <cell r="M17">
            <v>20367</v>
          </cell>
          <cell r="N17">
            <v>20605</v>
          </cell>
          <cell r="O17">
            <v>20808</v>
          </cell>
          <cell r="P17">
            <v>21056</v>
          </cell>
          <cell r="Q17">
            <v>21429</v>
          </cell>
          <cell r="R17">
            <v>21914</v>
          </cell>
          <cell r="S17">
            <v>22459</v>
          </cell>
          <cell r="T17">
            <v>23082</v>
          </cell>
          <cell r="U17">
            <v>23801</v>
          </cell>
          <cell r="V17">
            <v>24635</v>
          </cell>
          <cell r="W17">
            <v>25727</v>
          </cell>
          <cell r="X17">
            <v>27065</v>
          </cell>
          <cell r="Y17">
            <v>28434</v>
          </cell>
          <cell r="Z17">
            <v>29620</v>
          </cell>
          <cell r="AA17">
            <v>30410</v>
          </cell>
          <cell r="AB17">
            <v>30759</v>
          </cell>
          <cell r="AC17">
            <v>30809</v>
          </cell>
          <cell r="AD17">
            <v>30627</v>
          </cell>
          <cell r="AE17">
            <v>30280</v>
          </cell>
          <cell r="AF17">
            <v>29836</v>
          </cell>
          <cell r="AG17">
            <v>29195</v>
          </cell>
          <cell r="AH17">
            <v>28312</v>
          </cell>
          <cell r="AI17">
            <v>27336</v>
          </cell>
          <cell r="AJ17">
            <v>26415</v>
          </cell>
          <cell r="AK17">
            <v>25699</v>
          </cell>
          <cell r="AL17">
            <v>25179</v>
          </cell>
          <cell r="AM17">
            <v>24756</v>
          </cell>
          <cell r="AN17">
            <v>24442</v>
          </cell>
          <cell r="AO17">
            <v>24248</v>
          </cell>
          <cell r="AP17">
            <v>24186</v>
          </cell>
          <cell r="AQ17">
            <v>24383</v>
          </cell>
          <cell r="AR17">
            <v>24832</v>
          </cell>
          <cell r="AS17">
            <v>25342</v>
          </cell>
          <cell r="AT17">
            <v>25721</v>
          </cell>
          <cell r="AU17">
            <v>25778</v>
          </cell>
          <cell r="AV17">
            <v>25401</v>
          </cell>
          <cell r="AW17">
            <v>24718</v>
          </cell>
          <cell r="AX17">
            <v>23896</v>
          </cell>
          <cell r="AY17">
            <v>23105</v>
          </cell>
          <cell r="AZ17">
            <v>22512</v>
          </cell>
          <cell r="BA17">
            <v>22005</v>
          </cell>
          <cell r="BB17">
            <v>21473</v>
          </cell>
          <cell r="BC17">
            <v>21082</v>
          </cell>
          <cell r="BD17">
            <v>21003</v>
          </cell>
          <cell r="BE17">
            <v>21402</v>
          </cell>
        </row>
        <row r="18">
          <cell r="A18" t="str">
            <v>35-39</v>
          </cell>
          <cell r="B18">
            <v>12285</v>
          </cell>
          <cell r="C18">
            <v>13220</v>
          </cell>
          <cell r="D18">
            <v>13947</v>
          </cell>
          <cell r="E18">
            <v>14517</v>
          </cell>
          <cell r="F18">
            <v>14978</v>
          </cell>
          <cell r="G18">
            <v>15375</v>
          </cell>
          <cell r="H18">
            <v>15658</v>
          </cell>
          <cell r="I18">
            <v>15795</v>
          </cell>
          <cell r="J18">
            <v>15863</v>
          </cell>
          <cell r="K18">
            <v>15942</v>
          </cell>
          <cell r="L18">
            <v>16108</v>
          </cell>
          <cell r="M18">
            <v>16372</v>
          </cell>
          <cell r="N18">
            <v>16683</v>
          </cell>
          <cell r="O18">
            <v>17024</v>
          </cell>
          <cell r="P18">
            <v>17381</v>
          </cell>
          <cell r="Q18">
            <v>17740</v>
          </cell>
          <cell r="R18">
            <v>18057</v>
          </cell>
          <cell r="S18">
            <v>18342</v>
          </cell>
          <cell r="T18">
            <v>18660</v>
          </cell>
          <cell r="U18">
            <v>19075</v>
          </cell>
          <cell r="V18">
            <v>19652</v>
          </cell>
          <cell r="W18">
            <v>20451</v>
          </cell>
          <cell r="X18">
            <v>21429</v>
          </cell>
          <cell r="Y18">
            <v>22495</v>
          </cell>
          <cell r="Z18">
            <v>23561</v>
          </cell>
          <cell r="AA18">
            <v>24535</v>
          </cell>
          <cell r="AB18">
            <v>25481</v>
          </cell>
          <cell r="AC18">
            <v>26459</v>
          </cell>
          <cell r="AD18">
            <v>27374</v>
          </cell>
          <cell r="AE18">
            <v>28133</v>
          </cell>
          <cell r="AF18">
            <v>28642</v>
          </cell>
          <cell r="AG18">
            <v>28877</v>
          </cell>
          <cell r="AH18">
            <v>28902</v>
          </cell>
          <cell r="AI18">
            <v>28750</v>
          </cell>
          <cell r="AJ18">
            <v>28456</v>
          </cell>
          <cell r="AK18">
            <v>28054</v>
          </cell>
          <cell r="AL18">
            <v>27453</v>
          </cell>
          <cell r="AM18">
            <v>26630</v>
          </cell>
          <cell r="AN18">
            <v>25722</v>
          </cell>
          <cell r="AO18">
            <v>24867</v>
          </cell>
          <cell r="AP18">
            <v>24201</v>
          </cell>
          <cell r="AQ18">
            <v>23718</v>
          </cell>
          <cell r="AR18">
            <v>23327</v>
          </cell>
          <cell r="AS18">
            <v>23037</v>
          </cell>
          <cell r="AT18">
            <v>22859</v>
          </cell>
          <cell r="AU18">
            <v>22802</v>
          </cell>
          <cell r="AV18">
            <v>22985</v>
          </cell>
          <cell r="AW18">
            <v>23402</v>
          </cell>
          <cell r="AX18">
            <v>23874</v>
          </cell>
          <cell r="AY18">
            <v>24224</v>
          </cell>
          <cell r="AZ18">
            <v>24273</v>
          </cell>
          <cell r="BA18">
            <v>24141</v>
          </cell>
          <cell r="BB18">
            <v>23944</v>
          </cell>
          <cell r="BC18">
            <v>23509</v>
          </cell>
          <cell r="BD18">
            <v>22653</v>
          </cell>
          <cell r="BE18">
            <v>21201</v>
          </cell>
        </row>
        <row r="19">
          <cell r="A19" t="str">
            <v>40-44</v>
          </cell>
          <cell r="B19">
            <v>9541</v>
          </cell>
          <cell r="C19">
            <v>9865</v>
          </cell>
          <cell r="D19">
            <v>10331</v>
          </cell>
          <cell r="E19">
            <v>10880</v>
          </cell>
          <cell r="F19">
            <v>11455</v>
          </cell>
          <cell r="G19">
            <v>12000</v>
          </cell>
          <cell r="H19">
            <v>12567</v>
          </cell>
          <cell r="I19">
            <v>13193</v>
          </cell>
          <cell r="J19">
            <v>13802</v>
          </cell>
          <cell r="K19">
            <v>14318</v>
          </cell>
          <cell r="L19">
            <v>14665</v>
          </cell>
          <cell r="M19">
            <v>14760</v>
          </cell>
          <cell r="N19">
            <v>14653</v>
          </cell>
          <cell r="O19">
            <v>14469</v>
          </cell>
          <cell r="P19">
            <v>14334</v>
          </cell>
          <cell r="Q19">
            <v>14374</v>
          </cell>
          <cell r="R19">
            <v>14600</v>
          </cell>
          <cell r="S19">
            <v>14929</v>
          </cell>
          <cell r="T19">
            <v>15342</v>
          </cell>
          <cell r="U19">
            <v>15823</v>
          </cell>
          <cell r="V19">
            <v>16352</v>
          </cell>
          <cell r="W19">
            <v>16958</v>
          </cell>
          <cell r="X19">
            <v>17653</v>
          </cell>
          <cell r="Y19">
            <v>18395</v>
          </cell>
          <cell r="Z19">
            <v>19142</v>
          </cell>
          <cell r="AA19">
            <v>19852</v>
          </cell>
          <cell r="AB19">
            <v>20513</v>
          </cell>
          <cell r="AC19">
            <v>21154</v>
          </cell>
          <cell r="AD19">
            <v>21792</v>
          </cell>
          <cell r="AE19">
            <v>22445</v>
          </cell>
          <cell r="AF19">
            <v>23133</v>
          </cell>
          <cell r="AG19">
            <v>23933</v>
          </cell>
          <cell r="AH19">
            <v>24834</v>
          </cell>
          <cell r="AI19">
            <v>25717</v>
          </cell>
          <cell r="AJ19">
            <v>26466</v>
          </cell>
          <cell r="AK19">
            <v>26961</v>
          </cell>
          <cell r="AL19">
            <v>27183</v>
          </cell>
          <cell r="AM19">
            <v>27210</v>
          </cell>
          <cell r="AN19">
            <v>27074</v>
          </cell>
          <cell r="AO19">
            <v>26804</v>
          </cell>
          <cell r="AP19">
            <v>26431</v>
          </cell>
          <cell r="AQ19">
            <v>25870</v>
          </cell>
          <cell r="AR19">
            <v>25100</v>
          </cell>
          <cell r="AS19">
            <v>24250</v>
          </cell>
          <cell r="AT19">
            <v>23449</v>
          </cell>
          <cell r="AU19">
            <v>22825</v>
          </cell>
          <cell r="AV19">
            <v>22372</v>
          </cell>
          <cell r="AW19">
            <v>22004</v>
          </cell>
          <cell r="AX19">
            <v>21732</v>
          </cell>
          <cell r="AY19">
            <v>21563</v>
          </cell>
          <cell r="AZ19">
            <v>21509</v>
          </cell>
          <cell r="BA19">
            <v>21563</v>
          </cell>
          <cell r="BB19">
            <v>21718</v>
          </cell>
          <cell r="BC19">
            <v>21983</v>
          </cell>
          <cell r="BD19">
            <v>22370</v>
          </cell>
          <cell r="BE19">
            <v>22887</v>
          </cell>
        </row>
        <row r="20">
          <cell r="A20" t="str">
            <v>45-49</v>
          </cell>
          <cell r="B20">
            <v>8227</v>
          </cell>
          <cell r="C20">
            <v>8184</v>
          </cell>
          <cell r="D20">
            <v>8348</v>
          </cell>
          <cell r="E20">
            <v>8644</v>
          </cell>
          <cell r="F20">
            <v>8999</v>
          </cell>
          <cell r="G20">
            <v>9344</v>
          </cell>
          <cell r="H20">
            <v>9699</v>
          </cell>
          <cell r="I20">
            <v>10110</v>
          </cell>
          <cell r="J20">
            <v>10549</v>
          </cell>
          <cell r="K20">
            <v>10989</v>
          </cell>
          <cell r="L20">
            <v>11400</v>
          </cell>
          <cell r="M20">
            <v>11811</v>
          </cell>
          <cell r="N20">
            <v>12240</v>
          </cell>
          <cell r="O20">
            <v>12646</v>
          </cell>
          <cell r="P20">
            <v>12987</v>
          </cell>
          <cell r="Q20">
            <v>13223</v>
          </cell>
          <cell r="R20">
            <v>13269</v>
          </cell>
          <cell r="S20">
            <v>13151</v>
          </cell>
          <cell r="T20">
            <v>12998</v>
          </cell>
          <cell r="U20">
            <v>12936</v>
          </cell>
          <cell r="V20">
            <v>13091</v>
          </cell>
          <cell r="W20">
            <v>13532</v>
          </cell>
          <cell r="X20">
            <v>14173</v>
          </cell>
          <cell r="Y20">
            <v>14914</v>
          </cell>
          <cell r="Z20">
            <v>15651</v>
          </cell>
          <cell r="AA20">
            <v>16283</v>
          </cell>
          <cell r="AB20">
            <v>16782</v>
          </cell>
          <cell r="AC20">
            <v>17217</v>
          </cell>
          <cell r="AD20">
            <v>17628</v>
          </cell>
          <cell r="AE20">
            <v>18056</v>
          </cell>
          <cell r="AF20">
            <v>18543</v>
          </cell>
          <cell r="AG20">
            <v>19092</v>
          </cell>
          <cell r="AH20">
            <v>19675</v>
          </cell>
          <cell r="AI20">
            <v>20288</v>
          </cell>
          <cell r="AJ20">
            <v>20925</v>
          </cell>
          <cell r="AK20">
            <v>21583</v>
          </cell>
          <cell r="AL20">
            <v>22336</v>
          </cell>
          <cell r="AM20">
            <v>23188</v>
          </cell>
          <cell r="AN20">
            <v>24025</v>
          </cell>
          <cell r="AO20">
            <v>24735</v>
          </cell>
          <cell r="AP20">
            <v>25206</v>
          </cell>
          <cell r="AQ20">
            <v>25417</v>
          </cell>
          <cell r="AR20">
            <v>25445</v>
          </cell>
          <cell r="AS20">
            <v>25317</v>
          </cell>
          <cell r="AT20">
            <v>25065</v>
          </cell>
          <cell r="AU20">
            <v>24717</v>
          </cell>
          <cell r="AV20">
            <v>24193</v>
          </cell>
          <cell r="AW20">
            <v>23472</v>
          </cell>
          <cell r="AX20">
            <v>22677</v>
          </cell>
          <cell r="AY20">
            <v>21928</v>
          </cell>
          <cell r="AZ20">
            <v>21346</v>
          </cell>
          <cell r="BA20">
            <v>20851</v>
          </cell>
          <cell r="BB20">
            <v>20362</v>
          </cell>
          <cell r="BC20">
            <v>20000</v>
          </cell>
          <cell r="BD20">
            <v>19887</v>
          </cell>
          <cell r="BE20">
            <v>20143</v>
          </cell>
        </row>
        <row r="21">
          <cell r="A21" t="str">
            <v>50-54</v>
          </cell>
          <cell r="B21">
            <v>7430</v>
          </cell>
          <cell r="C21">
            <v>7656</v>
          </cell>
          <cell r="D21">
            <v>7787</v>
          </cell>
          <cell r="E21">
            <v>7865</v>
          </cell>
          <cell r="F21">
            <v>7940</v>
          </cell>
          <cell r="G21">
            <v>8052</v>
          </cell>
          <cell r="H21">
            <v>8195</v>
          </cell>
          <cell r="I21">
            <v>8341</v>
          </cell>
          <cell r="J21">
            <v>8498</v>
          </cell>
          <cell r="K21">
            <v>8675</v>
          </cell>
          <cell r="L21">
            <v>8881</v>
          </cell>
          <cell r="M21">
            <v>9122</v>
          </cell>
          <cell r="N21">
            <v>9394</v>
          </cell>
          <cell r="O21">
            <v>9684</v>
          </cell>
          <cell r="P21">
            <v>9985</v>
          </cell>
          <cell r="Q21">
            <v>10286</v>
          </cell>
          <cell r="R21">
            <v>10593</v>
          </cell>
          <cell r="S21">
            <v>10914</v>
          </cell>
          <cell r="T21">
            <v>11238</v>
          </cell>
          <cell r="U21">
            <v>11555</v>
          </cell>
          <cell r="V21">
            <v>11857</v>
          </cell>
          <cell r="W21">
            <v>12131</v>
          </cell>
          <cell r="X21">
            <v>12384</v>
          </cell>
          <cell r="Y21">
            <v>12633</v>
          </cell>
          <cell r="Z21">
            <v>12896</v>
          </cell>
          <cell r="AA21">
            <v>13189</v>
          </cell>
          <cell r="AB21">
            <v>13516</v>
          </cell>
          <cell r="AC21">
            <v>13865</v>
          </cell>
          <cell r="AD21">
            <v>14231</v>
          </cell>
          <cell r="AE21">
            <v>14610</v>
          </cell>
          <cell r="AF21">
            <v>14997</v>
          </cell>
          <cell r="AG21">
            <v>15383</v>
          </cell>
          <cell r="AH21">
            <v>15772</v>
          </cell>
          <cell r="AI21">
            <v>16176</v>
          </cell>
          <cell r="AJ21">
            <v>16607</v>
          </cell>
          <cell r="AK21">
            <v>17077</v>
          </cell>
          <cell r="AL21">
            <v>17591</v>
          </cell>
          <cell r="AM21">
            <v>18139</v>
          </cell>
          <cell r="AN21">
            <v>18717</v>
          </cell>
          <cell r="AO21">
            <v>19318</v>
          </cell>
          <cell r="AP21">
            <v>19937</v>
          </cell>
          <cell r="AQ21">
            <v>20643</v>
          </cell>
          <cell r="AR21">
            <v>21441</v>
          </cell>
          <cell r="AS21">
            <v>22225</v>
          </cell>
          <cell r="AT21">
            <v>22889</v>
          </cell>
          <cell r="AU21">
            <v>23330</v>
          </cell>
          <cell r="AV21">
            <v>23527</v>
          </cell>
          <cell r="AW21">
            <v>23550</v>
          </cell>
          <cell r="AX21">
            <v>23430</v>
          </cell>
          <cell r="AY21">
            <v>23193</v>
          </cell>
          <cell r="AZ21">
            <v>22871</v>
          </cell>
          <cell r="BA21">
            <v>22443</v>
          </cell>
          <cell r="BB21">
            <v>21890</v>
          </cell>
          <cell r="BC21">
            <v>21241</v>
          </cell>
          <cell r="BD21">
            <v>20525</v>
          </cell>
          <cell r="BE21">
            <v>19772</v>
          </cell>
        </row>
        <row r="22">
          <cell r="A22" t="str">
            <v>55-59</v>
          </cell>
          <cell r="B22">
            <v>6723</v>
          </cell>
          <cell r="C22">
            <v>6909</v>
          </cell>
          <cell r="D22">
            <v>7050</v>
          </cell>
          <cell r="E22">
            <v>7157</v>
          </cell>
          <cell r="F22">
            <v>7245</v>
          </cell>
          <cell r="G22">
            <v>7329</v>
          </cell>
          <cell r="H22">
            <v>7399</v>
          </cell>
          <cell r="I22">
            <v>7447</v>
          </cell>
          <cell r="J22">
            <v>7485</v>
          </cell>
          <cell r="K22">
            <v>7524</v>
          </cell>
          <cell r="L22">
            <v>7576</v>
          </cell>
          <cell r="M22">
            <v>7628</v>
          </cell>
          <cell r="N22">
            <v>7672</v>
          </cell>
          <cell r="O22">
            <v>7727</v>
          </cell>
          <cell r="P22">
            <v>7815</v>
          </cell>
          <cell r="Q22">
            <v>7956</v>
          </cell>
          <cell r="R22">
            <v>8150</v>
          </cell>
          <cell r="S22">
            <v>8383</v>
          </cell>
          <cell r="T22">
            <v>8656</v>
          </cell>
          <cell r="U22">
            <v>8965</v>
          </cell>
          <cell r="V22">
            <v>9311</v>
          </cell>
          <cell r="W22">
            <v>9738</v>
          </cell>
          <cell r="X22">
            <v>10246</v>
          </cell>
          <cell r="Y22">
            <v>10769</v>
          </cell>
          <cell r="Z22">
            <v>11239</v>
          </cell>
          <cell r="AA22">
            <v>11591</v>
          </cell>
          <cell r="AB22">
            <v>11774</v>
          </cell>
          <cell r="AC22">
            <v>11833</v>
          </cell>
          <cell r="AD22">
            <v>11842</v>
          </cell>
          <cell r="AE22">
            <v>11876</v>
          </cell>
          <cell r="AF22">
            <v>12009</v>
          </cell>
          <cell r="AG22">
            <v>12257</v>
          </cell>
          <cell r="AH22">
            <v>12570</v>
          </cell>
          <cell r="AI22">
            <v>12925</v>
          </cell>
          <cell r="AJ22">
            <v>13299</v>
          </cell>
          <cell r="AK22">
            <v>13668</v>
          </cell>
          <cell r="AL22">
            <v>14026</v>
          </cell>
          <cell r="AM22">
            <v>14387</v>
          </cell>
          <cell r="AN22">
            <v>14763</v>
          </cell>
          <cell r="AO22">
            <v>15164</v>
          </cell>
          <cell r="AP22">
            <v>15601</v>
          </cell>
          <cell r="AQ22">
            <v>16077</v>
          </cell>
          <cell r="AR22">
            <v>16586</v>
          </cell>
          <cell r="AS22">
            <v>17122</v>
          </cell>
          <cell r="AT22">
            <v>17679</v>
          </cell>
          <cell r="AU22">
            <v>18251</v>
          </cell>
          <cell r="AV22">
            <v>18903</v>
          </cell>
          <cell r="AW22">
            <v>19637</v>
          </cell>
          <cell r="AX22">
            <v>20359</v>
          </cell>
          <cell r="AY22">
            <v>20972</v>
          </cell>
          <cell r="AZ22">
            <v>21380</v>
          </cell>
          <cell r="BA22">
            <v>21647</v>
          </cell>
          <cell r="BB22">
            <v>21837</v>
          </cell>
          <cell r="BC22">
            <v>21854</v>
          </cell>
          <cell r="BD22">
            <v>21601</v>
          </cell>
          <cell r="BE22">
            <v>20984</v>
          </cell>
        </row>
        <row r="23">
          <cell r="A23" t="str">
            <v>60-64</v>
          </cell>
          <cell r="B23">
            <v>5666</v>
          </cell>
          <cell r="C23">
            <v>5787</v>
          </cell>
          <cell r="D23">
            <v>5924</v>
          </cell>
          <cell r="E23">
            <v>6068</v>
          </cell>
          <cell r="F23">
            <v>6205</v>
          </cell>
          <cell r="G23">
            <v>6329</v>
          </cell>
          <cell r="H23">
            <v>6446</v>
          </cell>
          <cell r="I23">
            <v>6564</v>
          </cell>
          <cell r="J23">
            <v>6670</v>
          </cell>
          <cell r="K23">
            <v>6751</v>
          </cell>
          <cell r="L23">
            <v>6793</v>
          </cell>
          <cell r="M23">
            <v>6766</v>
          </cell>
          <cell r="N23">
            <v>6678</v>
          </cell>
          <cell r="O23">
            <v>6577</v>
          </cell>
          <cell r="P23">
            <v>6507</v>
          </cell>
          <cell r="Q23">
            <v>6517</v>
          </cell>
          <cell r="R23">
            <v>6616</v>
          </cell>
          <cell r="S23">
            <v>6773</v>
          </cell>
          <cell r="T23">
            <v>6972</v>
          </cell>
          <cell r="U23">
            <v>7200</v>
          </cell>
          <cell r="V23">
            <v>7441</v>
          </cell>
          <cell r="W23">
            <v>7705</v>
          </cell>
          <cell r="X23">
            <v>8003</v>
          </cell>
          <cell r="Y23">
            <v>8318</v>
          </cell>
          <cell r="Z23">
            <v>8636</v>
          </cell>
          <cell r="AA23">
            <v>8941</v>
          </cell>
          <cell r="AB23">
            <v>9249</v>
          </cell>
          <cell r="AC23">
            <v>9569</v>
          </cell>
          <cell r="AD23">
            <v>9880</v>
          </cell>
          <cell r="AE23">
            <v>10155</v>
          </cell>
          <cell r="AF23">
            <v>10373</v>
          </cell>
          <cell r="AG23">
            <v>10497</v>
          </cell>
          <cell r="AH23">
            <v>10543</v>
          </cell>
          <cell r="AI23">
            <v>10565</v>
          </cell>
          <cell r="AJ23">
            <v>10615</v>
          </cell>
          <cell r="AK23">
            <v>10747</v>
          </cell>
          <cell r="AL23">
            <v>10976</v>
          </cell>
          <cell r="AM23">
            <v>11266</v>
          </cell>
          <cell r="AN23">
            <v>11595</v>
          </cell>
          <cell r="AO23">
            <v>11941</v>
          </cell>
          <cell r="AP23">
            <v>12281</v>
          </cell>
          <cell r="AQ23">
            <v>12609</v>
          </cell>
          <cell r="AR23">
            <v>12941</v>
          </cell>
          <cell r="AS23">
            <v>13284</v>
          </cell>
          <cell r="AT23">
            <v>13651</v>
          </cell>
          <cell r="AU23">
            <v>14049</v>
          </cell>
          <cell r="AV23">
            <v>14482</v>
          </cell>
          <cell r="AW23">
            <v>14944</v>
          </cell>
          <cell r="AX23">
            <v>15430</v>
          </cell>
          <cell r="AY23">
            <v>15936</v>
          </cell>
          <cell r="AZ23">
            <v>16458</v>
          </cell>
          <cell r="BA23">
            <v>16998</v>
          </cell>
          <cell r="BB23">
            <v>17560</v>
          </cell>
          <cell r="BC23">
            <v>18139</v>
          </cell>
          <cell r="BD23">
            <v>18731</v>
          </cell>
          <cell r="BE23">
            <v>19332</v>
          </cell>
        </row>
        <row r="24">
          <cell r="A24" t="str">
            <v>65-69</v>
          </cell>
          <cell r="B24">
            <v>4973</v>
          </cell>
          <cell r="C24">
            <v>4965</v>
          </cell>
          <cell r="D24">
            <v>5008</v>
          </cell>
          <cell r="E24">
            <v>5083</v>
          </cell>
          <cell r="F24">
            <v>5170</v>
          </cell>
          <cell r="G24">
            <v>5250</v>
          </cell>
          <cell r="H24">
            <v>5330</v>
          </cell>
          <cell r="I24">
            <v>5423</v>
          </cell>
          <cell r="J24">
            <v>5519</v>
          </cell>
          <cell r="K24">
            <v>5606</v>
          </cell>
          <cell r="L24">
            <v>5675</v>
          </cell>
          <cell r="M24">
            <v>5725</v>
          </cell>
          <cell r="N24">
            <v>5765</v>
          </cell>
          <cell r="O24">
            <v>5792</v>
          </cell>
          <cell r="P24">
            <v>5808</v>
          </cell>
          <cell r="Q24">
            <v>5811</v>
          </cell>
          <cell r="R24">
            <v>5777</v>
          </cell>
          <cell r="S24">
            <v>5707</v>
          </cell>
          <cell r="T24">
            <v>5637</v>
          </cell>
          <cell r="U24">
            <v>5604</v>
          </cell>
          <cell r="V24">
            <v>5647</v>
          </cell>
          <cell r="W24">
            <v>5787</v>
          </cell>
          <cell r="X24">
            <v>5998</v>
          </cell>
          <cell r="Y24">
            <v>6249</v>
          </cell>
          <cell r="Z24">
            <v>6507</v>
          </cell>
          <cell r="AA24">
            <v>6739</v>
          </cell>
          <cell r="AB24">
            <v>6940</v>
          </cell>
          <cell r="AC24">
            <v>7131</v>
          </cell>
          <cell r="AD24">
            <v>7320</v>
          </cell>
          <cell r="AE24">
            <v>7518</v>
          </cell>
          <cell r="AF24">
            <v>7731</v>
          </cell>
          <cell r="AG24">
            <v>7979</v>
          </cell>
          <cell r="AH24">
            <v>8256</v>
          </cell>
          <cell r="AI24">
            <v>8534</v>
          </cell>
          <cell r="AJ24">
            <v>8786</v>
          </cell>
          <cell r="AK24">
            <v>8983</v>
          </cell>
          <cell r="AL24">
            <v>9095</v>
          </cell>
          <cell r="AM24">
            <v>9141</v>
          </cell>
          <cell r="AN24">
            <v>9166</v>
          </cell>
          <cell r="AO24">
            <v>9217</v>
          </cell>
          <cell r="AP24">
            <v>9339</v>
          </cell>
          <cell r="AQ24">
            <v>9546</v>
          </cell>
          <cell r="AR24">
            <v>9808</v>
          </cell>
          <cell r="AS24">
            <v>10103</v>
          </cell>
          <cell r="AT24">
            <v>10413</v>
          </cell>
          <cell r="AU24">
            <v>10718</v>
          </cell>
          <cell r="AV24">
            <v>11011</v>
          </cell>
          <cell r="AW24">
            <v>11305</v>
          </cell>
          <cell r="AX24">
            <v>11610</v>
          </cell>
          <cell r="AY24">
            <v>11936</v>
          </cell>
          <cell r="AZ24">
            <v>12292</v>
          </cell>
          <cell r="BA24">
            <v>12672</v>
          </cell>
          <cell r="BB24">
            <v>13069</v>
          </cell>
          <cell r="BC24">
            <v>13493</v>
          </cell>
          <cell r="BD24">
            <v>13954</v>
          </cell>
          <cell r="BE24">
            <v>14461</v>
          </cell>
        </row>
        <row r="25">
          <cell r="A25" t="str">
            <v>70-74</v>
          </cell>
          <cell r="B25">
            <v>3712</v>
          </cell>
          <cell r="C25">
            <v>3975</v>
          </cell>
          <cell r="D25">
            <v>4133</v>
          </cell>
          <cell r="E25">
            <v>4220</v>
          </cell>
          <cell r="F25">
            <v>4273</v>
          </cell>
          <cell r="G25">
            <v>4326</v>
          </cell>
          <cell r="H25">
            <v>4371</v>
          </cell>
          <cell r="I25">
            <v>4383</v>
          </cell>
          <cell r="J25">
            <v>4378</v>
          </cell>
          <cell r="K25">
            <v>4370</v>
          </cell>
          <cell r="L25">
            <v>4375</v>
          </cell>
          <cell r="M25">
            <v>4393</v>
          </cell>
          <cell r="N25">
            <v>4414</v>
          </cell>
          <cell r="O25">
            <v>4438</v>
          </cell>
          <cell r="P25">
            <v>4464</v>
          </cell>
          <cell r="Q25">
            <v>4492</v>
          </cell>
          <cell r="R25">
            <v>4525</v>
          </cell>
          <cell r="S25">
            <v>4561</v>
          </cell>
          <cell r="T25">
            <v>4600</v>
          </cell>
          <cell r="U25">
            <v>4637</v>
          </cell>
          <cell r="V25">
            <v>4670</v>
          </cell>
          <cell r="W25">
            <v>4690</v>
          </cell>
          <cell r="X25">
            <v>4698</v>
          </cell>
          <cell r="Y25">
            <v>4710</v>
          </cell>
          <cell r="Z25">
            <v>4738</v>
          </cell>
          <cell r="AA25">
            <v>4797</v>
          </cell>
          <cell r="AB25">
            <v>4893</v>
          </cell>
          <cell r="AC25">
            <v>5017</v>
          </cell>
          <cell r="AD25">
            <v>5160</v>
          </cell>
          <cell r="AE25">
            <v>5313</v>
          </cell>
          <cell r="AF25">
            <v>5467</v>
          </cell>
          <cell r="AG25">
            <v>5623</v>
          </cell>
          <cell r="AH25">
            <v>5785</v>
          </cell>
          <cell r="AI25">
            <v>5955</v>
          </cell>
          <cell r="AJ25">
            <v>6133</v>
          </cell>
          <cell r="AK25">
            <v>6319</v>
          </cell>
          <cell r="AL25">
            <v>6528</v>
          </cell>
          <cell r="AM25">
            <v>6761</v>
          </cell>
          <cell r="AN25">
            <v>6994</v>
          </cell>
          <cell r="AO25">
            <v>7206</v>
          </cell>
          <cell r="AP25">
            <v>7374</v>
          </cell>
          <cell r="AQ25">
            <v>7474</v>
          </cell>
          <cell r="AR25">
            <v>7520</v>
          </cell>
          <cell r="AS25">
            <v>7550</v>
          </cell>
          <cell r="AT25">
            <v>7601</v>
          </cell>
          <cell r="AU25">
            <v>7711</v>
          </cell>
          <cell r="AV25">
            <v>7891</v>
          </cell>
          <cell r="AW25">
            <v>8115</v>
          </cell>
          <cell r="AX25">
            <v>8367</v>
          </cell>
          <cell r="AY25">
            <v>8633</v>
          </cell>
          <cell r="AZ25">
            <v>8895</v>
          </cell>
          <cell r="BA25">
            <v>9165</v>
          </cell>
          <cell r="BB25">
            <v>9452</v>
          </cell>
          <cell r="BC25">
            <v>9742</v>
          </cell>
          <cell r="BD25">
            <v>10018</v>
          </cell>
          <cell r="BE25">
            <v>10265</v>
          </cell>
        </row>
        <row r="26">
          <cell r="A26" t="str">
            <v>75-79</v>
          </cell>
          <cell r="B26">
            <v>2285</v>
          </cell>
          <cell r="C26">
            <v>2401</v>
          </cell>
          <cell r="D26">
            <v>2511</v>
          </cell>
          <cell r="E26">
            <v>2614</v>
          </cell>
          <cell r="F26">
            <v>2713</v>
          </cell>
          <cell r="G26">
            <v>2807</v>
          </cell>
          <cell r="H26">
            <v>2905</v>
          </cell>
          <cell r="I26">
            <v>3005</v>
          </cell>
          <cell r="J26">
            <v>3096</v>
          </cell>
          <cell r="K26">
            <v>3168</v>
          </cell>
          <cell r="L26">
            <v>3210</v>
          </cell>
          <cell r="M26">
            <v>3205</v>
          </cell>
          <cell r="N26">
            <v>3160</v>
          </cell>
          <cell r="O26">
            <v>3100</v>
          </cell>
          <cell r="P26">
            <v>3049</v>
          </cell>
          <cell r="Q26">
            <v>3032</v>
          </cell>
          <cell r="R26">
            <v>3056</v>
          </cell>
          <cell r="S26">
            <v>3105</v>
          </cell>
          <cell r="T26">
            <v>3168</v>
          </cell>
          <cell r="U26">
            <v>3234</v>
          </cell>
          <cell r="V26">
            <v>3292</v>
          </cell>
          <cell r="W26">
            <v>3348</v>
          </cell>
          <cell r="X26">
            <v>3408</v>
          </cell>
          <cell r="Y26">
            <v>3465</v>
          </cell>
          <cell r="Z26">
            <v>3513</v>
          </cell>
          <cell r="AA26">
            <v>3543</v>
          </cell>
          <cell r="AB26">
            <v>3541</v>
          </cell>
          <cell r="AC26">
            <v>3513</v>
          </cell>
          <cell r="AD26">
            <v>3479</v>
          </cell>
          <cell r="AE26">
            <v>3462</v>
          </cell>
          <cell r="AF26">
            <v>3484</v>
          </cell>
          <cell r="AG26">
            <v>3552</v>
          </cell>
          <cell r="AH26">
            <v>3651</v>
          </cell>
          <cell r="AI26">
            <v>3770</v>
          </cell>
          <cell r="AJ26">
            <v>3899</v>
          </cell>
          <cell r="AK26">
            <v>4026</v>
          </cell>
          <cell r="AL26">
            <v>4151</v>
          </cell>
          <cell r="AM26">
            <v>4282</v>
          </cell>
          <cell r="AN26">
            <v>4419</v>
          </cell>
          <cell r="AO26">
            <v>4562</v>
          </cell>
          <cell r="AP26">
            <v>4711</v>
          </cell>
          <cell r="AQ26">
            <v>4877</v>
          </cell>
          <cell r="AR26">
            <v>5061</v>
          </cell>
          <cell r="AS26">
            <v>5245</v>
          </cell>
          <cell r="AT26">
            <v>5413</v>
          </cell>
          <cell r="AU26">
            <v>5549</v>
          </cell>
          <cell r="AV26">
            <v>5633</v>
          </cell>
          <cell r="AW26">
            <v>5675</v>
          </cell>
          <cell r="AX26">
            <v>5706</v>
          </cell>
          <cell r="AY26">
            <v>5754</v>
          </cell>
          <cell r="AZ26">
            <v>5848</v>
          </cell>
          <cell r="BA26">
            <v>5969</v>
          </cell>
          <cell r="BB26">
            <v>6098</v>
          </cell>
          <cell r="BC26">
            <v>6263</v>
          </cell>
          <cell r="BD26">
            <v>6494</v>
          </cell>
          <cell r="BE26">
            <v>6819</v>
          </cell>
        </row>
        <row r="27">
          <cell r="A27" t="str">
            <v>80 Y MAS</v>
          </cell>
          <cell r="B27">
            <v>1840</v>
          </cell>
          <cell r="C27">
            <v>1849</v>
          </cell>
          <cell r="D27">
            <v>1891</v>
          </cell>
          <cell r="E27">
            <v>1956</v>
          </cell>
          <cell r="F27">
            <v>2027</v>
          </cell>
          <cell r="G27">
            <v>2096</v>
          </cell>
          <cell r="H27">
            <v>2165</v>
          </cell>
          <cell r="I27">
            <v>2241</v>
          </cell>
          <cell r="J27">
            <v>2320</v>
          </cell>
          <cell r="K27">
            <v>2397</v>
          </cell>
          <cell r="L27">
            <v>2464</v>
          </cell>
          <cell r="M27">
            <v>2524</v>
          </cell>
          <cell r="N27">
            <v>2578</v>
          </cell>
          <cell r="O27">
            <v>2628</v>
          </cell>
          <cell r="P27">
            <v>2672</v>
          </cell>
          <cell r="Q27">
            <v>2707</v>
          </cell>
          <cell r="R27">
            <v>2728</v>
          </cell>
          <cell r="S27">
            <v>2734</v>
          </cell>
          <cell r="T27">
            <v>2737</v>
          </cell>
          <cell r="U27">
            <v>2749</v>
          </cell>
          <cell r="V27">
            <v>2782</v>
          </cell>
          <cell r="W27">
            <v>2845</v>
          </cell>
          <cell r="X27">
            <v>2928</v>
          </cell>
          <cell r="Y27">
            <v>3022</v>
          </cell>
          <cell r="Z27">
            <v>3116</v>
          </cell>
          <cell r="AA27">
            <v>3199</v>
          </cell>
          <cell r="AB27">
            <v>3272</v>
          </cell>
          <cell r="AC27">
            <v>3343</v>
          </cell>
          <cell r="AD27">
            <v>3410</v>
          </cell>
          <cell r="AE27">
            <v>3472</v>
          </cell>
          <cell r="AF27">
            <v>3526</v>
          </cell>
          <cell r="AG27">
            <v>3570</v>
          </cell>
          <cell r="AH27">
            <v>3598</v>
          </cell>
          <cell r="AI27">
            <v>3626</v>
          </cell>
          <cell r="AJ27">
            <v>3664</v>
          </cell>
          <cell r="AK27">
            <v>3720</v>
          </cell>
          <cell r="AL27">
            <v>3796</v>
          </cell>
          <cell r="AM27">
            <v>3885</v>
          </cell>
          <cell r="AN27">
            <v>3986</v>
          </cell>
          <cell r="AO27">
            <v>4097</v>
          </cell>
          <cell r="AP27">
            <v>4223</v>
          </cell>
          <cell r="AQ27">
            <v>4363</v>
          </cell>
          <cell r="AR27">
            <v>4509</v>
          </cell>
          <cell r="AS27">
            <v>4673</v>
          </cell>
          <cell r="AT27">
            <v>4842</v>
          </cell>
          <cell r="AU27">
            <v>5021</v>
          </cell>
          <cell r="AV27">
            <v>5217</v>
          </cell>
          <cell r="AW27">
            <v>5431</v>
          </cell>
          <cell r="AX27">
            <v>5650</v>
          </cell>
          <cell r="AY27">
            <v>5864</v>
          </cell>
          <cell r="AZ27">
            <v>6059</v>
          </cell>
          <cell r="BA27">
            <v>6246</v>
          </cell>
          <cell r="BB27">
            <v>6433</v>
          </cell>
          <cell r="BC27">
            <v>6608</v>
          </cell>
          <cell r="BD27">
            <v>6756</v>
          </cell>
          <cell r="BE27">
            <v>6870</v>
          </cell>
        </row>
      </sheetData>
      <sheetData sheetId="15"/>
      <sheetData sheetId="16"/>
      <sheetData sheetId="17">
        <row r="11">
          <cell r="A11" t="str">
            <v>0-4</v>
          </cell>
          <cell r="B11">
            <v>106275</v>
          </cell>
          <cell r="C11">
            <v>104788</v>
          </cell>
          <cell r="D11">
            <v>103036</v>
          </cell>
          <cell r="E11">
            <v>101186</v>
          </cell>
          <cell r="F11">
            <v>99409</v>
          </cell>
          <cell r="G11">
            <v>97872</v>
          </cell>
          <cell r="H11">
            <v>96533</v>
          </cell>
          <cell r="I11">
            <v>95280</v>
          </cell>
          <cell r="J11">
            <v>94175</v>
          </cell>
          <cell r="K11">
            <v>93287</v>
          </cell>
          <cell r="L11">
            <v>92678</v>
          </cell>
          <cell r="M11">
            <v>92700</v>
          </cell>
          <cell r="N11">
            <v>93303</v>
          </cell>
          <cell r="O11">
            <v>93973</v>
          </cell>
          <cell r="P11">
            <v>94181</v>
          </cell>
          <cell r="Q11">
            <v>93402</v>
          </cell>
          <cell r="R11">
            <v>91239</v>
          </cell>
          <cell r="S11">
            <v>88042</v>
          </cell>
          <cell r="T11">
            <v>84408</v>
          </cell>
          <cell r="U11">
            <v>80932</v>
          </cell>
          <cell r="V11">
            <v>78213</v>
          </cell>
          <cell r="W11">
            <v>76381</v>
          </cell>
          <cell r="X11">
            <v>75036</v>
          </cell>
          <cell r="Y11">
            <v>73986</v>
          </cell>
          <cell r="Z11">
            <v>73037</v>
          </cell>
          <cell r="AA11">
            <v>71991</v>
          </cell>
          <cell r="AB11">
            <v>70871</v>
          </cell>
          <cell r="AC11">
            <v>69806</v>
          </cell>
          <cell r="AD11">
            <v>68765</v>
          </cell>
          <cell r="AE11">
            <v>67718</v>
          </cell>
          <cell r="AF11">
            <v>66634</v>
          </cell>
          <cell r="AG11">
            <v>65508</v>
          </cell>
          <cell r="AH11">
            <v>64360</v>
          </cell>
          <cell r="AI11">
            <v>63198</v>
          </cell>
          <cell r="AJ11">
            <v>62032</v>
          </cell>
          <cell r="AK11">
            <v>60870</v>
          </cell>
          <cell r="AL11">
            <v>59701</v>
          </cell>
          <cell r="AM11">
            <v>58519</v>
          </cell>
          <cell r="AN11">
            <v>57341</v>
          </cell>
          <cell r="AO11">
            <v>56183</v>
          </cell>
          <cell r="AP11">
            <v>55061</v>
          </cell>
          <cell r="AQ11">
            <v>53984</v>
          </cell>
          <cell r="AR11">
            <v>52940</v>
          </cell>
          <cell r="AS11">
            <v>51918</v>
          </cell>
          <cell r="AT11">
            <v>50905</v>
          </cell>
          <cell r="AU11">
            <v>49888</v>
          </cell>
          <cell r="AV11">
            <v>48864</v>
          </cell>
          <cell r="AW11">
            <v>47840</v>
          </cell>
          <cell r="AX11">
            <v>46824</v>
          </cell>
          <cell r="AY11">
            <v>45820</v>
          </cell>
          <cell r="AZ11">
            <v>44837</v>
          </cell>
          <cell r="BA11">
            <v>43869</v>
          </cell>
          <cell r="BB11">
            <v>42913</v>
          </cell>
          <cell r="BC11">
            <v>41974</v>
          </cell>
          <cell r="BD11">
            <v>41059</v>
          </cell>
          <cell r="BE11">
            <v>40175</v>
          </cell>
        </row>
        <row r="12">
          <cell r="A12" t="str">
            <v>5-9</v>
          </cell>
          <cell r="B12">
            <v>103805</v>
          </cell>
          <cell r="C12">
            <v>103756</v>
          </cell>
          <cell r="D12">
            <v>103418</v>
          </cell>
          <cell r="E12">
            <v>102798</v>
          </cell>
          <cell r="F12">
            <v>101906</v>
          </cell>
          <cell r="G12">
            <v>100765</v>
          </cell>
          <cell r="H12">
            <v>99240</v>
          </cell>
          <cell r="I12">
            <v>97315</v>
          </cell>
          <cell r="J12">
            <v>95201</v>
          </cell>
          <cell r="K12">
            <v>93115</v>
          </cell>
          <cell r="L12">
            <v>91269</v>
          </cell>
          <cell r="M12">
            <v>89546</v>
          </cell>
          <cell r="N12">
            <v>87804</v>
          </cell>
          <cell r="O12">
            <v>86218</v>
          </cell>
          <cell r="P12">
            <v>84964</v>
          </cell>
          <cell r="Q12">
            <v>84219</v>
          </cell>
          <cell r="R12">
            <v>84391</v>
          </cell>
          <cell r="S12">
            <v>85364</v>
          </cell>
          <cell r="T12">
            <v>86525</v>
          </cell>
          <cell r="U12">
            <v>87255</v>
          </cell>
          <cell r="V12">
            <v>86942</v>
          </cell>
          <cell r="W12">
            <v>85218</v>
          </cell>
          <cell r="X12">
            <v>82500</v>
          </cell>
          <cell r="Y12">
            <v>79331</v>
          </cell>
          <cell r="Z12">
            <v>76259</v>
          </cell>
          <cell r="AA12">
            <v>73833</v>
          </cell>
          <cell r="AB12">
            <v>72152</v>
          </cell>
          <cell r="AC12">
            <v>70853</v>
          </cell>
          <cell r="AD12">
            <v>69783</v>
          </cell>
          <cell r="AE12">
            <v>68793</v>
          </cell>
          <cell r="AF12">
            <v>67734</v>
          </cell>
          <cell r="AG12">
            <v>66620</v>
          </cell>
          <cell r="AH12">
            <v>65552</v>
          </cell>
          <cell r="AI12">
            <v>64505</v>
          </cell>
          <cell r="AJ12">
            <v>63460</v>
          </cell>
          <cell r="AK12">
            <v>62392</v>
          </cell>
          <cell r="AL12">
            <v>61298</v>
          </cell>
          <cell r="AM12">
            <v>60191</v>
          </cell>
          <cell r="AN12">
            <v>59080</v>
          </cell>
          <cell r="AO12">
            <v>57971</v>
          </cell>
          <cell r="AP12">
            <v>56870</v>
          </cell>
          <cell r="AQ12">
            <v>55774</v>
          </cell>
          <cell r="AR12">
            <v>54679</v>
          </cell>
          <cell r="AS12">
            <v>53590</v>
          </cell>
          <cell r="AT12">
            <v>52511</v>
          </cell>
          <cell r="AU12">
            <v>51447</v>
          </cell>
          <cell r="AV12">
            <v>50395</v>
          </cell>
          <cell r="AW12">
            <v>49352</v>
          </cell>
          <cell r="AX12">
            <v>48322</v>
          </cell>
          <cell r="AY12">
            <v>47310</v>
          </cell>
          <cell r="AZ12">
            <v>46321</v>
          </cell>
          <cell r="BA12">
            <v>45351</v>
          </cell>
          <cell r="BB12">
            <v>44397</v>
          </cell>
          <cell r="BC12">
            <v>43464</v>
          </cell>
          <cell r="BD12">
            <v>42557</v>
          </cell>
          <cell r="BE12">
            <v>41679</v>
          </cell>
        </row>
        <row r="13">
          <cell r="A13" t="str">
            <v>10-14</v>
          </cell>
          <cell r="B13">
            <v>94247</v>
          </cell>
          <cell r="C13">
            <v>95313</v>
          </cell>
          <cell r="D13">
            <v>96354</v>
          </cell>
          <cell r="E13">
            <v>97239</v>
          </cell>
          <cell r="F13">
            <v>97841</v>
          </cell>
          <cell r="G13">
            <v>98041</v>
          </cell>
          <cell r="H13">
            <v>97827</v>
          </cell>
          <cell r="I13">
            <v>97278</v>
          </cell>
          <cell r="J13">
            <v>96417</v>
          </cell>
          <cell r="K13">
            <v>95267</v>
          </cell>
          <cell r="L13">
            <v>93855</v>
          </cell>
          <cell r="M13">
            <v>91964</v>
          </cell>
          <cell r="N13">
            <v>89575</v>
          </cell>
          <cell r="O13">
            <v>87015</v>
          </cell>
          <cell r="P13">
            <v>84603</v>
          </cell>
          <cell r="Q13">
            <v>82663</v>
          </cell>
          <cell r="R13">
            <v>81148</v>
          </cell>
          <cell r="S13">
            <v>79843</v>
          </cell>
          <cell r="T13">
            <v>78818</v>
          </cell>
          <cell r="U13">
            <v>78140</v>
          </cell>
          <cell r="V13">
            <v>77880</v>
          </cell>
          <cell r="W13">
            <v>78462</v>
          </cell>
          <cell r="X13">
            <v>79841</v>
          </cell>
          <cell r="Y13">
            <v>81378</v>
          </cell>
          <cell r="Z13">
            <v>82436</v>
          </cell>
          <cell r="AA13">
            <v>82379</v>
          </cell>
          <cell r="AB13">
            <v>80819</v>
          </cell>
          <cell r="AC13">
            <v>78183</v>
          </cell>
          <cell r="AD13">
            <v>75045</v>
          </cell>
          <cell r="AE13">
            <v>71982</v>
          </cell>
          <cell r="AF13">
            <v>69569</v>
          </cell>
          <cell r="AG13">
            <v>67896</v>
          </cell>
          <cell r="AH13">
            <v>66581</v>
          </cell>
          <cell r="AI13">
            <v>65486</v>
          </cell>
          <cell r="AJ13">
            <v>64475</v>
          </cell>
          <cell r="AK13">
            <v>63415</v>
          </cell>
          <cell r="AL13">
            <v>62318</v>
          </cell>
          <cell r="AM13">
            <v>61276</v>
          </cell>
          <cell r="AN13">
            <v>60266</v>
          </cell>
          <cell r="AO13">
            <v>59265</v>
          </cell>
          <cell r="AP13">
            <v>58248</v>
          </cell>
          <cell r="AQ13">
            <v>57220</v>
          </cell>
          <cell r="AR13">
            <v>56197</v>
          </cell>
          <cell r="AS13">
            <v>55172</v>
          </cell>
          <cell r="AT13">
            <v>54137</v>
          </cell>
          <cell r="AU13">
            <v>53095</v>
          </cell>
          <cell r="AV13">
            <v>52023</v>
          </cell>
          <cell r="AW13">
            <v>50928</v>
          </cell>
          <cell r="AX13">
            <v>49830</v>
          </cell>
          <cell r="AY13">
            <v>48754</v>
          </cell>
          <cell r="AZ13">
            <v>47718</v>
          </cell>
          <cell r="BA13">
            <v>46709</v>
          </cell>
          <cell r="BB13">
            <v>45713</v>
          </cell>
          <cell r="BC13">
            <v>44750</v>
          </cell>
          <cell r="BD13">
            <v>43844</v>
          </cell>
          <cell r="BE13">
            <v>43014</v>
          </cell>
        </row>
        <row r="14">
          <cell r="A14" t="str">
            <v>15-19</v>
          </cell>
          <cell r="B14">
            <v>79920</v>
          </cell>
          <cell r="C14">
            <v>80254</v>
          </cell>
          <cell r="D14">
            <v>81176</v>
          </cell>
          <cell r="E14">
            <v>82365</v>
          </cell>
          <cell r="F14">
            <v>83518</v>
          </cell>
          <cell r="G14">
            <v>84333</v>
          </cell>
          <cell r="H14">
            <v>84853</v>
          </cell>
          <cell r="I14">
            <v>85278</v>
          </cell>
          <cell r="J14">
            <v>85549</v>
          </cell>
          <cell r="K14">
            <v>85607</v>
          </cell>
          <cell r="L14">
            <v>85390</v>
          </cell>
          <cell r="M14">
            <v>84885</v>
          </cell>
          <cell r="N14">
            <v>84131</v>
          </cell>
          <cell r="O14">
            <v>83150</v>
          </cell>
          <cell r="P14">
            <v>81966</v>
          </cell>
          <cell r="Q14">
            <v>80600</v>
          </cell>
          <cell r="R14">
            <v>78856</v>
          </cell>
          <cell r="S14">
            <v>76718</v>
          </cell>
          <cell r="T14">
            <v>74483</v>
          </cell>
          <cell r="U14">
            <v>72443</v>
          </cell>
          <cell r="V14">
            <v>70896</v>
          </cell>
          <cell r="W14">
            <v>69847</v>
          </cell>
          <cell r="X14">
            <v>69099</v>
          </cell>
          <cell r="Y14">
            <v>68643</v>
          </cell>
          <cell r="Z14">
            <v>68470</v>
          </cell>
          <cell r="AA14">
            <v>68568</v>
          </cell>
          <cell r="AB14">
            <v>69323</v>
          </cell>
          <cell r="AC14">
            <v>70742</v>
          </cell>
          <cell r="AD14">
            <v>72245</v>
          </cell>
          <cell r="AE14">
            <v>73260</v>
          </cell>
          <cell r="AF14">
            <v>73208</v>
          </cell>
          <cell r="AG14">
            <v>71711</v>
          </cell>
          <cell r="AH14">
            <v>69154</v>
          </cell>
          <cell r="AI14">
            <v>66104</v>
          </cell>
          <cell r="AJ14">
            <v>63129</v>
          </cell>
          <cell r="AK14">
            <v>60795</v>
          </cell>
          <cell r="AL14">
            <v>59190</v>
          </cell>
          <cell r="AM14">
            <v>57937</v>
          </cell>
          <cell r="AN14">
            <v>56903</v>
          </cell>
          <cell r="AO14">
            <v>55957</v>
          </cell>
          <cell r="AP14">
            <v>54969</v>
          </cell>
          <cell r="AQ14">
            <v>53961</v>
          </cell>
          <cell r="AR14">
            <v>53019</v>
          </cell>
          <cell r="AS14">
            <v>52112</v>
          </cell>
          <cell r="AT14">
            <v>51204</v>
          </cell>
          <cell r="AU14">
            <v>50261</v>
          </cell>
          <cell r="AV14">
            <v>49276</v>
          </cell>
          <cell r="AW14">
            <v>48272</v>
          </cell>
          <cell r="AX14">
            <v>47260</v>
          </cell>
          <cell r="AY14">
            <v>46251</v>
          </cell>
          <cell r="AZ14">
            <v>45258</v>
          </cell>
          <cell r="BA14">
            <v>44272</v>
          </cell>
          <cell r="BB14">
            <v>43286</v>
          </cell>
          <cell r="BC14">
            <v>42310</v>
          </cell>
          <cell r="BD14">
            <v>41358</v>
          </cell>
          <cell r="BE14">
            <v>40440</v>
          </cell>
        </row>
        <row r="15">
          <cell r="A15" t="str">
            <v>20-24</v>
          </cell>
          <cell r="B15">
            <v>58657</v>
          </cell>
          <cell r="C15">
            <v>61662</v>
          </cell>
          <cell r="D15">
            <v>64199</v>
          </cell>
          <cell r="E15">
            <v>66316</v>
          </cell>
          <cell r="F15">
            <v>68039</v>
          </cell>
          <cell r="G15">
            <v>69389</v>
          </cell>
          <cell r="H15">
            <v>70226</v>
          </cell>
          <cell r="I15">
            <v>70533</v>
          </cell>
          <cell r="J15">
            <v>70520</v>
          </cell>
          <cell r="K15">
            <v>70391</v>
          </cell>
          <cell r="L15">
            <v>70355</v>
          </cell>
          <cell r="M15">
            <v>70452</v>
          </cell>
          <cell r="N15">
            <v>70545</v>
          </cell>
          <cell r="O15">
            <v>70571</v>
          </cell>
          <cell r="P15">
            <v>70470</v>
          </cell>
          <cell r="Q15">
            <v>70178</v>
          </cell>
          <cell r="R15">
            <v>69664</v>
          </cell>
          <cell r="S15">
            <v>68969</v>
          </cell>
          <cell r="T15">
            <v>68142</v>
          </cell>
          <cell r="U15">
            <v>67229</v>
          </cell>
          <cell r="V15">
            <v>66283</v>
          </cell>
          <cell r="W15">
            <v>65222</v>
          </cell>
          <cell r="X15">
            <v>64015</v>
          </cell>
          <cell r="Y15">
            <v>62780</v>
          </cell>
          <cell r="Z15">
            <v>61635</v>
          </cell>
          <cell r="AA15">
            <v>60701</v>
          </cell>
          <cell r="AB15">
            <v>59923</v>
          </cell>
          <cell r="AC15">
            <v>59222</v>
          </cell>
          <cell r="AD15">
            <v>58679</v>
          </cell>
          <cell r="AE15">
            <v>58373</v>
          </cell>
          <cell r="AF15">
            <v>58384</v>
          </cell>
          <cell r="AG15">
            <v>59073</v>
          </cell>
          <cell r="AH15">
            <v>60385</v>
          </cell>
          <cell r="AI15">
            <v>61784</v>
          </cell>
          <cell r="AJ15">
            <v>62723</v>
          </cell>
          <cell r="AK15">
            <v>62665</v>
          </cell>
          <cell r="AL15">
            <v>61250</v>
          </cell>
          <cell r="AM15">
            <v>58840</v>
          </cell>
          <cell r="AN15">
            <v>55971</v>
          </cell>
          <cell r="AO15">
            <v>53181</v>
          </cell>
          <cell r="AP15">
            <v>51007</v>
          </cell>
          <cell r="AQ15">
            <v>49540</v>
          </cell>
          <cell r="AR15">
            <v>48423</v>
          </cell>
          <cell r="AS15">
            <v>47518</v>
          </cell>
          <cell r="AT15">
            <v>46688</v>
          </cell>
          <cell r="AU15">
            <v>45798</v>
          </cell>
          <cell r="AV15">
            <v>44858</v>
          </cell>
          <cell r="AW15">
            <v>43959</v>
          </cell>
          <cell r="AX15">
            <v>43086</v>
          </cell>
          <cell r="AY15">
            <v>42220</v>
          </cell>
          <cell r="AZ15">
            <v>41346</v>
          </cell>
          <cell r="BA15">
            <v>40475</v>
          </cell>
          <cell r="BB15">
            <v>39617</v>
          </cell>
          <cell r="BC15">
            <v>38757</v>
          </cell>
          <cell r="BD15">
            <v>37877</v>
          </cell>
          <cell r="BE15">
            <v>36961</v>
          </cell>
        </row>
        <row r="16">
          <cell r="A16" t="str">
            <v>25-29</v>
          </cell>
          <cell r="B16">
            <v>48011</v>
          </cell>
          <cell r="C16">
            <v>47651</v>
          </cell>
          <cell r="D16">
            <v>48458</v>
          </cell>
          <cell r="E16">
            <v>49960</v>
          </cell>
          <cell r="F16">
            <v>51716</v>
          </cell>
          <cell r="G16">
            <v>53276</v>
          </cell>
          <cell r="H16">
            <v>54821</v>
          </cell>
          <cell r="I16">
            <v>56650</v>
          </cell>
          <cell r="J16">
            <v>58493</v>
          </cell>
          <cell r="K16">
            <v>60074</v>
          </cell>
          <cell r="L16">
            <v>61122</v>
          </cell>
          <cell r="M16">
            <v>61474</v>
          </cell>
          <cell r="N16">
            <v>61313</v>
          </cell>
          <cell r="O16">
            <v>60880</v>
          </cell>
          <cell r="P16">
            <v>60421</v>
          </cell>
          <cell r="Q16">
            <v>60178</v>
          </cell>
          <cell r="R16">
            <v>60169</v>
          </cell>
          <cell r="S16">
            <v>60231</v>
          </cell>
          <cell r="T16">
            <v>60339</v>
          </cell>
          <cell r="U16">
            <v>60464</v>
          </cell>
          <cell r="V16">
            <v>60582</v>
          </cell>
          <cell r="W16">
            <v>60801</v>
          </cell>
          <cell r="X16">
            <v>61138</v>
          </cell>
          <cell r="Y16">
            <v>61430</v>
          </cell>
          <cell r="Z16">
            <v>61514</v>
          </cell>
          <cell r="AA16">
            <v>61226</v>
          </cell>
          <cell r="AB16">
            <v>60402</v>
          </cell>
          <cell r="AC16">
            <v>59152</v>
          </cell>
          <cell r="AD16">
            <v>57720</v>
          </cell>
          <cell r="AE16">
            <v>56352</v>
          </cell>
          <cell r="AF16">
            <v>55293</v>
          </cell>
          <cell r="AG16">
            <v>54499</v>
          </cell>
          <cell r="AH16">
            <v>53807</v>
          </cell>
          <cell r="AI16">
            <v>53282</v>
          </cell>
          <cell r="AJ16">
            <v>52992</v>
          </cell>
          <cell r="AK16">
            <v>53001</v>
          </cell>
          <cell r="AL16">
            <v>53653</v>
          </cell>
          <cell r="AM16">
            <v>54904</v>
          </cell>
          <cell r="AN16">
            <v>56239</v>
          </cell>
          <cell r="AO16">
            <v>57145</v>
          </cell>
          <cell r="AP16">
            <v>57108</v>
          </cell>
          <cell r="AQ16">
            <v>55794</v>
          </cell>
          <cell r="AR16">
            <v>53546</v>
          </cell>
          <cell r="AS16">
            <v>50864</v>
          </cell>
          <cell r="AT16">
            <v>48249</v>
          </cell>
          <cell r="AU16">
            <v>46201</v>
          </cell>
          <cell r="AV16">
            <v>44797</v>
          </cell>
          <cell r="AW16">
            <v>43702</v>
          </cell>
          <cell r="AX16">
            <v>42803</v>
          </cell>
          <cell r="AY16">
            <v>41985</v>
          </cell>
          <cell r="AZ16">
            <v>41134</v>
          </cell>
          <cell r="BA16">
            <v>40326</v>
          </cell>
          <cell r="BB16">
            <v>39637</v>
          </cell>
          <cell r="BC16">
            <v>38953</v>
          </cell>
          <cell r="BD16">
            <v>38160</v>
          </cell>
          <cell r="BE16">
            <v>37143</v>
          </cell>
        </row>
        <row r="17">
          <cell r="A17" t="str">
            <v>30-34</v>
          </cell>
          <cell r="B17">
            <v>39115</v>
          </cell>
          <cell r="C17">
            <v>40443</v>
          </cell>
          <cell r="D17">
            <v>41517</v>
          </cell>
          <cell r="E17">
            <v>42421</v>
          </cell>
          <cell r="F17">
            <v>43234</v>
          </cell>
          <cell r="G17">
            <v>44039</v>
          </cell>
          <cell r="H17">
            <v>44778</v>
          </cell>
          <cell r="I17">
            <v>45397</v>
          </cell>
          <cell r="J17">
            <v>45982</v>
          </cell>
          <cell r="K17">
            <v>46624</v>
          </cell>
          <cell r="L17">
            <v>47411</v>
          </cell>
          <cell r="M17">
            <v>48450</v>
          </cell>
          <cell r="N17">
            <v>49683</v>
          </cell>
          <cell r="O17">
            <v>50948</v>
          </cell>
          <cell r="P17">
            <v>52083</v>
          </cell>
          <cell r="Q17">
            <v>52928</v>
          </cell>
          <cell r="R17">
            <v>53338</v>
          </cell>
          <cell r="S17">
            <v>53421</v>
          </cell>
          <cell r="T17">
            <v>53393</v>
          </cell>
          <cell r="U17">
            <v>53469</v>
          </cell>
          <cell r="V17">
            <v>53867</v>
          </cell>
          <cell r="W17">
            <v>54781</v>
          </cell>
          <cell r="X17">
            <v>56068</v>
          </cell>
          <cell r="Y17">
            <v>57435</v>
          </cell>
          <cell r="Z17">
            <v>58587</v>
          </cell>
          <cell r="AA17">
            <v>59233</v>
          </cell>
          <cell r="AB17">
            <v>59301</v>
          </cell>
          <cell r="AC17">
            <v>58985</v>
          </cell>
          <cell r="AD17">
            <v>58394</v>
          </cell>
          <cell r="AE17">
            <v>57634</v>
          </cell>
          <cell r="AF17">
            <v>56811</v>
          </cell>
          <cell r="AG17">
            <v>55813</v>
          </cell>
          <cell r="AH17">
            <v>54568</v>
          </cell>
          <cell r="AI17">
            <v>53247</v>
          </cell>
          <cell r="AJ17">
            <v>52016</v>
          </cell>
          <cell r="AK17">
            <v>51045</v>
          </cell>
          <cell r="AL17">
            <v>50295</v>
          </cell>
          <cell r="AM17">
            <v>49653</v>
          </cell>
          <cell r="AN17">
            <v>49179</v>
          </cell>
          <cell r="AO17">
            <v>48930</v>
          </cell>
          <cell r="AP17">
            <v>48965</v>
          </cell>
          <cell r="AQ17">
            <v>49616</v>
          </cell>
          <cell r="AR17">
            <v>50843</v>
          </cell>
          <cell r="AS17">
            <v>52150</v>
          </cell>
          <cell r="AT17">
            <v>53040</v>
          </cell>
          <cell r="AU17">
            <v>53015</v>
          </cell>
          <cell r="AV17">
            <v>51749</v>
          </cell>
          <cell r="AW17">
            <v>49573</v>
          </cell>
          <cell r="AX17">
            <v>46978</v>
          </cell>
          <cell r="AY17">
            <v>44454</v>
          </cell>
          <cell r="AZ17">
            <v>42493</v>
          </cell>
          <cell r="BA17">
            <v>40767</v>
          </cell>
          <cell r="BB17">
            <v>38950</v>
          </cell>
          <cell r="BC17">
            <v>37532</v>
          </cell>
          <cell r="BD17">
            <v>37003</v>
          </cell>
          <cell r="BE17">
            <v>37856</v>
          </cell>
        </row>
        <row r="18">
          <cell r="A18" t="str">
            <v>35-39</v>
          </cell>
          <cell r="B18">
            <v>32815</v>
          </cell>
          <cell r="C18">
            <v>33214</v>
          </cell>
          <cell r="D18">
            <v>33872</v>
          </cell>
          <cell r="E18">
            <v>34671</v>
          </cell>
          <cell r="F18">
            <v>35501</v>
          </cell>
          <cell r="G18">
            <v>36251</v>
          </cell>
          <cell r="H18">
            <v>36951</v>
          </cell>
          <cell r="I18">
            <v>37673</v>
          </cell>
          <cell r="J18">
            <v>38377</v>
          </cell>
          <cell r="K18">
            <v>39025</v>
          </cell>
          <cell r="L18">
            <v>39576</v>
          </cell>
          <cell r="M18">
            <v>39926</v>
          </cell>
          <cell r="N18">
            <v>40100</v>
          </cell>
          <cell r="O18">
            <v>40258</v>
          </cell>
          <cell r="P18">
            <v>40557</v>
          </cell>
          <cell r="Q18">
            <v>41155</v>
          </cell>
          <cell r="R18">
            <v>42156</v>
          </cell>
          <cell r="S18">
            <v>43455</v>
          </cell>
          <cell r="T18">
            <v>44897</v>
          </cell>
          <cell r="U18">
            <v>46326</v>
          </cell>
          <cell r="V18">
            <v>47587</v>
          </cell>
          <cell r="W18">
            <v>48689</v>
          </cell>
          <cell r="X18">
            <v>49735</v>
          </cell>
          <cell r="Y18">
            <v>50713</v>
          </cell>
          <cell r="Z18">
            <v>51611</v>
          </cell>
          <cell r="AA18">
            <v>52415</v>
          </cell>
          <cell r="AB18">
            <v>53175</v>
          </cell>
          <cell r="AC18">
            <v>53899</v>
          </cell>
          <cell r="AD18">
            <v>54514</v>
          </cell>
          <cell r="AE18">
            <v>54946</v>
          </cell>
          <cell r="AF18">
            <v>55123</v>
          </cell>
          <cell r="AG18">
            <v>55009</v>
          </cell>
          <cell r="AH18">
            <v>54654</v>
          </cell>
          <cell r="AI18">
            <v>54109</v>
          </cell>
          <cell r="AJ18">
            <v>53429</v>
          </cell>
          <cell r="AK18">
            <v>52665</v>
          </cell>
          <cell r="AL18">
            <v>51713</v>
          </cell>
          <cell r="AM18">
            <v>50538</v>
          </cell>
          <cell r="AN18">
            <v>49296</v>
          </cell>
          <cell r="AO18">
            <v>48147</v>
          </cell>
          <cell r="AP18">
            <v>47248</v>
          </cell>
          <cell r="AQ18">
            <v>46569</v>
          </cell>
          <cell r="AR18">
            <v>46005</v>
          </cell>
          <cell r="AS18">
            <v>45601</v>
          </cell>
          <cell r="AT18">
            <v>45401</v>
          </cell>
          <cell r="AU18">
            <v>45449</v>
          </cell>
          <cell r="AV18">
            <v>46049</v>
          </cell>
          <cell r="AW18">
            <v>47171</v>
          </cell>
          <cell r="AX18">
            <v>48360</v>
          </cell>
          <cell r="AY18">
            <v>49162</v>
          </cell>
          <cell r="AZ18">
            <v>49122</v>
          </cell>
          <cell r="BA18">
            <v>48543</v>
          </cell>
          <cell r="BB18">
            <v>47729</v>
          </cell>
          <cell r="BC18">
            <v>46222</v>
          </cell>
          <cell r="BD18">
            <v>43574</v>
          </cell>
          <cell r="BE18">
            <v>39325</v>
          </cell>
        </row>
        <row r="19">
          <cell r="A19" t="str">
            <v>40-44</v>
          </cell>
          <cell r="B19">
            <v>26808</v>
          </cell>
          <cell r="C19">
            <v>27901</v>
          </cell>
          <cell r="D19">
            <v>28737</v>
          </cell>
          <cell r="E19">
            <v>29398</v>
          </cell>
          <cell r="F19">
            <v>29966</v>
          </cell>
          <cell r="G19">
            <v>30527</v>
          </cell>
          <cell r="H19">
            <v>31061</v>
          </cell>
          <cell r="I19">
            <v>31510</v>
          </cell>
          <cell r="J19">
            <v>31906</v>
          </cell>
          <cell r="K19">
            <v>32272</v>
          </cell>
          <cell r="L19">
            <v>32636</v>
          </cell>
          <cell r="M19">
            <v>32978</v>
          </cell>
          <cell r="N19">
            <v>33280</v>
          </cell>
          <cell r="O19">
            <v>33572</v>
          </cell>
          <cell r="P19">
            <v>33884</v>
          </cell>
          <cell r="Q19">
            <v>34247</v>
          </cell>
          <cell r="R19">
            <v>34539</v>
          </cell>
          <cell r="S19">
            <v>34740</v>
          </cell>
          <cell r="T19">
            <v>35031</v>
          </cell>
          <cell r="U19">
            <v>35598</v>
          </cell>
          <cell r="V19">
            <v>36621</v>
          </cell>
          <cell r="W19">
            <v>38387</v>
          </cell>
          <cell r="X19">
            <v>40773</v>
          </cell>
          <cell r="Y19">
            <v>43352</v>
          </cell>
          <cell r="Z19">
            <v>45695</v>
          </cell>
          <cell r="AA19">
            <v>47375</v>
          </cell>
          <cell r="AB19">
            <v>48220</v>
          </cell>
          <cell r="AC19">
            <v>48516</v>
          </cell>
          <cell r="AD19">
            <v>48519</v>
          </cell>
          <cell r="AE19">
            <v>48486</v>
          </cell>
          <cell r="AF19">
            <v>48671</v>
          </cell>
          <cell r="AG19">
            <v>49172</v>
          </cell>
          <cell r="AH19">
            <v>49818</v>
          </cell>
          <cell r="AI19">
            <v>50464</v>
          </cell>
          <cell r="AJ19">
            <v>50966</v>
          </cell>
          <cell r="AK19">
            <v>51179</v>
          </cell>
          <cell r="AL19">
            <v>51070</v>
          </cell>
          <cell r="AM19">
            <v>50735</v>
          </cell>
          <cell r="AN19">
            <v>50224</v>
          </cell>
          <cell r="AO19">
            <v>49589</v>
          </cell>
          <cell r="AP19">
            <v>48881</v>
          </cell>
          <cell r="AQ19">
            <v>48006</v>
          </cell>
          <cell r="AR19">
            <v>46931</v>
          </cell>
          <cell r="AS19">
            <v>45794</v>
          </cell>
          <cell r="AT19">
            <v>44738</v>
          </cell>
          <cell r="AU19">
            <v>43902</v>
          </cell>
          <cell r="AV19">
            <v>43249</v>
          </cell>
          <cell r="AW19">
            <v>42686</v>
          </cell>
          <cell r="AX19">
            <v>42267</v>
          </cell>
          <cell r="AY19">
            <v>42050</v>
          </cell>
          <cell r="AZ19">
            <v>42088</v>
          </cell>
          <cell r="BA19">
            <v>42345</v>
          </cell>
          <cell r="BB19">
            <v>42785</v>
          </cell>
          <cell r="BC19">
            <v>43461</v>
          </cell>
          <cell r="BD19">
            <v>44430</v>
          </cell>
          <cell r="BE19">
            <v>45749</v>
          </cell>
        </row>
        <row r="20">
          <cell r="A20" t="str">
            <v>45-49</v>
          </cell>
          <cell r="B20">
            <v>20568</v>
          </cell>
          <cell r="C20">
            <v>21237</v>
          </cell>
          <cell r="D20">
            <v>22120</v>
          </cell>
          <cell r="E20">
            <v>23096</v>
          </cell>
          <cell r="F20">
            <v>24047</v>
          </cell>
          <cell r="G20">
            <v>24861</v>
          </cell>
          <cell r="H20">
            <v>25541</v>
          </cell>
          <cell r="I20">
            <v>26164</v>
          </cell>
          <cell r="J20">
            <v>26724</v>
          </cell>
          <cell r="K20">
            <v>27221</v>
          </cell>
          <cell r="L20">
            <v>27649</v>
          </cell>
          <cell r="M20">
            <v>27973</v>
          </cell>
          <cell r="N20">
            <v>28196</v>
          </cell>
          <cell r="O20">
            <v>28372</v>
          </cell>
          <cell r="P20">
            <v>28552</v>
          </cell>
          <cell r="Q20">
            <v>28793</v>
          </cell>
          <cell r="R20">
            <v>29052</v>
          </cell>
          <cell r="S20">
            <v>29294</v>
          </cell>
          <cell r="T20">
            <v>29580</v>
          </cell>
          <cell r="U20">
            <v>29973</v>
          </cell>
          <cell r="V20">
            <v>30536</v>
          </cell>
          <cell r="W20">
            <v>31265</v>
          </cell>
          <cell r="X20">
            <v>32118</v>
          </cell>
          <cell r="Y20">
            <v>33101</v>
          </cell>
          <cell r="Z20">
            <v>34220</v>
          </cell>
          <cell r="AA20">
            <v>35478</v>
          </cell>
          <cell r="AB20">
            <v>37046</v>
          </cell>
          <cell r="AC20">
            <v>38921</v>
          </cell>
          <cell r="AD20">
            <v>40848</v>
          </cell>
          <cell r="AE20">
            <v>42573</v>
          </cell>
          <cell r="AF20">
            <v>43840</v>
          </cell>
          <cell r="AG20">
            <v>44514</v>
          </cell>
          <cell r="AH20">
            <v>44766</v>
          </cell>
          <cell r="AI20">
            <v>44797</v>
          </cell>
          <cell r="AJ20">
            <v>44813</v>
          </cell>
          <cell r="AK20">
            <v>45016</v>
          </cell>
          <cell r="AL20">
            <v>45500</v>
          </cell>
          <cell r="AM20">
            <v>46129</v>
          </cell>
          <cell r="AN20">
            <v>46763</v>
          </cell>
          <cell r="AO20">
            <v>47263</v>
          </cell>
          <cell r="AP20">
            <v>47489</v>
          </cell>
          <cell r="AQ20">
            <v>47413</v>
          </cell>
          <cell r="AR20">
            <v>47129</v>
          </cell>
          <cell r="AS20">
            <v>46678</v>
          </cell>
          <cell r="AT20">
            <v>46102</v>
          </cell>
          <cell r="AU20">
            <v>45443</v>
          </cell>
          <cell r="AV20">
            <v>44603</v>
          </cell>
          <cell r="AW20">
            <v>43554</v>
          </cell>
          <cell r="AX20">
            <v>42443</v>
          </cell>
          <cell r="AY20">
            <v>41415</v>
          </cell>
          <cell r="AZ20">
            <v>40618</v>
          </cell>
          <cell r="BA20">
            <v>39953</v>
          </cell>
          <cell r="BB20">
            <v>39324</v>
          </cell>
          <cell r="BC20">
            <v>38876</v>
          </cell>
          <cell r="BD20">
            <v>38755</v>
          </cell>
          <cell r="BE20">
            <v>39109</v>
          </cell>
        </row>
        <row r="21">
          <cell r="A21" t="str">
            <v>50-54</v>
          </cell>
          <cell r="B21">
            <v>17465</v>
          </cell>
          <cell r="C21">
            <v>17507</v>
          </cell>
          <cell r="D21">
            <v>17659</v>
          </cell>
          <cell r="E21">
            <v>17920</v>
          </cell>
          <cell r="F21">
            <v>18275</v>
          </cell>
          <cell r="G21">
            <v>18710</v>
          </cell>
          <cell r="H21">
            <v>19286</v>
          </cell>
          <cell r="I21">
            <v>20014</v>
          </cell>
          <cell r="J21">
            <v>20798</v>
          </cell>
          <cell r="K21">
            <v>21545</v>
          </cell>
          <cell r="L21">
            <v>22159</v>
          </cell>
          <cell r="M21">
            <v>22616</v>
          </cell>
          <cell r="N21">
            <v>22979</v>
          </cell>
          <cell r="O21">
            <v>23285</v>
          </cell>
          <cell r="P21">
            <v>23572</v>
          </cell>
          <cell r="Q21">
            <v>23876</v>
          </cell>
          <cell r="R21">
            <v>24150</v>
          </cell>
          <cell r="S21">
            <v>24369</v>
          </cell>
          <cell r="T21">
            <v>24604</v>
          </cell>
          <cell r="U21">
            <v>24930</v>
          </cell>
          <cell r="V21">
            <v>25418</v>
          </cell>
          <cell r="W21">
            <v>26140</v>
          </cell>
          <cell r="X21">
            <v>27047</v>
          </cell>
          <cell r="Y21">
            <v>28032</v>
          </cell>
          <cell r="Z21">
            <v>28988</v>
          </cell>
          <cell r="AA21">
            <v>29809</v>
          </cell>
          <cell r="AB21">
            <v>30388</v>
          </cell>
          <cell r="AC21">
            <v>30797</v>
          </cell>
          <cell r="AD21">
            <v>31194</v>
          </cell>
          <cell r="AE21">
            <v>31738</v>
          </cell>
          <cell r="AF21">
            <v>32587</v>
          </cell>
          <cell r="AG21">
            <v>33926</v>
          </cell>
          <cell r="AH21">
            <v>35650</v>
          </cell>
          <cell r="AI21">
            <v>37481</v>
          </cell>
          <cell r="AJ21">
            <v>39142</v>
          </cell>
          <cell r="AK21">
            <v>40354</v>
          </cell>
          <cell r="AL21">
            <v>40992</v>
          </cell>
          <cell r="AM21">
            <v>41241</v>
          </cell>
          <cell r="AN21">
            <v>41290</v>
          </cell>
          <cell r="AO21">
            <v>41329</v>
          </cell>
          <cell r="AP21">
            <v>41547</v>
          </cell>
          <cell r="AQ21">
            <v>42038</v>
          </cell>
          <cell r="AR21">
            <v>42676</v>
          </cell>
          <cell r="AS21">
            <v>43320</v>
          </cell>
          <cell r="AT21">
            <v>43828</v>
          </cell>
          <cell r="AU21">
            <v>44058</v>
          </cell>
          <cell r="AV21">
            <v>43974</v>
          </cell>
          <cell r="AW21">
            <v>43670</v>
          </cell>
          <cell r="AX21">
            <v>43201</v>
          </cell>
          <cell r="AY21">
            <v>42623</v>
          </cell>
          <cell r="AZ21">
            <v>41991</v>
          </cell>
          <cell r="BA21">
            <v>41269</v>
          </cell>
          <cell r="BB21">
            <v>40419</v>
          </cell>
          <cell r="BC21">
            <v>39497</v>
          </cell>
          <cell r="BD21">
            <v>38559</v>
          </cell>
          <cell r="BE21">
            <v>37659</v>
          </cell>
        </row>
        <row r="22">
          <cell r="A22" t="str">
            <v>55-59</v>
          </cell>
          <cell r="B22">
            <v>15837</v>
          </cell>
          <cell r="C22">
            <v>15764</v>
          </cell>
          <cell r="D22">
            <v>15689</v>
          </cell>
          <cell r="E22">
            <v>15632</v>
          </cell>
          <cell r="F22">
            <v>15611</v>
          </cell>
          <cell r="G22">
            <v>15647</v>
          </cell>
          <cell r="H22">
            <v>15730</v>
          </cell>
          <cell r="I22">
            <v>15848</v>
          </cell>
          <cell r="J22">
            <v>16014</v>
          </cell>
          <cell r="K22">
            <v>16242</v>
          </cell>
          <cell r="L22">
            <v>16546</v>
          </cell>
          <cell r="M22">
            <v>16961</v>
          </cell>
          <cell r="N22">
            <v>17479</v>
          </cell>
          <cell r="O22">
            <v>18045</v>
          </cell>
          <cell r="P22">
            <v>18609</v>
          </cell>
          <cell r="Q22">
            <v>19118</v>
          </cell>
          <cell r="R22">
            <v>19543</v>
          </cell>
          <cell r="S22">
            <v>19921</v>
          </cell>
          <cell r="T22">
            <v>20292</v>
          </cell>
          <cell r="U22">
            <v>20698</v>
          </cell>
          <cell r="V22">
            <v>21183</v>
          </cell>
          <cell r="W22">
            <v>21779</v>
          </cell>
          <cell r="X22">
            <v>22457</v>
          </cell>
          <cell r="Y22">
            <v>23169</v>
          </cell>
          <cell r="Z22">
            <v>23865</v>
          </cell>
          <cell r="AA22">
            <v>24495</v>
          </cell>
          <cell r="AB22">
            <v>25045</v>
          </cell>
          <cell r="AC22">
            <v>25547</v>
          </cell>
          <cell r="AD22">
            <v>26025</v>
          </cell>
          <cell r="AE22">
            <v>26497</v>
          </cell>
          <cell r="AF22">
            <v>26988</v>
          </cell>
          <cell r="AG22">
            <v>27423</v>
          </cell>
          <cell r="AH22">
            <v>27788</v>
          </cell>
          <cell r="AI22">
            <v>28193</v>
          </cell>
          <cell r="AJ22">
            <v>28747</v>
          </cell>
          <cell r="AK22">
            <v>29561</v>
          </cell>
          <cell r="AL22">
            <v>30804</v>
          </cell>
          <cell r="AM22">
            <v>32404</v>
          </cell>
          <cell r="AN22">
            <v>34104</v>
          </cell>
          <cell r="AO22">
            <v>35652</v>
          </cell>
          <cell r="AP22">
            <v>36793</v>
          </cell>
          <cell r="AQ22">
            <v>37416</v>
          </cell>
          <cell r="AR22">
            <v>37690</v>
          </cell>
          <cell r="AS22">
            <v>37782</v>
          </cell>
          <cell r="AT22">
            <v>37858</v>
          </cell>
          <cell r="AU22">
            <v>38083</v>
          </cell>
          <cell r="AV22">
            <v>38538</v>
          </cell>
          <cell r="AW22">
            <v>39111</v>
          </cell>
          <cell r="AX22">
            <v>39683</v>
          </cell>
          <cell r="AY22">
            <v>40135</v>
          </cell>
          <cell r="AZ22">
            <v>40348</v>
          </cell>
          <cell r="BA22">
            <v>40401</v>
          </cell>
          <cell r="BB22">
            <v>40373</v>
          </cell>
          <cell r="BC22">
            <v>40146</v>
          </cell>
          <cell r="BD22">
            <v>39599</v>
          </cell>
          <cell r="BE22">
            <v>38614</v>
          </cell>
        </row>
        <row r="23">
          <cell r="A23" t="str">
            <v>60-64</v>
          </cell>
          <cell r="B23">
            <v>12941</v>
          </cell>
          <cell r="C23">
            <v>13350</v>
          </cell>
          <cell r="D23">
            <v>13598</v>
          </cell>
          <cell r="E23">
            <v>13731</v>
          </cell>
          <cell r="F23">
            <v>13801</v>
          </cell>
          <cell r="G23">
            <v>13856</v>
          </cell>
          <cell r="H23">
            <v>13869</v>
          </cell>
          <cell r="I23">
            <v>13807</v>
          </cell>
          <cell r="J23">
            <v>13712</v>
          </cell>
          <cell r="K23">
            <v>13625</v>
          </cell>
          <cell r="L23">
            <v>13590</v>
          </cell>
          <cell r="M23">
            <v>13570</v>
          </cell>
          <cell r="N23">
            <v>13538</v>
          </cell>
          <cell r="O23">
            <v>13547</v>
          </cell>
          <cell r="P23">
            <v>13648</v>
          </cell>
          <cell r="Q23">
            <v>13896</v>
          </cell>
          <cell r="R23">
            <v>14342</v>
          </cell>
          <cell r="S23">
            <v>14951</v>
          </cell>
          <cell r="T23">
            <v>15645</v>
          </cell>
          <cell r="U23">
            <v>16346</v>
          </cell>
          <cell r="V23">
            <v>16974</v>
          </cell>
          <cell r="W23">
            <v>17527</v>
          </cell>
          <cell r="X23">
            <v>18056</v>
          </cell>
          <cell r="Y23">
            <v>18567</v>
          </cell>
          <cell r="Z23">
            <v>19067</v>
          </cell>
          <cell r="AA23">
            <v>19559</v>
          </cell>
          <cell r="AB23">
            <v>20041</v>
          </cell>
          <cell r="AC23">
            <v>20509</v>
          </cell>
          <cell r="AD23">
            <v>20967</v>
          </cell>
          <cell r="AE23">
            <v>21421</v>
          </cell>
          <cell r="AF23">
            <v>21876</v>
          </cell>
          <cell r="AG23">
            <v>22327</v>
          </cell>
          <cell r="AH23">
            <v>22771</v>
          </cell>
          <cell r="AI23">
            <v>23215</v>
          </cell>
          <cell r="AJ23">
            <v>23663</v>
          </cell>
          <cell r="AK23">
            <v>24122</v>
          </cell>
          <cell r="AL23">
            <v>24526</v>
          </cell>
          <cell r="AM23">
            <v>24870</v>
          </cell>
          <cell r="AN23">
            <v>25255</v>
          </cell>
          <cell r="AO23">
            <v>25778</v>
          </cell>
          <cell r="AP23">
            <v>26539</v>
          </cell>
          <cell r="AQ23">
            <v>27696</v>
          </cell>
          <cell r="AR23">
            <v>29182</v>
          </cell>
          <cell r="AS23">
            <v>30761</v>
          </cell>
          <cell r="AT23">
            <v>32197</v>
          </cell>
          <cell r="AU23">
            <v>33251</v>
          </cell>
          <cell r="AV23">
            <v>33816</v>
          </cell>
          <cell r="AW23">
            <v>34051</v>
          </cell>
          <cell r="AX23">
            <v>34117</v>
          </cell>
          <cell r="AY23">
            <v>34175</v>
          </cell>
          <cell r="AZ23">
            <v>34388</v>
          </cell>
          <cell r="BA23">
            <v>34648</v>
          </cell>
          <cell r="BB23">
            <v>34846</v>
          </cell>
          <cell r="BC23">
            <v>35146</v>
          </cell>
          <cell r="BD23">
            <v>35708</v>
          </cell>
          <cell r="BE23">
            <v>36694</v>
          </cell>
        </row>
        <row r="24">
          <cell r="A24" t="str">
            <v>65-69</v>
          </cell>
          <cell r="B24">
            <v>10747</v>
          </cell>
          <cell r="C24">
            <v>10538</v>
          </cell>
          <cell r="D24">
            <v>10516</v>
          </cell>
          <cell r="E24">
            <v>10610</v>
          </cell>
          <cell r="F24">
            <v>10751</v>
          </cell>
          <cell r="G24">
            <v>10875</v>
          </cell>
          <cell r="H24">
            <v>11016</v>
          </cell>
          <cell r="I24">
            <v>11217</v>
          </cell>
          <cell r="J24">
            <v>11430</v>
          </cell>
          <cell r="K24">
            <v>11607</v>
          </cell>
          <cell r="L24">
            <v>11699</v>
          </cell>
          <cell r="M24">
            <v>11663</v>
          </cell>
          <cell r="N24">
            <v>11533</v>
          </cell>
          <cell r="O24">
            <v>11371</v>
          </cell>
          <cell r="P24">
            <v>11242</v>
          </cell>
          <cell r="Q24">
            <v>11212</v>
          </cell>
          <cell r="R24">
            <v>11265</v>
          </cell>
          <cell r="S24">
            <v>11359</v>
          </cell>
          <cell r="T24">
            <v>11515</v>
          </cell>
          <cell r="U24">
            <v>11755</v>
          </cell>
          <cell r="V24">
            <v>12101</v>
          </cell>
          <cell r="W24">
            <v>12612</v>
          </cell>
          <cell r="X24">
            <v>13275</v>
          </cell>
          <cell r="Y24">
            <v>13998</v>
          </cell>
          <cell r="Z24">
            <v>14693</v>
          </cell>
          <cell r="AA24">
            <v>15269</v>
          </cell>
          <cell r="AB24">
            <v>15697</v>
          </cell>
          <cell r="AC24">
            <v>16038</v>
          </cell>
          <cell r="AD24">
            <v>16335</v>
          </cell>
          <cell r="AE24">
            <v>16631</v>
          </cell>
          <cell r="AF24">
            <v>16969</v>
          </cell>
          <cell r="AG24">
            <v>17356</v>
          </cell>
          <cell r="AH24">
            <v>17762</v>
          </cell>
          <cell r="AI24">
            <v>18180</v>
          </cell>
          <cell r="AJ24">
            <v>18599</v>
          </cell>
          <cell r="AK24">
            <v>19012</v>
          </cell>
          <cell r="AL24">
            <v>19414</v>
          </cell>
          <cell r="AM24">
            <v>19811</v>
          </cell>
          <cell r="AN24">
            <v>20209</v>
          </cell>
          <cell r="AO24">
            <v>20616</v>
          </cell>
          <cell r="AP24">
            <v>21037</v>
          </cell>
          <cell r="AQ24">
            <v>21420</v>
          </cell>
          <cell r="AR24">
            <v>21759</v>
          </cell>
          <cell r="AS24">
            <v>22135</v>
          </cell>
          <cell r="AT24">
            <v>22630</v>
          </cell>
          <cell r="AU24">
            <v>23324</v>
          </cell>
          <cell r="AV24">
            <v>24350</v>
          </cell>
          <cell r="AW24">
            <v>25653</v>
          </cell>
          <cell r="AX24">
            <v>27036</v>
          </cell>
          <cell r="AY24">
            <v>28298</v>
          </cell>
          <cell r="AZ24">
            <v>29240</v>
          </cell>
          <cell r="BA24">
            <v>29995</v>
          </cell>
          <cell r="BB24">
            <v>30696</v>
          </cell>
          <cell r="BC24">
            <v>31144</v>
          </cell>
          <cell r="BD24">
            <v>31139</v>
          </cell>
          <cell r="BE24">
            <v>30482</v>
          </cell>
        </row>
        <row r="25">
          <cell r="A25" t="str">
            <v>70-74</v>
          </cell>
          <cell r="B25">
            <v>7032</v>
          </cell>
          <cell r="C25">
            <v>7615</v>
          </cell>
          <cell r="D25">
            <v>7971</v>
          </cell>
          <cell r="E25">
            <v>8171</v>
          </cell>
          <cell r="F25">
            <v>8296</v>
          </cell>
          <cell r="G25">
            <v>8424</v>
          </cell>
          <cell r="H25">
            <v>8528</v>
          </cell>
          <cell r="I25">
            <v>8558</v>
          </cell>
          <cell r="J25">
            <v>8551</v>
          </cell>
          <cell r="K25">
            <v>8544</v>
          </cell>
          <cell r="L25">
            <v>8574</v>
          </cell>
          <cell r="M25">
            <v>8653</v>
          </cell>
          <cell r="N25">
            <v>8757</v>
          </cell>
          <cell r="O25">
            <v>8867</v>
          </cell>
          <cell r="P25">
            <v>8967</v>
          </cell>
          <cell r="Q25">
            <v>9039</v>
          </cell>
          <cell r="R25">
            <v>9053</v>
          </cell>
          <cell r="S25">
            <v>9019</v>
          </cell>
          <cell r="T25">
            <v>8984</v>
          </cell>
          <cell r="U25">
            <v>8997</v>
          </cell>
          <cell r="V25">
            <v>9104</v>
          </cell>
          <cell r="W25">
            <v>9329</v>
          </cell>
          <cell r="X25">
            <v>9640</v>
          </cell>
          <cell r="Y25">
            <v>10002</v>
          </cell>
          <cell r="Z25">
            <v>10379</v>
          </cell>
          <cell r="AA25">
            <v>10736</v>
          </cell>
          <cell r="AB25">
            <v>11077</v>
          </cell>
          <cell r="AC25">
            <v>11426</v>
          </cell>
          <cell r="AD25">
            <v>11777</v>
          </cell>
          <cell r="AE25">
            <v>12120</v>
          </cell>
          <cell r="AF25">
            <v>12450</v>
          </cell>
          <cell r="AG25">
            <v>12758</v>
          </cell>
          <cell r="AH25">
            <v>13049</v>
          </cell>
          <cell r="AI25">
            <v>13336</v>
          </cell>
          <cell r="AJ25">
            <v>13629</v>
          </cell>
          <cell r="AK25">
            <v>13940</v>
          </cell>
          <cell r="AL25">
            <v>14273</v>
          </cell>
          <cell r="AM25">
            <v>14620</v>
          </cell>
          <cell r="AN25">
            <v>14976</v>
          </cell>
          <cell r="AO25">
            <v>15336</v>
          </cell>
          <cell r="AP25">
            <v>15696</v>
          </cell>
          <cell r="AQ25">
            <v>16054</v>
          </cell>
          <cell r="AR25">
            <v>16413</v>
          </cell>
          <cell r="AS25">
            <v>16775</v>
          </cell>
          <cell r="AT25">
            <v>17142</v>
          </cell>
          <cell r="AU25">
            <v>17516</v>
          </cell>
          <cell r="AV25">
            <v>17847</v>
          </cell>
          <cell r="AW25">
            <v>18134</v>
          </cell>
          <cell r="AX25">
            <v>18452</v>
          </cell>
          <cell r="AY25">
            <v>18874</v>
          </cell>
          <cell r="AZ25">
            <v>19475</v>
          </cell>
          <cell r="BA25">
            <v>20206</v>
          </cell>
          <cell r="BB25">
            <v>21016</v>
          </cell>
          <cell r="BC25">
            <v>21981</v>
          </cell>
          <cell r="BD25">
            <v>23174</v>
          </cell>
          <cell r="BE25">
            <v>24670</v>
          </cell>
        </row>
        <row r="26">
          <cell r="A26" t="str">
            <v>75-79</v>
          </cell>
          <cell r="B26">
            <v>4466</v>
          </cell>
          <cell r="C26">
            <v>4397</v>
          </cell>
          <cell r="D26">
            <v>4415</v>
          </cell>
          <cell r="E26">
            <v>4501</v>
          </cell>
          <cell r="F26">
            <v>4628</v>
          </cell>
          <cell r="G26">
            <v>4772</v>
          </cell>
          <cell r="H26">
            <v>4962</v>
          </cell>
          <cell r="I26">
            <v>5215</v>
          </cell>
          <cell r="J26">
            <v>5486</v>
          </cell>
          <cell r="K26">
            <v>5726</v>
          </cell>
          <cell r="L26">
            <v>5890</v>
          </cell>
          <cell r="M26">
            <v>5947</v>
          </cell>
          <cell r="N26">
            <v>5930</v>
          </cell>
          <cell r="O26">
            <v>5881</v>
          </cell>
          <cell r="P26">
            <v>5847</v>
          </cell>
          <cell r="Q26">
            <v>5870</v>
          </cell>
          <cell r="R26">
            <v>5969</v>
          </cell>
          <cell r="S26">
            <v>6113</v>
          </cell>
          <cell r="T26">
            <v>6277</v>
          </cell>
          <cell r="U26">
            <v>6435</v>
          </cell>
          <cell r="V26">
            <v>6562</v>
          </cell>
          <cell r="W26">
            <v>6640</v>
          </cell>
          <cell r="X26">
            <v>6688</v>
          </cell>
          <cell r="Y26">
            <v>6729</v>
          </cell>
          <cell r="Z26">
            <v>6790</v>
          </cell>
          <cell r="AA26">
            <v>6896</v>
          </cell>
          <cell r="AB26">
            <v>7053</v>
          </cell>
          <cell r="AC26">
            <v>7244</v>
          </cell>
          <cell r="AD26">
            <v>7461</v>
          </cell>
          <cell r="AE26">
            <v>7694</v>
          </cell>
          <cell r="AF26">
            <v>7935</v>
          </cell>
          <cell r="AG26">
            <v>8192</v>
          </cell>
          <cell r="AH26">
            <v>8470</v>
          </cell>
          <cell r="AI26">
            <v>8757</v>
          </cell>
          <cell r="AJ26">
            <v>9043</v>
          </cell>
          <cell r="AK26">
            <v>9315</v>
          </cell>
          <cell r="AL26">
            <v>9567</v>
          </cell>
          <cell r="AM26">
            <v>9807</v>
          </cell>
          <cell r="AN26">
            <v>10044</v>
          </cell>
          <cell r="AO26">
            <v>10287</v>
          </cell>
          <cell r="AP26">
            <v>10546</v>
          </cell>
          <cell r="AQ26">
            <v>10824</v>
          </cell>
          <cell r="AR26">
            <v>11115</v>
          </cell>
          <cell r="AS26">
            <v>11413</v>
          </cell>
          <cell r="AT26">
            <v>11713</v>
          </cell>
          <cell r="AU26">
            <v>12008</v>
          </cell>
          <cell r="AV26">
            <v>12294</v>
          </cell>
          <cell r="AW26">
            <v>12576</v>
          </cell>
          <cell r="AX26">
            <v>12859</v>
          </cell>
          <cell r="AY26">
            <v>13151</v>
          </cell>
          <cell r="AZ26">
            <v>13457</v>
          </cell>
          <cell r="BA26">
            <v>13774</v>
          </cell>
          <cell r="BB26">
            <v>14096</v>
          </cell>
          <cell r="BC26">
            <v>14432</v>
          </cell>
          <cell r="BD26">
            <v>14786</v>
          </cell>
          <cell r="BE26">
            <v>15166</v>
          </cell>
        </row>
        <row r="27">
          <cell r="A27" t="str">
            <v>80 Y MAS</v>
          </cell>
          <cell r="B27">
            <v>3362</v>
          </cell>
          <cell r="C27">
            <v>3377</v>
          </cell>
          <cell r="D27">
            <v>3396</v>
          </cell>
          <cell r="E27">
            <v>3425</v>
          </cell>
          <cell r="F27">
            <v>3461</v>
          </cell>
          <cell r="G27">
            <v>3504</v>
          </cell>
          <cell r="H27">
            <v>3548</v>
          </cell>
          <cell r="I27">
            <v>3589</v>
          </cell>
          <cell r="J27">
            <v>3643</v>
          </cell>
          <cell r="K27">
            <v>3719</v>
          </cell>
          <cell r="L27">
            <v>3832</v>
          </cell>
          <cell r="M27">
            <v>3994</v>
          </cell>
          <cell r="N27">
            <v>4196</v>
          </cell>
          <cell r="O27">
            <v>4419</v>
          </cell>
          <cell r="P27">
            <v>4645</v>
          </cell>
          <cell r="Q27">
            <v>4853</v>
          </cell>
          <cell r="R27">
            <v>5033</v>
          </cell>
          <cell r="S27">
            <v>5196</v>
          </cell>
          <cell r="T27">
            <v>5358</v>
          </cell>
          <cell r="U27">
            <v>5545</v>
          </cell>
          <cell r="V27">
            <v>5762</v>
          </cell>
          <cell r="W27">
            <v>6047</v>
          </cell>
          <cell r="X27">
            <v>6383</v>
          </cell>
          <cell r="Y27">
            <v>6734</v>
          </cell>
          <cell r="Z27">
            <v>7053</v>
          </cell>
          <cell r="AA27">
            <v>7302</v>
          </cell>
          <cell r="AB27">
            <v>7457</v>
          </cell>
          <cell r="AC27">
            <v>7539</v>
          </cell>
          <cell r="AD27">
            <v>7592</v>
          </cell>
          <cell r="AE27">
            <v>7652</v>
          </cell>
          <cell r="AF27">
            <v>7760</v>
          </cell>
          <cell r="AG27">
            <v>7914</v>
          </cell>
          <cell r="AH27">
            <v>8086</v>
          </cell>
          <cell r="AI27">
            <v>8278</v>
          </cell>
          <cell r="AJ27">
            <v>8494</v>
          </cell>
          <cell r="AK27">
            <v>8735</v>
          </cell>
          <cell r="AL27">
            <v>9004</v>
          </cell>
          <cell r="AM27">
            <v>9299</v>
          </cell>
          <cell r="AN27">
            <v>9617</v>
          </cell>
          <cell r="AO27">
            <v>9946</v>
          </cell>
          <cell r="AP27">
            <v>10282</v>
          </cell>
          <cell r="AQ27">
            <v>10628</v>
          </cell>
          <cell r="AR27">
            <v>10987</v>
          </cell>
          <cell r="AS27">
            <v>11357</v>
          </cell>
          <cell r="AT27">
            <v>11736</v>
          </cell>
          <cell r="AU27">
            <v>12119</v>
          </cell>
          <cell r="AV27">
            <v>12508</v>
          </cell>
          <cell r="AW27">
            <v>12905</v>
          </cell>
          <cell r="AX27">
            <v>13308</v>
          </cell>
          <cell r="AY27">
            <v>13720</v>
          </cell>
          <cell r="AZ27">
            <v>14140</v>
          </cell>
          <cell r="BA27">
            <v>14569</v>
          </cell>
          <cell r="BB27">
            <v>15007</v>
          </cell>
          <cell r="BC27">
            <v>15454</v>
          </cell>
          <cell r="BD27">
            <v>15909</v>
          </cell>
          <cell r="BE27">
            <v>16376</v>
          </cell>
        </row>
      </sheetData>
      <sheetData sheetId="18"/>
      <sheetData sheetId="19"/>
      <sheetData sheetId="20">
        <row r="11">
          <cell r="A11" t="str">
            <v>0-4</v>
          </cell>
          <cell r="B11">
            <v>37768</v>
          </cell>
          <cell r="C11">
            <v>38164</v>
          </cell>
          <cell r="D11">
            <v>38452</v>
          </cell>
          <cell r="E11">
            <v>38672</v>
          </cell>
          <cell r="F11">
            <v>38871</v>
          </cell>
          <cell r="G11">
            <v>39091</v>
          </cell>
          <cell r="H11">
            <v>39332</v>
          </cell>
          <cell r="I11">
            <v>39563</v>
          </cell>
          <cell r="J11">
            <v>39788</v>
          </cell>
          <cell r="K11">
            <v>40011</v>
          </cell>
          <cell r="L11">
            <v>40233</v>
          </cell>
          <cell r="M11">
            <v>40458</v>
          </cell>
          <cell r="N11">
            <v>40683</v>
          </cell>
          <cell r="O11">
            <v>40905</v>
          </cell>
          <cell r="P11">
            <v>41120</v>
          </cell>
          <cell r="Q11">
            <v>41325</v>
          </cell>
          <cell r="R11">
            <v>41479</v>
          </cell>
          <cell r="S11">
            <v>41584</v>
          </cell>
          <cell r="T11">
            <v>41702</v>
          </cell>
          <cell r="U11">
            <v>41894</v>
          </cell>
          <cell r="V11">
            <v>42222</v>
          </cell>
          <cell r="W11">
            <v>42750</v>
          </cell>
          <cell r="X11">
            <v>43438</v>
          </cell>
          <cell r="Y11">
            <v>44188</v>
          </cell>
          <cell r="Z11">
            <v>44903</v>
          </cell>
          <cell r="AA11">
            <v>45486</v>
          </cell>
          <cell r="AB11">
            <v>45963</v>
          </cell>
          <cell r="AC11">
            <v>46396</v>
          </cell>
          <cell r="AD11">
            <v>46751</v>
          </cell>
          <cell r="AE11">
            <v>46986</v>
          </cell>
          <cell r="AF11">
            <v>47061</v>
          </cell>
          <cell r="AG11">
            <v>46920</v>
          </cell>
          <cell r="AH11">
            <v>46589</v>
          </cell>
          <cell r="AI11">
            <v>46154</v>
          </cell>
          <cell r="AJ11">
            <v>45700</v>
          </cell>
          <cell r="AK11">
            <v>45313</v>
          </cell>
          <cell r="AL11">
            <v>44985</v>
          </cell>
          <cell r="AM11">
            <v>44658</v>
          </cell>
          <cell r="AN11">
            <v>44346</v>
          </cell>
          <cell r="AO11">
            <v>44062</v>
          </cell>
          <cell r="AP11">
            <v>43817</v>
          </cell>
          <cell r="AQ11">
            <v>43611</v>
          </cell>
          <cell r="AR11">
            <v>43435</v>
          </cell>
          <cell r="AS11">
            <v>43292</v>
          </cell>
          <cell r="AT11">
            <v>43184</v>
          </cell>
          <cell r="AU11">
            <v>43115</v>
          </cell>
          <cell r="AV11">
            <v>43100</v>
          </cell>
          <cell r="AW11">
            <v>43136</v>
          </cell>
          <cell r="AX11">
            <v>43202</v>
          </cell>
          <cell r="AY11">
            <v>43274</v>
          </cell>
          <cell r="AZ11">
            <v>43329</v>
          </cell>
          <cell r="BA11">
            <v>43383</v>
          </cell>
          <cell r="BB11">
            <v>43450</v>
          </cell>
          <cell r="BC11">
            <v>43508</v>
          </cell>
          <cell r="BD11">
            <v>43535</v>
          </cell>
          <cell r="BE11">
            <v>43506</v>
          </cell>
        </row>
        <row r="12">
          <cell r="A12" t="str">
            <v>5-9</v>
          </cell>
          <cell r="B12">
            <v>35640</v>
          </cell>
          <cell r="C12">
            <v>36435</v>
          </cell>
          <cell r="D12">
            <v>37195</v>
          </cell>
          <cell r="E12">
            <v>37902</v>
          </cell>
          <cell r="F12">
            <v>38536</v>
          </cell>
          <cell r="G12">
            <v>39066</v>
          </cell>
          <cell r="H12">
            <v>39461</v>
          </cell>
          <cell r="I12">
            <v>39742</v>
          </cell>
          <cell r="J12">
            <v>39948</v>
          </cell>
          <cell r="K12">
            <v>40125</v>
          </cell>
          <cell r="L12">
            <v>40312</v>
          </cell>
          <cell r="M12">
            <v>40480</v>
          </cell>
          <cell r="N12">
            <v>40601</v>
          </cell>
          <cell r="O12">
            <v>40720</v>
          </cell>
          <cell r="P12">
            <v>40884</v>
          </cell>
          <cell r="Q12">
            <v>41138</v>
          </cell>
          <cell r="R12">
            <v>41623</v>
          </cell>
          <cell r="S12">
            <v>42309</v>
          </cell>
          <cell r="T12">
            <v>42982</v>
          </cell>
          <cell r="U12">
            <v>43438</v>
          </cell>
          <cell r="V12">
            <v>43461</v>
          </cell>
          <cell r="W12">
            <v>42710</v>
          </cell>
          <cell r="X12">
            <v>41325</v>
          </cell>
          <cell r="Y12">
            <v>39819</v>
          </cell>
          <cell r="Z12">
            <v>38706</v>
          </cell>
          <cell r="AA12">
            <v>38499</v>
          </cell>
          <cell r="AB12">
            <v>39543</v>
          </cell>
          <cell r="AC12">
            <v>41495</v>
          </cell>
          <cell r="AD12">
            <v>43839</v>
          </cell>
          <cell r="AE12">
            <v>46055</v>
          </cell>
          <cell r="AF12">
            <v>47625</v>
          </cell>
          <cell r="AG12">
            <v>48484</v>
          </cell>
          <cell r="AH12">
            <v>48976</v>
          </cell>
          <cell r="AI12">
            <v>49200</v>
          </cell>
          <cell r="AJ12">
            <v>49257</v>
          </cell>
          <cell r="AK12">
            <v>49244</v>
          </cell>
          <cell r="AL12">
            <v>49102</v>
          </cell>
          <cell r="AM12">
            <v>48769</v>
          </cell>
          <cell r="AN12">
            <v>48325</v>
          </cell>
          <cell r="AO12">
            <v>47861</v>
          </cell>
          <cell r="AP12">
            <v>47459</v>
          </cell>
          <cell r="AQ12">
            <v>47108</v>
          </cell>
          <cell r="AR12">
            <v>46751</v>
          </cell>
          <cell r="AS12">
            <v>46406</v>
          </cell>
          <cell r="AT12">
            <v>46093</v>
          </cell>
          <cell r="AU12">
            <v>45829</v>
          </cell>
          <cell r="AV12">
            <v>45618</v>
          </cell>
          <cell r="AW12">
            <v>45446</v>
          </cell>
          <cell r="AX12">
            <v>45311</v>
          </cell>
          <cell r="AY12">
            <v>45208</v>
          </cell>
          <cell r="AZ12">
            <v>45133</v>
          </cell>
          <cell r="BA12">
            <v>45089</v>
          </cell>
          <cell r="BB12">
            <v>45079</v>
          </cell>
          <cell r="BC12">
            <v>45098</v>
          </cell>
          <cell r="BD12">
            <v>45144</v>
          </cell>
          <cell r="BE12">
            <v>45211</v>
          </cell>
        </row>
        <row r="13">
          <cell r="A13" t="str">
            <v>10-14</v>
          </cell>
          <cell r="B13">
            <v>34170</v>
          </cell>
          <cell r="C13">
            <v>34399</v>
          </cell>
          <cell r="D13">
            <v>34935</v>
          </cell>
          <cell r="E13">
            <v>35653</v>
          </cell>
          <cell r="F13">
            <v>36434</v>
          </cell>
          <cell r="G13">
            <v>37153</v>
          </cell>
          <cell r="H13">
            <v>37856</v>
          </cell>
          <cell r="I13">
            <v>38627</v>
          </cell>
          <cell r="J13">
            <v>39393</v>
          </cell>
          <cell r="K13">
            <v>40081</v>
          </cell>
          <cell r="L13">
            <v>40618</v>
          </cell>
          <cell r="M13">
            <v>40972</v>
          </cell>
          <cell r="N13">
            <v>41193</v>
          </cell>
          <cell r="O13">
            <v>41327</v>
          </cell>
          <cell r="P13">
            <v>41424</v>
          </cell>
          <cell r="Q13">
            <v>41531</v>
          </cell>
          <cell r="R13">
            <v>41698</v>
          </cell>
          <cell r="S13">
            <v>41892</v>
          </cell>
          <cell r="T13">
            <v>42040</v>
          </cell>
          <cell r="U13">
            <v>42069</v>
          </cell>
          <cell r="V13">
            <v>41902</v>
          </cell>
          <cell r="W13">
            <v>41410</v>
          </cell>
          <cell r="X13">
            <v>40640</v>
          </cell>
          <cell r="Y13">
            <v>39792</v>
          </cell>
          <cell r="Z13">
            <v>39065</v>
          </cell>
          <cell r="AA13">
            <v>38655</v>
          </cell>
          <cell r="AB13">
            <v>38512</v>
          </cell>
          <cell r="AC13">
            <v>38504</v>
          </cell>
          <cell r="AD13">
            <v>38708</v>
          </cell>
          <cell r="AE13">
            <v>39204</v>
          </cell>
          <cell r="AF13">
            <v>40072</v>
          </cell>
          <cell r="AG13">
            <v>41562</v>
          </cell>
          <cell r="AH13">
            <v>43622</v>
          </cell>
          <cell r="AI13">
            <v>45875</v>
          </cell>
          <cell r="AJ13">
            <v>47944</v>
          </cell>
          <cell r="AK13">
            <v>49452</v>
          </cell>
          <cell r="AL13">
            <v>50332</v>
          </cell>
          <cell r="AM13">
            <v>50838</v>
          </cell>
          <cell r="AN13">
            <v>51068</v>
          </cell>
          <cell r="AO13">
            <v>51120</v>
          </cell>
          <cell r="AP13">
            <v>51094</v>
          </cell>
          <cell r="AQ13">
            <v>50928</v>
          </cell>
          <cell r="AR13">
            <v>50556</v>
          </cell>
          <cell r="AS13">
            <v>50071</v>
          </cell>
          <cell r="AT13">
            <v>49566</v>
          </cell>
          <cell r="AU13">
            <v>49135</v>
          </cell>
          <cell r="AV13">
            <v>48769</v>
          </cell>
          <cell r="AW13">
            <v>48406</v>
          </cell>
          <cell r="AX13">
            <v>48059</v>
          </cell>
          <cell r="AY13">
            <v>47740</v>
          </cell>
          <cell r="AZ13">
            <v>47460</v>
          </cell>
          <cell r="BA13">
            <v>47212</v>
          </cell>
          <cell r="BB13">
            <v>46988</v>
          </cell>
          <cell r="BC13">
            <v>46800</v>
          </cell>
          <cell r="BD13">
            <v>46660</v>
          </cell>
          <cell r="BE13">
            <v>46581</v>
          </cell>
        </row>
        <row r="14">
          <cell r="A14" t="str">
            <v>15-19</v>
          </cell>
          <cell r="B14">
            <v>37180</v>
          </cell>
          <cell r="C14">
            <v>38704</v>
          </cell>
          <cell r="D14">
            <v>39509</v>
          </cell>
          <cell r="E14">
            <v>39822</v>
          </cell>
          <cell r="F14">
            <v>39858</v>
          </cell>
          <cell r="G14">
            <v>39835</v>
          </cell>
          <cell r="H14">
            <v>39533</v>
          </cell>
          <cell r="I14">
            <v>38805</v>
          </cell>
          <cell r="J14">
            <v>37986</v>
          </cell>
          <cell r="K14">
            <v>37411</v>
          </cell>
          <cell r="L14">
            <v>37418</v>
          </cell>
          <cell r="M14">
            <v>38311</v>
          </cell>
          <cell r="N14">
            <v>39868</v>
          </cell>
          <cell r="O14">
            <v>41628</v>
          </cell>
          <cell r="P14">
            <v>43132</v>
          </cell>
          <cell r="Q14">
            <v>43928</v>
          </cell>
          <cell r="R14">
            <v>43904</v>
          </cell>
          <cell r="S14">
            <v>43368</v>
          </cell>
          <cell r="T14">
            <v>42478</v>
          </cell>
          <cell r="U14">
            <v>41391</v>
          </cell>
          <cell r="V14">
            <v>40266</v>
          </cell>
          <cell r="W14">
            <v>38789</v>
          </cell>
          <cell r="X14">
            <v>36855</v>
          </cell>
          <cell r="Y14">
            <v>34935</v>
          </cell>
          <cell r="Z14">
            <v>33497</v>
          </cell>
          <cell r="AA14">
            <v>33012</v>
          </cell>
          <cell r="AB14">
            <v>33854</v>
          </cell>
          <cell r="AC14">
            <v>35709</v>
          </cell>
          <cell r="AD14">
            <v>38018</v>
          </cell>
          <cell r="AE14">
            <v>40218</v>
          </cell>
          <cell r="AF14">
            <v>41750</v>
          </cell>
          <cell r="AG14">
            <v>42365</v>
          </cell>
          <cell r="AH14">
            <v>42435</v>
          </cell>
          <cell r="AI14">
            <v>42336</v>
          </cell>
          <cell r="AJ14">
            <v>42441</v>
          </cell>
          <cell r="AK14">
            <v>43126</v>
          </cell>
          <cell r="AL14">
            <v>44651</v>
          </cell>
          <cell r="AM14">
            <v>46767</v>
          </cell>
          <cell r="AN14">
            <v>49082</v>
          </cell>
          <cell r="AO14">
            <v>51204</v>
          </cell>
          <cell r="AP14">
            <v>52742</v>
          </cell>
          <cell r="AQ14">
            <v>53623</v>
          </cell>
          <cell r="AR14">
            <v>54108</v>
          </cell>
          <cell r="AS14">
            <v>54306</v>
          </cell>
          <cell r="AT14">
            <v>54328</v>
          </cell>
          <cell r="AU14">
            <v>54280</v>
          </cell>
          <cell r="AV14">
            <v>54105</v>
          </cell>
          <cell r="AW14">
            <v>53731</v>
          </cell>
          <cell r="AX14">
            <v>53244</v>
          </cell>
          <cell r="AY14">
            <v>52732</v>
          </cell>
          <cell r="AZ14">
            <v>52283</v>
          </cell>
          <cell r="BA14">
            <v>51838</v>
          </cell>
          <cell r="BB14">
            <v>51339</v>
          </cell>
          <cell r="BC14">
            <v>50873</v>
          </cell>
          <cell r="BD14">
            <v>50528</v>
          </cell>
          <cell r="BE14">
            <v>50391</v>
          </cell>
        </row>
        <row r="15">
          <cell r="A15" t="str">
            <v>20-24</v>
          </cell>
          <cell r="B15">
            <v>39810</v>
          </cell>
          <cell r="C15">
            <v>40228</v>
          </cell>
          <cell r="D15">
            <v>40571</v>
          </cell>
          <cell r="E15">
            <v>40806</v>
          </cell>
          <cell r="F15">
            <v>40914</v>
          </cell>
          <cell r="G15">
            <v>40867</v>
          </cell>
          <cell r="H15">
            <v>40610</v>
          </cell>
          <cell r="I15">
            <v>40158</v>
          </cell>
          <cell r="J15">
            <v>39599</v>
          </cell>
          <cell r="K15">
            <v>39023</v>
          </cell>
          <cell r="L15">
            <v>38520</v>
          </cell>
          <cell r="M15">
            <v>38013</v>
          </cell>
          <cell r="N15">
            <v>37442</v>
          </cell>
          <cell r="O15">
            <v>36922</v>
          </cell>
          <cell r="P15">
            <v>36567</v>
          </cell>
          <cell r="Q15">
            <v>36492</v>
          </cell>
          <cell r="R15">
            <v>36853</v>
          </cell>
          <cell r="S15">
            <v>37573</v>
          </cell>
          <cell r="T15">
            <v>38419</v>
          </cell>
          <cell r="U15">
            <v>39155</v>
          </cell>
          <cell r="V15">
            <v>39547</v>
          </cell>
          <cell r="W15">
            <v>39526</v>
          </cell>
          <cell r="X15">
            <v>39249</v>
          </cell>
          <cell r="Y15">
            <v>38818</v>
          </cell>
          <cell r="Z15">
            <v>38338</v>
          </cell>
          <cell r="AA15">
            <v>37912</v>
          </cell>
          <cell r="AB15">
            <v>37360</v>
          </cell>
          <cell r="AC15">
            <v>36612</v>
          </cell>
          <cell r="AD15">
            <v>35940</v>
          </cell>
          <cell r="AE15">
            <v>35614</v>
          </cell>
          <cell r="AF15">
            <v>35905</v>
          </cell>
          <cell r="AG15">
            <v>37108</v>
          </cell>
          <cell r="AH15">
            <v>39040</v>
          </cell>
          <cell r="AI15">
            <v>41262</v>
          </cell>
          <cell r="AJ15">
            <v>43333</v>
          </cell>
          <cell r="AK15">
            <v>44813</v>
          </cell>
          <cell r="AL15">
            <v>45450</v>
          </cell>
          <cell r="AM15">
            <v>45538</v>
          </cell>
          <cell r="AN15">
            <v>45453</v>
          </cell>
          <cell r="AO15">
            <v>45573</v>
          </cell>
          <cell r="AP15">
            <v>46272</v>
          </cell>
          <cell r="AQ15">
            <v>47813</v>
          </cell>
          <cell r="AR15">
            <v>49944</v>
          </cell>
          <cell r="AS15">
            <v>52274</v>
          </cell>
          <cell r="AT15">
            <v>54410</v>
          </cell>
          <cell r="AU15">
            <v>55961</v>
          </cell>
          <cell r="AV15">
            <v>56857</v>
          </cell>
          <cell r="AW15">
            <v>57361</v>
          </cell>
          <cell r="AX15">
            <v>57575</v>
          </cell>
          <cell r="AY15">
            <v>57601</v>
          </cell>
          <cell r="AZ15">
            <v>57545</v>
          </cell>
          <cell r="BA15">
            <v>57336</v>
          </cell>
          <cell r="BB15">
            <v>56906</v>
          </cell>
          <cell r="BC15">
            <v>56359</v>
          </cell>
          <cell r="BD15">
            <v>55796</v>
          </cell>
          <cell r="BE15">
            <v>55322</v>
          </cell>
        </row>
        <row r="16">
          <cell r="A16" t="str">
            <v>25-29</v>
          </cell>
          <cell r="B16">
            <v>34040</v>
          </cell>
          <cell r="C16">
            <v>35647</v>
          </cell>
          <cell r="D16">
            <v>37085</v>
          </cell>
          <cell r="E16">
            <v>38320</v>
          </cell>
          <cell r="F16">
            <v>39307</v>
          </cell>
          <cell r="G16">
            <v>39997</v>
          </cell>
          <cell r="H16">
            <v>40330</v>
          </cell>
          <cell r="I16">
            <v>40335</v>
          </cell>
          <cell r="J16">
            <v>40109</v>
          </cell>
          <cell r="K16">
            <v>39730</v>
          </cell>
          <cell r="L16">
            <v>39287</v>
          </cell>
          <cell r="M16">
            <v>38744</v>
          </cell>
          <cell r="N16">
            <v>38042</v>
          </cell>
          <cell r="O16">
            <v>37238</v>
          </cell>
          <cell r="P16">
            <v>36387</v>
          </cell>
          <cell r="Q16">
            <v>35546</v>
          </cell>
          <cell r="R16">
            <v>34502</v>
          </cell>
          <cell r="S16">
            <v>33219</v>
          </cell>
          <cell r="T16">
            <v>32014</v>
          </cell>
          <cell r="U16">
            <v>31205</v>
          </cell>
          <cell r="V16">
            <v>31111</v>
          </cell>
          <cell r="W16">
            <v>32066</v>
          </cell>
          <cell r="X16">
            <v>33857</v>
          </cell>
          <cell r="Y16">
            <v>35984</v>
          </cell>
          <cell r="Z16">
            <v>37944</v>
          </cell>
          <cell r="AA16">
            <v>39237</v>
          </cell>
          <cell r="AB16">
            <v>39760</v>
          </cell>
          <cell r="AC16">
            <v>39849</v>
          </cell>
          <cell r="AD16">
            <v>39653</v>
          </cell>
          <cell r="AE16">
            <v>39330</v>
          </cell>
          <cell r="AF16">
            <v>39032</v>
          </cell>
          <cell r="AG16">
            <v>38545</v>
          </cell>
          <cell r="AH16">
            <v>37768</v>
          </cell>
          <cell r="AI16">
            <v>37020</v>
          </cell>
          <cell r="AJ16">
            <v>36622</v>
          </cell>
          <cell r="AK16">
            <v>36894</v>
          </cell>
          <cell r="AL16">
            <v>38145</v>
          </cell>
          <cell r="AM16">
            <v>40161</v>
          </cell>
          <cell r="AN16">
            <v>42479</v>
          </cell>
          <cell r="AO16">
            <v>44637</v>
          </cell>
          <cell r="AP16">
            <v>46171</v>
          </cell>
          <cell r="AQ16">
            <v>46820</v>
          </cell>
          <cell r="AR16">
            <v>46891</v>
          </cell>
          <cell r="AS16">
            <v>46779</v>
          </cell>
          <cell r="AT16">
            <v>46876</v>
          </cell>
          <cell r="AU16">
            <v>47575</v>
          </cell>
          <cell r="AV16">
            <v>49148</v>
          </cell>
          <cell r="AW16">
            <v>51333</v>
          </cell>
          <cell r="AX16">
            <v>53722</v>
          </cell>
          <cell r="AY16">
            <v>55908</v>
          </cell>
          <cell r="AZ16">
            <v>57481</v>
          </cell>
          <cell r="BA16">
            <v>58715</v>
          </cell>
          <cell r="BB16">
            <v>59880</v>
          </cell>
          <cell r="BC16">
            <v>60570</v>
          </cell>
          <cell r="BD16">
            <v>60377</v>
          </cell>
          <cell r="BE16">
            <v>58891</v>
          </cell>
        </row>
        <row r="17">
          <cell r="A17" t="str">
            <v>30-34</v>
          </cell>
          <cell r="B17">
            <v>28706</v>
          </cell>
          <cell r="C17">
            <v>29584</v>
          </cell>
          <cell r="D17">
            <v>30718</v>
          </cell>
          <cell r="E17">
            <v>31978</v>
          </cell>
          <cell r="F17">
            <v>33235</v>
          </cell>
          <cell r="G17">
            <v>34356</v>
          </cell>
          <cell r="H17">
            <v>35425</v>
          </cell>
          <cell r="I17">
            <v>36531</v>
          </cell>
          <cell r="J17">
            <v>37545</v>
          </cell>
          <cell r="K17">
            <v>38338</v>
          </cell>
          <cell r="L17">
            <v>38782</v>
          </cell>
          <cell r="M17">
            <v>38773</v>
          </cell>
          <cell r="N17">
            <v>38396</v>
          </cell>
          <cell r="O17">
            <v>37808</v>
          </cell>
          <cell r="P17">
            <v>37164</v>
          </cell>
          <cell r="Q17">
            <v>36620</v>
          </cell>
          <cell r="R17">
            <v>36086</v>
          </cell>
          <cell r="S17">
            <v>35455</v>
          </cell>
          <cell r="T17">
            <v>34866</v>
          </cell>
          <cell r="U17">
            <v>34456</v>
          </cell>
          <cell r="V17">
            <v>34362</v>
          </cell>
          <cell r="W17">
            <v>34693</v>
          </cell>
          <cell r="X17">
            <v>35357</v>
          </cell>
          <cell r="Y17">
            <v>36191</v>
          </cell>
          <cell r="Z17">
            <v>37030</v>
          </cell>
          <cell r="AA17">
            <v>37709</v>
          </cell>
          <cell r="AB17">
            <v>38246</v>
          </cell>
          <cell r="AC17">
            <v>38751</v>
          </cell>
          <cell r="AD17">
            <v>39197</v>
          </cell>
          <cell r="AE17">
            <v>39556</v>
          </cell>
          <cell r="AF17">
            <v>39802</v>
          </cell>
          <cell r="AG17">
            <v>39925</v>
          </cell>
          <cell r="AH17">
            <v>39943</v>
          </cell>
          <cell r="AI17">
            <v>39871</v>
          </cell>
          <cell r="AJ17">
            <v>39721</v>
          </cell>
          <cell r="AK17">
            <v>39510</v>
          </cell>
          <cell r="AL17">
            <v>39025</v>
          </cell>
          <cell r="AM17">
            <v>38254</v>
          </cell>
          <cell r="AN17">
            <v>37518</v>
          </cell>
          <cell r="AO17">
            <v>37138</v>
          </cell>
          <cell r="AP17">
            <v>37434</v>
          </cell>
          <cell r="AQ17">
            <v>38718</v>
          </cell>
          <cell r="AR17">
            <v>40777</v>
          </cell>
          <cell r="AS17">
            <v>43142</v>
          </cell>
          <cell r="AT17">
            <v>45343</v>
          </cell>
          <cell r="AU17">
            <v>46909</v>
          </cell>
          <cell r="AV17">
            <v>47578</v>
          </cell>
          <cell r="AW17">
            <v>47662</v>
          </cell>
          <cell r="AX17">
            <v>47557</v>
          </cell>
          <cell r="AY17">
            <v>47658</v>
          </cell>
          <cell r="AZ17">
            <v>48361</v>
          </cell>
          <cell r="BA17">
            <v>49402</v>
          </cell>
          <cell r="BB17">
            <v>50518</v>
          </cell>
          <cell r="BC17">
            <v>52104</v>
          </cell>
          <cell r="BD17">
            <v>54555</v>
          </cell>
          <cell r="BE17">
            <v>58267</v>
          </cell>
        </row>
        <row r="18">
          <cell r="A18" t="str">
            <v>35-39</v>
          </cell>
          <cell r="B18">
            <v>23933</v>
          </cell>
          <cell r="C18">
            <v>24763</v>
          </cell>
          <cell r="D18">
            <v>25736</v>
          </cell>
          <cell r="E18">
            <v>26782</v>
          </cell>
          <cell r="F18">
            <v>27830</v>
          </cell>
          <cell r="G18">
            <v>28810</v>
          </cell>
          <cell r="H18">
            <v>29731</v>
          </cell>
          <cell r="I18">
            <v>30643</v>
          </cell>
          <cell r="J18">
            <v>31526</v>
          </cell>
          <cell r="K18">
            <v>32361</v>
          </cell>
          <cell r="L18">
            <v>33130</v>
          </cell>
          <cell r="M18">
            <v>33860</v>
          </cell>
          <cell r="N18">
            <v>34565</v>
          </cell>
          <cell r="O18">
            <v>35201</v>
          </cell>
          <cell r="P18">
            <v>35726</v>
          </cell>
          <cell r="Q18">
            <v>36098</v>
          </cell>
          <cell r="R18">
            <v>36186</v>
          </cell>
          <cell r="S18">
            <v>36017</v>
          </cell>
          <cell r="T18">
            <v>35791</v>
          </cell>
          <cell r="U18">
            <v>35697</v>
          </cell>
          <cell r="V18">
            <v>35937</v>
          </cell>
          <cell r="W18">
            <v>36710</v>
          </cell>
          <cell r="X18">
            <v>37887</v>
          </cell>
          <cell r="Y18">
            <v>39164</v>
          </cell>
          <cell r="Z18">
            <v>40238</v>
          </cell>
          <cell r="AA18">
            <v>40805</v>
          </cell>
          <cell r="AB18">
            <v>40668</v>
          </cell>
          <cell r="AC18">
            <v>40028</v>
          </cell>
          <cell r="AD18">
            <v>39183</v>
          </cell>
          <cell r="AE18">
            <v>38431</v>
          </cell>
          <cell r="AF18">
            <v>38069</v>
          </cell>
          <cell r="AG18">
            <v>38210</v>
          </cell>
          <cell r="AH18">
            <v>38656</v>
          </cell>
          <cell r="AI18">
            <v>39237</v>
          </cell>
          <cell r="AJ18">
            <v>39784</v>
          </cell>
          <cell r="AK18">
            <v>40126</v>
          </cell>
          <cell r="AL18">
            <v>40259</v>
          </cell>
          <cell r="AM18">
            <v>40295</v>
          </cell>
          <cell r="AN18">
            <v>40243</v>
          </cell>
          <cell r="AO18">
            <v>40110</v>
          </cell>
          <cell r="AP18">
            <v>39906</v>
          </cell>
          <cell r="AQ18">
            <v>39408</v>
          </cell>
          <cell r="AR18">
            <v>38611</v>
          </cell>
          <cell r="AS18">
            <v>37848</v>
          </cell>
          <cell r="AT18">
            <v>37449</v>
          </cell>
          <cell r="AU18">
            <v>37748</v>
          </cell>
          <cell r="AV18">
            <v>39069</v>
          </cell>
          <cell r="AW18">
            <v>41192</v>
          </cell>
          <cell r="AX18">
            <v>43628</v>
          </cell>
          <cell r="AY18">
            <v>45888</v>
          </cell>
          <cell r="AZ18">
            <v>47486</v>
          </cell>
          <cell r="BA18">
            <v>48746</v>
          </cell>
          <cell r="BB18">
            <v>49994</v>
          </cell>
          <cell r="BC18">
            <v>50741</v>
          </cell>
          <cell r="BD18">
            <v>50500</v>
          </cell>
          <cell r="BE18">
            <v>48783</v>
          </cell>
        </row>
        <row r="19">
          <cell r="A19" t="str">
            <v>40-44</v>
          </cell>
          <cell r="B19">
            <v>20075</v>
          </cell>
          <cell r="C19">
            <v>20703</v>
          </cell>
          <cell r="D19">
            <v>21396</v>
          </cell>
          <cell r="E19">
            <v>22142</v>
          </cell>
          <cell r="F19">
            <v>22929</v>
          </cell>
          <cell r="G19">
            <v>23745</v>
          </cell>
          <cell r="H19">
            <v>24625</v>
          </cell>
          <cell r="I19">
            <v>25579</v>
          </cell>
          <cell r="J19">
            <v>26550</v>
          </cell>
          <cell r="K19">
            <v>27484</v>
          </cell>
          <cell r="L19">
            <v>28324</v>
          </cell>
          <cell r="M19">
            <v>29037</v>
          </cell>
          <cell r="N19">
            <v>29656</v>
          </cell>
          <cell r="O19">
            <v>30238</v>
          </cell>
          <cell r="P19">
            <v>30835</v>
          </cell>
          <cell r="Q19">
            <v>31499</v>
          </cell>
          <cell r="R19">
            <v>32172</v>
          </cell>
          <cell r="S19">
            <v>32818</v>
          </cell>
          <cell r="T19">
            <v>33527</v>
          </cell>
          <cell r="U19">
            <v>34385</v>
          </cell>
          <cell r="V19">
            <v>35483</v>
          </cell>
          <cell r="W19">
            <v>37073</v>
          </cell>
          <cell r="X19">
            <v>39096</v>
          </cell>
          <cell r="Y19">
            <v>41172</v>
          </cell>
          <cell r="Z19">
            <v>42922</v>
          </cell>
          <cell r="AA19">
            <v>43964</v>
          </cell>
          <cell r="AB19">
            <v>44117</v>
          </cell>
          <cell r="AC19">
            <v>43634</v>
          </cell>
          <cell r="AD19">
            <v>42789</v>
          </cell>
          <cell r="AE19">
            <v>41854</v>
          </cell>
          <cell r="AF19">
            <v>41103</v>
          </cell>
          <cell r="AG19">
            <v>40456</v>
          </cell>
          <cell r="AH19">
            <v>39732</v>
          </cell>
          <cell r="AI19">
            <v>39049</v>
          </cell>
          <cell r="AJ19">
            <v>38526</v>
          </cell>
          <cell r="AK19">
            <v>38281</v>
          </cell>
          <cell r="AL19">
            <v>38434</v>
          </cell>
          <cell r="AM19">
            <v>38905</v>
          </cell>
          <cell r="AN19">
            <v>39516</v>
          </cell>
          <cell r="AO19">
            <v>40089</v>
          </cell>
          <cell r="AP19">
            <v>40445</v>
          </cell>
          <cell r="AQ19">
            <v>40575</v>
          </cell>
          <cell r="AR19">
            <v>40599</v>
          </cell>
          <cell r="AS19">
            <v>40529</v>
          </cell>
          <cell r="AT19">
            <v>40380</v>
          </cell>
          <cell r="AU19">
            <v>40164</v>
          </cell>
          <cell r="AV19">
            <v>39662</v>
          </cell>
          <cell r="AW19">
            <v>38862</v>
          </cell>
          <cell r="AX19">
            <v>38098</v>
          </cell>
          <cell r="AY19">
            <v>37702</v>
          </cell>
          <cell r="AZ19">
            <v>38005</v>
          </cell>
          <cell r="BA19">
            <v>38787</v>
          </cell>
          <cell r="BB19">
            <v>39825</v>
          </cell>
          <cell r="BC19">
            <v>41453</v>
          </cell>
          <cell r="BD19">
            <v>44001</v>
          </cell>
          <cell r="BE19">
            <v>47803</v>
          </cell>
        </row>
        <row r="20">
          <cell r="A20" t="str">
            <v>45-49</v>
          </cell>
          <cell r="B20">
            <v>15258</v>
          </cell>
          <cell r="C20">
            <v>16157</v>
          </cell>
          <cell r="D20">
            <v>17090</v>
          </cell>
          <cell r="E20">
            <v>18025</v>
          </cell>
          <cell r="F20">
            <v>18926</v>
          </cell>
          <cell r="G20">
            <v>19757</v>
          </cell>
          <cell r="H20">
            <v>20482</v>
          </cell>
          <cell r="I20">
            <v>21128</v>
          </cell>
          <cell r="J20">
            <v>21743</v>
          </cell>
          <cell r="K20">
            <v>22375</v>
          </cell>
          <cell r="L20">
            <v>23075</v>
          </cell>
          <cell r="M20">
            <v>23859</v>
          </cell>
          <cell r="N20">
            <v>24695</v>
          </cell>
          <cell r="O20">
            <v>25556</v>
          </cell>
          <cell r="P20">
            <v>26417</v>
          </cell>
          <cell r="Q20">
            <v>27250</v>
          </cell>
          <cell r="R20">
            <v>27979</v>
          </cell>
          <cell r="S20">
            <v>28622</v>
          </cell>
          <cell r="T20">
            <v>29292</v>
          </cell>
          <cell r="U20">
            <v>30108</v>
          </cell>
          <cell r="V20">
            <v>31184</v>
          </cell>
          <cell r="W20">
            <v>32655</v>
          </cell>
          <cell r="X20">
            <v>34445</v>
          </cell>
          <cell r="Y20">
            <v>36351</v>
          </cell>
          <cell r="Z20">
            <v>38168</v>
          </cell>
          <cell r="AA20">
            <v>39695</v>
          </cell>
          <cell r="AB20">
            <v>40989</v>
          </cell>
          <cell r="AC20">
            <v>42187</v>
          </cell>
          <cell r="AD20">
            <v>43200</v>
          </cell>
          <cell r="AE20">
            <v>43941</v>
          </cell>
          <cell r="AF20">
            <v>44321</v>
          </cell>
          <cell r="AG20">
            <v>44218</v>
          </cell>
          <cell r="AH20">
            <v>43691</v>
          </cell>
          <cell r="AI20">
            <v>42923</v>
          </cell>
          <cell r="AJ20">
            <v>42100</v>
          </cell>
          <cell r="AK20">
            <v>41407</v>
          </cell>
          <cell r="AL20">
            <v>40767</v>
          </cell>
          <cell r="AM20">
            <v>40057</v>
          </cell>
          <cell r="AN20">
            <v>39392</v>
          </cell>
          <cell r="AO20">
            <v>38885</v>
          </cell>
          <cell r="AP20">
            <v>38649</v>
          </cell>
          <cell r="AQ20">
            <v>38802</v>
          </cell>
          <cell r="AR20">
            <v>39267</v>
          </cell>
          <cell r="AS20">
            <v>39870</v>
          </cell>
          <cell r="AT20">
            <v>40436</v>
          </cell>
          <cell r="AU20">
            <v>40789</v>
          </cell>
          <cell r="AV20">
            <v>40925</v>
          </cell>
          <cell r="AW20">
            <v>40960</v>
          </cell>
          <cell r="AX20">
            <v>40903</v>
          </cell>
          <cell r="AY20">
            <v>40760</v>
          </cell>
          <cell r="AZ20">
            <v>40540</v>
          </cell>
          <cell r="BA20">
            <v>40239</v>
          </cell>
          <cell r="BB20">
            <v>39847</v>
          </cell>
          <cell r="BC20">
            <v>39377</v>
          </cell>
          <cell r="BD20">
            <v>38835</v>
          </cell>
          <cell r="BE20">
            <v>38229</v>
          </cell>
        </row>
        <row r="21">
          <cell r="A21" t="str">
            <v>50-54</v>
          </cell>
          <cell r="B21">
            <v>11818</v>
          </cell>
          <cell r="C21">
            <v>12262</v>
          </cell>
          <cell r="D21">
            <v>12802</v>
          </cell>
          <cell r="E21">
            <v>13417</v>
          </cell>
          <cell r="F21">
            <v>14092</v>
          </cell>
          <cell r="G21">
            <v>14811</v>
          </cell>
          <cell r="H21">
            <v>15627</v>
          </cell>
          <cell r="I21">
            <v>16550</v>
          </cell>
          <cell r="J21">
            <v>17502</v>
          </cell>
          <cell r="K21">
            <v>18411</v>
          </cell>
          <cell r="L21">
            <v>19201</v>
          </cell>
          <cell r="M21">
            <v>19813</v>
          </cell>
          <cell r="N21">
            <v>20298</v>
          </cell>
          <cell r="O21">
            <v>20744</v>
          </cell>
          <cell r="P21">
            <v>21235</v>
          </cell>
          <cell r="Q21">
            <v>21863</v>
          </cell>
          <cell r="R21">
            <v>22562</v>
          </cell>
          <cell r="S21">
            <v>23275</v>
          </cell>
          <cell r="T21">
            <v>24096</v>
          </cell>
          <cell r="U21">
            <v>25122</v>
          </cell>
          <cell r="V21">
            <v>26448</v>
          </cell>
          <cell r="W21">
            <v>28293</v>
          </cell>
          <cell r="X21">
            <v>30592</v>
          </cell>
          <cell r="Y21">
            <v>33018</v>
          </cell>
          <cell r="Z21">
            <v>35245</v>
          </cell>
          <cell r="AA21">
            <v>36943</v>
          </cell>
          <cell r="AB21">
            <v>37959</v>
          </cell>
          <cell r="AC21">
            <v>38510</v>
          </cell>
          <cell r="AD21">
            <v>38830</v>
          </cell>
          <cell r="AE21">
            <v>39149</v>
          </cell>
          <cell r="AF21">
            <v>39702</v>
          </cell>
          <cell r="AG21">
            <v>40639</v>
          </cell>
          <cell r="AH21">
            <v>41806</v>
          </cell>
          <cell r="AI21">
            <v>42975</v>
          </cell>
          <cell r="AJ21">
            <v>43917</v>
          </cell>
          <cell r="AK21">
            <v>44406</v>
          </cell>
          <cell r="AL21">
            <v>44319</v>
          </cell>
          <cell r="AM21">
            <v>43809</v>
          </cell>
          <cell r="AN21">
            <v>43058</v>
          </cell>
          <cell r="AO21">
            <v>42247</v>
          </cell>
          <cell r="AP21">
            <v>41560</v>
          </cell>
          <cell r="AQ21">
            <v>40917</v>
          </cell>
          <cell r="AR21">
            <v>40196</v>
          </cell>
          <cell r="AS21">
            <v>39517</v>
          </cell>
          <cell r="AT21">
            <v>38998</v>
          </cell>
          <cell r="AU21">
            <v>38759</v>
          </cell>
          <cell r="AV21">
            <v>38920</v>
          </cell>
          <cell r="AW21">
            <v>39404</v>
          </cell>
          <cell r="AX21">
            <v>40025</v>
          </cell>
          <cell r="AY21">
            <v>40604</v>
          </cell>
          <cell r="AZ21">
            <v>40959</v>
          </cell>
          <cell r="BA21">
            <v>41210</v>
          </cell>
          <cell r="BB21">
            <v>41480</v>
          </cell>
          <cell r="BC21">
            <v>41585</v>
          </cell>
          <cell r="BD21">
            <v>41344</v>
          </cell>
          <cell r="BE21">
            <v>40575</v>
          </cell>
        </row>
        <row r="22">
          <cell r="A22" t="str">
            <v>55-59</v>
          </cell>
          <cell r="B22">
            <v>9549</v>
          </cell>
          <cell r="C22">
            <v>9878</v>
          </cell>
          <cell r="D22">
            <v>10211</v>
          </cell>
          <cell r="E22">
            <v>10564</v>
          </cell>
          <cell r="F22">
            <v>10947</v>
          </cell>
          <cell r="G22">
            <v>11377</v>
          </cell>
          <cell r="H22">
            <v>11846</v>
          </cell>
          <cell r="I22">
            <v>12345</v>
          </cell>
          <cell r="J22">
            <v>12883</v>
          </cell>
          <cell r="K22">
            <v>13469</v>
          </cell>
          <cell r="L22">
            <v>14113</v>
          </cell>
          <cell r="M22">
            <v>14834</v>
          </cell>
          <cell r="N22">
            <v>15627</v>
          </cell>
          <cell r="O22">
            <v>16461</v>
          </cell>
          <cell r="P22">
            <v>17306</v>
          </cell>
          <cell r="Q22">
            <v>18129</v>
          </cell>
          <cell r="R22">
            <v>18854</v>
          </cell>
          <cell r="S22">
            <v>19502</v>
          </cell>
          <cell r="T22">
            <v>20188</v>
          </cell>
          <cell r="U22">
            <v>21029</v>
          </cell>
          <cell r="V22">
            <v>22141</v>
          </cell>
          <cell r="W22">
            <v>23652</v>
          </cell>
          <cell r="X22">
            <v>25485</v>
          </cell>
          <cell r="Y22">
            <v>27447</v>
          </cell>
          <cell r="Z22">
            <v>29346</v>
          </cell>
          <cell r="AA22">
            <v>30988</v>
          </cell>
          <cell r="AB22">
            <v>32367</v>
          </cell>
          <cell r="AC22">
            <v>33612</v>
          </cell>
          <cell r="AD22">
            <v>34732</v>
          </cell>
          <cell r="AE22">
            <v>35737</v>
          </cell>
          <cell r="AF22">
            <v>36637</v>
          </cell>
          <cell r="AG22">
            <v>37355</v>
          </cell>
          <cell r="AH22">
            <v>37886</v>
          </cell>
          <cell r="AI22">
            <v>38342</v>
          </cell>
          <cell r="AJ22">
            <v>38839</v>
          </cell>
          <cell r="AK22">
            <v>39490</v>
          </cell>
          <cell r="AL22">
            <v>40450</v>
          </cell>
          <cell r="AM22">
            <v>41642</v>
          </cell>
          <cell r="AN22">
            <v>42836</v>
          </cell>
          <cell r="AO22">
            <v>43800</v>
          </cell>
          <cell r="AP22">
            <v>44303</v>
          </cell>
          <cell r="AQ22">
            <v>44221</v>
          </cell>
          <cell r="AR22">
            <v>43707</v>
          </cell>
          <cell r="AS22">
            <v>42950</v>
          </cell>
          <cell r="AT22">
            <v>42135</v>
          </cell>
          <cell r="AU22">
            <v>41450</v>
          </cell>
          <cell r="AV22">
            <v>40821</v>
          </cell>
          <cell r="AW22">
            <v>40122</v>
          </cell>
          <cell r="AX22">
            <v>39465</v>
          </cell>
          <cell r="AY22">
            <v>38964</v>
          </cell>
          <cell r="AZ22">
            <v>38730</v>
          </cell>
          <cell r="BA22">
            <v>38688</v>
          </cell>
          <cell r="BB22">
            <v>38765</v>
          </cell>
          <cell r="BC22">
            <v>39069</v>
          </cell>
          <cell r="BD22">
            <v>39717</v>
          </cell>
          <cell r="BE22">
            <v>40818</v>
          </cell>
        </row>
        <row r="23">
          <cell r="A23" t="str">
            <v>60-64</v>
          </cell>
          <cell r="B23">
            <v>8008</v>
          </cell>
          <cell r="C23">
            <v>8002</v>
          </cell>
          <cell r="D23">
            <v>8120</v>
          </cell>
          <cell r="E23">
            <v>8331</v>
          </cell>
          <cell r="F23">
            <v>8606</v>
          </cell>
          <cell r="G23">
            <v>8910</v>
          </cell>
          <cell r="H23">
            <v>9270</v>
          </cell>
          <cell r="I23">
            <v>9707</v>
          </cell>
          <cell r="J23">
            <v>10183</v>
          </cell>
          <cell r="K23">
            <v>10664</v>
          </cell>
          <cell r="L23">
            <v>11112</v>
          </cell>
          <cell r="M23">
            <v>11458</v>
          </cell>
          <cell r="N23">
            <v>11726</v>
          </cell>
          <cell r="O23">
            <v>12021</v>
          </cell>
          <cell r="P23">
            <v>12448</v>
          </cell>
          <cell r="Q23">
            <v>13112</v>
          </cell>
          <cell r="R23">
            <v>14110</v>
          </cell>
          <cell r="S23">
            <v>15373</v>
          </cell>
          <cell r="T23">
            <v>16754</v>
          </cell>
          <cell r="U23">
            <v>18108</v>
          </cell>
          <cell r="V23">
            <v>19288</v>
          </cell>
          <cell r="W23">
            <v>20225</v>
          </cell>
          <cell r="X23">
            <v>21016</v>
          </cell>
          <cell r="Y23">
            <v>21766</v>
          </cell>
          <cell r="Z23">
            <v>22579</v>
          </cell>
          <cell r="AA23">
            <v>23559</v>
          </cell>
          <cell r="AB23">
            <v>24764</v>
          </cell>
          <cell r="AC23">
            <v>26123</v>
          </cell>
          <cell r="AD23">
            <v>27551</v>
          </cell>
          <cell r="AE23">
            <v>28966</v>
          </cell>
          <cell r="AF23">
            <v>30278</v>
          </cell>
          <cell r="AG23">
            <v>31517</v>
          </cell>
          <cell r="AH23">
            <v>32738</v>
          </cell>
          <cell r="AI23">
            <v>33903</v>
          </cell>
          <cell r="AJ23">
            <v>34973</v>
          </cell>
          <cell r="AK23">
            <v>35910</v>
          </cell>
          <cell r="AL23">
            <v>36642</v>
          </cell>
          <cell r="AM23">
            <v>37195</v>
          </cell>
          <cell r="AN23">
            <v>37676</v>
          </cell>
          <cell r="AO23">
            <v>38195</v>
          </cell>
          <cell r="AP23">
            <v>38859</v>
          </cell>
          <cell r="AQ23">
            <v>39817</v>
          </cell>
          <cell r="AR23">
            <v>40998</v>
          </cell>
          <cell r="AS23">
            <v>42177</v>
          </cell>
          <cell r="AT23">
            <v>43131</v>
          </cell>
          <cell r="AU23">
            <v>43637</v>
          </cell>
          <cell r="AV23">
            <v>43575</v>
          </cell>
          <cell r="AW23">
            <v>43093</v>
          </cell>
          <cell r="AX23">
            <v>42372</v>
          </cell>
          <cell r="AY23">
            <v>41590</v>
          </cell>
          <cell r="AZ23">
            <v>40927</v>
          </cell>
          <cell r="BA23">
            <v>40263</v>
          </cell>
          <cell r="BB23">
            <v>39478</v>
          </cell>
          <cell r="BC23">
            <v>38754</v>
          </cell>
          <cell r="BD23">
            <v>38265</v>
          </cell>
          <cell r="BE23">
            <v>38195</v>
          </cell>
        </row>
        <row r="24">
          <cell r="A24" t="str">
            <v>65-69</v>
          </cell>
          <cell r="B24">
            <v>5761</v>
          </cell>
          <cell r="C24">
            <v>6128</v>
          </cell>
          <cell r="D24">
            <v>6441</v>
          </cell>
          <cell r="E24">
            <v>6724</v>
          </cell>
          <cell r="F24">
            <v>6989</v>
          </cell>
          <cell r="G24">
            <v>7256</v>
          </cell>
          <cell r="H24">
            <v>7505</v>
          </cell>
          <cell r="I24">
            <v>7726</v>
          </cell>
          <cell r="J24">
            <v>7945</v>
          </cell>
          <cell r="K24">
            <v>8192</v>
          </cell>
          <cell r="L24">
            <v>8494</v>
          </cell>
          <cell r="M24">
            <v>8843</v>
          </cell>
          <cell r="N24">
            <v>9221</v>
          </cell>
          <cell r="O24">
            <v>9640</v>
          </cell>
          <cell r="P24">
            <v>10112</v>
          </cell>
          <cell r="Q24">
            <v>10650</v>
          </cell>
          <cell r="R24">
            <v>11229</v>
          </cell>
          <cell r="S24">
            <v>11839</v>
          </cell>
          <cell r="T24">
            <v>12521</v>
          </cell>
          <cell r="U24">
            <v>13311</v>
          </cell>
          <cell r="V24">
            <v>14250</v>
          </cell>
          <cell r="W24">
            <v>15465</v>
          </cell>
          <cell r="X24">
            <v>16931</v>
          </cell>
          <cell r="Y24">
            <v>18456</v>
          </cell>
          <cell r="Z24">
            <v>19845</v>
          </cell>
          <cell r="AA24">
            <v>20907</v>
          </cell>
          <cell r="AB24">
            <v>21484</v>
          </cell>
          <cell r="AC24">
            <v>21704</v>
          </cell>
          <cell r="AD24">
            <v>21805</v>
          </cell>
          <cell r="AE24">
            <v>22022</v>
          </cell>
          <cell r="AF24">
            <v>22593</v>
          </cell>
          <cell r="AG24">
            <v>23613</v>
          </cell>
          <cell r="AH24">
            <v>24924</v>
          </cell>
          <cell r="AI24">
            <v>26383</v>
          </cell>
          <cell r="AJ24">
            <v>27846</v>
          </cell>
          <cell r="AK24">
            <v>29171</v>
          </cell>
          <cell r="AL24">
            <v>30381</v>
          </cell>
          <cell r="AM24">
            <v>31571</v>
          </cell>
          <cell r="AN24">
            <v>32706</v>
          </cell>
          <cell r="AO24">
            <v>33750</v>
          </cell>
          <cell r="AP24">
            <v>34667</v>
          </cell>
          <cell r="AQ24">
            <v>35386</v>
          </cell>
          <cell r="AR24">
            <v>35931</v>
          </cell>
          <cell r="AS24">
            <v>36407</v>
          </cell>
          <cell r="AT24">
            <v>36922</v>
          </cell>
          <cell r="AU24">
            <v>37581</v>
          </cell>
          <cell r="AV24">
            <v>38532</v>
          </cell>
          <cell r="AW24">
            <v>39705</v>
          </cell>
          <cell r="AX24">
            <v>40878</v>
          </cell>
          <cell r="AY24">
            <v>41828</v>
          </cell>
          <cell r="AZ24">
            <v>42336</v>
          </cell>
          <cell r="BA24">
            <v>42548</v>
          </cell>
          <cell r="BB24">
            <v>42613</v>
          </cell>
          <cell r="BC24">
            <v>42308</v>
          </cell>
          <cell r="BD24">
            <v>41413</v>
          </cell>
          <cell r="BE24">
            <v>39705</v>
          </cell>
        </row>
        <row r="25">
          <cell r="A25" t="str">
            <v>70-74</v>
          </cell>
          <cell r="B25">
            <v>4448</v>
          </cell>
          <cell r="C25">
            <v>4378</v>
          </cell>
          <cell r="D25">
            <v>4426</v>
          </cell>
          <cell r="E25">
            <v>4565</v>
          </cell>
          <cell r="F25">
            <v>4766</v>
          </cell>
          <cell r="G25">
            <v>5000</v>
          </cell>
          <cell r="H25">
            <v>5301</v>
          </cell>
          <cell r="I25">
            <v>5687</v>
          </cell>
          <cell r="J25">
            <v>6109</v>
          </cell>
          <cell r="K25">
            <v>6513</v>
          </cell>
          <cell r="L25">
            <v>6848</v>
          </cell>
          <cell r="M25">
            <v>7057</v>
          </cell>
          <cell r="N25">
            <v>7176</v>
          </cell>
          <cell r="O25">
            <v>7288</v>
          </cell>
          <cell r="P25">
            <v>7478</v>
          </cell>
          <cell r="Q25">
            <v>7830</v>
          </cell>
          <cell r="R25">
            <v>8361</v>
          </cell>
          <cell r="S25">
            <v>9015</v>
          </cell>
          <cell r="T25">
            <v>9767</v>
          </cell>
          <cell r="U25">
            <v>10592</v>
          </cell>
          <cell r="V25">
            <v>11464</v>
          </cell>
          <cell r="W25">
            <v>12453</v>
          </cell>
          <cell r="X25">
            <v>13574</v>
          </cell>
          <cell r="Y25">
            <v>14726</v>
          </cell>
          <cell r="Z25">
            <v>15804</v>
          </cell>
          <cell r="AA25">
            <v>16706</v>
          </cell>
          <cell r="AB25">
            <v>17401</v>
          </cell>
          <cell r="AC25">
            <v>17957</v>
          </cell>
          <cell r="AD25">
            <v>18421</v>
          </cell>
          <cell r="AE25">
            <v>18837</v>
          </cell>
          <cell r="AF25">
            <v>19251</v>
          </cell>
          <cell r="AG25">
            <v>19578</v>
          </cell>
          <cell r="AH25">
            <v>19788</v>
          </cell>
          <cell r="AI25">
            <v>20008</v>
          </cell>
          <cell r="AJ25">
            <v>20363</v>
          </cell>
          <cell r="AK25">
            <v>20979</v>
          </cell>
          <cell r="AL25">
            <v>21943</v>
          </cell>
          <cell r="AM25">
            <v>23171</v>
          </cell>
          <cell r="AN25">
            <v>24534</v>
          </cell>
          <cell r="AO25">
            <v>25899</v>
          </cell>
          <cell r="AP25">
            <v>27138</v>
          </cell>
          <cell r="AQ25">
            <v>28270</v>
          </cell>
          <cell r="AR25">
            <v>29383</v>
          </cell>
          <cell r="AS25">
            <v>30446</v>
          </cell>
          <cell r="AT25">
            <v>31428</v>
          </cell>
          <cell r="AU25">
            <v>32299</v>
          </cell>
          <cell r="AV25">
            <v>32996</v>
          </cell>
          <cell r="AW25">
            <v>33541</v>
          </cell>
          <cell r="AX25">
            <v>34025</v>
          </cell>
          <cell r="AY25">
            <v>34543</v>
          </cell>
          <cell r="AZ25">
            <v>35188</v>
          </cell>
          <cell r="BA25">
            <v>35897</v>
          </cell>
          <cell r="BB25">
            <v>36609</v>
          </cell>
          <cell r="BC25">
            <v>37416</v>
          </cell>
          <cell r="BD25">
            <v>38412</v>
          </cell>
          <cell r="BE25">
            <v>39690</v>
          </cell>
        </row>
        <row r="26">
          <cell r="A26" t="str">
            <v>75-79</v>
          </cell>
          <cell r="B26">
            <v>2414</v>
          </cell>
          <cell r="C26">
            <v>2681</v>
          </cell>
          <cell r="D26">
            <v>2904</v>
          </cell>
          <cell r="E26">
            <v>3097</v>
          </cell>
          <cell r="F26">
            <v>3283</v>
          </cell>
          <cell r="G26">
            <v>3486</v>
          </cell>
          <cell r="H26">
            <v>3699</v>
          </cell>
          <cell r="I26">
            <v>3908</v>
          </cell>
          <cell r="J26">
            <v>4120</v>
          </cell>
          <cell r="K26">
            <v>4342</v>
          </cell>
          <cell r="L26">
            <v>4581</v>
          </cell>
          <cell r="M26">
            <v>4823</v>
          </cell>
          <cell r="N26">
            <v>5063</v>
          </cell>
          <cell r="O26">
            <v>5323</v>
          </cell>
          <cell r="P26">
            <v>5623</v>
          </cell>
          <cell r="Q26">
            <v>5983</v>
          </cell>
          <cell r="R26">
            <v>6413</v>
          </cell>
          <cell r="S26">
            <v>6898</v>
          </cell>
          <cell r="T26">
            <v>7427</v>
          </cell>
          <cell r="U26">
            <v>7984</v>
          </cell>
          <cell r="V26">
            <v>8557</v>
          </cell>
          <cell r="W26">
            <v>9166</v>
          </cell>
          <cell r="X26">
            <v>9820</v>
          </cell>
          <cell r="Y26">
            <v>10489</v>
          </cell>
          <cell r="Z26">
            <v>11143</v>
          </cell>
          <cell r="AA26">
            <v>11751</v>
          </cell>
          <cell r="AB26">
            <v>12307</v>
          </cell>
          <cell r="AC26">
            <v>12832</v>
          </cell>
          <cell r="AD26">
            <v>13334</v>
          </cell>
          <cell r="AE26">
            <v>13825</v>
          </cell>
          <cell r="AF26">
            <v>14315</v>
          </cell>
          <cell r="AG26">
            <v>14812</v>
          </cell>
          <cell r="AH26">
            <v>15309</v>
          </cell>
          <cell r="AI26">
            <v>15794</v>
          </cell>
          <cell r="AJ26">
            <v>16254</v>
          </cell>
          <cell r="AK26">
            <v>16675</v>
          </cell>
          <cell r="AL26">
            <v>16985</v>
          </cell>
          <cell r="AM26">
            <v>17193</v>
          </cell>
          <cell r="AN26">
            <v>17407</v>
          </cell>
          <cell r="AO26">
            <v>17737</v>
          </cell>
          <cell r="AP26">
            <v>18293</v>
          </cell>
          <cell r="AQ26">
            <v>19148</v>
          </cell>
          <cell r="AR26">
            <v>20228</v>
          </cell>
          <cell r="AS26">
            <v>21425</v>
          </cell>
          <cell r="AT26">
            <v>22626</v>
          </cell>
          <cell r="AU26">
            <v>23723</v>
          </cell>
          <cell r="AV26">
            <v>24734</v>
          </cell>
          <cell r="AW26">
            <v>25733</v>
          </cell>
          <cell r="AX26">
            <v>26691</v>
          </cell>
          <cell r="AY26">
            <v>27578</v>
          </cell>
          <cell r="AZ26">
            <v>28366</v>
          </cell>
          <cell r="BA26">
            <v>29074</v>
          </cell>
          <cell r="BB26">
            <v>29721</v>
          </cell>
          <cell r="BC26">
            <v>30279</v>
          </cell>
          <cell r="BD26">
            <v>30717</v>
          </cell>
          <cell r="BE26">
            <v>31008</v>
          </cell>
        </row>
        <row r="27">
          <cell r="A27" t="str">
            <v>80 Y MAS</v>
          </cell>
          <cell r="B27">
            <v>1920</v>
          </cell>
          <cell r="C27">
            <v>1969</v>
          </cell>
          <cell r="D27">
            <v>2049</v>
          </cell>
          <cell r="E27">
            <v>2163</v>
          </cell>
          <cell r="F27">
            <v>2299</v>
          </cell>
          <cell r="G27">
            <v>2458</v>
          </cell>
          <cell r="H27">
            <v>2641</v>
          </cell>
          <cell r="I27">
            <v>2844</v>
          </cell>
          <cell r="J27">
            <v>3074</v>
          </cell>
          <cell r="K27">
            <v>3336</v>
          </cell>
          <cell r="L27">
            <v>3632</v>
          </cell>
          <cell r="M27">
            <v>3959</v>
          </cell>
          <cell r="N27">
            <v>4314</v>
          </cell>
          <cell r="O27">
            <v>4701</v>
          </cell>
          <cell r="P27">
            <v>5133</v>
          </cell>
          <cell r="Q27">
            <v>5611</v>
          </cell>
          <cell r="R27">
            <v>6115</v>
          </cell>
          <cell r="S27">
            <v>6643</v>
          </cell>
          <cell r="T27">
            <v>7223</v>
          </cell>
          <cell r="U27">
            <v>7893</v>
          </cell>
          <cell r="V27">
            <v>8683</v>
          </cell>
          <cell r="W27">
            <v>9668</v>
          </cell>
          <cell r="X27">
            <v>10826</v>
          </cell>
          <cell r="Y27">
            <v>12041</v>
          </cell>
          <cell r="Z27">
            <v>13207</v>
          </cell>
          <cell r="AA27">
            <v>14218</v>
          </cell>
          <cell r="AB27">
            <v>15025</v>
          </cell>
          <cell r="AC27">
            <v>15706</v>
          </cell>
          <cell r="AD27">
            <v>16322</v>
          </cell>
          <cell r="AE27">
            <v>16941</v>
          </cell>
          <cell r="AF27">
            <v>17627</v>
          </cell>
          <cell r="AG27">
            <v>18384</v>
          </cell>
          <cell r="AH27">
            <v>19172</v>
          </cell>
          <cell r="AI27">
            <v>19979</v>
          </cell>
          <cell r="AJ27">
            <v>20801</v>
          </cell>
          <cell r="AK27">
            <v>21628</v>
          </cell>
          <cell r="AL27">
            <v>22469</v>
          </cell>
          <cell r="AM27">
            <v>23329</v>
          </cell>
          <cell r="AN27">
            <v>24197</v>
          </cell>
          <cell r="AO27">
            <v>25056</v>
          </cell>
          <cell r="AP27">
            <v>25895</v>
          </cell>
          <cell r="AQ27">
            <v>26663</v>
          </cell>
          <cell r="AR27">
            <v>27370</v>
          </cell>
          <cell r="AS27">
            <v>28087</v>
          </cell>
          <cell r="AT27">
            <v>28893</v>
          </cell>
          <cell r="AU27">
            <v>29864</v>
          </cell>
          <cell r="AV27">
            <v>31023</v>
          </cell>
          <cell r="AW27">
            <v>32322</v>
          </cell>
          <cell r="AX27">
            <v>33722</v>
          </cell>
          <cell r="AY27">
            <v>35187</v>
          </cell>
          <cell r="AZ27">
            <v>36672</v>
          </cell>
          <cell r="BA27">
            <v>38207</v>
          </cell>
          <cell r="BB27">
            <v>39819</v>
          </cell>
          <cell r="BC27">
            <v>41466</v>
          </cell>
          <cell r="BD27">
            <v>43112</v>
          </cell>
          <cell r="BE27">
            <v>44716</v>
          </cell>
        </row>
      </sheetData>
      <sheetData sheetId="21"/>
      <sheetData sheetId="22"/>
      <sheetData sheetId="23">
        <row r="11">
          <cell r="A11" t="str">
            <v>0-4</v>
          </cell>
          <cell r="B11">
            <v>82975</v>
          </cell>
          <cell r="C11">
            <v>81447</v>
          </cell>
          <cell r="D11">
            <v>79631</v>
          </cell>
          <cell r="E11">
            <v>77713</v>
          </cell>
          <cell r="F11">
            <v>75879</v>
          </cell>
          <cell r="G11">
            <v>74309</v>
          </cell>
          <cell r="H11">
            <v>72935</v>
          </cell>
          <cell r="I11">
            <v>71635</v>
          </cell>
          <cell r="J11">
            <v>70513</v>
          </cell>
          <cell r="K11">
            <v>69674</v>
          </cell>
          <cell r="L11">
            <v>69223</v>
          </cell>
          <cell r="M11">
            <v>69452</v>
          </cell>
          <cell r="N11">
            <v>70291</v>
          </cell>
          <cell r="O11">
            <v>71302</v>
          </cell>
          <cell r="P11">
            <v>72048</v>
          </cell>
          <cell r="Q11">
            <v>72093</v>
          </cell>
          <cell r="R11">
            <v>71141</v>
          </cell>
          <cell r="S11">
            <v>69491</v>
          </cell>
          <cell r="T11">
            <v>67575</v>
          </cell>
          <cell r="U11">
            <v>65830</v>
          </cell>
          <cell r="V11">
            <v>64694</v>
          </cell>
          <cell r="W11">
            <v>64334</v>
          </cell>
          <cell r="X11">
            <v>64458</v>
          </cell>
          <cell r="Y11">
            <v>64817</v>
          </cell>
          <cell r="Z11">
            <v>65158</v>
          </cell>
          <cell r="AA11">
            <v>65234</v>
          </cell>
          <cell r="AB11">
            <v>65035</v>
          </cell>
          <cell r="AC11">
            <v>64727</v>
          </cell>
          <cell r="AD11">
            <v>64324</v>
          </cell>
          <cell r="AE11">
            <v>63835</v>
          </cell>
          <cell r="AF11">
            <v>63275</v>
          </cell>
          <cell r="AG11">
            <v>62610</v>
          </cell>
          <cell r="AH11">
            <v>61835</v>
          </cell>
          <cell r="AI11">
            <v>60994</v>
          </cell>
          <cell r="AJ11">
            <v>60131</v>
          </cell>
          <cell r="AK11">
            <v>59293</v>
          </cell>
          <cell r="AL11">
            <v>58465</v>
          </cell>
          <cell r="AM11">
            <v>57616</v>
          </cell>
          <cell r="AN11">
            <v>56769</v>
          </cell>
          <cell r="AO11">
            <v>55944</v>
          </cell>
          <cell r="AP11">
            <v>55162</v>
          </cell>
          <cell r="AQ11">
            <v>54431</v>
          </cell>
          <cell r="AR11">
            <v>53737</v>
          </cell>
          <cell r="AS11">
            <v>53068</v>
          </cell>
          <cell r="AT11">
            <v>52412</v>
          </cell>
          <cell r="AU11">
            <v>51757</v>
          </cell>
          <cell r="AV11">
            <v>51105</v>
          </cell>
          <cell r="AW11">
            <v>50464</v>
          </cell>
          <cell r="AX11">
            <v>49830</v>
          </cell>
          <cell r="AY11">
            <v>49203</v>
          </cell>
          <cell r="AZ11">
            <v>48578</v>
          </cell>
          <cell r="BA11">
            <v>47958</v>
          </cell>
          <cell r="BB11">
            <v>47344</v>
          </cell>
          <cell r="BC11">
            <v>46734</v>
          </cell>
          <cell r="BD11">
            <v>46125</v>
          </cell>
          <cell r="BE11">
            <v>45514</v>
          </cell>
        </row>
        <row r="12">
          <cell r="A12" t="str">
            <v>5-9</v>
          </cell>
          <cell r="B12">
            <v>82454</v>
          </cell>
          <cell r="C12">
            <v>82574</v>
          </cell>
          <cell r="D12">
            <v>82274</v>
          </cell>
          <cell r="E12">
            <v>81625</v>
          </cell>
          <cell r="F12">
            <v>80705</v>
          </cell>
          <cell r="G12">
            <v>79603</v>
          </cell>
          <cell r="H12">
            <v>78163</v>
          </cell>
          <cell r="I12">
            <v>76326</v>
          </cell>
          <cell r="J12">
            <v>74333</v>
          </cell>
          <cell r="K12">
            <v>72423</v>
          </cell>
          <cell r="L12">
            <v>70837</v>
          </cell>
          <cell r="M12">
            <v>69496</v>
          </cell>
          <cell r="N12">
            <v>68240</v>
          </cell>
          <cell r="O12">
            <v>67187</v>
          </cell>
          <cell r="P12">
            <v>66455</v>
          </cell>
          <cell r="Q12">
            <v>66162</v>
          </cell>
          <cell r="R12">
            <v>66650</v>
          </cell>
          <cell r="S12">
            <v>67839</v>
          </cell>
          <cell r="T12">
            <v>69219</v>
          </cell>
          <cell r="U12">
            <v>70276</v>
          </cell>
          <cell r="V12">
            <v>70499</v>
          </cell>
          <cell r="W12">
            <v>69539</v>
          </cell>
          <cell r="X12">
            <v>67745</v>
          </cell>
          <cell r="Y12">
            <v>65627</v>
          </cell>
          <cell r="Z12">
            <v>63711</v>
          </cell>
          <cell r="AA12">
            <v>62517</v>
          </cell>
          <cell r="AB12">
            <v>62249</v>
          </cell>
          <cell r="AC12">
            <v>62562</v>
          </cell>
          <cell r="AD12">
            <v>63144</v>
          </cell>
          <cell r="AE12">
            <v>63692</v>
          </cell>
          <cell r="AF12">
            <v>63896</v>
          </cell>
          <cell r="AG12">
            <v>63730</v>
          </cell>
          <cell r="AH12">
            <v>63402</v>
          </cell>
          <cell r="AI12">
            <v>62944</v>
          </cell>
          <cell r="AJ12">
            <v>62403</v>
          </cell>
          <cell r="AK12">
            <v>61812</v>
          </cell>
          <cell r="AL12">
            <v>61144</v>
          </cell>
          <cell r="AM12">
            <v>60372</v>
          </cell>
          <cell r="AN12">
            <v>59541</v>
          </cell>
          <cell r="AO12">
            <v>58693</v>
          </cell>
          <cell r="AP12">
            <v>57870</v>
          </cell>
          <cell r="AQ12">
            <v>57065</v>
          </cell>
          <cell r="AR12">
            <v>56250</v>
          </cell>
          <cell r="AS12">
            <v>55435</v>
          </cell>
          <cell r="AT12">
            <v>54634</v>
          </cell>
          <cell r="AU12">
            <v>53858</v>
          </cell>
          <cell r="AV12">
            <v>53106</v>
          </cell>
          <cell r="AW12">
            <v>52369</v>
          </cell>
          <cell r="AX12">
            <v>51651</v>
          </cell>
          <cell r="AY12">
            <v>50952</v>
          </cell>
          <cell r="AZ12">
            <v>50275</v>
          </cell>
          <cell r="BA12">
            <v>49619</v>
          </cell>
          <cell r="BB12">
            <v>48982</v>
          </cell>
          <cell r="BC12">
            <v>48366</v>
          </cell>
          <cell r="BD12">
            <v>47773</v>
          </cell>
          <cell r="BE12">
            <v>47206</v>
          </cell>
        </row>
        <row r="13">
          <cell r="A13" t="str">
            <v>10-14</v>
          </cell>
          <cell r="B13">
            <v>74805</v>
          </cell>
          <cell r="C13">
            <v>76134</v>
          </cell>
          <cell r="D13">
            <v>77297</v>
          </cell>
          <cell r="E13">
            <v>78232</v>
          </cell>
          <cell r="F13">
            <v>78877</v>
          </cell>
          <cell r="G13">
            <v>79173</v>
          </cell>
          <cell r="H13">
            <v>79084</v>
          </cell>
          <cell r="I13">
            <v>78648</v>
          </cell>
          <cell r="J13">
            <v>77925</v>
          </cell>
          <cell r="K13">
            <v>76971</v>
          </cell>
          <cell r="L13">
            <v>75853</v>
          </cell>
          <cell r="M13">
            <v>74395</v>
          </cell>
          <cell r="N13">
            <v>72561</v>
          </cell>
          <cell r="O13">
            <v>70602</v>
          </cell>
          <cell r="P13">
            <v>68773</v>
          </cell>
          <cell r="Q13">
            <v>67327</v>
          </cell>
          <cell r="R13">
            <v>66235</v>
          </cell>
          <cell r="S13">
            <v>65330</v>
          </cell>
          <cell r="T13">
            <v>64652</v>
          </cell>
          <cell r="U13">
            <v>64243</v>
          </cell>
          <cell r="V13">
            <v>64147</v>
          </cell>
          <cell r="W13">
            <v>64647</v>
          </cell>
          <cell r="X13">
            <v>65715</v>
          </cell>
          <cell r="Y13">
            <v>66924</v>
          </cell>
          <cell r="Z13">
            <v>67848</v>
          </cell>
          <cell r="AA13">
            <v>68062</v>
          </cell>
          <cell r="AB13">
            <v>67266</v>
          </cell>
          <cell r="AC13">
            <v>65746</v>
          </cell>
          <cell r="AD13">
            <v>63947</v>
          </cell>
          <cell r="AE13">
            <v>62315</v>
          </cell>
          <cell r="AF13">
            <v>61295</v>
          </cell>
          <cell r="AG13">
            <v>61066</v>
          </cell>
          <cell r="AH13">
            <v>61330</v>
          </cell>
          <cell r="AI13">
            <v>61821</v>
          </cell>
          <cell r="AJ13">
            <v>62270</v>
          </cell>
          <cell r="AK13">
            <v>62412</v>
          </cell>
          <cell r="AL13">
            <v>62221</v>
          </cell>
          <cell r="AM13">
            <v>61875</v>
          </cell>
          <cell r="AN13">
            <v>61412</v>
          </cell>
          <cell r="AO13">
            <v>60868</v>
          </cell>
          <cell r="AP13">
            <v>60281</v>
          </cell>
          <cell r="AQ13">
            <v>59628</v>
          </cell>
          <cell r="AR13">
            <v>58885</v>
          </cell>
          <cell r="AS13">
            <v>58087</v>
          </cell>
          <cell r="AT13">
            <v>57263</v>
          </cell>
          <cell r="AU13">
            <v>56445</v>
          </cell>
          <cell r="AV13">
            <v>55617</v>
          </cell>
          <cell r="AW13">
            <v>54757</v>
          </cell>
          <cell r="AX13">
            <v>53892</v>
          </cell>
          <cell r="AY13">
            <v>53047</v>
          </cell>
          <cell r="AZ13">
            <v>52249</v>
          </cell>
          <cell r="BA13">
            <v>51481</v>
          </cell>
          <cell r="BB13">
            <v>50724</v>
          </cell>
          <cell r="BC13">
            <v>50006</v>
          </cell>
          <cell r="BD13">
            <v>49353</v>
          </cell>
          <cell r="BE13">
            <v>48790</v>
          </cell>
        </row>
        <row r="14">
          <cell r="A14" t="str">
            <v>15-19</v>
          </cell>
          <cell r="B14">
            <v>62118</v>
          </cell>
          <cell r="C14">
            <v>63363</v>
          </cell>
          <cell r="D14">
            <v>64897</v>
          </cell>
          <cell r="E14">
            <v>66523</v>
          </cell>
          <cell r="F14">
            <v>68046</v>
          </cell>
          <cell r="G14">
            <v>69260</v>
          </cell>
          <cell r="H14">
            <v>70169</v>
          </cell>
          <cell r="I14">
            <v>70905</v>
          </cell>
          <cell r="J14">
            <v>71467</v>
          </cell>
          <cell r="K14">
            <v>71850</v>
          </cell>
          <cell r="L14">
            <v>72051</v>
          </cell>
          <cell r="M14">
            <v>72108</v>
          </cell>
          <cell r="N14">
            <v>72022</v>
          </cell>
          <cell r="O14">
            <v>71738</v>
          </cell>
          <cell r="P14">
            <v>71198</v>
          </cell>
          <cell r="Q14">
            <v>70346</v>
          </cell>
          <cell r="R14">
            <v>68994</v>
          </cell>
          <cell r="S14">
            <v>67179</v>
          </cell>
          <cell r="T14">
            <v>65184</v>
          </cell>
          <cell r="U14">
            <v>63290</v>
          </cell>
          <cell r="V14">
            <v>61780</v>
          </cell>
          <cell r="W14">
            <v>60574</v>
          </cell>
          <cell r="X14">
            <v>59483</v>
          </cell>
          <cell r="Y14">
            <v>58628</v>
          </cell>
          <cell r="Z14">
            <v>58128</v>
          </cell>
          <cell r="AA14">
            <v>58103</v>
          </cell>
          <cell r="AB14">
            <v>58920</v>
          </cell>
          <cell r="AC14">
            <v>60500</v>
          </cell>
          <cell r="AD14">
            <v>62292</v>
          </cell>
          <cell r="AE14">
            <v>63744</v>
          </cell>
          <cell r="AF14">
            <v>64306</v>
          </cell>
          <cell r="AG14">
            <v>63644</v>
          </cell>
          <cell r="AH14">
            <v>62125</v>
          </cell>
          <cell r="AI14">
            <v>60250</v>
          </cell>
          <cell r="AJ14">
            <v>58520</v>
          </cell>
          <cell r="AK14">
            <v>57438</v>
          </cell>
          <cell r="AL14">
            <v>57177</v>
          </cell>
          <cell r="AM14">
            <v>57402</v>
          </cell>
          <cell r="AN14">
            <v>57853</v>
          </cell>
          <cell r="AO14">
            <v>58268</v>
          </cell>
          <cell r="AP14">
            <v>58388</v>
          </cell>
          <cell r="AQ14">
            <v>58193</v>
          </cell>
          <cell r="AR14">
            <v>57859</v>
          </cell>
          <cell r="AS14">
            <v>57411</v>
          </cell>
          <cell r="AT14">
            <v>56876</v>
          </cell>
          <cell r="AU14">
            <v>56282</v>
          </cell>
          <cell r="AV14">
            <v>55598</v>
          </cell>
          <cell r="AW14">
            <v>54805</v>
          </cell>
          <cell r="AX14">
            <v>53950</v>
          </cell>
          <cell r="AY14">
            <v>53080</v>
          </cell>
          <cell r="AZ14">
            <v>52239</v>
          </cell>
          <cell r="BA14">
            <v>51398</v>
          </cell>
          <cell r="BB14">
            <v>50525</v>
          </cell>
          <cell r="BC14">
            <v>49669</v>
          </cell>
          <cell r="BD14">
            <v>48871</v>
          </cell>
          <cell r="BE14">
            <v>48181</v>
          </cell>
        </row>
        <row r="15">
          <cell r="A15" t="str">
            <v>20-24</v>
          </cell>
          <cell r="B15">
            <v>48537</v>
          </cell>
          <cell r="C15">
            <v>50372</v>
          </cell>
          <cell r="D15">
            <v>52097</v>
          </cell>
          <cell r="E15">
            <v>53693</v>
          </cell>
          <cell r="F15">
            <v>55121</v>
          </cell>
          <cell r="G15">
            <v>56341</v>
          </cell>
          <cell r="H15">
            <v>57279</v>
          </cell>
          <cell r="I15">
            <v>57960</v>
          </cell>
          <cell r="J15">
            <v>58496</v>
          </cell>
          <cell r="K15">
            <v>58998</v>
          </cell>
          <cell r="L15">
            <v>59579</v>
          </cell>
          <cell r="M15">
            <v>60308</v>
          </cell>
          <cell r="N15">
            <v>61110</v>
          </cell>
          <cell r="O15">
            <v>61881</v>
          </cell>
          <cell r="P15">
            <v>62518</v>
          </cell>
          <cell r="Q15">
            <v>62916</v>
          </cell>
          <cell r="R15">
            <v>63080</v>
          </cell>
          <cell r="S15">
            <v>63079</v>
          </cell>
          <cell r="T15">
            <v>62906</v>
          </cell>
          <cell r="U15">
            <v>62555</v>
          </cell>
          <cell r="V15">
            <v>62017</v>
          </cell>
          <cell r="W15">
            <v>61175</v>
          </cell>
          <cell r="X15">
            <v>60032</v>
          </cell>
          <cell r="Y15">
            <v>58768</v>
          </cell>
          <cell r="Z15">
            <v>57559</v>
          </cell>
          <cell r="AA15">
            <v>56584</v>
          </cell>
          <cell r="AB15">
            <v>55754</v>
          </cell>
          <cell r="AC15">
            <v>54952</v>
          </cell>
          <cell r="AD15">
            <v>54308</v>
          </cell>
          <cell r="AE15">
            <v>53956</v>
          </cell>
          <cell r="AF15">
            <v>54027</v>
          </cell>
          <cell r="AG15">
            <v>54857</v>
          </cell>
          <cell r="AH15">
            <v>56357</v>
          </cell>
          <cell r="AI15">
            <v>58025</v>
          </cell>
          <cell r="AJ15">
            <v>59358</v>
          </cell>
          <cell r="AK15">
            <v>59852</v>
          </cell>
          <cell r="AL15">
            <v>59183</v>
          </cell>
          <cell r="AM15">
            <v>57687</v>
          </cell>
          <cell r="AN15">
            <v>55850</v>
          </cell>
          <cell r="AO15">
            <v>54158</v>
          </cell>
          <cell r="AP15">
            <v>53097</v>
          </cell>
          <cell r="AQ15">
            <v>52843</v>
          </cell>
          <cell r="AR15">
            <v>53070</v>
          </cell>
          <cell r="AS15">
            <v>53518</v>
          </cell>
          <cell r="AT15">
            <v>53923</v>
          </cell>
          <cell r="AU15">
            <v>54024</v>
          </cell>
          <cell r="AV15">
            <v>53794</v>
          </cell>
          <cell r="AW15">
            <v>53407</v>
          </cell>
          <cell r="AX15">
            <v>52904</v>
          </cell>
          <cell r="AY15">
            <v>52326</v>
          </cell>
          <cell r="AZ15">
            <v>51712</v>
          </cell>
          <cell r="BA15">
            <v>51036</v>
          </cell>
          <cell r="BB15">
            <v>50271</v>
          </cell>
          <cell r="BC15">
            <v>49458</v>
          </cell>
          <cell r="BD15">
            <v>48636</v>
          </cell>
          <cell r="BE15">
            <v>47846</v>
          </cell>
        </row>
        <row r="16">
          <cell r="A16" t="str">
            <v>25-29</v>
          </cell>
          <cell r="B16">
            <v>41114</v>
          </cell>
          <cell r="C16">
            <v>41349</v>
          </cell>
          <cell r="D16">
            <v>42094</v>
          </cell>
          <cell r="E16">
            <v>43126</v>
          </cell>
          <cell r="F16">
            <v>44237</v>
          </cell>
          <cell r="G16">
            <v>45218</v>
          </cell>
          <cell r="H16">
            <v>46108</v>
          </cell>
          <cell r="I16">
            <v>47046</v>
          </cell>
          <cell r="J16">
            <v>47977</v>
          </cell>
          <cell r="K16">
            <v>48846</v>
          </cell>
          <cell r="L16">
            <v>49599</v>
          </cell>
          <cell r="M16">
            <v>50163</v>
          </cell>
          <cell r="N16">
            <v>50574</v>
          </cell>
          <cell r="O16">
            <v>50942</v>
          </cell>
          <cell r="P16">
            <v>51375</v>
          </cell>
          <cell r="Q16">
            <v>51981</v>
          </cell>
          <cell r="R16">
            <v>52825</v>
          </cell>
          <cell r="S16">
            <v>53833</v>
          </cell>
          <cell r="T16">
            <v>54911</v>
          </cell>
          <cell r="U16">
            <v>55963</v>
          </cell>
          <cell r="V16">
            <v>56891</v>
          </cell>
          <cell r="W16">
            <v>57815</v>
          </cell>
          <cell r="X16">
            <v>58798</v>
          </cell>
          <cell r="Y16">
            <v>59663</v>
          </cell>
          <cell r="Z16">
            <v>60234</v>
          </cell>
          <cell r="AA16">
            <v>60332</v>
          </cell>
          <cell r="AB16">
            <v>59773</v>
          </cell>
          <cell r="AC16">
            <v>58672</v>
          </cell>
          <cell r="AD16">
            <v>57311</v>
          </cell>
          <cell r="AE16">
            <v>55969</v>
          </cell>
          <cell r="AF16">
            <v>54926</v>
          </cell>
          <cell r="AG16">
            <v>54095</v>
          </cell>
          <cell r="AH16">
            <v>53289</v>
          </cell>
          <cell r="AI16">
            <v>52639</v>
          </cell>
          <cell r="AJ16">
            <v>52277</v>
          </cell>
          <cell r="AK16">
            <v>52334</v>
          </cell>
          <cell r="AL16">
            <v>53139</v>
          </cell>
          <cell r="AM16">
            <v>54603</v>
          </cell>
          <cell r="AN16">
            <v>56235</v>
          </cell>
          <cell r="AO16">
            <v>57541</v>
          </cell>
          <cell r="AP16">
            <v>58030</v>
          </cell>
          <cell r="AQ16">
            <v>57390</v>
          </cell>
          <cell r="AR16">
            <v>55950</v>
          </cell>
          <cell r="AS16">
            <v>54176</v>
          </cell>
          <cell r="AT16">
            <v>52533</v>
          </cell>
          <cell r="AU16">
            <v>51487</v>
          </cell>
          <cell r="AV16">
            <v>51198</v>
          </cell>
          <cell r="AW16">
            <v>51355</v>
          </cell>
          <cell r="AX16">
            <v>51718</v>
          </cell>
          <cell r="AY16">
            <v>52049</v>
          </cell>
          <cell r="AZ16">
            <v>52108</v>
          </cell>
          <cell r="BA16">
            <v>52054</v>
          </cell>
          <cell r="BB16">
            <v>52047</v>
          </cell>
          <cell r="BC16">
            <v>51848</v>
          </cell>
          <cell r="BD16">
            <v>51217</v>
          </cell>
          <cell r="BE16">
            <v>49914</v>
          </cell>
        </row>
        <row r="17">
          <cell r="A17" t="str">
            <v>30-34</v>
          </cell>
          <cell r="B17">
            <v>37015</v>
          </cell>
          <cell r="C17">
            <v>37356</v>
          </cell>
          <cell r="D17">
            <v>37660</v>
          </cell>
          <cell r="E17">
            <v>37944</v>
          </cell>
          <cell r="F17">
            <v>38230</v>
          </cell>
          <cell r="G17">
            <v>38537</v>
          </cell>
          <cell r="H17">
            <v>38848</v>
          </cell>
          <cell r="I17">
            <v>39150</v>
          </cell>
          <cell r="J17">
            <v>39468</v>
          </cell>
          <cell r="K17">
            <v>39831</v>
          </cell>
          <cell r="L17">
            <v>40265</v>
          </cell>
          <cell r="M17">
            <v>40743</v>
          </cell>
          <cell r="N17">
            <v>41248</v>
          </cell>
          <cell r="O17">
            <v>41818</v>
          </cell>
          <cell r="P17">
            <v>42496</v>
          </cell>
          <cell r="Q17">
            <v>43321</v>
          </cell>
          <cell r="R17">
            <v>44266</v>
          </cell>
          <cell r="S17">
            <v>45303</v>
          </cell>
          <cell r="T17">
            <v>46475</v>
          </cell>
          <cell r="U17">
            <v>47821</v>
          </cell>
          <cell r="V17">
            <v>49382</v>
          </cell>
          <cell r="W17">
            <v>51419</v>
          </cell>
          <cell r="X17">
            <v>53906</v>
          </cell>
          <cell r="Y17">
            <v>56450</v>
          </cell>
          <cell r="Z17">
            <v>58660</v>
          </cell>
          <cell r="AA17">
            <v>60142</v>
          </cell>
          <cell r="AB17">
            <v>60784</v>
          </cell>
          <cell r="AC17">
            <v>60847</v>
          </cell>
          <cell r="AD17">
            <v>60502</v>
          </cell>
          <cell r="AE17">
            <v>59917</v>
          </cell>
          <cell r="AF17">
            <v>59265</v>
          </cell>
          <cell r="AG17">
            <v>58424</v>
          </cell>
          <cell r="AH17">
            <v>57279</v>
          </cell>
          <cell r="AI17">
            <v>56014</v>
          </cell>
          <cell r="AJ17">
            <v>54808</v>
          </cell>
          <cell r="AK17">
            <v>53843</v>
          </cell>
          <cell r="AL17">
            <v>53037</v>
          </cell>
          <cell r="AM17">
            <v>52270</v>
          </cell>
          <cell r="AN17">
            <v>51664</v>
          </cell>
          <cell r="AO17">
            <v>51340</v>
          </cell>
          <cell r="AP17">
            <v>51419</v>
          </cell>
          <cell r="AQ17">
            <v>52227</v>
          </cell>
          <cell r="AR17">
            <v>53683</v>
          </cell>
          <cell r="AS17">
            <v>55299</v>
          </cell>
          <cell r="AT17">
            <v>56587</v>
          </cell>
          <cell r="AU17">
            <v>57059</v>
          </cell>
          <cell r="AV17">
            <v>56404</v>
          </cell>
          <cell r="AW17">
            <v>54947</v>
          </cell>
          <cell r="AX17">
            <v>53156</v>
          </cell>
          <cell r="AY17">
            <v>51498</v>
          </cell>
          <cell r="AZ17">
            <v>50440</v>
          </cell>
          <cell r="BA17">
            <v>49671</v>
          </cell>
          <cell r="BB17">
            <v>48878</v>
          </cell>
          <cell r="BC17">
            <v>48530</v>
          </cell>
          <cell r="BD17">
            <v>49095</v>
          </cell>
          <cell r="BE17">
            <v>51038</v>
          </cell>
        </row>
        <row r="18">
          <cell r="A18" t="str">
            <v>35-39</v>
          </cell>
          <cell r="B18">
            <v>31452</v>
          </cell>
          <cell r="C18">
            <v>32509</v>
          </cell>
          <cell r="D18">
            <v>33361</v>
          </cell>
          <cell r="E18">
            <v>34032</v>
          </cell>
          <cell r="F18">
            <v>34553</v>
          </cell>
          <cell r="G18">
            <v>34953</v>
          </cell>
          <cell r="H18">
            <v>35169</v>
          </cell>
          <cell r="I18">
            <v>35178</v>
          </cell>
          <cell r="J18">
            <v>35082</v>
          </cell>
          <cell r="K18">
            <v>34981</v>
          </cell>
          <cell r="L18">
            <v>34975</v>
          </cell>
          <cell r="M18">
            <v>34992</v>
          </cell>
          <cell r="N18">
            <v>34966</v>
          </cell>
          <cell r="O18">
            <v>35004</v>
          </cell>
          <cell r="P18">
            <v>35215</v>
          </cell>
          <cell r="Q18">
            <v>35709</v>
          </cell>
          <cell r="R18">
            <v>36491</v>
          </cell>
          <cell r="S18">
            <v>37486</v>
          </cell>
          <cell r="T18">
            <v>38689</v>
          </cell>
          <cell r="U18">
            <v>40092</v>
          </cell>
          <cell r="V18">
            <v>41687</v>
          </cell>
          <cell r="W18">
            <v>43621</v>
          </cell>
          <cell r="X18">
            <v>45901</v>
          </cell>
          <cell r="Y18">
            <v>48303</v>
          </cell>
          <cell r="Z18">
            <v>50608</v>
          </cell>
          <cell r="AA18">
            <v>52593</v>
          </cell>
          <cell r="AB18">
            <v>54312</v>
          </cell>
          <cell r="AC18">
            <v>55913</v>
          </cell>
          <cell r="AD18">
            <v>57315</v>
          </cell>
          <cell r="AE18">
            <v>58440</v>
          </cell>
          <cell r="AF18">
            <v>59207</v>
          </cell>
          <cell r="AG18">
            <v>59563</v>
          </cell>
          <cell r="AH18">
            <v>59560</v>
          </cell>
          <cell r="AI18">
            <v>59281</v>
          </cell>
          <cell r="AJ18">
            <v>58804</v>
          </cell>
          <cell r="AK18">
            <v>58212</v>
          </cell>
          <cell r="AL18">
            <v>57388</v>
          </cell>
          <cell r="AM18">
            <v>56279</v>
          </cell>
          <cell r="AN18">
            <v>55059</v>
          </cell>
          <cell r="AO18">
            <v>53900</v>
          </cell>
          <cell r="AP18">
            <v>52977</v>
          </cell>
          <cell r="AQ18">
            <v>52217</v>
          </cell>
          <cell r="AR18">
            <v>51505</v>
          </cell>
          <cell r="AS18">
            <v>50949</v>
          </cell>
          <cell r="AT18">
            <v>50657</v>
          </cell>
          <cell r="AU18">
            <v>50738</v>
          </cell>
          <cell r="AV18">
            <v>51498</v>
          </cell>
          <cell r="AW18">
            <v>52865</v>
          </cell>
          <cell r="AX18">
            <v>54378</v>
          </cell>
          <cell r="AY18">
            <v>55579</v>
          </cell>
          <cell r="AZ18">
            <v>56005</v>
          </cell>
          <cell r="BA18">
            <v>55963</v>
          </cell>
          <cell r="BB18">
            <v>55764</v>
          </cell>
          <cell r="BC18">
            <v>54942</v>
          </cell>
          <cell r="BD18">
            <v>53039</v>
          </cell>
          <cell r="BE18">
            <v>49600</v>
          </cell>
        </row>
        <row r="19">
          <cell r="A19" t="str">
            <v>40-44</v>
          </cell>
          <cell r="B19">
            <v>24931</v>
          </cell>
          <cell r="C19">
            <v>26226</v>
          </cell>
          <cell r="D19">
            <v>27326</v>
          </cell>
          <cell r="E19">
            <v>28268</v>
          </cell>
          <cell r="F19">
            <v>29091</v>
          </cell>
          <cell r="G19">
            <v>29840</v>
          </cell>
          <cell r="H19">
            <v>30522</v>
          </cell>
          <cell r="I19">
            <v>31109</v>
          </cell>
          <cell r="J19">
            <v>31590</v>
          </cell>
          <cell r="K19">
            <v>31953</v>
          </cell>
          <cell r="L19">
            <v>32186</v>
          </cell>
          <cell r="M19">
            <v>32189</v>
          </cell>
          <cell r="N19">
            <v>31970</v>
          </cell>
          <cell r="O19">
            <v>31679</v>
          </cell>
          <cell r="P19">
            <v>31468</v>
          </cell>
          <cell r="Q19">
            <v>31489</v>
          </cell>
          <cell r="R19">
            <v>31659</v>
          </cell>
          <cell r="S19">
            <v>31878</v>
          </cell>
          <cell r="T19">
            <v>32268</v>
          </cell>
          <cell r="U19">
            <v>32953</v>
          </cell>
          <cell r="V19">
            <v>34057</v>
          </cell>
          <cell r="W19">
            <v>35788</v>
          </cell>
          <cell r="X19">
            <v>38064</v>
          </cell>
          <cell r="Y19">
            <v>40571</v>
          </cell>
          <cell r="Z19">
            <v>42996</v>
          </cell>
          <cell r="AA19">
            <v>45026</v>
          </cell>
          <cell r="AB19">
            <v>46584</v>
          </cell>
          <cell r="AC19">
            <v>47881</v>
          </cell>
          <cell r="AD19">
            <v>49028</v>
          </cell>
          <cell r="AE19">
            <v>50141</v>
          </cell>
          <cell r="AF19">
            <v>51332</v>
          </cell>
          <cell r="AG19">
            <v>52720</v>
          </cell>
          <cell r="AH19">
            <v>54228</v>
          </cell>
          <cell r="AI19">
            <v>55680</v>
          </cell>
          <cell r="AJ19">
            <v>56900</v>
          </cell>
          <cell r="AK19">
            <v>57710</v>
          </cell>
          <cell r="AL19">
            <v>58060</v>
          </cell>
          <cell r="AM19">
            <v>58067</v>
          </cell>
          <cell r="AN19">
            <v>57808</v>
          </cell>
          <cell r="AO19">
            <v>57360</v>
          </cell>
          <cell r="AP19">
            <v>56801</v>
          </cell>
          <cell r="AQ19">
            <v>56022</v>
          </cell>
          <cell r="AR19">
            <v>54972</v>
          </cell>
          <cell r="AS19">
            <v>53812</v>
          </cell>
          <cell r="AT19">
            <v>52705</v>
          </cell>
          <cell r="AU19">
            <v>51813</v>
          </cell>
          <cell r="AV19">
            <v>51057</v>
          </cell>
          <cell r="AW19">
            <v>50331</v>
          </cell>
          <cell r="AX19">
            <v>49750</v>
          </cell>
          <cell r="AY19">
            <v>49430</v>
          </cell>
          <cell r="AZ19">
            <v>49488</v>
          </cell>
          <cell r="BA19">
            <v>49846</v>
          </cell>
          <cell r="BB19">
            <v>50427</v>
          </cell>
          <cell r="BC19">
            <v>51347</v>
          </cell>
          <cell r="BD19">
            <v>52722</v>
          </cell>
          <cell r="BE19">
            <v>54668</v>
          </cell>
        </row>
        <row r="20">
          <cell r="A20" t="str">
            <v>45-49</v>
          </cell>
          <cell r="B20">
            <v>19551</v>
          </cell>
          <cell r="C20">
            <v>19913</v>
          </cell>
          <cell r="D20">
            <v>20636</v>
          </cell>
          <cell r="E20">
            <v>21559</v>
          </cell>
          <cell r="F20">
            <v>22531</v>
          </cell>
          <cell r="G20">
            <v>23403</v>
          </cell>
          <cell r="H20">
            <v>24208</v>
          </cell>
          <cell r="I20">
            <v>25042</v>
          </cell>
          <cell r="J20">
            <v>25864</v>
          </cell>
          <cell r="K20">
            <v>26624</v>
          </cell>
          <cell r="L20">
            <v>27277</v>
          </cell>
          <cell r="M20">
            <v>27815</v>
          </cell>
          <cell r="N20">
            <v>28270</v>
          </cell>
          <cell r="O20">
            <v>28652</v>
          </cell>
          <cell r="P20">
            <v>28973</v>
          </cell>
          <cell r="Q20">
            <v>29246</v>
          </cell>
          <cell r="R20">
            <v>29372</v>
          </cell>
          <cell r="S20">
            <v>29344</v>
          </cell>
          <cell r="T20">
            <v>29308</v>
          </cell>
          <cell r="U20">
            <v>29411</v>
          </cell>
          <cell r="V20">
            <v>29801</v>
          </cell>
          <cell r="W20">
            <v>30502</v>
          </cell>
          <cell r="X20">
            <v>31417</v>
          </cell>
          <cell r="Y20">
            <v>32508</v>
          </cell>
          <cell r="Z20">
            <v>33736</v>
          </cell>
          <cell r="AA20">
            <v>35065</v>
          </cell>
          <cell r="AB20">
            <v>36581</v>
          </cell>
          <cell r="AC20">
            <v>38311</v>
          </cell>
          <cell r="AD20">
            <v>40122</v>
          </cell>
          <cell r="AE20">
            <v>41883</v>
          </cell>
          <cell r="AF20">
            <v>43464</v>
          </cell>
          <cell r="AG20">
            <v>44823</v>
          </cell>
          <cell r="AH20">
            <v>46048</v>
          </cell>
          <cell r="AI20">
            <v>47200</v>
          </cell>
          <cell r="AJ20">
            <v>48340</v>
          </cell>
          <cell r="AK20">
            <v>49531</v>
          </cell>
          <cell r="AL20">
            <v>50888</v>
          </cell>
          <cell r="AM20">
            <v>52371</v>
          </cell>
          <cell r="AN20">
            <v>53804</v>
          </cell>
          <cell r="AO20">
            <v>55013</v>
          </cell>
          <cell r="AP20">
            <v>55824</v>
          </cell>
          <cell r="AQ20">
            <v>56190</v>
          </cell>
          <cell r="AR20">
            <v>56229</v>
          </cell>
          <cell r="AS20">
            <v>56008</v>
          </cell>
          <cell r="AT20">
            <v>55595</v>
          </cell>
          <cell r="AU20">
            <v>55059</v>
          </cell>
          <cell r="AV20">
            <v>54285</v>
          </cell>
          <cell r="AW20">
            <v>53229</v>
          </cell>
          <cell r="AX20">
            <v>52061</v>
          </cell>
          <cell r="AY20">
            <v>50950</v>
          </cell>
          <cell r="AZ20">
            <v>50069</v>
          </cell>
          <cell r="BA20">
            <v>49303</v>
          </cell>
          <cell r="BB20">
            <v>48538</v>
          </cell>
          <cell r="BC20">
            <v>47945</v>
          </cell>
          <cell r="BD20">
            <v>47694</v>
          </cell>
          <cell r="BE20">
            <v>47956</v>
          </cell>
        </row>
        <row r="21">
          <cell r="A21" t="str">
            <v>50-54</v>
          </cell>
          <cell r="B21">
            <v>16502</v>
          </cell>
          <cell r="C21">
            <v>16845</v>
          </cell>
          <cell r="D21">
            <v>17131</v>
          </cell>
          <cell r="E21">
            <v>17414</v>
          </cell>
          <cell r="F21">
            <v>17743</v>
          </cell>
          <cell r="G21">
            <v>18165</v>
          </cell>
          <cell r="H21">
            <v>18698</v>
          </cell>
          <cell r="I21">
            <v>19311</v>
          </cell>
          <cell r="J21">
            <v>19973</v>
          </cell>
          <cell r="K21">
            <v>20654</v>
          </cell>
          <cell r="L21">
            <v>21323</v>
          </cell>
          <cell r="M21">
            <v>21997</v>
          </cell>
          <cell r="N21">
            <v>22695</v>
          </cell>
          <cell r="O21">
            <v>23394</v>
          </cell>
          <cell r="P21">
            <v>24067</v>
          </cell>
          <cell r="Q21">
            <v>24689</v>
          </cell>
          <cell r="R21">
            <v>25233</v>
          </cell>
          <cell r="S21">
            <v>25716</v>
          </cell>
          <cell r="T21">
            <v>26177</v>
          </cell>
          <cell r="U21">
            <v>26659</v>
          </cell>
          <cell r="V21">
            <v>27203</v>
          </cell>
          <cell r="W21">
            <v>27831</v>
          </cell>
          <cell r="X21">
            <v>28516</v>
          </cell>
          <cell r="Y21">
            <v>29224</v>
          </cell>
          <cell r="Z21">
            <v>29920</v>
          </cell>
          <cell r="AA21">
            <v>30571</v>
          </cell>
          <cell r="AB21">
            <v>31084</v>
          </cell>
          <cell r="AC21">
            <v>31481</v>
          </cell>
          <cell r="AD21">
            <v>31901</v>
          </cell>
          <cell r="AE21">
            <v>32484</v>
          </cell>
          <cell r="AF21">
            <v>33369</v>
          </cell>
          <cell r="AG21">
            <v>34672</v>
          </cell>
          <cell r="AH21">
            <v>36302</v>
          </cell>
          <cell r="AI21">
            <v>38082</v>
          </cell>
          <cell r="AJ21">
            <v>39836</v>
          </cell>
          <cell r="AK21">
            <v>41390</v>
          </cell>
          <cell r="AL21">
            <v>42705</v>
          </cell>
          <cell r="AM21">
            <v>43897</v>
          </cell>
          <cell r="AN21">
            <v>45025</v>
          </cell>
          <cell r="AO21">
            <v>46146</v>
          </cell>
          <cell r="AP21">
            <v>47318</v>
          </cell>
          <cell r="AQ21">
            <v>48659</v>
          </cell>
          <cell r="AR21">
            <v>50131</v>
          </cell>
          <cell r="AS21">
            <v>51555</v>
          </cell>
          <cell r="AT21">
            <v>52755</v>
          </cell>
          <cell r="AU21">
            <v>53550</v>
          </cell>
          <cell r="AV21">
            <v>53888</v>
          </cell>
          <cell r="AW21">
            <v>53887</v>
          </cell>
          <cell r="AX21">
            <v>53628</v>
          </cell>
          <cell r="AY21">
            <v>53192</v>
          </cell>
          <cell r="AZ21">
            <v>52660</v>
          </cell>
          <cell r="BA21">
            <v>51978</v>
          </cell>
          <cell r="BB21">
            <v>51091</v>
          </cell>
          <cell r="BC21">
            <v>50081</v>
          </cell>
          <cell r="BD21">
            <v>49029</v>
          </cell>
          <cell r="BE21">
            <v>48015</v>
          </cell>
        </row>
        <row r="22">
          <cell r="A22" t="str">
            <v>55-59</v>
          </cell>
          <cell r="B22">
            <v>14044</v>
          </cell>
          <cell r="C22">
            <v>14285</v>
          </cell>
          <cell r="D22">
            <v>14460</v>
          </cell>
          <cell r="E22">
            <v>14600</v>
          </cell>
          <cell r="F22">
            <v>14741</v>
          </cell>
          <cell r="G22">
            <v>14916</v>
          </cell>
          <cell r="H22">
            <v>15106</v>
          </cell>
          <cell r="I22">
            <v>15289</v>
          </cell>
          <cell r="J22">
            <v>15492</v>
          </cell>
          <cell r="K22">
            <v>15746</v>
          </cell>
          <cell r="L22">
            <v>16079</v>
          </cell>
          <cell r="M22">
            <v>16490</v>
          </cell>
          <cell r="N22">
            <v>16959</v>
          </cell>
          <cell r="O22">
            <v>17490</v>
          </cell>
          <cell r="P22">
            <v>18082</v>
          </cell>
          <cell r="Q22">
            <v>18738</v>
          </cell>
          <cell r="R22">
            <v>19479</v>
          </cell>
          <cell r="S22">
            <v>20303</v>
          </cell>
          <cell r="T22">
            <v>21179</v>
          </cell>
          <cell r="U22">
            <v>22078</v>
          </cell>
          <cell r="V22">
            <v>22968</v>
          </cell>
          <cell r="W22">
            <v>23910</v>
          </cell>
          <cell r="X22">
            <v>24924</v>
          </cell>
          <cell r="Y22">
            <v>25920</v>
          </cell>
          <cell r="Z22">
            <v>26807</v>
          </cell>
          <cell r="AA22">
            <v>27496</v>
          </cell>
          <cell r="AB22">
            <v>27904</v>
          </cell>
          <cell r="AC22">
            <v>28092</v>
          </cell>
          <cell r="AD22">
            <v>28182</v>
          </cell>
          <cell r="AE22">
            <v>28297</v>
          </cell>
          <cell r="AF22">
            <v>28559</v>
          </cell>
          <cell r="AG22">
            <v>28915</v>
          </cell>
          <cell r="AH22">
            <v>29284</v>
          </cell>
          <cell r="AI22">
            <v>29744</v>
          </cell>
          <cell r="AJ22">
            <v>30377</v>
          </cell>
          <cell r="AK22">
            <v>31262</v>
          </cell>
          <cell r="AL22">
            <v>32508</v>
          </cell>
          <cell r="AM22">
            <v>34063</v>
          </cell>
          <cell r="AN22">
            <v>35761</v>
          </cell>
          <cell r="AO22">
            <v>37439</v>
          </cell>
          <cell r="AP22">
            <v>38934</v>
          </cell>
          <cell r="AQ22">
            <v>40214</v>
          </cell>
          <cell r="AR22">
            <v>41389</v>
          </cell>
          <cell r="AS22">
            <v>42504</v>
          </cell>
          <cell r="AT22">
            <v>43607</v>
          </cell>
          <cell r="AU22">
            <v>44742</v>
          </cell>
          <cell r="AV22">
            <v>46015</v>
          </cell>
          <cell r="AW22">
            <v>47397</v>
          </cell>
          <cell r="AX22">
            <v>48727</v>
          </cell>
          <cell r="AY22">
            <v>49849</v>
          </cell>
          <cell r="AZ22">
            <v>50603</v>
          </cell>
          <cell r="BA22">
            <v>51096</v>
          </cell>
          <cell r="BB22">
            <v>51432</v>
          </cell>
          <cell r="BC22">
            <v>51454</v>
          </cell>
          <cell r="BD22">
            <v>51004</v>
          </cell>
          <cell r="BE22">
            <v>49922</v>
          </cell>
        </row>
        <row r="23">
          <cell r="A23" t="str">
            <v>60-64</v>
          </cell>
          <cell r="B23">
            <v>11126</v>
          </cell>
          <cell r="C23">
            <v>11503</v>
          </cell>
          <cell r="D23">
            <v>11799</v>
          </cell>
          <cell r="E23">
            <v>12038</v>
          </cell>
          <cell r="F23">
            <v>12244</v>
          </cell>
          <cell r="G23">
            <v>12444</v>
          </cell>
          <cell r="H23">
            <v>12624</v>
          </cell>
          <cell r="I23">
            <v>12767</v>
          </cell>
          <cell r="J23">
            <v>12893</v>
          </cell>
          <cell r="K23">
            <v>13021</v>
          </cell>
          <cell r="L23">
            <v>13168</v>
          </cell>
          <cell r="M23">
            <v>13302</v>
          </cell>
          <cell r="N23">
            <v>13409</v>
          </cell>
          <cell r="O23">
            <v>13542</v>
          </cell>
          <cell r="P23">
            <v>13749</v>
          </cell>
          <cell r="Q23">
            <v>14082</v>
          </cell>
          <cell r="R23">
            <v>14557</v>
          </cell>
          <cell r="S23">
            <v>15139</v>
          </cell>
          <cell r="T23">
            <v>15805</v>
          </cell>
          <cell r="U23">
            <v>16533</v>
          </cell>
          <cell r="V23">
            <v>17298</v>
          </cell>
          <cell r="W23">
            <v>18142</v>
          </cell>
          <cell r="X23">
            <v>19079</v>
          </cell>
          <cell r="Y23">
            <v>20050</v>
          </cell>
          <cell r="Z23">
            <v>20993</v>
          </cell>
          <cell r="AA23">
            <v>21846</v>
          </cell>
          <cell r="AB23">
            <v>22628</v>
          </cell>
          <cell r="AC23">
            <v>23378</v>
          </cell>
          <cell r="AD23">
            <v>24072</v>
          </cell>
          <cell r="AE23">
            <v>24683</v>
          </cell>
          <cell r="AF23">
            <v>25184</v>
          </cell>
          <cell r="AG23">
            <v>25514</v>
          </cell>
          <cell r="AH23">
            <v>25690</v>
          </cell>
          <cell r="AI23">
            <v>25806</v>
          </cell>
          <cell r="AJ23">
            <v>25954</v>
          </cell>
          <cell r="AK23">
            <v>26229</v>
          </cell>
          <cell r="AL23">
            <v>26582</v>
          </cell>
          <cell r="AM23">
            <v>26950</v>
          </cell>
          <cell r="AN23">
            <v>27406</v>
          </cell>
          <cell r="AO23">
            <v>28024</v>
          </cell>
          <cell r="AP23">
            <v>28877</v>
          </cell>
          <cell r="AQ23">
            <v>30069</v>
          </cell>
          <cell r="AR23">
            <v>31551</v>
          </cell>
          <cell r="AS23">
            <v>33166</v>
          </cell>
          <cell r="AT23">
            <v>34759</v>
          </cell>
          <cell r="AU23">
            <v>36171</v>
          </cell>
          <cell r="AV23">
            <v>37368</v>
          </cell>
          <cell r="AW23">
            <v>38454</v>
          </cell>
          <cell r="AX23">
            <v>39483</v>
          </cell>
          <cell r="AY23">
            <v>40506</v>
          </cell>
          <cell r="AZ23">
            <v>41577</v>
          </cell>
          <cell r="BA23">
            <v>42660</v>
          </cell>
          <cell r="BB23">
            <v>43721</v>
          </cell>
          <cell r="BC23">
            <v>44812</v>
          </cell>
          <cell r="BD23">
            <v>45986</v>
          </cell>
          <cell r="BE23">
            <v>47295</v>
          </cell>
        </row>
        <row r="24">
          <cell r="A24" t="str">
            <v>65-69</v>
          </cell>
          <cell r="B24">
            <v>8744</v>
          </cell>
          <cell r="C24">
            <v>8707</v>
          </cell>
          <cell r="D24">
            <v>8797</v>
          </cell>
          <cell r="E24">
            <v>8969</v>
          </cell>
          <cell r="F24">
            <v>9173</v>
          </cell>
          <cell r="G24">
            <v>9375</v>
          </cell>
          <cell r="H24">
            <v>9589</v>
          </cell>
          <cell r="I24">
            <v>9844</v>
          </cell>
          <cell r="J24">
            <v>10113</v>
          </cell>
          <cell r="K24">
            <v>10367</v>
          </cell>
          <cell r="L24">
            <v>10578</v>
          </cell>
          <cell r="M24">
            <v>10716</v>
          </cell>
          <cell r="N24">
            <v>10798</v>
          </cell>
          <cell r="O24">
            <v>10872</v>
          </cell>
          <cell r="P24">
            <v>10984</v>
          </cell>
          <cell r="Q24">
            <v>11179</v>
          </cell>
          <cell r="R24">
            <v>11460</v>
          </cell>
          <cell r="S24">
            <v>11797</v>
          </cell>
          <cell r="T24">
            <v>12185</v>
          </cell>
          <cell r="U24">
            <v>12622</v>
          </cell>
          <cell r="V24">
            <v>13103</v>
          </cell>
          <cell r="W24">
            <v>13647</v>
          </cell>
          <cell r="X24">
            <v>14255</v>
          </cell>
          <cell r="Y24">
            <v>14901</v>
          </cell>
          <cell r="Z24">
            <v>15561</v>
          </cell>
          <cell r="AA24">
            <v>16207</v>
          </cell>
          <cell r="AB24">
            <v>16842</v>
          </cell>
          <cell r="AC24">
            <v>17485</v>
          </cell>
          <cell r="AD24">
            <v>18129</v>
          </cell>
          <cell r="AE24">
            <v>18771</v>
          </cell>
          <cell r="AF24">
            <v>19403</v>
          </cell>
          <cell r="AG24">
            <v>20057</v>
          </cell>
          <cell r="AH24">
            <v>20736</v>
          </cell>
          <cell r="AI24">
            <v>21394</v>
          </cell>
          <cell r="AJ24">
            <v>21988</v>
          </cell>
          <cell r="AK24">
            <v>22470</v>
          </cell>
          <cell r="AL24">
            <v>22785</v>
          </cell>
          <cell r="AM24">
            <v>22962</v>
          </cell>
          <cell r="AN24">
            <v>23087</v>
          </cell>
          <cell r="AO24">
            <v>23246</v>
          </cell>
          <cell r="AP24">
            <v>23522</v>
          </cell>
          <cell r="AQ24">
            <v>23876</v>
          </cell>
          <cell r="AR24">
            <v>24252</v>
          </cell>
          <cell r="AS24">
            <v>24709</v>
          </cell>
          <cell r="AT24">
            <v>25308</v>
          </cell>
          <cell r="AU24">
            <v>26109</v>
          </cell>
          <cell r="AV24">
            <v>27200</v>
          </cell>
          <cell r="AW24">
            <v>28541</v>
          </cell>
          <cell r="AX24">
            <v>29999</v>
          </cell>
          <cell r="AY24">
            <v>31443</v>
          </cell>
          <cell r="AZ24">
            <v>32740</v>
          </cell>
          <cell r="BA24">
            <v>33978</v>
          </cell>
          <cell r="BB24">
            <v>35246</v>
          </cell>
          <cell r="BC24">
            <v>36411</v>
          </cell>
          <cell r="BD24">
            <v>37341</v>
          </cell>
          <cell r="BE24">
            <v>37904</v>
          </cell>
        </row>
        <row r="25">
          <cell r="A25" t="str">
            <v>70-74</v>
          </cell>
          <cell r="B25">
            <v>6054</v>
          </cell>
          <cell r="C25">
            <v>6408</v>
          </cell>
          <cell r="D25">
            <v>6624</v>
          </cell>
          <cell r="E25">
            <v>6755</v>
          </cell>
          <cell r="F25">
            <v>6854</v>
          </cell>
          <cell r="G25">
            <v>6973</v>
          </cell>
          <cell r="H25">
            <v>7098</v>
          </cell>
          <cell r="I25">
            <v>7196</v>
          </cell>
          <cell r="J25">
            <v>7284</v>
          </cell>
          <cell r="K25">
            <v>7383</v>
          </cell>
          <cell r="L25">
            <v>7510</v>
          </cell>
          <cell r="M25">
            <v>7674</v>
          </cell>
          <cell r="N25">
            <v>7862</v>
          </cell>
          <cell r="O25">
            <v>8062</v>
          </cell>
          <cell r="P25">
            <v>8264</v>
          </cell>
          <cell r="Q25">
            <v>8455</v>
          </cell>
          <cell r="R25">
            <v>8612</v>
          </cell>
          <cell r="S25">
            <v>8742</v>
          </cell>
          <cell r="T25">
            <v>8882</v>
          </cell>
          <cell r="U25">
            <v>9068</v>
          </cell>
          <cell r="V25">
            <v>9336</v>
          </cell>
          <cell r="W25">
            <v>9719</v>
          </cell>
          <cell r="X25">
            <v>10191</v>
          </cell>
          <cell r="Y25">
            <v>10706</v>
          </cell>
          <cell r="Z25">
            <v>11217</v>
          </cell>
          <cell r="AA25">
            <v>11675</v>
          </cell>
          <cell r="AB25">
            <v>12056</v>
          </cell>
          <cell r="AC25">
            <v>12393</v>
          </cell>
          <cell r="AD25">
            <v>12720</v>
          </cell>
          <cell r="AE25">
            <v>13077</v>
          </cell>
          <cell r="AF25">
            <v>13499</v>
          </cell>
          <cell r="AG25">
            <v>14005</v>
          </cell>
          <cell r="AH25">
            <v>14570</v>
          </cell>
          <cell r="AI25">
            <v>15168</v>
          </cell>
          <cell r="AJ25">
            <v>15769</v>
          </cell>
          <cell r="AK25">
            <v>16347</v>
          </cell>
          <cell r="AL25">
            <v>16926</v>
          </cell>
          <cell r="AM25">
            <v>17524</v>
          </cell>
          <cell r="AN25">
            <v>18105</v>
          </cell>
          <cell r="AO25">
            <v>18633</v>
          </cell>
          <cell r="AP25">
            <v>19071</v>
          </cell>
          <cell r="AQ25">
            <v>19373</v>
          </cell>
          <cell r="AR25">
            <v>19564</v>
          </cell>
          <cell r="AS25">
            <v>19712</v>
          </cell>
          <cell r="AT25">
            <v>19886</v>
          </cell>
          <cell r="AU25">
            <v>20156</v>
          </cell>
          <cell r="AV25">
            <v>20483</v>
          </cell>
          <cell r="AW25">
            <v>20820</v>
          </cell>
          <cell r="AX25">
            <v>21226</v>
          </cell>
          <cell r="AY25">
            <v>21759</v>
          </cell>
          <cell r="AZ25">
            <v>22477</v>
          </cell>
          <cell r="BA25">
            <v>23342</v>
          </cell>
          <cell r="BB25">
            <v>24314</v>
          </cell>
          <cell r="BC25">
            <v>25453</v>
          </cell>
          <cell r="BD25">
            <v>26815</v>
          </cell>
          <cell r="BE25">
            <v>28460</v>
          </cell>
        </row>
        <row r="26">
          <cell r="A26" t="str">
            <v>75-79</v>
          </cell>
          <cell r="B26">
            <v>3849</v>
          </cell>
          <cell r="C26">
            <v>3901</v>
          </cell>
          <cell r="D26">
            <v>3983</v>
          </cell>
          <cell r="E26">
            <v>4088</v>
          </cell>
          <cell r="F26">
            <v>4213</v>
          </cell>
          <cell r="G26">
            <v>4348</v>
          </cell>
          <cell r="H26">
            <v>4512</v>
          </cell>
          <cell r="I26">
            <v>4709</v>
          </cell>
          <cell r="J26">
            <v>4912</v>
          </cell>
          <cell r="K26">
            <v>5098</v>
          </cell>
          <cell r="L26">
            <v>5239</v>
          </cell>
          <cell r="M26">
            <v>5309</v>
          </cell>
          <cell r="N26">
            <v>5324</v>
          </cell>
          <cell r="O26">
            <v>5327</v>
          </cell>
          <cell r="P26">
            <v>5357</v>
          </cell>
          <cell r="Q26">
            <v>5456</v>
          </cell>
          <cell r="R26">
            <v>5652</v>
          </cell>
          <cell r="S26">
            <v>5916</v>
          </cell>
          <cell r="T26">
            <v>6208</v>
          </cell>
          <cell r="U26">
            <v>6487</v>
          </cell>
          <cell r="V26">
            <v>6712</v>
          </cell>
          <cell r="W26">
            <v>6855</v>
          </cell>
          <cell r="X26">
            <v>6944</v>
          </cell>
          <cell r="Y26">
            <v>7019</v>
          </cell>
          <cell r="Z26">
            <v>7122</v>
          </cell>
          <cell r="AA26">
            <v>7292</v>
          </cell>
          <cell r="AB26">
            <v>7547</v>
          </cell>
          <cell r="AC26">
            <v>7860</v>
          </cell>
          <cell r="AD26">
            <v>8205</v>
          </cell>
          <cell r="AE26">
            <v>8556</v>
          </cell>
          <cell r="AF26">
            <v>8889</v>
          </cell>
          <cell r="AG26">
            <v>9189</v>
          </cell>
          <cell r="AH26">
            <v>9472</v>
          </cell>
          <cell r="AI26">
            <v>9761</v>
          </cell>
          <cell r="AJ26">
            <v>10076</v>
          </cell>
          <cell r="AK26">
            <v>10438</v>
          </cell>
          <cell r="AL26">
            <v>10861</v>
          </cell>
          <cell r="AM26">
            <v>11331</v>
          </cell>
          <cell r="AN26">
            <v>11828</v>
          </cell>
          <cell r="AO26">
            <v>12329</v>
          </cell>
          <cell r="AP26">
            <v>12814</v>
          </cell>
          <cell r="AQ26">
            <v>13304</v>
          </cell>
          <cell r="AR26">
            <v>13812</v>
          </cell>
          <cell r="AS26">
            <v>14308</v>
          </cell>
          <cell r="AT26">
            <v>14759</v>
          </cell>
          <cell r="AU26">
            <v>15135</v>
          </cell>
          <cell r="AV26">
            <v>15395</v>
          </cell>
          <cell r="AW26">
            <v>15561</v>
          </cell>
          <cell r="AX26">
            <v>15692</v>
          </cell>
          <cell r="AY26">
            <v>15849</v>
          </cell>
          <cell r="AZ26">
            <v>16091</v>
          </cell>
          <cell r="BA26">
            <v>16378</v>
          </cell>
          <cell r="BB26">
            <v>16671</v>
          </cell>
          <cell r="BC26">
            <v>17029</v>
          </cell>
          <cell r="BD26">
            <v>17513</v>
          </cell>
          <cell r="BE26">
            <v>18182</v>
          </cell>
        </row>
        <row r="27">
          <cell r="A27" t="str">
            <v>80 Y MAS</v>
          </cell>
          <cell r="B27">
            <v>3360</v>
          </cell>
          <cell r="C27">
            <v>3414</v>
          </cell>
          <cell r="D27">
            <v>3471</v>
          </cell>
          <cell r="E27">
            <v>3534</v>
          </cell>
          <cell r="F27">
            <v>3595</v>
          </cell>
          <cell r="G27">
            <v>3663</v>
          </cell>
          <cell r="H27">
            <v>3724</v>
          </cell>
          <cell r="I27">
            <v>3783</v>
          </cell>
          <cell r="J27">
            <v>3846</v>
          </cell>
          <cell r="K27">
            <v>3929</v>
          </cell>
          <cell r="L27">
            <v>4043</v>
          </cell>
          <cell r="M27">
            <v>4197</v>
          </cell>
          <cell r="N27">
            <v>4387</v>
          </cell>
          <cell r="O27">
            <v>4593</v>
          </cell>
          <cell r="P27">
            <v>4807</v>
          </cell>
          <cell r="Q27">
            <v>5010</v>
          </cell>
          <cell r="R27">
            <v>5191</v>
          </cell>
          <cell r="S27">
            <v>5361</v>
          </cell>
          <cell r="T27">
            <v>5540</v>
          </cell>
          <cell r="U27">
            <v>5742</v>
          </cell>
          <cell r="V27">
            <v>5992</v>
          </cell>
          <cell r="W27">
            <v>6315</v>
          </cell>
          <cell r="X27">
            <v>6696</v>
          </cell>
          <cell r="Y27">
            <v>7100</v>
          </cell>
          <cell r="Z27">
            <v>7480</v>
          </cell>
          <cell r="AA27">
            <v>7798</v>
          </cell>
          <cell r="AB27">
            <v>8030</v>
          </cell>
          <cell r="AC27">
            <v>8194</v>
          </cell>
          <cell r="AD27">
            <v>8342</v>
          </cell>
          <cell r="AE27">
            <v>8505</v>
          </cell>
          <cell r="AF27">
            <v>8725</v>
          </cell>
          <cell r="AG27">
            <v>9006</v>
          </cell>
          <cell r="AH27">
            <v>9323</v>
          </cell>
          <cell r="AI27">
            <v>9667</v>
          </cell>
          <cell r="AJ27">
            <v>10034</v>
          </cell>
          <cell r="AK27">
            <v>10412</v>
          </cell>
          <cell r="AL27">
            <v>10797</v>
          </cell>
          <cell r="AM27">
            <v>11198</v>
          </cell>
          <cell r="AN27">
            <v>11617</v>
          </cell>
          <cell r="AO27">
            <v>12073</v>
          </cell>
          <cell r="AP27">
            <v>12569</v>
          </cell>
          <cell r="AQ27">
            <v>13123</v>
          </cell>
          <cell r="AR27">
            <v>13722</v>
          </cell>
          <cell r="AS27">
            <v>14357</v>
          </cell>
          <cell r="AT27">
            <v>15010</v>
          </cell>
          <cell r="AU27">
            <v>15671</v>
          </cell>
          <cell r="AV27">
            <v>16357</v>
          </cell>
          <cell r="AW27">
            <v>17077</v>
          </cell>
          <cell r="AX27">
            <v>17805</v>
          </cell>
          <cell r="AY27">
            <v>18512</v>
          </cell>
          <cell r="AZ27">
            <v>19180</v>
          </cell>
          <cell r="BA27">
            <v>19821</v>
          </cell>
          <cell r="BB27">
            <v>20455</v>
          </cell>
          <cell r="BC27">
            <v>21049</v>
          </cell>
          <cell r="BD27">
            <v>21589</v>
          </cell>
          <cell r="BE27">
            <v>22042</v>
          </cell>
        </row>
      </sheetData>
      <sheetData sheetId="24"/>
      <sheetData sheetId="25"/>
      <sheetData sheetId="26">
        <row r="11">
          <cell r="A11" t="str">
            <v>0-4</v>
          </cell>
          <cell r="B11">
            <v>36478</v>
          </cell>
          <cell r="C11">
            <v>35981</v>
          </cell>
          <cell r="D11">
            <v>35672</v>
          </cell>
          <cell r="E11">
            <v>35481</v>
          </cell>
          <cell r="F11">
            <v>35358</v>
          </cell>
          <cell r="G11">
            <v>35253</v>
          </cell>
          <cell r="H11">
            <v>35218</v>
          </cell>
          <cell r="I11">
            <v>35292</v>
          </cell>
          <cell r="J11">
            <v>35392</v>
          </cell>
          <cell r="K11">
            <v>35425</v>
          </cell>
          <cell r="L11">
            <v>35311</v>
          </cell>
          <cell r="M11">
            <v>35105</v>
          </cell>
          <cell r="N11">
            <v>34867</v>
          </cell>
          <cell r="O11">
            <v>34506</v>
          </cell>
          <cell r="P11">
            <v>33930</v>
          </cell>
          <cell r="Q11">
            <v>33048</v>
          </cell>
          <cell r="R11">
            <v>31696</v>
          </cell>
          <cell r="S11">
            <v>29934</v>
          </cell>
          <cell r="T11">
            <v>28008</v>
          </cell>
          <cell r="U11">
            <v>26166</v>
          </cell>
          <cell r="V11">
            <v>24654</v>
          </cell>
          <cell r="W11">
            <v>23524</v>
          </cell>
          <cell r="X11">
            <v>22614</v>
          </cell>
          <cell r="Y11">
            <v>21844</v>
          </cell>
          <cell r="Z11">
            <v>21133</v>
          </cell>
          <cell r="AA11">
            <v>20405</v>
          </cell>
          <cell r="AB11">
            <v>19667</v>
          </cell>
          <cell r="AC11">
            <v>18972</v>
          </cell>
          <cell r="AD11">
            <v>18307</v>
          </cell>
          <cell r="AE11">
            <v>17660</v>
          </cell>
          <cell r="AF11">
            <v>17019</v>
          </cell>
          <cell r="AG11">
            <v>16383</v>
          </cell>
          <cell r="AH11">
            <v>15759</v>
          </cell>
          <cell r="AI11">
            <v>15151</v>
          </cell>
          <cell r="AJ11">
            <v>14559</v>
          </cell>
          <cell r="AK11">
            <v>13985</v>
          </cell>
          <cell r="AL11">
            <v>13426</v>
          </cell>
          <cell r="AM11">
            <v>12881</v>
          </cell>
          <cell r="AN11">
            <v>12354</v>
          </cell>
          <cell r="AO11">
            <v>11850</v>
          </cell>
          <cell r="AP11">
            <v>11369</v>
          </cell>
          <cell r="AQ11">
            <v>10914</v>
          </cell>
          <cell r="AR11">
            <v>10484</v>
          </cell>
          <cell r="AS11">
            <v>10075</v>
          </cell>
          <cell r="AT11">
            <v>9680</v>
          </cell>
          <cell r="AU11">
            <v>9297</v>
          </cell>
          <cell r="AV11">
            <v>8924</v>
          </cell>
          <cell r="AW11">
            <v>8567</v>
          </cell>
          <cell r="AX11">
            <v>8224</v>
          </cell>
          <cell r="AY11">
            <v>7893</v>
          </cell>
          <cell r="AZ11">
            <v>7574</v>
          </cell>
          <cell r="BA11">
            <v>7265</v>
          </cell>
          <cell r="BB11">
            <v>6970</v>
          </cell>
          <cell r="BC11">
            <v>6687</v>
          </cell>
          <cell r="BD11">
            <v>6413</v>
          </cell>
          <cell r="BE11">
            <v>6151</v>
          </cell>
        </row>
        <row r="12">
          <cell r="A12" t="str">
            <v>5-9</v>
          </cell>
          <cell r="B12">
            <v>35252</v>
          </cell>
          <cell r="C12">
            <v>35133</v>
          </cell>
          <cell r="D12">
            <v>35080</v>
          </cell>
          <cell r="E12">
            <v>35034</v>
          </cell>
          <cell r="F12">
            <v>34942</v>
          </cell>
          <cell r="G12">
            <v>34754</v>
          </cell>
          <cell r="H12">
            <v>34460</v>
          </cell>
          <cell r="I12">
            <v>34093</v>
          </cell>
          <cell r="J12">
            <v>33671</v>
          </cell>
          <cell r="K12">
            <v>33213</v>
          </cell>
          <cell r="L12">
            <v>32737</v>
          </cell>
          <cell r="M12">
            <v>32226</v>
          </cell>
          <cell r="N12">
            <v>31667</v>
          </cell>
          <cell r="O12">
            <v>31086</v>
          </cell>
          <cell r="P12">
            <v>30509</v>
          </cell>
          <cell r="Q12">
            <v>29960</v>
          </cell>
          <cell r="R12">
            <v>29512</v>
          </cell>
          <cell r="S12">
            <v>29145</v>
          </cell>
          <cell r="T12">
            <v>28755</v>
          </cell>
          <cell r="U12">
            <v>28232</v>
          </cell>
          <cell r="V12">
            <v>27472</v>
          </cell>
          <cell r="W12">
            <v>26358</v>
          </cell>
          <cell r="X12">
            <v>24965</v>
          </cell>
          <cell r="Y12">
            <v>23464</v>
          </cell>
          <cell r="Z12">
            <v>22021</v>
          </cell>
          <cell r="AA12">
            <v>20811</v>
          </cell>
          <cell r="AB12">
            <v>19867</v>
          </cell>
          <cell r="AC12">
            <v>19075</v>
          </cell>
          <cell r="AD12">
            <v>18384</v>
          </cell>
          <cell r="AE12">
            <v>17742</v>
          </cell>
          <cell r="AF12">
            <v>17097</v>
          </cell>
          <cell r="AG12">
            <v>16456</v>
          </cell>
          <cell r="AH12">
            <v>15854</v>
          </cell>
          <cell r="AI12">
            <v>15281</v>
          </cell>
          <cell r="AJ12">
            <v>14726</v>
          </cell>
          <cell r="AK12">
            <v>14179</v>
          </cell>
          <cell r="AL12">
            <v>13637</v>
          </cell>
          <cell r="AM12">
            <v>13108</v>
          </cell>
          <cell r="AN12">
            <v>12596</v>
          </cell>
          <cell r="AO12">
            <v>12096</v>
          </cell>
          <cell r="AP12">
            <v>11616</v>
          </cell>
          <cell r="AQ12">
            <v>11146</v>
          </cell>
          <cell r="AR12">
            <v>10688</v>
          </cell>
          <cell r="AS12">
            <v>10245</v>
          </cell>
          <cell r="AT12">
            <v>9822</v>
          </cell>
          <cell r="AU12">
            <v>9416</v>
          </cell>
          <cell r="AV12">
            <v>9029</v>
          </cell>
          <cell r="AW12">
            <v>8662</v>
          </cell>
          <cell r="AX12">
            <v>8311</v>
          </cell>
          <cell r="AY12">
            <v>7975</v>
          </cell>
          <cell r="AZ12">
            <v>7652</v>
          </cell>
          <cell r="BA12">
            <v>7340</v>
          </cell>
          <cell r="BB12">
            <v>7044</v>
          </cell>
          <cell r="BC12">
            <v>6761</v>
          </cell>
          <cell r="BD12">
            <v>6487</v>
          </cell>
          <cell r="BE12">
            <v>6224</v>
          </cell>
        </row>
        <row r="13">
          <cell r="A13" t="str">
            <v>10-14</v>
          </cell>
          <cell r="B13">
            <v>31272</v>
          </cell>
          <cell r="C13">
            <v>31646</v>
          </cell>
          <cell r="D13">
            <v>32085</v>
          </cell>
          <cell r="E13">
            <v>32510</v>
          </cell>
          <cell r="F13">
            <v>32846</v>
          </cell>
          <cell r="G13">
            <v>33022</v>
          </cell>
          <cell r="H13">
            <v>33052</v>
          </cell>
          <cell r="I13">
            <v>32985</v>
          </cell>
          <cell r="J13">
            <v>32800</v>
          </cell>
          <cell r="K13">
            <v>32474</v>
          </cell>
          <cell r="L13">
            <v>31986</v>
          </cell>
          <cell r="M13">
            <v>31245</v>
          </cell>
          <cell r="N13">
            <v>30266</v>
          </cell>
          <cell r="O13">
            <v>29185</v>
          </cell>
          <cell r="P13">
            <v>28138</v>
          </cell>
          <cell r="Q13">
            <v>27263</v>
          </cell>
          <cell r="R13">
            <v>26565</v>
          </cell>
          <cell r="S13">
            <v>25953</v>
          </cell>
          <cell r="T13">
            <v>25418</v>
          </cell>
          <cell r="U13">
            <v>24952</v>
          </cell>
          <cell r="V13">
            <v>24546</v>
          </cell>
          <cell r="W13">
            <v>24308</v>
          </cell>
          <cell r="X13">
            <v>24246</v>
          </cell>
          <cell r="Y13">
            <v>24192</v>
          </cell>
          <cell r="Z13">
            <v>23992</v>
          </cell>
          <cell r="AA13">
            <v>23479</v>
          </cell>
          <cell r="AB13">
            <v>22520</v>
          </cell>
          <cell r="AC13">
            <v>21226</v>
          </cell>
          <cell r="AD13">
            <v>19792</v>
          </cell>
          <cell r="AE13">
            <v>18412</v>
          </cell>
          <cell r="AF13">
            <v>17283</v>
          </cell>
          <cell r="AG13">
            <v>16438</v>
          </cell>
          <cell r="AH13">
            <v>15751</v>
          </cell>
          <cell r="AI13">
            <v>15165</v>
          </cell>
          <cell r="AJ13">
            <v>14628</v>
          </cell>
          <cell r="AK13">
            <v>14084</v>
          </cell>
          <cell r="AL13">
            <v>13539</v>
          </cell>
          <cell r="AM13">
            <v>13033</v>
          </cell>
          <cell r="AN13">
            <v>12551</v>
          </cell>
          <cell r="AO13">
            <v>12087</v>
          </cell>
          <cell r="AP13">
            <v>11629</v>
          </cell>
          <cell r="AQ13">
            <v>11176</v>
          </cell>
          <cell r="AR13">
            <v>10735</v>
          </cell>
          <cell r="AS13">
            <v>10309</v>
          </cell>
          <cell r="AT13">
            <v>9895</v>
          </cell>
          <cell r="AU13">
            <v>9490</v>
          </cell>
          <cell r="AV13">
            <v>9093</v>
          </cell>
          <cell r="AW13">
            <v>8706</v>
          </cell>
          <cell r="AX13">
            <v>8331</v>
          </cell>
          <cell r="AY13">
            <v>7972</v>
          </cell>
          <cell r="AZ13">
            <v>7632</v>
          </cell>
          <cell r="BA13">
            <v>7306</v>
          </cell>
          <cell r="BB13">
            <v>6996</v>
          </cell>
          <cell r="BC13">
            <v>6703</v>
          </cell>
          <cell r="BD13">
            <v>6430</v>
          </cell>
          <cell r="BE13">
            <v>6183</v>
          </cell>
        </row>
        <row r="14">
          <cell r="A14" t="str">
            <v>15-19</v>
          </cell>
          <cell r="B14">
            <v>21924</v>
          </cell>
          <cell r="C14">
            <v>22656</v>
          </cell>
          <cell r="D14">
            <v>23629</v>
          </cell>
          <cell r="E14">
            <v>24700</v>
          </cell>
          <cell r="F14">
            <v>25725</v>
          </cell>
          <cell r="G14">
            <v>26552</v>
          </cell>
          <cell r="H14">
            <v>27229</v>
          </cell>
          <cell r="I14">
            <v>27856</v>
          </cell>
          <cell r="J14">
            <v>28358</v>
          </cell>
          <cell r="K14">
            <v>28661</v>
          </cell>
          <cell r="L14">
            <v>28689</v>
          </cell>
          <cell r="M14">
            <v>28370</v>
          </cell>
          <cell r="N14">
            <v>27755</v>
          </cell>
          <cell r="O14">
            <v>26951</v>
          </cell>
          <cell r="P14">
            <v>26067</v>
          </cell>
          <cell r="Q14">
            <v>25211</v>
          </cell>
          <cell r="R14">
            <v>24314</v>
          </cell>
          <cell r="S14">
            <v>23304</v>
          </cell>
          <cell r="T14">
            <v>22285</v>
          </cell>
          <cell r="U14">
            <v>21359</v>
          </cell>
          <cell r="V14">
            <v>20632</v>
          </cell>
          <cell r="W14">
            <v>20145</v>
          </cell>
          <cell r="X14">
            <v>19831</v>
          </cell>
          <cell r="Y14">
            <v>19626</v>
          </cell>
          <cell r="Z14">
            <v>19460</v>
          </cell>
          <cell r="AA14">
            <v>19271</v>
          </cell>
          <cell r="AB14">
            <v>19135</v>
          </cell>
          <cell r="AC14">
            <v>19095</v>
          </cell>
          <cell r="AD14">
            <v>19037</v>
          </cell>
          <cell r="AE14">
            <v>18844</v>
          </cell>
          <cell r="AF14">
            <v>18400</v>
          </cell>
          <cell r="AG14">
            <v>17595</v>
          </cell>
          <cell r="AH14">
            <v>16504</v>
          </cell>
          <cell r="AI14">
            <v>15296</v>
          </cell>
          <cell r="AJ14">
            <v>14139</v>
          </cell>
          <cell r="AK14">
            <v>13198</v>
          </cell>
          <cell r="AL14">
            <v>12505</v>
          </cell>
          <cell r="AM14">
            <v>11950</v>
          </cell>
          <cell r="AN14">
            <v>11484</v>
          </cell>
          <cell r="AO14">
            <v>11058</v>
          </cell>
          <cell r="AP14">
            <v>10628</v>
          </cell>
          <cell r="AQ14">
            <v>10197</v>
          </cell>
          <cell r="AR14">
            <v>9799</v>
          </cell>
          <cell r="AS14">
            <v>9423</v>
          </cell>
          <cell r="AT14">
            <v>9059</v>
          </cell>
          <cell r="AU14">
            <v>8697</v>
          </cell>
          <cell r="AV14">
            <v>8336</v>
          </cell>
          <cell r="AW14">
            <v>7983</v>
          </cell>
          <cell r="AX14">
            <v>7640</v>
          </cell>
          <cell r="AY14">
            <v>7307</v>
          </cell>
          <cell r="AZ14">
            <v>6987</v>
          </cell>
          <cell r="BA14">
            <v>6675</v>
          </cell>
          <cell r="BB14">
            <v>6374</v>
          </cell>
          <cell r="BC14">
            <v>6085</v>
          </cell>
          <cell r="BD14">
            <v>5808</v>
          </cell>
          <cell r="BE14">
            <v>5543</v>
          </cell>
        </row>
        <row r="15">
          <cell r="A15" t="str">
            <v>20-24</v>
          </cell>
          <cell r="B15">
            <v>14176</v>
          </cell>
          <cell r="C15">
            <v>15042</v>
          </cell>
          <cell r="D15">
            <v>16033</v>
          </cell>
          <cell r="E15">
            <v>17072</v>
          </cell>
          <cell r="F15">
            <v>18079</v>
          </cell>
          <cell r="G15">
            <v>18962</v>
          </cell>
          <cell r="H15">
            <v>19746</v>
          </cell>
          <cell r="I15">
            <v>20488</v>
          </cell>
          <cell r="J15">
            <v>21152</v>
          </cell>
          <cell r="K15">
            <v>21698</v>
          </cell>
          <cell r="L15">
            <v>22087</v>
          </cell>
          <cell r="M15">
            <v>22319</v>
          </cell>
          <cell r="N15">
            <v>22418</v>
          </cell>
          <cell r="O15">
            <v>22388</v>
          </cell>
          <cell r="P15">
            <v>22230</v>
          </cell>
          <cell r="Q15">
            <v>21947</v>
          </cell>
          <cell r="R15">
            <v>21476</v>
          </cell>
          <cell r="S15">
            <v>20817</v>
          </cell>
          <cell r="T15">
            <v>20061</v>
          </cell>
          <cell r="U15">
            <v>19303</v>
          </cell>
          <cell r="V15">
            <v>18637</v>
          </cell>
          <cell r="W15">
            <v>18050</v>
          </cell>
          <cell r="X15">
            <v>17481</v>
          </cell>
          <cell r="Y15">
            <v>16946</v>
          </cell>
          <cell r="Z15">
            <v>16463</v>
          </cell>
          <cell r="AA15">
            <v>16050</v>
          </cell>
          <cell r="AB15">
            <v>15721</v>
          </cell>
          <cell r="AC15">
            <v>15464</v>
          </cell>
          <cell r="AD15">
            <v>15258</v>
          </cell>
          <cell r="AE15">
            <v>15081</v>
          </cell>
          <cell r="AF15">
            <v>14910</v>
          </cell>
          <cell r="AG15">
            <v>14812</v>
          </cell>
          <cell r="AH15">
            <v>14802</v>
          </cell>
          <cell r="AI15">
            <v>14780</v>
          </cell>
          <cell r="AJ15">
            <v>14643</v>
          </cell>
          <cell r="AK15">
            <v>14293</v>
          </cell>
          <cell r="AL15">
            <v>13632</v>
          </cell>
          <cell r="AM15">
            <v>12730</v>
          </cell>
          <cell r="AN15">
            <v>11727</v>
          </cell>
          <cell r="AO15">
            <v>10768</v>
          </cell>
          <cell r="AP15">
            <v>9994</v>
          </cell>
          <cell r="AQ15">
            <v>9434</v>
          </cell>
          <cell r="AR15">
            <v>8993</v>
          </cell>
          <cell r="AS15">
            <v>8628</v>
          </cell>
          <cell r="AT15">
            <v>8297</v>
          </cell>
          <cell r="AU15">
            <v>7959</v>
          </cell>
          <cell r="AV15">
            <v>7618</v>
          </cell>
          <cell r="AW15">
            <v>7302</v>
          </cell>
          <cell r="AX15">
            <v>7005</v>
          </cell>
          <cell r="AY15">
            <v>6717</v>
          </cell>
          <cell r="AZ15">
            <v>6432</v>
          </cell>
          <cell r="BA15">
            <v>6156</v>
          </cell>
          <cell r="BB15">
            <v>5892</v>
          </cell>
          <cell r="BC15">
            <v>5633</v>
          </cell>
          <cell r="BD15">
            <v>5374</v>
          </cell>
          <cell r="BE15">
            <v>5105</v>
          </cell>
        </row>
        <row r="16">
          <cell r="A16" t="str">
            <v>25-29</v>
          </cell>
          <cell r="B16">
            <v>11655</v>
          </cell>
          <cell r="C16">
            <v>11429</v>
          </cell>
          <cell r="D16">
            <v>11620</v>
          </cell>
          <cell r="E16">
            <v>12080</v>
          </cell>
          <cell r="F16">
            <v>12661</v>
          </cell>
          <cell r="G16">
            <v>13217</v>
          </cell>
          <cell r="H16">
            <v>13816</v>
          </cell>
          <cell r="I16">
            <v>14556</v>
          </cell>
          <cell r="J16">
            <v>15335</v>
          </cell>
          <cell r="K16">
            <v>16048</v>
          </cell>
          <cell r="L16">
            <v>16592</v>
          </cell>
          <cell r="M16">
            <v>16950</v>
          </cell>
          <cell r="N16">
            <v>17192</v>
          </cell>
          <cell r="O16">
            <v>17342</v>
          </cell>
          <cell r="P16">
            <v>17426</v>
          </cell>
          <cell r="Q16">
            <v>17470</v>
          </cell>
          <cell r="R16">
            <v>17464</v>
          </cell>
          <cell r="S16">
            <v>17391</v>
          </cell>
          <cell r="T16">
            <v>17265</v>
          </cell>
          <cell r="U16">
            <v>17103</v>
          </cell>
          <cell r="V16">
            <v>16918</v>
          </cell>
          <cell r="W16">
            <v>16715</v>
          </cell>
          <cell r="X16">
            <v>16483</v>
          </cell>
          <cell r="Y16">
            <v>16217</v>
          </cell>
          <cell r="Z16">
            <v>15913</v>
          </cell>
          <cell r="AA16">
            <v>15564</v>
          </cell>
          <cell r="AB16">
            <v>15132</v>
          </cell>
          <cell r="AC16">
            <v>14620</v>
          </cell>
          <cell r="AD16">
            <v>14087</v>
          </cell>
          <cell r="AE16">
            <v>13592</v>
          </cell>
          <cell r="AF16">
            <v>13193</v>
          </cell>
          <cell r="AG16">
            <v>12906</v>
          </cell>
          <cell r="AH16">
            <v>12692</v>
          </cell>
          <cell r="AI16">
            <v>12528</v>
          </cell>
          <cell r="AJ16">
            <v>12391</v>
          </cell>
          <cell r="AK16">
            <v>12257</v>
          </cell>
          <cell r="AL16">
            <v>12185</v>
          </cell>
          <cell r="AM16">
            <v>12190</v>
          </cell>
          <cell r="AN16">
            <v>12185</v>
          </cell>
          <cell r="AO16">
            <v>12082</v>
          </cell>
          <cell r="AP16">
            <v>11794</v>
          </cell>
          <cell r="AQ16">
            <v>11239</v>
          </cell>
          <cell r="AR16">
            <v>10478</v>
          </cell>
          <cell r="AS16">
            <v>9630</v>
          </cell>
          <cell r="AT16">
            <v>8817</v>
          </cell>
          <cell r="AU16">
            <v>8163</v>
          </cell>
          <cell r="AV16">
            <v>7690</v>
          </cell>
          <cell r="AW16">
            <v>7317</v>
          </cell>
          <cell r="AX16">
            <v>7010</v>
          </cell>
          <cell r="AY16">
            <v>6730</v>
          </cell>
          <cell r="AZ16">
            <v>6448</v>
          </cell>
          <cell r="BA16">
            <v>6185</v>
          </cell>
          <cell r="BB16">
            <v>5965</v>
          </cell>
          <cell r="BC16">
            <v>5748</v>
          </cell>
          <cell r="BD16">
            <v>5507</v>
          </cell>
          <cell r="BE16">
            <v>5198</v>
          </cell>
        </row>
        <row r="17">
          <cell r="A17" t="str">
            <v>30-34</v>
          </cell>
          <cell r="B17">
            <v>11204</v>
          </cell>
          <cell r="C17">
            <v>10890</v>
          </cell>
          <cell r="D17">
            <v>10732</v>
          </cell>
          <cell r="E17">
            <v>10694</v>
          </cell>
          <cell r="F17">
            <v>10739</v>
          </cell>
          <cell r="G17">
            <v>10828</v>
          </cell>
          <cell r="H17">
            <v>10986</v>
          </cell>
          <cell r="I17">
            <v>11237</v>
          </cell>
          <cell r="J17">
            <v>11546</v>
          </cell>
          <cell r="K17">
            <v>11880</v>
          </cell>
          <cell r="L17">
            <v>12204</v>
          </cell>
          <cell r="M17">
            <v>12548</v>
          </cell>
          <cell r="N17">
            <v>12934</v>
          </cell>
          <cell r="O17">
            <v>13318</v>
          </cell>
          <cell r="P17">
            <v>13657</v>
          </cell>
          <cell r="Q17">
            <v>13908</v>
          </cell>
          <cell r="R17">
            <v>14036</v>
          </cell>
          <cell r="S17">
            <v>14072</v>
          </cell>
          <cell r="T17">
            <v>14064</v>
          </cell>
          <cell r="U17">
            <v>14064</v>
          </cell>
          <cell r="V17">
            <v>14121</v>
          </cell>
          <cell r="W17">
            <v>14289</v>
          </cell>
          <cell r="X17">
            <v>14533</v>
          </cell>
          <cell r="Y17">
            <v>14775</v>
          </cell>
          <cell r="Z17">
            <v>14936</v>
          </cell>
          <cell r="AA17">
            <v>14935</v>
          </cell>
          <cell r="AB17">
            <v>14732</v>
          </cell>
          <cell r="AC17">
            <v>14380</v>
          </cell>
          <cell r="AD17">
            <v>13940</v>
          </cell>
          <cell r="AE17">
            <v>13474</v>
          </cell>
          <cell r="AF17">
            <v>13044</v>
          </cell>
          <cell r="AG17">
            <v>12626</v>
          </cell>
          <cell r="AH17">
            <v>12180</v>
          </cell>
          <cell r="AI17">
            <v>11740</v>
          </cell>
          <cell r="AJ17">
            <v>11339</v>
          </cell>
          <cell r="AK17">
            <v>11013</v>
          </cell>
          <cell r="AL17">
            <v>10775</v>
          </cell>
          <cell r="AM17">
            <v>10603</v>
          </cell>
          <cell r="AN17">
            <v>10475</v>
          </cell>
          <cell r="AO17">
            <v>10370</v>
          </cell>
          <cell r="AP17">
            <v>10267</v>
          </cell>
          <cell r="AQ17">
            <v>10216</v>
          </cell>
          <cell r="AR17">
            <v>10231</v>
          </cell>
          <cell r="AS17">
            <v>10237</v>
          </cell>
          <cell r="AT17">
            <v>10154</v>
          </cell>
          <cell r="AU17">
            <v>9917</v>
          </cell>
          <cell r="AV17">
            <v>9444</v>
          </cell>
          <cell r="AW17">
            <v>8787</v>
          </cell>
          <cell r="AX17">
            <v>8057</v>
          </cell>
          <cell r="AY17">
            <v>7358</v>
          </cell>
          <cell r="AZ17">
            <v>6799</v>
          </cell>
          <cell r="BA17">
            <v>6307</v>
          </cell>
          <cell r="BB17">
            <v>5808</v>
          </cell>
          <cell r="BC17">
            <v>5414</v>
          </cell>
          <cell r="BD17">
            <v>5230</v>
          </cell>
          <cell r="BE17">
            <v>5363</v>
          </cell>
        </row>
        <row r="18">
          <cell r="A18" t="str">
            <v>35-39</v>
          </cell>
          <cell r="B18">
            <v>9542</v>
          </cell>
          <cell r="C18">
            <v>9994</v>
          </cell>
          <cell r="D18">
            <v>10282</v>
          </cell>
          <cell r="E18">
            <v>10447</v>
          </cell>
          <cell r="F18">
            <v>10526</v>
          </cell>
          <cell r="G18">
            <v>10563</v>
          </cell>
          <cell r="H18">
            <v>10516</v>
          </cell>
          <cell r="I18">
            <v>10357</v>
          </cell>
          <cell r="J18">
            <v>10149</v>
          </cell>
          <cell r="K18">
            <v>9956</v>
          </cell>
          <cell r="L18">
            <v>9842</v>
          </cell>
          <cell r="M18">
            <v>9804</v>
          </cell>
          <cell r="N18">
            <v>9801</v>
          </cell>
          <cell r="O18">
            <v>9834</v>
          </cell>
          <cell r="P18">
            <v>9907</v>
          </cell>
          <cell r="Q18">
            <v>10022</v>
          </cell>
          <cell r="R18">
            <v>10191</v>
          </cell>
          <cell r="S18">
            <v>10412</v>
          </cell>
          <cell r="T18">
            <v>10668</v>
          </cell>
          <cell r="U18">
            <v>10940</v>
          </cell>
          <cell r="V18">
            <v>11209</v>
          </cell>
          <cell r="W18">
            <v>11504</v>
          </cell>
          <cell r="X18">
            <v>11837</v>
          </cell>
          <cell r="Y18">
            <v>12166</v>
          </cell>
          <cell r="Z18">
            <v>12448</v>
          </cell>
          <cell r="AA18">
            <v>12642</v>
          </cell>
          <cell r="AB18">
            <v>12748</v>
          </cell>
          <cell r="AC18">
            <v>12794</v>
          </cell>
          <cell r="AD18">
            <v>12779</v>
          </cell>
          <cell r="AE18">
            <v>12703</v>
          </cell>
          <cell r="AF18">
            <v>12564</v>
          </cell>
          <cell r="AG18">
            <v>12338</v>
          </cell>
          <cell r="AH18">
            <v>12027</v>
          </cell>
          <cell r="AI18">
            <v>11665</v>
          </cell>
          <cell r="AJ18">
            <v>11289</v>
          </cell>
          <cell r="AK18">
            <v>10934</v>
          </cell>
          <cell r="AL18">
            <v>10581</v>
          </cell>
          <cell r="AM18">
            <v>10207</v>
          </cell>
          <cell r="AN18">
            <v>9839</v>
          </cell>
          <cell r="AO18">
            <v>9506</v>
          </cell>
          <cell r="AP18">
            <v>9236</v>
          </cell>
          <cell r="AQ18">
            <v>9042</v>
          </cell>
          <cell r="AR18">
            <v>8905</v>
          </cell>
          <cell r="AS18">
            <v>8806</v>
          </cell>
          <cell r="AT18">
            <v>8726</v>
          </cell>
          <cell r="AU18">
            <v>8644</v>
          </cell>
          <cell r="AV18">
            <v>8603</v>
          </cell>
          <cell r="AW18">
            <v>8617</v>
          </cell>
          <cell r="AX18">
            <v>8620</v>
          </cell>
          <cell r="AY18">
            <v>8551</v>
          </cell>
          <cell r="AZ18">
            <v>8348</v>
          </cell>
          <cell r="BA18">
            <v>8048</v>
          </cell>
          <cell r="BB18">
            <v>7702</v>
          </cell>
          <cell r="BC18">
            <v>7235</v>
          </cell>
          <cell r="BD18">
            <v>6593</v>
          </cell>
          <cell r="BE18">
            <v>5704</v>
          </cell>
        </row>
        <row r="19">
          <cell r="A19" t="str">
            <v>40-44</v>
          </cell>
          <cell r="B19">
            <v>7557</v>
          </cell>
          <cell r="C19">
            <v>7739</v>
          </cell>
          <cell r="D19">
            <v>7989</v>
          </cell>
          <cell r="E19">
            <v>8270</v>
          </cell>
          <cell r="F19">
            <v>8546</v>
          </cell>
          <cell r="G19">
            <v>8780</v>
          </cell>
          <cell r="H19">
            <v>9007</v>
          </cell>
          <cell r="I19">
            <v>9251</v>
          </cell>
          <cell r="J19">
            <v>9460</v>
          </cell>
          <cell r="K19">
            <v>9584</v>
          </cell>
          <cell r="L19">
            <v>9573</v>
          </cell>
          <cell r="M19">
            <v>9354</v>
          </cell>
          <cell r="N19">
            <v>8962</v>
          </cell>
          <cell r="O19">
            <v>8504</v>
          </cell>
          <cell r="P19">
            <v>8086</v>
          </cell>
          <cell r="Q19">
            <v>7817</v>
          </cell>
          <cell r="R19">
            <v>7697</v>
          </cell>
          <cell r="S19">
            <v>7656</v>
          </cell>
          <cell r="T19">
            <v>7691</v>
          </cell>
          <cell r="U19">
            <v>7798</v>
          </cell>
          <cell r="V19">
            <v>7975</v>
          </cell>
          <cell r="W19">
            <v>8271</v>
          </cell>
          <cell r="X19">
            <v>8687</v>
          </cell>
          <cell r="Y19">
            <v>9151</v>
          </cell>
          <cell r="Z19">
            <v>9588</v>
          </cell>
          <cell r="AA19">
            <v>9926</v>
          </cell>
          <cell r="AB19">
            <v>10156</v>
          </cell>
          <cell r="AC19">
            <v>10326</v>
          </cell>
          <cell r="AD19">
            <v>10450</v>
          </cell>
          <cell r="AE19">
            <v>10541</v>
          </cell>
          <cell r="AF19">
            <v>10611</v>
          </cell>
          <cell r="AG19">
            <v>10670</v>
          </cell>
          <cell r="AH19">
            <v>10708</v>
          </cell>
          <cell r="AI19">
            <v>10713</v>
          </cell>
          <cell r="AJ19">
            <v>10670</v>
          </cell>
          <cell r="AK19">
            <v>10564</v>
          </cell>
          <cell r="AL19">
            <v>10375</v>
          </cell>
          <cell r="AM19">
            <v>10114</v>
          </cell>
          <cell r="AN19">
            <v>9809</v>
          </cell>
          <cell r="AO19">
            <v>9492</v>
          </cell>
          <cell r="AP19">
            <v>9194</v>
          </cell>
          <cell r="AQ19">
            <v>8898</v>
          </cell>
          <cell r="AR19">
            <v>8585</v>
          </cell>
          <cell r="AS19">
            <v>8278</v>
          </cell>
          <cell r="AT19">
            <v>8000</v>
          </cell>
          <cell r="AU19">
            <v>7774</v>
          </cell>
          <cell r="AV19">
            <v>7611</v>
          </cell>
          <cell r="AW19">
            <v>7495</v>
          </cell>
          <cell r="AX19">
            <v>7411</v>
          </cell>
          <cell r="AY19">
            <v>7343</v>
          </cell>
          <cell r="AZ19">
            <v>7277</v>
          </cell>
          <cell r="BA19">
            <v>7220</v>
          </cell>
          <cell r="BB19">
            <v>7186</v>
          </cell>
          <cell r="BC19">
            <v>7161</v>
          </cell>
          <cell r="BD19">
            <v>7125</v>
          </cell>
          <cell r="BE19">
            <v>7060</v>
          </cell>
        </row>
        <row r="20">
          <cell r="A20" t="str">
            <v>45-49</v>
          </cell>
          <cell r="B20">
            <v>6147</v>
          </cell>
          <cell r="C20">
            <v>6081</v>
          </cell>
          <cell r="D20">
            <v>6195</v>
          </cell>
          <cell r="E20">
            <v>6414</v>
          </cell>
          <cell r="F20">
            <v>6667</v>
          </cell>
          <cell r="G20">
            <v>6888</v>
          </cell>
          <cell r="H20">
            <v>7101</v>
          </cell>
          <cell r="I20">
            <v>7352</v>
          </cell>
          <cell r="J20">
            <v>7604</v>
          </cell>
          <cell r="K20">
            <v>7820</v>
          </cell>
          <cell r="L20">
            <v>7961</v>
          </cell>
          <cell r="M20">
            <v>8031</v>
          </cell>
          <cell r="N20">
            <v>8054</v>
          </cell>
          <cell r="O20">
            <v>8027</v>
          </cell>
          <cell r="P20">
            <v>7946</v>
          </cell>
          <cell r="Q20">
            <v>7805</v>
          </cell>
          <cell r="R20">
            <v>7546</v>
          </cell>
          <cell r="S20">
            <v>7172</v>
          </cell>
          <cell r="T20">
            <v>6771</v>
          </cell>
          <cell r="U20">
            <v>6433</v>
          </cell>
          <cell r="V20">
            <v>6246</v>
          </cell>
          <cell r="W20">
            <v>6239</v>
          </cell>
          <cell r="X20">
            <v>6352</v>
          </cell>
          <cell r="Y20">
            <v>6543</v>
          </cell>
          <cell r="Z20">
            <v>6772</v>
          </cell>
          <cell r="AA20">
            <v>6995</v>
          </cell>
          <cell r="AB20">
            <v>7234</v>
          </cell>
          <cell r="AC20">
            <v>7517</v>
          </cell>
          <cell r="AD20">
            <v>7813</v>
          </cell>
          <cell r="AE20">
            <v>8089</v>
          </cell>
          <cell r="AF20">
            <v>8316</v>
          </cell>
          <cell r="AG20">
            <v>8491</v>
          </cell>
          <cell r="AH20">
            <v>8635</v>
          </cell>
          <cell r="AI20">
            <v>8750</v>
          </cell>
          <cell r="AJ20">
            <v>8839</v>
          </cell>
          <cell r="AK20">
            <v>8908</v>
          </cell>
          <cell r="AL20">
            <v>8964</v>
          </cell>
          <cell r="AM20">
            <v>9005</v>
          </cell>
          <cell r="AN20">
            <v>9018</v>
          </cell>
          <cell r="AO20">
            <v>8990</v>
          </cell>
          <cell r="AP20">
            <v>8907</v>
          </cell>
          <cell r="AQ20">
            <v>8752</v>
          </cell>
          <cell r="AR20">
            <v>8535</v>
          </cell>
          <cell r="AS20">
            <v>8280</v>
          </cell>
          <cell r="AT20">
            <v>8015</v>
          </cell>
          <cell r="AU20">
            <v>7763</v>
          </cell>
          <cell r="AV20">
            <v>7512</v>
          </cell>
          <cell r="AW20">
            <v>7244</v>
          </cell>
          <cell r="AX20">
            <v>6979</v>
          </cell>
          <cell r="AY20">
            <v>6741</v>
          </cell>
          <cell r="AZ20">
            <v>6550</v>
          </cell>
          <cell r="BA20">
            <v>6391</v>
          </cell>
          <cell r="BB20">
            <v>6251</v>
          </cell>
          <cell r="BC20">
            <v>6152</v>
          </cell>
          <cell r="BD20">
            <v>6113</v>
          </cell>
          <cell r="BE20">
            <v>6158</v>
          </cell>
        </row>
        <row r="21">
          <cell r="A21" t="str">
            <v>50-54</v>
          </cell>
          <cell r="B21">
            <v>5609</v>
          </cell>
          <cell r="C21">
            <v>5551</v>
          </cell>
          <cell r="D21">
            <v>5520</v>
          </cell>
          <cell r="E21">
            <v>5523</v>
          </cell>
          <cell r="F21">
            <v>5557</v>
          </cell>
          <cell r="G21">
            <v>5617</v>
          </cell>
          <cell r="H21">
            <v>5722</v>
          </cell>
          <cell r="I21">
            <v>5873</v>
          </cell>
          <cell r="J21">
            <v>6043</v>
          </cell>
          <cell r="K21">
            <v>6206</v>
          </cell>
          <cell r="L21">
            <v>6334</v>
          </cell>
          <cell r="M21">
            <v>6431</v>
          </cell>
          <cell r="N21">
            <v>6516</v>
          </cell>
          <cell r="O21">
            <v>6582</v>
          </cell>
          <cell r="P21">
            <v>6623</v>
          </cell>
          <cell r="Q21">
            <v>6631</v>
          </cell>
          <cell r="R21">
            <v>6605</v>
          </cell>
          <cell r="S21">
            <v>6548</v>
          </cell>
          <cell r="T21">
            <v>6466</v>
          </cell>
          <cell r="U21">
            <v>6360</v>
          </cell>
          <cell r="V21">
            <v>6235</v>
          </cell>
          <cell r="W21">
            <v>6060</v>
          </cell>
          <cell r="X21">
            <v>5832</v>
          </cell>
          <cell r="Y21">
            <v>5598</v>
          </cell>
          <cell r="Z21">
            <v>5405</v>
          </cell>
          <cell r="AA21">
            <v>5299</v>
          </cell>
          <cell r="AB21">
            <v>5293</v>
          </cell>
          <cell r="AC21">
            <v>5355</v>
          </cell>
          <cell r="AD21">
            <v>5469</v>
          </cell>
          <cell r="AE21">
            <v>5613</v>
          </cell>
          <cell r="AF21">
            <v>5772</v>
          </cell>
          <cell r="AG21">
            <v>5968</v>
          </cell>
          <cell r="AH21">
            <v>6205</v>
          </cell>
          <cell r="AI21">
            <v>6461</v>
          </cell>
          <cell r="AJ21">
            <v>6702</v>
          </cell>
          <cell r="AK21">
            <v>6900</v>
          </cell>
          <cell r="AL21">
            <v>7052</v>
          </cell>
          <cell r="AM21">
            <v>7180</v>
          </cell>
          <cell r="AN21">
            <v>7284</v>
          </cell>
          <cell r="AO21">
            <v>7369</v>
          </cell>
          <cell r="AP21">
            <v>7432</v>
          </cell>
          <cell r="AQ21">
            <v>7488</v>
          </cell>
          <cell r="AR21">
            <v>7532</v>
          </cell>
          <cell r="AS21">
            <v>7552</v>
          </cell>
          <cell r="AT21">
            <v>7536</v>
          </cell>
          <cell r="AU21">
            <v>7471</v>
          </cell>
          <cell r="AV21">
            <v>7342</v>
          </cell>
          <cell r="AW21">
            <v>7157</v>
          </cell>
          <cell r="AX21">
            <v>6939</v>
          </cell>
          <cell r="AY21">
            <v>6712</v>
          </cell>
          <cell r="AZ21">
            <v>6497</v>
          </cell>
          <cell r="BA21">
            <v>6285</v>
          </cell>
          <cell r="BB21">
            <v>6053</v>
          </cell>
          <cell r="BC21">
            <v>5831</v>
          </cell>
          <cell r="BD21">
            <v>5639</v>
          </cell>
          <cell r="BE21">
            <v>5502</v>
          </cell>
        </row>
        <row r="22">
          <cell r="A22" t="str">
            <v>55-59</v>
          </cell>
          <cell r="B22">
            <v>4762</v>
          </cell>
          <cell r="C22">
            <v>4949</v>
          </cell>
          <cell r="D22">
            <v>5058</v>
          </cell>
          <cell r="E22">
            <v>5114</v>
          </cell>
          <cell r="F22">
            <v>5139</v>
          </cell>
          <cell r="G22">
            <v>5154</v>
          </cell>
          <cell r="H22">
            <v>5146</v>
          </cell>
          <cell r="I22">
            <v>5101</v>
          </cell>
          <cell r="J22">
            <v>5038</v>
          </cell>
          <cell r="K22">
            <v>4980</v>
          </cell>
          <cell r="L22">
            <v>4947</v>
          </cell>
          <cell r="M22">
            <v>4940</v>
          </cell>
          <cell r="N22">
            <v>4945</v>
          </cell>
          <cell r="O22">
            <v>4961</v>
          </cell>
          <cell r="P22">
            <v>4987</v>
          </cell>
          <cell r="Q22">
            <v>5023</v>
          </cell>
          <cell r="R22">
            <v>5074</v>
          </cell>
          <cell r="S22">
            <v>5142</v>
          </cell>
          <cell r="T22">
            <v>5216</v>
          </cell>
          <cell r="U22">
            <v>5287</v>
          </cell>
          <cell r="V22">
            <v>5346</v>
          </cell>
          <cell r="W22">
            <v>5411</v>
          </cell>
          <cell r="X22">
            <v>5487</v>
          </cell>
          <cell r="Y22">
            <v>5549</v>
          </cell>
          <cell r="Z22">
            <v>5567</v>
          </cell>
          <cell r="AA22">
            <v>5513</v>
          </cell>
          <cell r="AB22">
            <v>5343</v>
          </cell>
          <cell r="AC22">
            <v>5073</v>
          </cell>
          <cell r="AD22">
            <v>4771</v>
          </cell>
          <cell r="AE22">
            <v>4511</v>
          </cell>
          <cell r="AF22">
            <v>4358</v>
          </cell>
          <cell r="AG22">
            <v>4330</v>
          </cell>
          <cell r="AH22">
            <v>4380</v>
          </cell>
          <cell r="AI22">
            <v>4484</v>
          </cell>
          <cell r="AJ22">
            <v>4620</v>
          </cell>
          <cell r="AK22">
            <v>4760</v>
          </cell>
          <cell r="AL22">
            <v>4926</v>
          </cell>
          <cell r="AM22">
            <v>5128</v>
          </cell>
          <cell r="AN22">
            <v>5350</v>
          </cell>
          <cell r="AO22">
            <v>5553</v>
          </cell>
          <cell r="AP22">
            <v>5722</v>
          </cell>
          <cell r="AQ22">
            <v>5858</v>
          </cell>
          <cell r="AR22">
            <v>5970</v>
          </cell>
          <cell r="AS22">
            <v>6062</v>
          </cell>
          <cell r="AT22">
            <v>6138</v>
          </cell>
          <cell r="AU22">
            <v>6197</v>
          </cell>
          <cell r="AV22">
            <v>6246</v>
          </cell>
          <cell r="AW22">
            <v>6284</v>
          </cell>
          <cell r="AX22">
            <v>6302</v>
          </cell>
          <cell r="AY22">
            <v>6289</v>
          </cell>
          <cell r="AZ22">
            <v>6235</v>
          </cell>
          <cell r="BA22">
            <v>6149</v>
          </cell>
          <cell r="BB22">
            <v>6035</v>
          </cell>
          <cell r="BC22">
            <v>5886</v>
          </cell>
          <cell r="BD22">
            <v>5692</v>
          </cell>
          <cell r="BE22">
            <v>5441</v>
          </cell>
        </row>
        <row r="23">
          <cell r="A23" t="str">
            <v>60-64</v>
          </cell>
          <cell r="B23">
            <v>4153</v>
          </cell>
          <cell r="C23">
            <v>4148</v>
          </cell>
          <cell r="D23">
            <v>4183</v>
          </cell>
          <cell r="E23">
            <v>4238</v>
          </cell>
          <cell r="F23">
            <v>4299</v>
          </cell>
          <cell r="G23">
            <v>4346</v>
          </cell>
          <cell r="H23">
            <v>4395</v>
          </cell>
          <cell r="I23">
            <v>4455</v>
          </cell>
          <cell r="J23">
            <v>4508</v>
          </cell>
          <cell r="K23">
            <v>4535</v>
          </cell>
          <cell r="L23">
            <v>4519</v>
          </cell>
          <cell r="M23">
            <v>4435</v>
          </cell>
          <cell r="N23">
            <v>4294</v>
          </cell>
          <cell r="O23">
            <v>4135</v>
          </cell>
          <cell r="P23">
            <v>3991</v>
          </cell>
          <cell r="Q23">
            <v>3900</v>
          </cell>
          <cell r="R23">
            <v>3866</v>
          </cell>
          <cell r="S23">
            <v>3865</v>
          </cell>
          <cell r="T23">
            <v>3890</v>
          </cell>
          <cell r="U23">
            <v>3934</v>
          </cell>
          <cell r="V23">
            <v>3989</v>
          </cell>
          <cell r="W23">
            <v>4071</v>
          </cell>
          <cell r="X23">
            <v>4184</v>
          </cell>
          <cell r="Y23">
            <v>4305</v>
          </cell>
          <cell r="Z23">
            <v>4413</v>
          </cell>
          <cell r="AA23">
            <v>4485</v>
          </cell>
          <cell r="AB23">
            <v>4525</v>
          </cell>
          <cell r="AC23">
            <v>4553</v>
          </cell>
          <cell r="AD23">
            <v>4554</v>
          </cell>
          <cell r="AE23">
            <v>4523</v>
          </cell>
          <cell r="AF23">
            <v>4450</v>
          </cell>
          <cell r="AG23">
            <v>4299</v>
          </cell>
          <cell r="AH23">
            <v>4079</v>
          </cell>
          <cell r="AI23">
            <v>3838</v>
          </cell>
          <cell r="AJ23">
            <v>3632</v>
          </cell>
          <cell r="AK23">
            <v>3513</v>
          </cell>
          <cell r="AL23">
            <v>3493</v>
          </cell>
          <cell r="AM23">
            <v>3538</v>
          </cell>
          <cell r="AN23">
            <v>3629</v>
          </cell>
          <cell r="AO23">
            <v>3744</v>
          </cell>
          <cell r="AP23">
            <v>3864</v>
          </cell>
          <cell r="AQ23">
            <v>4004</v>
          </cell>
          <cell r="AR23">
            <v>4176</v>
          </cell>
          <cell r="AS23">
            <v>4360</v>
          </cell>
          <cell r="AT23">
            <v>4534</v>
          </cell>
          <cell r="AU23">
            <v>4677</v>
          </cell>
          <cell r="AV23">
            <v>4790</v>
          </cell>
          <cell r="AW23">
            <v>4884</v>
          </cell>
          <cell r="AX23">
            <v>4960</v>
          </cell>
          <cell r="AY23">
            <v>5025</v>
          </cell>
          <cell r="AZ23">
            <v>5076</v>
          </cell>
          <cell r="BA23">
            <v>5116</v>
          </cell>
          <cell r="BB23">
            <v>5139</v>
          </cell>
          <cell r="BC23">
            <v>5150</v>
          </cell>
          <cell r="BD23">
            <v>5149</v>
          </cell>
          <cell r="BE23">
            <v>5142</v>
          </cell>
        </row>
        <row r="24">
          <cell r="A24" t="str">
            <v>65-69</v>
          </cell>
          <cell r="B24">
            <v>3357</v>
          </cell>
          <cell r="C24">
            <v>3408</v>
          </cell>
          <cell r="D24">
            <v>3470</v>
          </cell>
          <cell r="E24">
            <v>3535</v>
          </cell>
          <cell r="F24">
            <v>3592</v>
          </cell>
          <cell r="G24">
            <v>3636</v>
          </cell>
          <cell r="H24">
            <v>3667</v>
          </cell>
          <cell r="I24">
            <v>3691</v>
          </cell>
          <cell r="J24">
            <v>3705</v>
          </cell>
          <cell r="K24">
            <v>3708</v>
          </cell>
          <cell r="L24">
            <v>3698</v>
          </cell>
          <cell r="M24">
            <v>3673</v>
          </cell>
          <cell r="N24">
            <v>3633</v>
          </cell>
          <cell r="O24">
            <v>3583</v>
          </cell>
          <cell r="P24">
            <v>3525</v>
          </cell>
          <cell r="Q24">
            <v>3464</v>
          </cell>
          <cell r="R24">
            <v>3388</v>
          </cell>
          <cell r="S24">
            <v>3296</v>
          </cell>
          <cell r="T24">
            <v>3203</v>
          </cell>
          <cell r="U24">
            <v>3126</v>
          </cell>
          <cell r="V24">
            <v>3080</v>
          </cell>
          <cell r="W24">
            <v>3072</v>
          </cell>
          <cell r="X24">
            <v>3092</v>
          </cell>
          <cell r="Y24">
            <v>3129</v>
          </cell>
          <cell r="Z24">
            <v>3175</v>
          </cell>
          <cell r="AA24">
            <v>3220</v>
          </cell>
          <cell r="AB24">
            <v>3271</v>
          </cell>
          <cell r="AC24">
            <v>3332</v>
          </cell>
          <cell r="AD24">
            <v>3398</v>
          </cell>
          <cell r="AE24">
            <v>3455</v>
          </cell>
          <cell r="AF24">
            <v>3493</v>
          </cell>
          <cell r="AG24">
            <v>3520</v>
          </cell>
          <cell r="AH24">
            <v>3542</v>
          </cell>
          <cell r="AI24">
            <v>3549</v>
          </cell>
          <cell r="AJ24">
            <v>3531</v>
          </cell>
          <cell r="AK24">
            <v>3477</v>
          </cell>
          <cell r="AL24">
            <v>3362</v>
          </cell>
          <cell r="AM24">
            <v>3188</v>
          </cell>
          <cell r="AN24">
            <v>2999</v>
          </cell>
          <cell r="AO24">
            <v>2841</v>
          </cell>
          <cell r="AP24">
            <v>2750</v>
          </cell>
          <cell r="AQ24">
            <v>2740</v>
          </cell>
          <cell r="AR24">
            <v>2782</v>
          </cell>
          <cell r="AS24">
            <v>2862</v>
          </cell>
          <cell r="AT24">
            <v>2958</v>
          </cell>
          <cell r="AU24">
            <v>3057</v>
          </cell>
          <cell r="AV24">
            <v>3172</v>
          </cell>
          <cell r="AW24">
            <v>3310</v>
          </cell>
          <cell r="AX24">
            <v>3457</v>
          </cell>
          <cell r="AY24">
            <v>3599</v>
          </cell>
          <cell r="AZ24">
            <v>3715</v>
          </cell>
          <cell r="BA24">
            <v>3822</v>
          </cell>
          <cell r="BB24">
            <v>3925</v>
          </cell>
          <cell r="BC24">
            <v>4011</v>
          </cell>
          <cell r="BD24">
            <v>4065</v>
          </cell>
          <cell r="BE24">
            <v>4068</v>
          </cell>
        </row>
        <row r="25">
          <cell r="A25" t="str">
            <v>70-74</v>
          </cell>
          <cell r="B25">
            <v>2476</v>
          </cell>
          <cell r="C25">
            <v>2596</v>
          </cell>
          <cell r="D25">
            <v>2678</v>
          </cell>
          <cell r="E25">
            <v>2739</v>
          </cell>
          <cell r="F25">
            <v>2784</v>
          </cell>
          <cell r="G25">
            <v>2828</v>
          </cell>
          <cell r="H25">
            <v>2870</v>
          </cell>
          <cell r="I25">
            <v>2904</v>
          </cell>
          <cell r="J25">
            <v>2927</v>
          </cell>
          <cell r="K25">
            <v>2937</v>
          </cell>
          <cell r="L25">
            <v>2931</v>
          </cell>
          <cell r="M25">
            <v>2903</v>
          </cell>
          <cell r="N25">
            <v>2856</v>
          </cell>
          <cell r="O25">
            <v>2797</v>
          </cell>
          <cell r="P25">
            <v>2736</v>
          </cell>
          <cell r="Q25">
            <v>2683</v>
          </cell>
          <cell r="R25">
            <v>2636</v>
          </cell>
          <cell r="S25">
            <v>2590</v>
          </cell>
          <cell r="T25">
            <v>2545</v>
          </cell>
          <cell r="U25">
            <v>2502</v>
          </cell>
          <cell r="V25">
            <v>2462</v>
          </cell>
          <cell r="W25">
            <v>2423</v>
          </cell>
          <cell r="X25">
            <v>2384</v>
          </cell>
          <cell r="Y25">
            <v>2348</v>
          </cell>
          <cell r="Z25">
            <v>2320</v>
          </cell>
          <cell r="AA25">
            <v>2303</v>
          </cell>
          <cell r="AB25">
            <v>2297</v>
          </cell>
          <cell r="AC25">
            <v>2301</v>
          </cell>
          <cell r="AD25">
            <v>2313</v>
          </cell>
          <cell r="AE25">
            <v>2332</v>
          </cell>
          <cell r="AF25">
            <v>2357</v>
          </cell>
          <cell r="AG25">
            <v>2395</v>
          </cell>
          <cell r="AH25">
            <v>2446</v>
          </cell>
          <cell r="AI25">
            <v>2500</v>
          </cell>
          <cell r="AJ25">
            <v>2548</v>
          </cell>
          <cell r="AK25">
            <v>2582</v>
          </cell>
          <cell r="AL25">
            <v>2606</v>
          </cell>
          <cell r="AM25">
            <v>2626</v>
          </cell>
          <cell r="AN25">
            <v>2634</v>
          </cell>
          <cell r="AO25">
            <v>2624</v>
          </cell>
          <cell r="AP25">
            <v>2587</v>
          </cell>
          <cell r="AQ25">
            <v>2502</v>
          </cell>
          <cell r="AR25">
            <v>2378</v>
          </cell>
          <cell r="AS25">
            <v>2240</v>
          </cell>
          <cell r="AT25">
            <v>2125</v>
          </cell>
          <cell r="AU25">
            <v>2060</v>
          </cell>
          <cell r="AV25">
            <v>2055</v>
          </cell>
          <cell r="AW25">
            <v>2088</v>
          </cell>
          <cell r="AX25">
            <v>2148</v>
          </cell>
          <cell r="AY25">
            <v>2224</v>
          </cell>
          <cell r="AZ25">
            <v>2303</v>
          </cell>
          <cell r="BA25">
            <v>2394</v>
          </cell>
          <cell r="BB25">
            <v>2504</v>
          </cell>
          <cell r="BC25">
            <v>2622</v>
          </cell>
          <cell r="BD25">
            <v>2736</v>
          </cell>
          <cell r="BE25">
            <v>2833</v>
          </cell>
        </row>
        <row r="26">
          <cell r="A26" t="str">
            <v>75-79</v>
          </cell>
          <cell r="B26">
            <v>1501</v>
          </cell>
          <cell r="C26">
            <v>1598</v>
          </cell>
          <cell r="D26">
            <v>1677</v>
          </cell>
          <cell r="E26">
            <v>1743</v>
          </cell>
          <cell r="F26">
            <v>1800</v>
          </cell>
          <cell r="G26">
            <v>1852</v>
          </cell>
          <cell r="H26">
            <v>1903</v>
          </cell>
          <cell r="I26">
            <v>1948</v>
          </cell>
          <cell r="J26">
            <v>1986</v>
          </cell>
          <cell r="K26">
            <v>2011</v>
          </cell>
          <cell r="L26">
            <v>2021</v>
          </cell>
          <cell r="M26">
            <v>2010</v>
          </cell>
          <cell r="N26">
            <v>1981</v>
          </cell>
          <cell r="O26">
            <v>1941</v>
          </cell>
          <cell r="P26">
            <v>1900</v>
          </cell>
          <cell r="Q26">
            <v>1865</v>
          </cell>
          <cell r="R26">
            <v>1836</v>
          </cell>
          <cell r="S26">
            <v>1807</v>
          </cell>
          <cell r="T26">
            <v>1779</v>
          </cell>
          <cell r="U26">
            <v>1754</v>
          </cell>
          <cell r="V26">
            <v>1730</v>
          </cell>
          <cell r="W26">
            <v>1710</v>
          </cell>
          <cell r="X26">
            <v>1694</v>
          </cell>
          <cell r="Y26">
            <v>1679</v>
          </cell>
          <cell r="Z26">
            <v>1663</v>
          </cell>
          <cell r="AA26">
            <v>1644</v>
          </cell>
          <cell r="AB26">
            <v>1619</v>
          </cell>
          <cell r="AC26">
            <v>1588</v>
          </cell>
          <cell r="AD26">
            <v>1558</v>
          </cell>
          <cell r="AE26">
            <v>1534</v>
          </cell>
          <cell r="AF26">
            <v>1520</v>
          </cell>
          <cell r="AG26">
            <v>1518</v>
          </cell>
          <cell r="AH26">
            <v>1526</v>
          </cell>
          <cell r="AI26">
            <v>1539</v>
          </cell>
          <cell r="AJ26">
            <v>1556</v>
          </cell>
          <cell r="AK26">
            <v>1578</v>
          </cell>
          <cell r="AL26">
            <v>1608</v>
          </cell>
          <cell r="AM26">
            <v>1647</v>
          </cell>
          <cell r="AN26">
            <v>1689</v>
          </cell>
          <cell r="AO26">
            <v>1727</v>
          </cell>
          <cell r="AP26">
            <v>1753</v>
          </cell>
          <cell r="AQ26">
            <v>1772</v>
          </cell>
          <cell r="AR26">
            <v>1792</v>
          </cell>
          <cell r="AS26">
            <v>1802</v>
          </cell>
          <cell r="AT26">
            <v>1798</v>
          </cell>
          <cell r="AU26">
            <v>1777</v>
          </cell>
          <cell r="AV26">
            <v>1723</v>
          </cell>
          <cell r="AW26">
            <v>1637</v>
          </cell>
          <cell r="AX26">
            <v>1545</v>
          </cell>
          <cell r="AY26">
            <v>1466</v>
          </cell>
          <cell r="AZ26">
            <v>1424</v>
          </cell>
          <cell r="BA26">
            <v>1405</v>
          </cell>
          <cell r="BB26">
            <v>1392</v>
          </cell>
          <cell r="BC26">
            <v>1408</v>
          </cell>
          <cell r="BD26">
            <v>1473</v>
          </cell>
          <cell r="BE26">
            <v>1615</v>
          </cell>
        </row>
        <row r="27">
          <cell r="A27" t="str">
            <v>80 Y MAS</v>
          </cell>
          <cell r="B27">
            <v>1275</v>
          </cell>
          <cell r="C27">
            <v>1302</v>
          </cell>
          <cell r="D27">
            <v>1341</v>
          </cell>
          <cell r="E27">
            <v>1386</v>
          </cell>
          <cell r="F27">
            <v>1432</v>
          </cell>
          <cell r="G27">
            <v>1471</v>
          </cell>
          <cell r="H27">
            <v>1504</v>
          </cell>
          <cell r="I27">
            <v>1538</v>
          </cell>
          <cell r="J27">
            <v>1567</v>
          </cell>
          <cell r="K27">
            <v>1592</v>
          </cell>
          <cell r="L27">
            <v>1609</v>
          </cell>
          <cell r="M27">
            <v>1620</v>
          </cell>
          <cell r="N27">
            <v>1622</v>
          </cell>
          <cell r="O27">
            <v>1620</v>
          </cell>
          <cell r="P27">
            <v>1614</v>
          </cell>
          <cell r="Q27">
            <v>1607</v>
          </cell>
          <cell r="R27">
            <v>1600</v>
          </cell>
          <cell r="S27">
            <v>1586</v>
          </cell>
          <cell r="T27">
            <v>1572</v>
          </cell>
          <cell r="U27">
            <v>1559</v>
          </cell>
          <cell r="V27">
            <v>1551</v>
          </cell>
          <cell r="W27">
            <v>1553</v>
          </cell>
          <cell r="X27">
            <v>1559</v>
          </cell>
          <cell r="Y27">
            <v>1569</v>
          </cell>
          <cell r="Z27">
            <v>1578</v>
          </cell>
          <cell r="AA27">
            <v>1579</v>
          </cell>
          <cell r="AB27">
            <v>1575</v>
          </cell>
          <cell r="AC27">
            <v>1568</v>
          </cell>
          <cell r="AD27">
            <v>1555</v>
          </cell>
          <cell r="AE27">
            <v>1539</v>
          </cell>
          <cell r="AF27">
            <v>1527</v>
          </cell>
          <cell r="AG27">
            <v>1514</v>
          </cell>
          <cell r="AH27">
            <v>1500</v>
          </cell>
          <cell r="AI27">
            <v>1487</v>
          </cell>
          <cell r="AJ27">
            <v>1478</v>
          </cell>
          <cell r="AK27">
            <v>1471</v>
          </cell>
          <cell r="AL27">
            <v>1472</v>
          </cell>
          <cell r="AM27">
            <v>1476</v>
          </cell>
          <cell r="AN27">
            <v>1484</v>
          </cell>
          <cell r="AO27">
            <v>1496</v>
          </cell>
          <cell r="AP27">
            <v>1514</v>
          </cell>
          <cell r="AQ27">
            <v>1541</v>
          </cell>
          <cell r="AR27">
            <v>1574</v>
          </cell>
          <cell r="AS27">
            <v>1612</v>
          </cell>
          <cell r="AT27">
            <v>1650</v>
          </cell>
          <cell r="AU27">
            <v>1682</v>
          </cell>
          <cell r="AV27">
            <v>1712</v>
          </cell>
          <cell r="AW27">
            <v>1748</v>
          </cell>
          <cell r="AX27">
            <v>1779</v>
          </cell>
          <cell r="AY27">
            <v>1800</v>
          </cell>
          <cell r="AZ27">
            <v>1807</v>
          </cell>
          <cell r="BA27">
            <v>1806</v>
          </cell>
          <cell r="BB27">
            <v>1798</v>
          </cell>
          <cell r="BC27">
            <v>1776</v>
          </cell>
          <cell r="BD27">
            <v>1735</v>
          </cell>
          <cell r="BE27">
            <v>1677</v>
          </cell>
        </row>
      </sheetData>
      <sheetData sheetId="27"/>
      <sheetData sheetId="28"/>
      <sheetData sheetId="29">
        <row r="11">
          <cell r="A11" t="str">
            <v>0-4</v>
          </cell>
          <cell r="B11">
            <v>60330</v>
          </cell>
          <cell r="C11">
            <v>59318</v>
          </cell>
          <cell r="D11">
            <v>58203</v>
          </cell>
          <cell r="E11">
            <v>57064</v>
          </cell>
          <cell r="F11">
            <v>55979</v>
          </cell>
          <cell r="G11">
            <v>55024</v>
          </cell>
          <cell r="H11">
            <v>54187</v>
          </cell>
          <cell r="I11">
            <v>53418</v>
          </cell>
          <cell r="J11">
            <v>52733</v>
          </cell>
          <cell r="K11">
            <v>52150</v>
          </cell>
          <cell r="L11">
            <v>51688</v>
          </cell>
          <cell r="M11">
            <v>51515</v>
          </cell>
          <cell r="N11">
            <v>51620</v>
          </cell>
          <cell r="O11">
            <v>51749</v>
          </cell>
          <cell r="P11">
            <v>51647</v>
          </cell>
          <cell r="Q11">
            <v>51061</v>
          </cell>
          <cell r="R11">
            <v>49771</v>
          </cell>
          <cell r="S11">
            <v>47948</v>
          </cell>
          <cell r="T11">
            <v>45919</v>
          </cell>
          <cell r="U11">
            <v>44012</v>
          </cell>
          <cell r="V11">
            <v>42555</v>
          </cell>
          <cell r="W11">
            <v>41650</v>
          </cell>
          <cell r="X11">
            <v>41079</v>
          </cell>
          <cell r="Y11">
            <v>40689</v>
          </cell>
          <cell r="Z11">
            <v>40327</v>
          </cell>
          <cell r="AA11">
            <v>39840</v>
          </cell>
          <cell r="AB11">
            <v>39225</v>
          </cell>
          <cell r="AC11">
            <v>38583</v>
          </cell>
          <cell r="AD11">
            <v>37920</v>
          </cell>
          <cell r="AE11">
            <v>37241</v>
          </cell>
          <cell r="AF11">
            <v>36551</v>
          </cell>
          <cell r="AG11">
            <v>35844</v>
          </cell>
          <cell r="AH11">
            <v>35116</v>
          </cell>
          <cell r="AI11">
            <v>34378</v>
          </cell>
          <cell r="AJ11">
            <v>33639</v>
          </cell>
          <cell r="AK11">
            <v>32909</v>
          </cell>
          <cell r="AL11">
            <v>32184</v>
          </cell>
          <cell r="AM11">
            <v>31458</v>
          </cell>
          <cell r="AN11">
            <v>30736</v>
          </cell>
          <cell r="AO11">
            <v>30025</v>
          </cell>
          <cell r="AP11">
            <v>29332</v>
          </cell>
          <cell r="AQ11">
            <v>28658</v>
          </cell>
          <cell r="AR11">
            <v>28000</v>
          </cell>
          <cell r="AS11">
            <v>27354</v>
          </cell>
          <cell r="AT11">
            <v>26717</v>
          </cell>
          <cell r="AU11">
            <v>26084</v>
          </cell>
          <cell r="AV11">
            <v>25455</v>
          </cell>
          <cell r="AW11">
            <v>24832</v>
          </cell>
          <cell r="AX11">
            <v>24217</v>
          </cell>
          <cell r="AY11">
            <v>23612</v>
          </cell>
          <cell r="AZ11">
            <v>23020</v>
          </cell>
          <cell r="BA11">
            <v>22439</v>
          </cell>
          <cell r="BB11">
            <v>21868</v>
          </cell>
          <cell r="BC11">
            <v>21309</v>
          </cell>
          <cell r="BD11">
            <v>20764</v>
          </cell>
          <cell r="BE11">
            <v>20235</v>
          </cell>
        </row>
        <row r="12">
          <cell r="A12" t="str">
            <v>5-9</v>
          </cell>
          <cell r="B12">
            <v>54441</v>
          </cell>
          <cell r="C12">
            <v>55491</v>
          </cell>
          <cell r="D12">
            <v>56165</v>
          </cell>
          <cell r="E12">
            <v>56514</v>
          </cell>
          <cell r="F12">
            <v>56580</v>
          </cell>
          <cell r="G12">
            <v>56409</v>
          </cell>
          <cell r="H12">
            <v>55903</v>
          </cell>
          <cell r="I12">
            <v>55027</v>
          </cell>
          <cell r="J12">
            <v>53938</v>
          </cell>
          <cell r="K12">
            <v>52785</v>
          </cell>
          <cell r="L12">
            <v>51716</v>
          </cell>
          <cell r="M12">
            <v>50653</v>
          </cell>
          <cell r="N12">
            <v>49494</v>
          </cell>
          <cell r="O12">
            <v>48361</v>
          </cell>
          <cell r="P12">
            <v>47373</v>
          </cell>
          <cell r="Q12">
            <v>46650</v>
          </cell>
          <cell r="R12">
            <v>46367</v>
          </cell>
          <cell r="S12">
            <v>46443</v>
          </cell>
          <cell r="T12">
            <v>46618</v>
          </cell>
          <cell r="U12">
            <v>46627</v>
          </cell>
          <cell r="V12">
            <v>46211</v>
          </cell>
          <cell r="W12">
            <v>45204</v>
          </cell>
          <cell r="X12">
            <v>43789</v>
          </cell>
          <cell r="Y12">
            <v>42204</v>
          </cell>
          <cell r="Z12">
            <v>40686</v>
          </cell>
          <cell r="AA12">
            <v>39480</v>
          </cell>
          <cell r="AB12">
            <v>38647</v>
          </cell>
          <cell r="AC12">
            <v>38028</v>
          </cell>
          <cell r="AD12">
            <v>37527</v>
          </cell>
          <cell r="AE12">
            <v>37051</v>
          </cell>
          <cell r="AF12">
            <v>36504</v>
          </cell>
          <cell r="AG12">
            <v>35888</v>
          </cell>
          <cell r="AH12">
            <v>35264</v>
          </cell>
          <cell r="AI12">
            <v>34634</v>
          </cell>
          <cell r="AJ12">
            <v>33994</v>
          </cell>
          <cell r="AK12">
            <v>33348</v>
          </cell>
          <cell r="AL12">
            <v>32686</v>
          </cell>
          <cell r="AM12">
            <v>32014</v>
          </cell>
          <cell r="AN12">
            <v>31334</v>
          </cell>
          <cell r="AO12">
            <v>30657</v>
          </cell>
          <cell r="AP12">
            <v>29988</v>
          </cell>
          <cell r="AQ12">
            <v>29326</v>
          </cell>
          <cell r="AR12">
            <v>28666</v>
          </cell>
          <cell r="AS12">
            <v>28012</v>
          </cell>
          <cell r="AT12">
            <v>27365</v>
          </cell>
          <cell r="AU12">
            <v>26730</v>
          </cell>
          <cell r="AV12">
            <v>26106</v>
          </cell>
          <cell r="AW12">
            <v>25491</v>
          </cell>
          <cell r="AX12">
            <v>24885</v>
          </cell>
          <cell r="AY12">
            <v>24290</v>
          </cell>
          <cell r="AZ12">
            <v>23705</v>
          </cell>
          <cell r="BA12">
            <v>23130</v>
          </cell>
          <cell r="BB12">
            <v>22566</v>
          </cell>
          <cell r="BC12">
            <v>22011</v>
          </cell>
          <cell r="BD12">
            <v>21468</v>
          </cell>
          <cell r="BE12">
            <v>20936</v>
          </cell>
        </row>
        <row r="13">
          <cell r="A13" t="str">
            <v>10-14</v>
          </cell>
          <cell r="B13">
            <v>50260</v>
          </cell>
          <cell r="C13">
            <v>49591</v>
          </cell>
          <cell r="D13">
            <v>49641</v>
          </cell>
          <cell r="E13">
            <v>50108</v>
          </cell>
          <cell r="F13">
            <v>50700</v>
          </cell>
          <cell r="G13">
            <v>51132</v>
          </cell>
          <cell r="H13">
            <v>51547</v>
          </cell>
          <cell r="I13">
            <v>52138</v>
          </cell>
          <cell r="J13">
            <v>52688</v>
          </cell>
          <cell r="K13">
            <v>52981</v>
          </cell>
          <cell r="L13">
            <v>52805</v>
          </cell>
          <cell r="M13">
            <v>51984</v>
          </cell>
          <cell r="N13">
            <v>50671</v>
          </cell>
          <cell r="O13">
            <v>49111</v>
          </cell>
          <cell r="P13">
            <v>47560</v>
          </cell>
          <cell r="Q13">
            <v>46270</v>
          </cell>
          <cell r="R13">
            <v>45196</v>
          </cell>
          <cell r="S13">
            <v>44170</v>
          </cell>
          <cell r="T13">
            <v>43259</v>
          </cell>
          <cell r="U13">
            <v>42531</v>
          </cell>
          <cell r="V13">
            <v>42056</v>
          </cell>
          <cell r="W13">
            <v>42039</v>
          </cell>
          <cell r="X13">
            <v>42435</v>
          </cell>
          <cell r="Y13">
            <v>42931</v>
          </cell>
          <cell r="Z13">
            <v>43225</v>
          </cell>
          <cell r="AA13">
            <v>43004</v>
          </cell>
          <cell r="AB13">
            <v>42079</v>
          </cell>
          <cell r="AC13">
            <v>40658</v>
          </cell>
          <cell r="AD13">
            <v>39021</v>
          </cell>
          <cell r="AE13">
            <v>37446</v>
          </cell>
          <cell r="AF13">
            <v>36212</v>
          </cell>
          <cell r="AG13">
            <v>35381</v>
          </cell>
          <cell r="AH13">
            <v>34767</v>
          </cell>
          <cell r="AI13">
            <v>34277</v>
          </cell>
          <cell r="AJ13">
            <v>33818</v>
          </cell>
          <cell r="AK13">
            <v>33295</v>
          </cell>
          <cell r="AL13">
            <v>32711</v>
          </cell>
          <cell r="AM13">
            <v>32127</v>
          </cell>
          <cell r="AN13">
            <v>31542</v>
          </cell>
          <cell r="AO13">
            <v>30952</v>
          </cell>
          <cell r="AP13">
            <v>30356</v>
          </cell>
          <cell r="AQ13">
            <v>29751</v>
          </cell>
          <cell r="AR13">
            <v>29138</v>
          </cell>
          <cell r="AS13">
            <v>28520</v>
          </cell>
          <cell r="AT13">
            <v>27904</v>
          </cell>
          <cell r="AU13">
            <v>27293</v>
          </cell>
          <cell r="AV13">
            <v>26678</v>
          </cell>
          <cell r="AW13">
            <v>26062</v>
          </cell>
          <cell r="AX13">
            <v>25449</v>
          </cell>
          <cell r="AY13">
            <v>24845</v>
          </cell>
          <cell r="AZ13">
            <v>24258</v>
          </cell>
          <cell r="BA13">
            <v>23683</v>
          </cell>
          <cell r="BB13">
            <v>23117</v>
          </cell>
          <cell r="BC13">
            <v>22561</v>
          </cell>
          <cell r="BD13">
            <v>22033</v>
          </cell>
          <cell r="BE13">
            <v>21530</v>
          </cell>
        </row>
        <row r="14">
          <cell r="A14" t="str">
            <v>15-19</v>
          </cell>
          <cell r="B14">
            <v>42482</v>
          </cell>
          <cell r="C14">
            <v>43680</v>
          </cell>
          <cell r="D14">
            <v>44665</v>
          </cell>
          <cell r="E14">
            <v>45449</v>
          </cell>
          <cell r="F14">
            <v>46034</v>
          </cell>
          <cell r="G14">
            <v>46428</v>
          </cell>
          <cell r="H14">
            <v>46540</v>
          </cell>
          <cell r="I14">
            <v>46364</v>
          </cell>
          <cell r="J14">
            <v>46040</v>
          </cell>
          <cell r="K14">
            <v>45709</v>
          </cell>
          <cell r="L14">
            <v>45512</v>
          </cell>
          <cell r="M14">
            <v>45560</v>
          </cell>
          <cell r="N14">
            <v>45758</v>
          </cell>
          <cell r="O14">
            <v>45941</v>
          </cell>
          <cell r="P14">
            <v>45943</v>
          </cell>
          <cell r="Q14">
            <v>45599</v>
          </cell>
          <cell r="R14">
            <v>44763</v>
          </cell>
          <cell r="S14">
            <v>43545</v>
          </cell>
          <cell r="T14">
            <v>42164</v>
          </cell>
          <cell r="U14">
            <v>40837</v>
          </cell>
          <cell r="V14">
            <v>39781</v>
          </cell>
          <cell r="W14">
            <v>38990</v>
          </cell>
          <cell r="X14">
            <v>38319</v>
          </cell>
          <cell r="Y14">
            <v>37778</v>
          </cell>
          <cell r="Z14">
            <v>37375</v>
          </cell>
          <cell r="AA14">
            <v>37121</v>
          </cell>
          <cell r="AB14">
            <v>37187</v>
          </cell>
          <cell r="AC14">
            <v>37566</v>
          </cell>
          <cell r="AD14">
            <v>38001</v>
          </cell>
          <cell r="AE14">
            <v>38235</v>
          </cell>
          <cell r="AF14">
            <v>38009</v>
          </cell>
          <cell r="AG14">
            <v>37150</v>
          </cell>
          <cell r="AH14">
            <v>35830</v>
          </cell>
          <cell r="AI14">
            <v>34308</v>
          </cell>
          <cell r="AJ14">
            <v>32846</v>
          </cell>
          <cell r="AK14">
            <v>31703</v>
          </cell>
          <cell r="AL14">
            <v>30937</v>
          </cell>
          <cell r="AM14">
            <v>30374</v>
          </cell>
          <cell r="AN14">
            <v>29929</v>
          </cell>
          <cell r="AO14">
            <v>29514</v>
          </cell>
          <cell r="AP14">
            <v>29043</v>
          </cell>
          <cell r="AQ14">
            <v>28519</v>
          </cell>
          <cell r="AR14">
            <v>28001</v>
          </cell>
          <cell r="AS14">
            <v>27483</v>
          </cell>
          <cell r="AT14">
            <v>26959</v>
          </cell>
          <cell r="AU14">
            <v>26425</v>
          </cell>
          <cell r="AV14">
            <v>25876</v>
          </cell>
          <cell r="AW14">
            <v>25315</v>
          </cell>
          <cell r="AX14">
            <v>24749</v>
          </cell>
          <cell r="AY14">
            <v>24186</v>
          </cell>
          <cell r="AZ14">
            <v>23633</v>
          </cell>
          <cell r="BA14">
            <v>23084</v>
          </cell>
          <cell r="BB14">
            <v>22536</v>
          </cell>
          <cell r="BC14">
            <v>21995</v>
          </cell>
          <cell r="BD14">
            <v>21468</v>
          </cell>
          <cell r="BE14">
            <v>20962</v>
          </cell>
        </row>
        <row r="15">
          <cell r="A15" t="str">
            <v>20-24</v>
          </cell>
          <cell r="B15">
            <v>31553</v>
          </cell>
          <cell r="C15">
            <v>33629</v>
          </cell>
          <cell r="D15">
            <v>35444</v>
          </cell>
          <cell r="E15">
            <v>37005</v>
          </cell>
          <cell r="F15">
            <v>38301</v>
          </cell>
          <cell r="G15">
            <v>39315</v>
          </cell>
          <cell r="H15">
            <v>39987</v>
          </cell>
          <cell r="I15">
            <v>40328</v>
          </cell>
          <cell r="J15">
            <v>40423</v>
          </cell>
          <cell r="K15">
            <v>40361</v>
          </cell>
          <cell r="L15">
            <v>40228</v>
          </cell>
          <cell r="M15">
            <v>39933</v>
          </cell>
          <cell r="N15">
            <v>39418</v>
          </cell>
          <cell r="O15">
            <v>38821</v>
          </cell>
          <cell r="P15">
            <v>38278</v>
          </cell>
          <cell r="Q15">
            <v>37929</v>
          </cell>
          <cell r="R15">
            <v>37874</v>
          </cell>
          <cell r="S15">
            <v>38021</v>
          </cell>
          <cell r="T15">
            <v>38219</v>
          </cell>
          <cell r="U15">
            <v>38316</v>
          </cell>
          <cell r="V15">
            <v>38159</v>
          </cell>
          <cell r="W15">
            <v>37673</v>
          </cell>
          <cell r="X15">
            <v>36960</v>
          </cell>
          <cell r="Y15">
            <v>36132</v>
          </cell>
          <cell r="Z15">
            <v>35304</v>
          </cell>
          <cell r="AA15">
            <v>34591</v>
          </cell>
          <cell r="AB15">
            <v>33953</v>
          </cell>
          <cell r="AC15">
            <v>33314</v>
          </cell>
          <cell r="AD15">
            <v>32733</v>
          </cell>
          <cell r="AE15">
            <v>32267</v>
          </cell>
          <cell r="AF15">
            <v>31975</v>
          </cell>
          <cell r="AG15">
            <v>32014</v>
          </cell>
          <cell r="AH15">
            <v>32345</v>
          </cell>
          <cell r="AI15">
            <v>32732</v>
          </cell>
          <cell r="AJ15">
            <v>32941</v>
          </cell>
          <cell r="AK15">
            <v>32736</v>
          </cell>
          <cell r="AL15">
            <v>31960</v>
          </cell>
          <cell r="AM15">
            <v>30770</v>
          </cell>
          <cell r="AN15">
            <v>29402</v>
          </cell>
          <cell r="AO15">
            <v>28089</v>
          </cell>
          <cell r="AP15">
            <v>27068</v>
          </cell>
          <cell r="AQ15">
            <v>26392</v>
          </cell>
          <cell r="AR15">
            <v>25904</v>
          </cell>
          <cell r="AS15">
            <v>25524</v>
          </cell>
          <cell r="AT15">
            <v>25170</v>
          </cell>
          <cell r="AU15">
            <v>24760</v>
          </cell>
          <cell r="AV15">
            <v>24296</v>
          </cell>
          <cell r="AW15">
            <v>23832</v>
          </cell>
          <cell r="AX15">
            <v>23366</v>
          </cell>
          <cell r="AY15">
            <v>22898</v>
          </cell>
          <cell r="AZ15">
            <v>22426</v>
          </cell>
          <cell r="BA15">
            <v>21951</v>
          </cell>
          <cell r="BB15">
            <v>21474</v>
          </cell>
          <cell r="BC15">
            <v>20994</v>
          </cell>
          <cell r="BD15">
            <v>20509</v>
          </cell>
          <cell r="BE15">
            <v>20019</v>
          </cell>
        </row>
        <row r="16">
          <cell r="A16" t="str">
            <v>25-29</v>
          </cell>
          <cell r="B16">
            <v>25111</v>
          </cell>
          <cell r="C16">
            <v>24954</v>
          </cell>
          <cell r="D16">
            <v>25569</v>
          </cell>
          <cell r="E16">
            <v>26651</v>
          </cell>
          <cell r="F16">
            <v>27910</v>
          </cell>
          <cell r="G16">
            <v>29050</v>
          </cell>
          <cell r="H16">
            <v>30202</v>
          </cell>
          <cell r="I16">
            <v>31565</v>
          </cell>
          <cell r="J16">
            <v>32937</v>
          </cell>
          <cell r="K16">
            <v>34115</v>
          </cell>
          <cell r="L16">
            <v>34894</v>
          </cell>
          <cell r="M16">
            <v>35190</v>
          </cell>
          <cell r="N16">
            <v>35137</v>
          </cell>
          <cell r="O16">
            <v>34865</v>
          </cell>
          <cell r="P16">
            <v>34501</v>
          </cell>
          <cell r="Q16">
            <v>34175</v>
          </cell>
          <cell r="R16">
            <v>33799</v>
          </cell>
          <cell r="S16">
            <v>33289</v>
          </cell>
          <cell r="T16">
            <v>32773</v>
          </cell>
          <cell r="U16">
            <v>32382</v>
          </cell>
          <cell r="V16">
            <v>32247</v>
          </cell>
          <cell r="W16">
            <v>32531</v>
          </cell>
          <cell r="X16">
            <v>33146</v>
          </cell>
          <cell r="Y16">
            <v>33849</v>
          </cell>
          <cell r="Z16">
            <v>34392</v>
          </cell>
          <cell r="AA16">
            <v>34530</v>
          </cell>
          <cell r="AB16">
            <v>34145</v>
          </cell>
          <cell r="AC16">
            <v>33402</v>
          </cell>
          <cell r="AD16">
            <v>32476</v>
          </cell>
          <cell r="AE16">
            <v>31544</v>
          </cell>
          <cell r="AF16">
            <v>30784</v>
          </cell>
          <cell r="AG16">
            <v>30166</v>
          </cell>
          <cell r="AH16">
            <v>29572</v>
          </cell>
          <cell r="AI16">
            <v>29046</v>
          </cell>
          <cell r="AJ16">
            <v>28631</v>
          </cell>
          <cell r="AK16">
            <v>28369</v>
          </cell>
          <cell r="AL16">
            <v>28404</v>
          </cell>
          <cell r="AM16">
            <v>28707</v>
          </cell>
          <cell r="AN16">
            <v>29064</v>
          </cell>
          <cell r="AO16">
            <v>29259</v>
          </cell>
          <cell r="AP16">
            <v>29080</v>
          </cell>
          <cell r="AQ16">
            <v>28385</v>
          </cell>
          <cell r="AR16">
            <v>27317</v>
          </cell>
          <cell r="AS16">
            <v>26087</v>
          </cell>
          <cell r="AT16">
            <v>24905</v>
          </cell>
          <cell r="AU16">
            <v>23984</v>
          </cell>
          <cell r="AV16">
            <v>23369</v>
          </cell>
          <cell r="AW16">
            <v>22920</v>
          </cell>
          <cell r="AX16">
            <v>22566</v>
          </cell>
          <cell r="AY16">
            <v>22239</v>
          </cell>
          <cell r="AZ16">
            <v>21868</v>
          </cell>
          <cell r="BA16">
            <v>21500</v>
          </cell>
          <cell r="BB16">
            <v>21181</v>
          </cell>
          <cell r="BC16">
            <v>20842</v>
          </cell>
          <cell r="BD16">
            <v>20412</v>
          </cell>
          <cell r="BE16">
            <v>19823</v>
          </cell>
        </row>
        <row r="17">
          <cell r="A17" t="str">
            <v>30-34</v>
          </cell>
          <cell r="B17">
            <v>21567</v>
          </cell>
          <cell r="C17">
            <v>21642</v>
          </cell>
          <cell r="D17">
            <v>21820</v>
          </cell>
          <cell r="E17">
            <v>22085</v>
          </cell>
          <cell r="F17">
            <v>22418</v>
          </cell>
          <cell r="G17">
            <v>22803</v>
          </cell>
          <cell r="H17">
            <v>23250</v>
          </cell>
          <cell r="I17">
            <v>23770</v>
          </cell>
          <cell r="J17">
            <v>24349</v>
          </cell>
          <cell r="K17">
            <v>24974</v>
          </cell>
          <cell r="L17">
            <v>25632</v>
          </cell>
          <cell r="M17">
            <v>26398</v>
          </cell>
          <cell r="N17">
            <v>27281</v>
          </cell>
          <cell r="O17">
            <v>28167</v>
          </cell>
          <cell r="P17">
            <v>28945</v>
          </cell>
          <cell r="Q17">
            <v>29500</v>
          </cell>
          <cell r="R17">
            <v>29770</v>
          </cell>
          <cell r="S17">
            <v>29830</v>
          </cell>
          <cell r="T17">
            <v>29775</v>
          </cell>
          <cell r="U17">
            <v>29699</v>
          </cell>
          <cell r="V17">
            <v>29695</v>
          </cell>
          <cell r="W17">
            <v>29762</v>
          </cell>
          <cell r="X17">
            <v>29836</v>
          </cell>
          <cell r="Y17">
            <v>29921</v>
          </cell>
          <cell r="Z17">
            <v>30022</v>
          </cell>
          <cell r="AA17">
            <v>30142</v>
          </cell>
          <cell r="AB17">
            <v>30357</v>
          </cell>
          <cell r="AC17">
            <v>30665</v>
          </cell>
          <cell r="AD17">
            <v>30952</v>
          </cell>
          <cell r="AE17">
            <v>31103</v>
          </cell>
          <cell r="AF17">
            <v>31006</v>
          </cell>
          <cell r="AG17">
            <v>30570</v>
          </cell>
          <cell r="AH17">
            <v>29870</v>
          </cell>
          <cell r="AI17">
            <v>29042</v>
          </cell>
          <cell r="AJ17">
            <v>28222</v>
          </cell>
          <cell r="AK17">
            <v>27545</v>
          </cell>
          <cell r="AL17">
            <v>26986</v>
          </cell>
          <cell r="AM17">
            <v>26456</v>
          </cell>
          <cell r="AN17">
            <v>25990</v>
          </cell>
          <cell r="AO17">
            <v>25625</v>
          </cell>
          <cell r="AP17">
            <v>25398</v>
          </cell>
          <cell r="AQ17">
            <v>25439</v>
          </cell>
          <cell r="AR17">
            <v>25723</v>
          </cell>
          <cell r="AS17">
            <v>26055</v>
          </cell>
          <cell r="AT17">
            <v>26240</v>
          </cell>
          <cell r="AU17">
            <v>26080</v>
          </cell>
          <cell r="AV17">
            <v>25447</v>
          </cell>
          <cell r="AW17">
            <v>24471</v>
          </cell>
          <cell r="AX17">
            <v>23347</v>
          </cell>
          <cell r="AY17">
            <v>22269</v>
          </cell>
          <cell r="AZ17">
            <v>21431</v>
          </cell>
          <cell r="BA17">
            <v>20704</v>
          </cell>
          <cell r="BB17">
            <v>19958</v>
          </cell>
          <cell r="BC17">
            <v>19388</v>
          </cell>
          <cell r="BD17">
            <v>19187</v>
          </cell>
          <cell r="BE17">
            <v>19551</v>
          </cell>
        </row>
        <row r="18">
          <cell r="A18" t="str">
            <v>35-39</v>
          </cell>
          <cell r="B18">
            <v>17790</v>
          </cell>
          <cell r="C18">
            <v>18314</v>
          </cell>
          <cell r="D18">
            <v>18771</v>
          </cell>
          <cell r="E18">
            <v>19165</v>
          </cell>
          <cell r="F18">
            <v>19504</v>
          </cell>
          <cell r="G18">
            <v>19798</v>
          </cell>
          <cell r="H18">
            <v>20016</v>
          </cell>
          <cell r="I18">
            <v>20152</v>
          </cell>
          <cell r="J18">
            <v>20253</v>
          </cell>
          <cell r="K18">
            <v>20367</v>
          </cell>
          <cell r="L18">
            <v>20542</v>
          </cell>
          <cell r="M18">
            <v>20751</v>
          </cell>
          <cell r="N18">
            <v>20962</v>
          </cell>
          <cell r="O18">
            <v>21215</v>
          </cell>
          <cell r="P18">
            <v>21550</v>
          </cell>
          <cell r="Q18">
            <v>22006</v>
          </cell>
          <cell r="R18">
            <v>22646</v>
          </cell>
          <cell r="S18">
            <v>23445</v>
          </cell>
          <cell r="T18">
            <v>24306</v>
          </cell>
          <cell r="U18">
            <v>25136</v>
          </cell>
          <cell r="V18">
            <v>25838</v>
          </cell>
          <cell r="W18">
            <v>26438</v>
          </cell>
          <cell r="X18">
            <v>26999</v>
          </cell>
          <cell r="Y18">
            <v>27485</v>
          </cell>
          <cell r="Z18">
            <v>27856</v>
          </cell>
          <cell r="AA18">
            <v>28077</v>
          </cell>
          <cell r="AB18">
            <v>28071</v>
          </cell>
          <cell r="AC18">
            <v>27863</v>
          </cell>
          <cell r="AD18">
            <v>27567</v>
          </cell>
          <cell r="AE18">
            <v>27297</v>
          </cell>
          <cell r="AF18">
            <v>27168</v>
          </cell>
          <cell r="AG18">
            <v>27266</v>
          </cell>
          <cell r="AH18">
            <v>27516</v>
          </cell>
          <cell r="AI18">
            <v>27786</v>
          </cell>
          <cell r="AJ18">
            <v>27947</v>
          </cell>
          <cell r="AK18">
            <v>27869</v>
          </cell>
          <cell r="AL18">
            <v>27471</v>
          </cell>
          <cell r="AM18">
            <v>26839</v>
          </cell>
          <cell r="AN18">
            <v>26095</v>
          </cell>
          <cell r="AO18">
            <v>25360</v>
          </cell>
          <cell r="AP18">
            <v>24754</v>
          </cell>
          <cell r="AQ18">
            <v>24258</v>
          </cell>
          <cell r="AR18">
            <v>23791</v>
          </cell>
          <cell r="AS18">
            <v>23384</v>
          </cell>
          <cell r="AT18">
            <v>23065</v>
          </cell>
          <cell r="AU18">
            <v>22865</v>
          </cell>
          <cell r="AV18">
            <v>22899</v>
          </cell>
          <cell r="AW18">
            <v>23148</v>
          </cell>
          <cell r="AX18">
            <v>23438</v>
          </cell>
          <cell r="AY18">
            <v>23596</v>
          </cell>
          <cell r="AZ18">
            <v>23448</v>
          </cell>
          <cell r="BA18">
            <v>23110</v>
          </cell>
          <cell r="BB18">
            <v>22697</v>
          </cell>
          <cell r="BC18">
            <v>22037</v>
          </cell>
          <cell r="BD18">
            <v>20955</v>
          </cell>
          <cell r="BE18">
            <v>19279</v>
          </cell>
        </row>
        <row r="19">
          <cell r="A19" t="str">
            <v>40-44</v>
          </cell>
          <cell r="B19">
            <v>13784</v>
          </cell>
          <cell r="C19">
            <v>14386</v>
          </cell>
          <cell r="D19">
            <v>14934</v>
          </cell>
          <cell r="E19">
            <v>15436</v>
          </cell>
          <cell r="F19">
            <v>15897</v>
          </cell>
          <cell r="G19">
            <v>16323</v>
          </cell>
          <cell r="H19">
            <v>16730</v>
          </cell>
          <cell r="I19">
            <v>17114</v>
          </cell>
          <cell r="J19">
            <v>17452</v>
          </cell>
          <cell r="K19">
            <v>17720</v>
          </cell>
          <cell r="L19">
            <v>17895</v>
          </cell>
          <cell r="M19">
            <v>17917</v>
          </cell>
          <cell r="N19">
            <v>17800</v>
          </cell>
          <cell r="O19">
            <v>17636</v>
          </cell>
          <cell r="P19">
            <v>17518</v>
          </cell>
          <cell r="Q19">
            <v>17538</v>
          </cell>
          <cell r="R19">
            <v>17662</v>
          </cell>
          <cell r="S19">
            <v>17829</v>
          </cell>
          <cell r="T19">
            <v>18088</v>
          </cell>
          <cell r="U19">
            <v>18491</v>
          </cell>
          <cell r="V19">
            <v>19087</v>
          </cell>
          <cell r="W19">
            <v>20019</v>
          </cell>
          <cell r="X19">
            <v>21254</v>
          </cell>
          <cell r="Y19">
            <v>22577</v>
          </cell>
          <cell r="Z19">
            <v>23773</v>
          </cell>
          <cell r="AA19">
            <v>24628</v>
          </cell>
          <cell r="AB19">
            <v>25084</v>
          </cell>
          <cell r="AC19">
            <v>25286</v>
          </cell>
          <cell r="AD19">
            <v>25317</v>
          </cell>
          <cell r="AE19">
            <v>25262</v>
          </cell>
          <cell r="AF19">
            <v>25207</v>
          </cell>
          <cell r="AG19">
            <v>25104</v>
          </cell>
          <cell r="AH19">
            <v>24898</v>
          </cell>
          <cell r="AI19">
            <v>24658</v>
          </cell>
          <cell r="AJ19">
            <v>24454</v>
          </cell>
          <cell r="AK19">
            <v>24356</v>
          </cell>
          <cell r="AL19">
            <v>24443</v>
          </cell>
          <cell r="AM19">
            <v>24669</v>
          </cell>
          <cell r="AN19">
            <v>24915</v>
          </cell>
          <cell r="AO19">
            <v>25064</v>
          </cell>
          <cell r="AP19">
            <v>24998</v>
          </cell>
          <cell r="AQ19">
            <v>24645</v>
          </cell>
          <cell r="AR19">
            <v>24084</v>
          </cell>
          <cell r="AS19">
            <v>23422</v>
          </cell>
          <cell r="AT19">
            <v>22767</v>
          </cell>
          <cell r="AU19">
            <v>22225</v>
          </cell>
          <cell r="AV19">
            <v>21778</v>
          </cell>
          <cell r="AW19">
            <v>21353</v>
          </cell>
          <cell r="AX19">
            <v>20980</v>
          </cell>
          <cell r="AY19">
            <v>20689</v>
          </cell>
          <cell r="AZ19">
            <v>20509</v>
          </cell>
          <cell r="BA19">
            <v>20421</v>
          </cell>
          <cell r="BB19">
            <v>20404</v>
          </cell>
          <cell r="BC19">
            <v>20489</v>
          </cell>
          <cell r="BD19">
            <v>20705</v>
          </cell>
          <cell r="BE19">
            <v>21081</v>
          </cell>
        </row>
        <row r="20">
          <cell r="A20" t="str">
            <v>45-49</v>
          </cell>
          <cell r="B20">
            <v>10852</v>
          </cell>
          <cell r="C20">
            <v>10929</v>
          </cell>
          <cell r="D20">
            <v>11243</v>
          </cell>
          <cell r="E20">
            <v>11689</v>
          </cell>
          <cell r="F20">
            <v>12176</v>
          </cell>
          <cell r="G20">
            <v>12610</v>
          </cell>
          <cell r="H20">
            <v>13017</v>
          </cell>
          <cell r="I20">
            <v>13460</v>
          </cell>
          <cell r="J20">
            <v>13900</v>
          </cell>
          <cell r="K20">
            <v>14300</v>
          </cell>
          <cell r="L20">
            <v>14623</v>
          </cell>
          <cell r="M20">
            <v>14862</v>
          </cell>
          <cell r="N20">
            <v>15041</v>
          </cell>
          <cell r="O20">
            <v>15172</v>
          </cell>
          <cell r="P20">
            <v>15265</v>
          </cell>
          <cell r="Q20">
            <v>15329</v>
          </cell>
          <cell r="R20">
            <v>15308</v>
          </cell>
          <cell r="S20">
            <v>15194</v>
          </cell>
          <cell r="T20">
            <v>15075</v>
          </cell>
          <cell r="U20">
            <v>15035</v>
          </cell>
          <cell r="V20">
            <v>15162</v>
          </cell>
          <cell r="W20">
            <v>15471</v>
          </cell>
          <cell r="X20">
            <v>15905</v>
          </cell>
          <cell r="Y20">
            <v>16440</v>
          </cell>
          <cell r="Z20">
            <v>17052</v>
          </cell>
          <cell r="AA20">
            <v>17716</v>
          </cell>
          <cell r="AB20">
            <v>18520</v>
          </cell>
          <cell r="AC20">
            <v>19481</v>
          </cell>
          <cell r="AD20">
            <v>20467</v>
          </cell>
          <cell r="AE20">
            <v>21345</v>
          </cell>
          <cell r="AF20">
            <v>21985</v>
          </cell>
          <cell r="AG20">
            <v>22345</v>
          </cell>
          <cell r="AH20">
            <v>22514</v>
          </cell>
          <cell r="AI20">
            <v>22552</v>
          </cell>
          <cell r="AJ20">
            <v>22522</v>
          </cell>
          <cell r="AK20">
            <v>22483</v>
          </cell>
          <cell r="AL20">
            <v>22396</v>
          </cell>
          <cell r="AM20">
            <v>22220</v>
          </cell>
          <cell r="AN20">
            <v>22015</v>
          </cell>
          <cell r="AO20">
            <v>21843</v>
          </cell>
          <cell r="AP20">
            <v>21764</v>
          </cell>
          <cell r="AQ20">
            <v>21850</v>
          </cell>
          <cell r="AR20">
            <v>22060</v>
          </cell>
          <cell r="AS20">
            <v>22287</v>
          </cell>
          <cell r="AT20">
            <v>22426</v>
          </cell>
          <cell r="AU20">
            <v>22368</v>
          </cell>
          <cell r="AV20">
            <v>22048</v>
          </cell>
          <cell r="AW20">
            <v>21537</v>
          </cell>
          <cell r="AX20">
            <v>20935</v>
          </cell>
          <cell r="AY20">
            <v>20340</v>
          </cell>
          <cell r="AZ20">
            <v>19853</v>
          </cell>
          <cell r="BA20">
            <v>19407</v>
          </cell>
          <cell r="BB20">
            <v>18936</v>
          </cell>
          <cell r="BC20">
            <v>18540</v>
          </cell>
          <cell r="BD20">
            <v>18317</v>
          </cell>
          <cell r="BE20">
            <v>18368</v>
          </cell>
        </row>
        <row r="21">
          <cell r="A21" t="str">
            <v>50-54</v>
          </cell>
          <cell r="B21">
            <v>8728</v>
          </cell>
          <cell r="C21">
            <v>9001</v>
          </cell>
          <cell r="D21">
            <v>9223</v>
          </cell>
          <cell r="E21">
            <v>9424</v>
          </cell>
          <cell r="F21">
            <v>9631</v>
          </cell>
          <cell r="G21">
            <v>9869</v>
          </cell>
          <cell r="H21">
            <v>10150</v>
          </cell>
          <cell r="I21">
            <v>10456</v>
          </cell>
          <cell r="J21">
            <v>10772</v>
          </cell>
          <cell r="K21">
            <v>11081</v>
          </cell>
          <cell r="L21">
            <v>11368</v>
          </cell>
          <cell r="M21">
            <v>11640</v>
          </cell>
          <cell r="N21">
            <v>11906</v>
          </cell>
          <cell r="O21">
            <v>12158</v>
          </cell>
          <cell r="P21">
            <v>12387</v>
          </cell>
          <cell r="Q21">
            <v>12584</v>
          </cell>
          <cell r="R21">
            <v>12733</v>
          </cell>
          <cell r="S21">
            <v>12842</v>
          </cell>
          <cell r="T21">
            <v>12931</v>
          </cell>
          <cell r="U21">
            <v>13025</v>
          </cell>
          <cell r="V21">
            <v>13145</v>
          </cell>
          <cell r="W21">
            <v>13284</v>
          </cell>
          <cell r="X21">
            <v>13425</v>
          </cell>
          <cell r="Y21">
            <v>13583</v>
          </cell>
          <cell r="Z21">
            <v>13770</v>
          </cell>
          <cell r="AA21">
            <v>13998</v>
          </cell>
          <cell r="AB21">
            <v>14248</v>
          </cell>
          <cell r="AC21">
            <v>14510</v>
          </cell>
          <cell r="AD21">
            <v>14815</v>
          </cell>
          <cell r="AE21">
            <v>15195</v>
          </cell>
          <cell r="AF21">
            <v>15679</v>
          </cell>
          <cell r="AG21">
            <v>16354</v>
          </cell>
          <cell r="AH21">
            <v>17200</v>
          </cell>
          <cell r="AI21">
            <v>18088</v>
          </cell>
          <cell r="AJ21">
            <v>18886</v>
          </cell>
          <cell r="AK21">
            <v>19465</v>
          </cell>
          <cell r="AL21">
            <v>19790</v>
          </cell>
          <cell r="AM21">
            <v>19946</v>
          </cell>
          <cell r="AN21">
            <v>19989</v>
          </cell>
          <cell r="AO21">
            <v>19971</v>
          </cell>
          <cell r="AP21">
            <v>19946</v>
          </cell>
          <cell r="AQ21">
            <v>19880</v>
          </cell>
          <cell r="AR21">
            <v>19737</v>
          </cell>
          <cell r="AS21">
            <v>19569</v>
          </cell>
          <cell r="AT21">
            <v>19427</v>
          </cell>
          <cell r="AU21">
            <v>19364</v>
          </cell>
          <cell r="AV21">
            <v>19440</v>
          </cell>
          <cell r="AW21">
            <v>19621</v>
          </cell>
          <cell r="AX21">
            <v>19815</v>
          </cell>
          <cell r="AY21">
            <v>19931</v>
          </cell>
          <cell r="AZ21">
            <v>19878</v>
          </cell>
          <cell r="BA21">
            <v>19716</v>
          </cell>
          <cell r="BB21">
            <v>19506</v>
          </cell>
          <cell r="BC21">
            <v>19158</v>
          </cell>
          <cell r="BD21">
            <v>18578</v>
          </cell>
          <cell r="BE21">
            <v>17677</v>
          </cell>
        </row>
        <row r="22">
          <cell r="A22" t="str">
            <v>55-59</v>
          </cell>
          <cell r="B22">
            <v>7726</v>
          </cell>
          <cell r="C22">
            <v>7646</v>
          </cell>
          <cell r="D22">
            <v>7635</v>
          </cell>
          <cell r="E22">
            <v>7679</v>
          </cell>
          <cell r="F22">
            <v>7759</v>
          </cell>
          <cell r="G22">
            <v>7860</v>
          </cell>
          <cell r="H22">
            <v>7994</v>
          </cell>
          <cell r="I22">
            <v>8174</v>
          </cell>
          <cell r="J22">
            <v>8378</v>
          </cell>
          <cell r="K22">
            <v>8587</v>
          </cell>
          <cell r="L22">
            <v>8782</v>
          </cell>
          <cell r="M22">
            <v>8958</v>
          </cell>
          <cell r="N22">
            <v>9129</v>
          </cell>
          <cell r="O22">
            <v>9301</v>
          </cell>
          <cell r="P22">
            <v>9481</v>
          </cell>
          <cell r="Q22">
            <v>9674</v>
          </cell>
          <cell r="R22">
            <v>9883</v>
          </cell>
          <cell r="S22">
            <v>10105</v>
          </cell>
          <cell r="T22">
            <v>10334</v>
          </cell>
          <cell r="U22">
            <v>10569</v>
          </cell>
          <cell r="V22">
            <v>10806</v>
          </cell>
          <cell r="W22">
            <v>11062</v>
          </cell>
          <cell r="X22">
            <v>11340</v>
          </cell>
          <cell r="Y22">
            <v>11614</v>
          </cell>
          <cell r="Z22">
            <v>11855</v>
          </cell>
          <cell r="AA22">
            <v>12039</v>
          </cell>
          <cell r="AB22">
            <v>12128</v>
          </cell>
          <cell r="AC22">
            <v>12140</v>
          </cell>
          <cell r="AD22">
            <v>12130</v>
          </cell>
          <cell r="AE22">
            <v>12152</v>
          </cell>
          <cell r="AF22">
            <v>12261</v>
          </cell>
          <cell r="AG22">
            <v>12447</v>
          </cell>
          <cell r="AH22">
            <v>12673</v>
          </cell>
          <cell r="AI22">
            <v>12954</v>
          </cell>
          <cell r="AJ22">
            <v>13305</v>
          </cell>
          <cell r="AK22">
            <v>13742</v>
          </cell>
          <cell r="AL22">
            <v>14340</v>
          </cell>
          <cell r="AM22">
            <v>15089</v>
          </cell>
          <cell r="AN22">
            <v>15875</v>
          </cell>
          <cell r="AO22">
            <v>16584</v>
          </cell>
          <cell r="AP22">
            <v>17102</v>
          </cell>
          <cell r="AQ22">
            <v>17398</v>
          </cell>
          <cell r="AR22">
            <v>17548</v>
          </cell>
          <cell r="AS22">
            <v>17599</v>
          </cell>
          <cell r="AT22">
            <v>17594</v>
          </cell>
          <cell r="AU22">
            <v>17581</v>
          </cell>
          <cell r="AV22">
            <v>17527</v>
          </cell>
          <cell r="AW22">
            <v>17402</v>
          </cell>
          <cell r="AX22">
            <v>17253</v>
          </cell>
          <cell r="AY22">
            <v>17128</v>
          </cell>
          <cell r="AZ22">
            <v>17075</v>
          </cell>
          <cell r="BA22">
            <v>17062</v>
          </cell>
          <cell r="BB22">
            <v>17057</v>
          </cell>
          <cell r="BC22">
            <v>17108</v>
          </cell>
          <cell r="BD22">
            <v>17263</v>
          </cell>
          <cell r="BE22">
            <v>17569</v>
          </cell>
        </row>
        <row r="23">
          <cell r="A23" t="str">
            <v>60-64</v>
          </cell>
          <cell r="B23">
            <v>6216</v>
          </cell>
          <cell r="C23">
            <v>6415</v>
          </cell>
          <cell r="D23">
            <v>6552</v>
          </cell>
          <cell r="E23">
            <v>6645</v>
          </cell>
          <cell r="F23">
            <v>6716</v>
          </cell>
          <cell r="G23">
            <v>6782</v>
          </cell>
          <cell r="H23">
            <v>6834</v>
          </cell>
          <cell r="I23">
            <v>6860</v>
          </cell>
          <cell r="J23">
            <v>6873</v>
          </cell>
          <cell r="K23">
            <v>6892</v>
          </cell>
          <cell r="L23">
            <v>6931</v>
          </cell>
          <cell r="M23">
            <v>6986</v>
          </cell>
          <cell r="N23">
            <v>7047</v>
          </cell>
          <cell r="O23">
            <v>7120</v>
          </cell>
          <cell r="P23">
            <v>7213</v>
          </cell>
          <cell r="Q23">
            <v>7331</v>
          </cell>
          <cell r="R23">
            <v>7478</v>
          </cell>
          <cell r="S23">
            <v>7648</v>
          </cell>
          <cell r="T23">
            <v>7839</v>
          </cell>
          <cell r="U23">
            <v>8047</v>
          </cell>
          <cell r="V23">
            <v>8269</v>
          </cell>
          <cell r="W23">
            <v>8521</v>
          </cell>
          <cell r="X23">
            <v>8805</v>
          </cell>
          <cell r="Y23">
            <v>9097</v>
          </cell>
          <cell r="Z23">
            <v>9374</v>
          </cell>
          <cell r="AA23">
            <v>9612</v>
          </cell>
          <cell r="AB23">
            <v>9812</v>
          </cell>
          <cell r="AC23">
            <v>9989</v>
          </cell>
          <cell r="AD23">
            <v>10144</v>
          </cell>
          <cell r="AE23">
            <v>10275</v>
          </cell>
          <cell r="AF23">
            <v>10382</v>
          </cell>
          <cell r="AG23">
            <v>10438</v>
          </cell>
          <cell r="AH23">
            <v>10443</v>
          </cell>
          <cell r="AI23">
            <v>10438</v>
          </cell>
          <cell r="AJ23">
            <v>10464</v>
          </cell>
          <cell r="AK23">
            <v>10564</v>
          </cell>
          <cell r="AL23">
            <v>10728</v>
          </cell>
          <cell r="AM23">
            <v>10930</v>
          </cell>
          <cell r="AN23">
            <v>11180</v>
          </cell>
          <cell r="AO23">
            <v>11493</v>
          </cell>
          <cell r="AP23">
            <v>11879</v>
          </cell>
          <cell r="AQ23">
            <v>12406</v>
          </cell>
          <cell r="AR23">
            <v>13066</v>
          </cell>
          <cell r="AS23">
            <v>13758</v>
          </cell>
          <cell r="AT23">
            <v>14382</v>
          </cell>
          <cell r="AU23">
            <v>14838</v>
          </cell>
          <cell r="AV23">
            <v>15099</v>
          </cell>
          <cell r="AW23">
            <v>15230</v>
          </cell>
          <cell r="AX23">
            <v>15275</v>
          </cell>
          <cell r="AY23">
            <v>15273</v>
          </cell>
          <cell r="AZ23">
            <v>15267</v>
          </cell>
          <cell r="BA23">
            <v>15229</v>
          </cell>
          <cell r="BB23">
            <v>15131</v>
          </cell>
          <cell r="BC23">
            <v>15015</v>
          </cell>
          <cell r="BD23">
            <v>14922</v>
          </cell>
          <cell r="BE23">
            <v>14893</v>
          </cell>
        </row>
        <row r="24">
          <cell r="A24" t="str">
            <v>65-69</v>
          </cell>
          <cell r="B24">
            <v>4824</v>
          </cell>
          <cell r="C24">
            <v>4837</v>
          </cell>
          <cell r="D24">
            <v>4918</v>
          </cell>
          <cell r="E24">
            <v>5040</v>
          </cell>
          <cell r="F24">
            <v>5173</v>
          </cell>
          <cell r="G24">
            <v>5291</v>
          </cell>
          <cell r="H24">
            <v>5408</v>
          </cell>
          <cell r="I24">
            <v>5540</v>
          </cell>
          <cell r="J24">
            <v>5670</v>
          </cell>
          <cell r="K24">
            <v>5778</v>
          </cell>
          <cell r="L24">
            <v>5847</v>
          </cell>
          <cell r="M24">
            <v>5856</v>
          </cell>
          <cell r="N24">
            <v>5817</v>
          </cell>
          <cell r="O24">
            <v>5761</v>
          </cell>
          <cell r="P24">
            <v>5717</v>
          </cell>
          <cell r="Q24">
            <v>5714</v>
          </cell>
          <cell r="R24">
            <v>5749</v>
          </cell>
          <cell r="S24">
            <v>5801</v>
          </cell>
          <cell r="T24">
            <v>5877</v>
          </cell>
          <cell r="U24">
            <v>5983</v>
          </cell>
          <cell r="V24">
            <v>6125</v>
          </cell>
          <cell r="W24">
            <v>6323</v>
          </cell>
          <cell r="X24">
            <v>6573</v>
          </cell>
          <cell r="Y24">
            <v>6845</v>
          </cell>
          <cell r="Z24">
            <v>7109</v>
          </cell>
          <cell r="AA24">
            <v>7334</v>
          </cell>
          <cell r="AB24">
            <v>7515</v>
          </cell>
          <cell r="AC24">
            <v>7673</v>
          </cell>
          <cell r="AD24">
            <v>7815</v>
          </cell>
          <cell r="AE24">
            <v>7950</v>
          </cell>
          <cell r="AF24">
            <v>8086</v>
          </cell>
          <cell r="AG24">
            <v>8229</v>
          </cell>
          <cell r="AH24">
            <v>8374</v>
          </cell>
          <cell r="AI24">
            <v>8512</v>
          </cell>
          <cell r="AJ24">
            <v>8633</v>
          </cell>
          <cell r="AK24">
            <v>8730</v>
          </cell>
          <cell r="AL24">
            <v>8778</v>
          </cell>
          <cell r="AM24">
            <v>8784</v>
          </cell>
          <cell r="AN24">
            <v>8782</v>
          </cell>
          <cell r="AO24">
            <v>8809</v>
          </cell>
          <cell r="AP24">
            <v>8898</v>
          </cell>
          <cell r="AQ24">
            <v>9044</v>
          </cell>
          <cell r="AR24">
            <v>9224</v>
          </cell>
          <cell r="AS24">
            <v>9447</v>
          </cell>
          <cell r="AT24">
            <v>9721</v>
          </cell>
          <cell r="AU24">
            <v>10055</v>
          </cell>
          <cell r="AV24">
            <v>10505</v>
          </cell>
          <cell r="AW24">
            <v>11065</v>
          </cell>
          <cell r="AX24">
            <v>11652</v>
          </cell>
          <cell r="AY24">
            <v>12183</v>
          </cell>
          <cell r="AZ24">
            <v>12575</v>
          </cell>
          <cell r="BA24">
            <v>12883</v>
          </cell>
          <cell r="BB24">
            <v>13163</v>
          </cell>
          <cell r="BC24">
            <v>13332</v>
          </cell>
          <cell r="BD24">
            <v>13306</v>
          </cell>
          <cell r="BE24">
            <v>13003</v>
          </cell>
        </row>
        <row r="25">
          <cell r="A25" t="str">
            <v>70-74</v>
          </cell>
          <cell r="B25">
            <v>3122</v>
          </cell>
          <cell r="C25">
            <v>3335</v>
          </cell>
          <cell r="D25">
            <v>3502</v>
          </cell>
          <cell r="E25">
            <v>3634</v>
          </cell>
          <cell r="F25">
            <v>3751</v>
          </cell>
          <cell r="G25">
            <v>3868</v>
          </cell>
          <cell r="H25">
            <v>3986</v>
          </cell>
          <cell r="I25">
            <v>4095</v>
          </cell>
          <cell r="J25">
            <v>4193</v>
          </cell>
          <cell r="K25">
            <v>4279</v>
          </cell>
          <cell r="L25">
            <v>4352</v>
          </cell>
          <cell r="M25">
            <v>4407</v>
          </cell>
          <cell r="N25">
            <v>4445</v>
          </cell>
          <cell r="O25">
            <v>4473</v>
          </cell>
          <cell r="P25">
            <v>4498</v>
          </cell>
          <cell r="Q25">
            <v>4528</v>
          </cell>
          <cell r="R25">
            <v>4556</v>
          </cell>
          <cell r="S25">
            <v>4577</v>
          </cell>
          <cell r="T25">
            <v>4601</v>
          </cell>
          <cell r="U25">
            <v>4636</v>
          </cell>
          <cell r="V25">
            <v>4693</v>
          </cell>
          <cell r="W25">
            <v>4775</v>
          </cell>
          <cell r="X25">
            <v>4877</v>
          </cell>
          <cell r="Y25">
            <v>4992</v>
          </cell>
          <cell r="Z25">
            <v>5112</v>
          </cell>
          <cell r="AA25">
            <v>5230</v>
          </cell>
          <cell r="AB25">
            <v>5347</v>
          </cell>
          <cell r="AC25">
            <v>5469</v>
          </cell>
          <cell r="AD25">
            <v>5593</v>
          </cell>
          <cell r="AE25">
            <v>5717</v>
          </cell>
          <cell r="AF25">
            <v>5842</v>
          </cell>
          <cell r="AG25">
            <v>5968</v>
          </cell>
          <cell r="AH25">
            <v>6096</v>
          </cell>
          <cell r="AI25">
            <v>6224</v>
          </cell>
          <cell r="AJ25">
            <v>6350</v>
          </cell>
          <cell r="AK25">
            <v>6469</v>
          </cell>
          <cell r="AL25">
            <v>6587</v>
          </cell>
          <cell r="AM25">
            <v>6706</v>
          </cell>
          <cell r="AN25">
            <v>6818</v>
          </cell>
          <cell r="AO25">
            <v>6918</v>
          </cell>
          <cell r="AP25">
            <v>7000</v>
          </cell>
          <cell r="AQ25">
            <v>7044</v>
          </cell>
          <cell r="AR25">
            <v>7056</v>
          </cell>
          <cell r="AS25">
            <v>7063</v>
          </cell>
          <cell r="AT25">
            <v>7091</v>
          </cell>
          <cell r="AU25">
            <v>7170</v>
          </cell>
          <cell r="AV25">
            <v>7293</v>
          </cell>
          <cell r="AW25">
            <v>7442</v>
          </cell>
          <cell r="AX25">
            <v>7625</v>
          </cell>
          <cell r="AY25">
            <v>7852</v>
          </cell>
          <cell r="AZ25">
            <v>8129</v>
          </cell>
          <cell r="BA25">
            <v>8452</v>
          </cell>
          <cell r="BB25">
            <v>8815</v>
          </cell>
          <cell r="BC25">
            <v>9226</v>
          </cell>
          <cell r="BD25">
            <v>9695</v>
          </cell>
          <cell r="BE25">
            <v>10228</v>
          </cell>
        </row>
        <row r="26">
          <cell r="A26" t="str">
            <v>75-79</v>
          </cell>
          <cell r="B26">
            <v>1632</v>
          </cell>
          <cell r="C26">
            <v>1726</v>
          </cell>
          <cell r="D26">
            <v>1842</v>
          </cell>
          <cell r="E26">
            <v>1971</v>
          </cell>
          <cell r="F26">
            <v>2105</v>
          </cell>
          <cell r="G26">
            <v>2241</v>
          </cell>
          <cell r="H26">
            <v>2386</v>
          </cell>
          <cell r="I26">
            <v>2546</v>
          </cell>
          <cell r="J26">
            <v>2705</v>
          </cell>
          <cell r="K26">
            <v>2847</v>
          </cell>
          <cell r="L26">
            <v>2955</v>
          </cell>
          <cell r="M26">
            <v>3019</v>
          </cell>
          <cell r="N26">
            <v>3050</v>
          </cell>
          <cell r="O26">
            <v>3063</v>
          </cell>
          <cell r="P26">
            <v>3076</v>
          </cell>
          <cell r="Q26">
            <v>3104</v>
          </cell>
          <cell r="R26">
            <v>3152</v>
          </cell>
          <cell r="S26">
            <v>3208</v>
          </cell>
          <cell r="T26">
            <v>3267</v>
          </cell>
          <cell r="U26">
            <v>3324</v>
          </cell>
          <cell r="V26">
            <v>3373</v>
          </cell>
          <cell r="W26">
            <v>3412</v>
          </cell>
          <cell r="X26">
            <v>3444</v>
          </cell>
          <cell r="Y26">
            <v>3473</v>
          </cell>
          <cell r="Z26">
            <v>3503</v>
          </cell>
          <cell r="AA26">
            <v>3538</v>
          </cell>
          <cell r="AB26">
            <v>3574</v>
          </cell>
          <cell r="AC26">
            <v>3609</v>
          </cell>
          <cell r="AD26">
            <v>3648</v>
          </cell>
          <cell r="AE26">
            <v>3696</v>
          </cell>
          <cell r="AF26">
            <v>3757</v>
          </cell>
          <cell r="AG26">
            <v>3836</v>
          </cell>
          <cell r="AH26">
            <v>3929</v>
          </cell>
          <cell r="AI26">
            <v>4030</v>
          </cell>
          <cell r="AJ26">
            <v>4135</v>
          </cell>
          <cell r="AK26">
            <v>4236</v>
          </cell>
          <cell r="AL26">
            <v>4336</v>
          </cell>
          <cell r="AM26">
            <v>4437</v>
          </cell>
          <cell r="AN26">
            <v>4539</v>
          </cell>
          <cell r="AO26">
            <v>4639</v>
          </cell>
          <cell r="AP26">
            <v>4735</v>
          </cell>
          <cell r="AQ26">
            <v>4830</v>
          </cell>
          <cell r="AR26">
            <v>4926</v>
          </cell>
          <cell r="AS26">
            <v>5017</v>
          </cell>
          <cell r="AT26">
            <v>5099</v>
          </cell>
          <cell r="AU26">
            <v>5166</v>
          </cell>
          <cell r="AV26">
            <v>5204</v>
          </cell>
          <cell r="AW26">
            <v>5217</v>
          </cell>
          <cell r="AX26">
            <v>5225</v>
          </cell>
          <cell r="AY26">
            <v>5251</v>
          </cell>
          <cell r="AZ26">
            <v>5317</v>
          </cell>
          <cell r="BA26">
            <v>5407</v>
          </cell>
          <cell r="BB26">
            <v>5508</v>
          </cell>
          <cell r="BC26">
            <v>5641</v>
          </cell>
          <cell r="BD26">
            <v>5828</v>
          </cell>
          <cell r="BE26">
            <v>6090</v>
          </cell>
        </row>
        <row r="27">
          <cell r="A27" t="str">
            <v>80 Y MAS</v>
          </cell>
          <cell r="B27">
            <v>1020</v>
          </cell>
          <cell r="C27">
            <v>1051</v>
          </cell>
          <cell r="D27">
            <v>1106</v>
          </cell>
          <cell r="E27">
            <v>1174</v>
          </cell>
          <cell r="F27">
            <v>1252</v>
          </cell>
          <cell r="G27">
            <v>1336</v>
          </cell>
          <cell r="H27">
            <v>1427</v>
          </cell>
          <cell r="I27">
            <v>1522</v>
          </cell>
          <cell r="J27">
            <v>1627</v>
          </cell>
          <cell r="K27">
            <v>1738</v>
          </cell>
          <cell r="L27">
            <v>1852</v>
          </cell>
          <cell r="M27">
            <v>1977</v>
          </cell>
          <cell r="N27">
            <v>2112</v>
          </cell>
          <cell r="O27">
            <v>2249</v>
          </cell>
          <cell r="P27">
            <v>2378</v>
          </cell>
          <cell r="Q27">
            <v>2493</v>
          </cell>
          <cell r="R27">
            <v>2587</v>
          </cell>
          <cell r="S27">
            <v>2666</v>
          </cell>
          <cell r="T27">
            <v>2737</v>
          </cell>
          <cell r="U27">
            <v>2811</v>
          </cell>
          <cell r="V27">
            <v>2895</v>
          </cell>
          <cell r="W27">
            <v>3005</v>
          </cell>
          <cell r="X27">
            <v>3129</v>
          </cell>
          <cell r="Y27">
            <v>3255</v>
          </cell>
          <cell r="Z27">
            <v>3373</v>
          </cell>
          <cell r="AA27">
            <v>3465</v>
          </cell>
          <cell r="AB27">
            <v>3528</v>
          </cell>
          <cell r="AC27">
            <v>3566</v>
          </cell>
          <cell r="AD27">
            <v>3592</v>
          </cell>
          <cell r="AE27">
            <v>3620</v>
          </cell>
          <cell r="AF27">
            <v>3656</v>
          </cell>
          <cell r="AG27">
            <v>3702</v>
          </cell>
          <cell r="AH27">
            <v>3750</v>
          </cell>
          <cell r="AI27">
            <v>3801</v>
          </cell>
          <cell r="AJ27">
            <v>3858</v>
          </cell>
          <cell r="AK27">
            <v>3928</v>
          </cell>
          <cell r="AL27">
            <v>4011</v>
          </cell>
          <cell r="AM27">
            <v>4103</v>
          </cell>
          <cell r="AN27">
            <v>4203</v>
          </cell>
          <cell r="AO27">
            <v>4310</v>
          </cell>
          <cell r="AP27">
            <v>4422</v>
          </cell>
          <cell r="AQ27">
            <v>4543</v>
          </cell>
          <cell r="AR27">
            <v>4671</v>
          </cell>
          <cell r="AS27">
            <v>4803</v>
          </cell>
          <cell r="AT27">
            <v>4937</v>
          </cell>
          <cell r="AU27">
            <v>5070</v>
          </cell>
          <cell r="AV27">
            <v>5203</v>
          </cell>
          <cell r="AW27">
            <v>5338</v>
          </cell>
          <cell r="AX27">
            <v>5474</v>
          </cell>
          <cell r="AY27">
            <v>5603</v>
          </cell>
          <cell r="AZ27">
            <v>5723</v>
          </cell>
          <cell r="BA27">
            <v>5837</v>
          </cell>
          <cell r="BB27">
            <v>5946</v>
          </cell>
          <cell r="BC27">
            <v>6048</v>
          </cell>
          <cell r="BD27">
            <v>6136</v>
          </cell>
          <cell r="BE27">
            <v>6210</v>
          </cell>
        </row>
      </sheetData>
      <sheetData sheetId="30"/>
      <sheetData sheetId="31"/>
      <sheetData sheetId="32">
        <row r="11">
          <cell r="A11" t="str">
            <v>0-4</v>
          </cell>
          <cell r="B11">
            <v>41151</v>
          </cell>
          <cell r="C11">
            <v>41509</v>
          </cell>
          <cell r="D11">
            <v>41616</v>
          </cell>
          <cell r="E11">
            <v>41571</v>
          </cell>
          <cell r="F11">
            <v>41474</v>
          </cell>
          <cell r="G11">
            <v>41426</v>
          </cell>
          <cell r="H11">
            <v>41386</v>
          </cell>
          <cell r="I11">
            <v>41287</v>
          </cell>
          <cell r="J11">
            <v>41189</v>
          </cell>
          <cell r="K11">
            <v>41152</v>
          </cell>
          <cell r="L11">
            <v>41237</v>
          </cell>
          <cell r="M11">
            <v>41499</v>
          </cell>
          <cell r="N11">
            <v>41897</v>
          </cell>
          <cell r="O11">
            <v>42349</v>
          </cell>
          <cell r="P11">
            <v>42767</v>
          </cell>
          <cell r="Q11">
            <v>43072</v>
          </cell>
          <cell r="R11">
            <v>43153</v>
          </cell>
          <cell r="S11">
            <v>43068</v>
          </cell>
          <cell r="T11">
            <v>42979</v>
          </cell>
          <cell r="U11">
            <v>43035</v>
          </cell>
          <cell r="V11">
            <v>43392</v>
          </cell>
          <cell r="W11">
            <v>44187</v>
          </cell>
          <cell r="X11">
            <v>45316</v>
          </cell>
          <cell r="Y11">
            <v>46576</v>
          </cell>
          <cell r="Z11">
            <v>47764</v>
          </cell>
          <cell r="AA11">
            <v>48678</v>
          </cell>
          <cell r="AB11">
            <v>49276</v>
          </cell>
          <cell r="AC11">
            <v>49695</v>
          </cell>
          <cell r="AD11">
            <v>49992</v>
          </cell>
          <cell r="AE11">
            <v>50239</v>
          </cell>
          <cell r="AF11">
            <v>50492</v>
          </cell>
          <cell r="AG11">
            <v>50746</v>
          </cell>
          <cell r="AH11">
            <v>50959</v>
          </cell>
          <cell r="AI11">
            <v>51142</v>
          </cell>
          <cell r="AJ11">
            <v>51303</v>
          </cell>
          <cell r="AK11">
            <v>51452</v>
          </cell>
          <cell r="AL11">
            <v>51583</v>
          </cell>
          <cell r="AM11">
            <v>51690</v>
          </cell>
          <cell r="AN11">
            <v>51782</v>
          </cell>
          <cell r="AO11">
            <v>51868</v>
          </cell>
          <cell r="AP11">
            <v>51958</v>
          </cell>
          <cell r="AQ11">
            <v>52054</v>
          </cell>
          <cell r="AR11">
            <v>52149</v>
          </cell>
          <cell r="AS11">
            <v>52240</v>
          </cell>
          <cell r="AT11">
            <v>52325</v>
          </cell>
          <cell r="AU11">
            <v>52400</v>
          </cell>
          <cell r="AV11">
            <v>52466</v>
          </cell>
          <cell r="AW11">
            <v>52525</v>
          </cell>
          <cell r="AX11">
            <v>52576</v>
          </cell>
          <cell r="AY11">
            <v>52618</v>
          </cell>
          <cell r="AZ11">
            <v>52649</v>
          </cell>
          <cell r="BA11">
            <v>52670</v>
          </cell>
          <cell r="BB11">
            <v>52683</v>
          </cell>
          <cell r="BC11">
            <v>52685</v>
          </cell>
          <cell r="BD11">
            <v>52676</v>
          </cell>
          <cell r="BE11">
            <v>52655</v>
          </cell>
        </row>
        <row r="12">
          <cell r="A12" t="str">
            <v>5-9</v>
          </cell>
          <cell r="B12">
            <v>37552</v>
          </cell>
          <cell r="C12">
            <v>38820</v>
          </cell>
          <cell r="D12">
            <v>39758</v>
          </cell>
          <cell r="E12">
            <v>40440</v>
          </cell>
          <cell r="F12">
            <v>40929</v>
          </cell>
          <cell r="G12">
            <v>41285</v>
          </cell>
          <cell r="H12">
            <v>41412</v>
          </cell>
          <cell r="I12">
            <v>41274</v>
          </cell>
          <cell r="J12">
            <v>41006</v>
          </cell>
          <cell r="K12">
            <v>40748</v>
          </cell>
          <cell r="L12">
            <v>40640</v>
          </cell>
          <cell r="M12">
            <v>40668</v>
          </cell>
          <cell r="N12">
            <v>40739</v>
          </cell>
          <cell r="O12">
            <v>40874</v>
          </cell>
          <cell r="P12">
            <v>41093</v>
          </cell>
          <cell r="Q12">
            <v>41415</v>
          </cell>
          <cell r="R12">
            <v>41931</v>
          </cell>
          <cell r="S12">
            <v>42628</v>
          </cell>
          <cell r="T12">
            <v>43369</v>
          </cell>
          <cell r="U12">
            <v>44024</v>
          </cell>
          <cell r="V12">
            <v>44452</v>
          </cell>
          <cell r="W12">
            <v>44496</v>
          </cell>
          <cell r="X12">
            <v>44242</v>
          </cell>
          <cell r="Y12">
            <v>43935</v>
          </cell>
          <cell r="Z12">
            <v>43815</v>
          </cell>
          <cell r="AA12">
            <v>44125</v>
          </cell>
          <cell r="AB12">
            <v>45048</v>
          </cell>
          <cell r="AC12">
            <v>46419</v>
          </cell>
          <cell r="AD12">
            <v>47969</v>
          </cell>
          <cell r="AE12">
            <v>49423</v>
          </cell>
          <cell r="AF12">
            <v>50510</v>
          </cell>
          <cell r="AG12">
            <v>51165</v>
          </cell>
          <cell r="AH12">
            <v>51575</v>
          </cell>
          <cell r="AI12">
            <v>51828</v>
          </cell>
          <cell r="AJ12">
            <v>52020</v>
          </cell>
          <cell r="AK12">
            <v>52244</v>
          </cell>
          <cell r="AL12">
            <v>52496</v>
          </cell>
          <cell r="AM12">
            <v>52713</v>
          </cell>
          <cell r="AN12">
            <v>52902</v>
          </cell>
          <cell r="AO12">
            <v>53070</v>
          </cell>
          <cell r="AP12">
            <v>53226</v>
          </cell>
          <cell r="AQ12">
            <v>53364</v>
          </cell>
          <cell r="AR12">
            <v>53478</v>
          </cell>
          <cell r="AS12">
            <v>53577</v>
          </cell>
          <cell r="AT12">
            <v>53668</v>
          </cell>
          <cell r="AU12">
            <v>53758</v>
          </cell>
          <cell r="AV12">
            <v>53847</v>
          </cell>
          <cell r="AW12">
            <v>53930</v>
          </cell>
          <cell r="AX12">
            <v>54007</v>
          </cell>
          <cell r="AY12">
            <v>54079</v>
          </cell>
          <cell r="AZ12">
            <v>54145</v>
          </cell>
          <cell r="BA12">
            <v>54205</v>
          </cell>
          <cell r="BB12">
            <v>54260</v>
          </cell>
          <cell r="BC12">
            <v>54309</v>
          </cell>
          <cell r="BD12">
            <v>54352</v>
          </cell>
          <cell r="BE12">
            <v>54390</v>
          </cell>
        </row>
        <row r="13">
          <cell r="A13" t="str">
            <v>10-14</v>
          </cell>
          <cell r="B13">
            <v>35811</v>
          </cell>
          <cell r="C13">
            <v>35876</v>
          </cell>
          <cell r="D13">
            <v>36256</v>
          </cell>
          <cell r="E13">
            <v>36821</v>
          </cell>
          <cell r="F13">
            <v>37449</v>
          </cell>
          <cell r="G13">
            <v>38014</v>
          </cell>
          <cell r="H13">
            <v>38561</v>
          </cell>
          <cell r="I13">
            <v>39175</v>
          </cell>
          <cell r="J13">
            <v>39786</v>
          </cell>
          <cell r="K13">
            <v>40326</v>
          </cell>
          <cell r="L13">
            <v>40725</v>
          </cell>
          <cell r="M13">
            <v>40929</v>
          </cell>
          <cell r="N13">
            <v>40985</v>
          </cell>
          <cell r="O13">
            <v>40973</v>
          </cell>
          <cell r="P13">
            <v>40976</v>
          </cell>
          <cell r="Q13">
            <v>41075</v>
          </cell>
          <cell r="R13">
            <v>41273</v>
          </cell>
          <cell r="S13">
            <v>41516</v>
          </cell>
          <cell r="T13">
            <v>41799</v>
          </cell>
          <cell r="U13">
            <v>42120</v>
          </cell>
          <cell r="V13">
            <v>42476</v>
          </cell>
          <cell r="W13">
            <v>42898</v>
          </cell>
          <cell r="X13">
            <v>43389</v>
          </cell>
          <cell r="Y13">
            <v>43901</v>
          </cell>
          <cell r="Z13">
            <v>44386</v>
          </cell>
          <cell r="AA13">
            <v>44796</v>
          </cell>
          <cell r="AB13">
            <v>45034</v>
          </cell>
          <cell r="AC13">
            <v>45131</v>
          </cell>
          <cell r="AD13">
            <v>45234</v>
          </cell>
          <cell r="AE13">
            <v>45493</v>
          </cell>
          <cell r="AF13">
            <v>46056</v>
          </cell>
          <cell r="AG13">
            <v>47079</v>
          </cell>
          <cell r="AH13">
            <v>48462</v>
          </cell>
          <cell r="AI13">
            <v>49972</v>
          </cell>
          <cell r="AJ13">
            <v>51375</v>
          </cell>
          <cell r="AK13">
            <v>52436</v>
          </cell>
          <cell r="AL13">
            <v>53093</v>
          </cell>
          <cell r="AM13">
            <v>53501</v>
          </cell>
          <cell r="AN13">
            <v>53754</v>
          </cell>
          <cell r="AO13">
            <v>53949</v>
          </cell>
          <cell r="AP13">
            <v>54177</v>
          </cell>
          <cell r="AQ13">
            <v>54436</v>
          </cell>
          <cell r="AR13">
            <v>54664</v>
          </cell>
          <cell r="AS13">
            <v>54864</v>
          </cell>
          <cell r="AT13">
            <v>55041</v>
          </cell>
          <cell r="AU13">
            <v>55199</v>
          </cell>
          <cell r="AV13">
            <v>55331</v>
          </cell>
          <cell r="AW13">
            <v>55434</v>
          </cell>
          <cell r="AX13">
            <v>55518</v>
          </cell>
          <cell r="AY13">
            <v>55596</v>
          </cell>
          <cell r="AZ13">
            <v>55678</v>
          </cell>
          <cell r="BA13">
            <v>55757</v>
          </cell>
          <cell r="BB13">
            <v>55825</v>
          </cell>
          <cell r="BC13">
            <v>55893</v>
          </cell>
          <cell r="BD13">
            <v>55973</v>
          </cell>
          <cell r="BE13">
            <v>56076</v>
          </cell>
        </row>
        <row r="14">
          <cell r="A14" t="str">
            <v>15-19</v>
          </cell>
          <cell r="B14">
            <v>32974</v>
          </cell>
          <cell r="C14">
            <v>33077</v>
          </cell>
          <cell r="D14">
            <v>33288</v>
          </cell>
          <cell r="E14">
            <v>33566</v>
          </cell>
          <cell r="F14">
            <v>33875</v>
          </cell>
          <cell r="G14">
            <v>34178</v>
          </cell>
          <cell r="H14">
            <v>34435</v>
          </cell>
          <cell r="I14">
            <v>34668</v>
          </cell>
          <cell r="J14">
            <v>34943</v>
          </cell>
          <cell r="K14">
            <v>35325</v>
          </cell>
          <cell r="L14">
            <v>35880</v>
          </cell>
          <cell r="M14">
            <v>36738</v>
          </cell>
          <cell r="N14">
            <v>37855</v>
          </cell>
          <cell r="O14">
            <v>39037</v>
          </cell>
          <cell r="P14">
            <v>40087</v>
          </cell>
          <cell r="Q14">
            <v>40809</v>
          </cell>
          <cell r="R14">
            <v>41117</v>
          </cell>
          <cell r="S14">
            <v>41141</v>
          </cell>
          <cell r="T14">
            <v>41012</v>
          </cell>
          <cell r="U14">
            <v>40860</v>
          </cell>
          <cell r="V14">
            <v>40817</v>
          </cell>
          <cell r="W14">
            <v>40815</v>
          </cell>
          <cell r="X14">
            <v>40768</v>
          </cell>
          <cell r="Y14">
            <v>40776</v>
          </cell>
          <cell r="Z14">
            <v>40937</v>
          </cell>
          <cell r="AA14">
            <v>41354</v>
          </cell>
          <cell r="AB14">
            <v>42167</v>
          </cell>
          <cell r="AC14">
            <v>43311</v>
          </cell>
          <cell r="AD14">
            <v>44570</v>
          </cell>
          <cell r="AE14">
            <v>45734</v>
          </cell>
          <cell r="AF14">
            <v>46590</v>
          </cell>
          <cell r="AG14">
            <v>46986</v>
          </cell>
          <cell r="AH14">
            <v>47064</v>
          </cell>
          <cell r="AI14">
            <v>47052</v>
          </cell>
          <cell r="AJ14">
            <v>47176</v>
          </cell>
          <cell r="AK14">
            <v>47663</v>
          </cell>
          <cell r="AL14">
            <v>48674</v>
          </cell>
          <cell r="AM14">
            <v>50057</v>
          </cell>
          <cell r="AN14">
            <v>51572</v>
          </cell>
          <cell r="AO14">
            <v>52979</v>
          </cell>
          <cell r="AP14">
            <v>54039</v>
          </cell>
          <cell r="AQ14">
            <v>54688</v>
          </cell>
          <cell r="AR14">
            <v>55089</v>
          </cell>
          <cell r="AS14">
            <v>55332</v>
          </cell>
          <cell r="AT14">
            <v>55512</v>
          </cell>
          <cell r="AU14">
            <v>55722</v>
          </cell>
          <cell r="AV14">
            <v>55957</v>
          </cell>
          <cell r="AW14">
            <v>56154</v>
          </cell>
          <cell r="AX14">
            <v>56321</v>
          </cell>
          <cell r="AY14">
            <v>56467</v>
          </cell>
          <cell r="AZ14">
            <v>56598</v>
          </cell>
          <cell r="BA14">
            <v>56710</v>
          </cell>
          <cell r="BB14">
            <v>56797</v>
          </cell>
          <cell r="BC14">
            <v>56867</v>
          </cell>
          <cell r="BD14">
            <v>56928</v>
          </cell>
          <cell r="BE14">
            <v>56988</v>
          </cell>
        </row>
        <row r="15">
          <cell r="A15" t="str">
            <v>20-24</v>
          </cell>
          <cell r="B15">
            <v>29421</v>
          </cell>
          <cell r="C15">
            <v>29203</v>
          </cell>
          <cell r="D15">
            <v>29255</v>
          </cell>
          <cell r="E15">
            <v>29472</v>
          </cell>
          <cell r="F15">
            <v>29769</v>
          </cell>
          <cell r="G15">
            <v>30052</v>
          </cell>
          <cell r="H15">
            <v>30330</v>
          </cell>
          <cell r="I15">
            <v>30661</v>
          </cell>
          <cell r="J15">
            <v>31039</v>
          </cell>
          <cell r="K15">
            <v>31455</v>
          </cell>
          <cell r="L15">
            <v>31903</v>
          </cell>
          <cell r="M15">
            <v>32351</v>
          </cell>
          <cell r="N15">
            <v>32805</v>
          </cell>
          <cell r="O15">
            <v>33311</v>
          </cell>
          <cell r="P15">
            <v>33914</v>
          </cell>
          <cell r="Q15">
            <v>34663</v>
          </cell>
          <cell r="R15">
            <v>35669</v>
          </cell>
          <cell r="S15">
            <v>36901</v>
          </cell>
          <cell r="T15">
            <v>38191</v>
          </cell>
          <cell r="U15">
            <v>39369</v>
          </cell>
          <cell r="V15">
            <v>40267</v>
          </cell>
          <cell r="W15">
            <v>40816</v>
          </cell>
          <cell r="X15">
            <v>41130</v>
          </cell>
          <cell r="Y15">
            <v>41310</v>
          </cell>
          <cell r="Z15">
            <v>41456</v>
          </cell>
          <cell r="AA15">
            <v>41676</v>
          </cell>
          <cell r="AB15">
            <v>41907</v>
          </cell>
          <cell r="AC15">
            <v>42081</v>
          </cell>
          <cell r="AD15">
            <v>42288</v>
          </cell>
          <cell r="AE15">
            <v>42614</v>
          </cell>
          <cell r="AF15">
            <v>43147</v>
          </cell>
          <cell r="AG15">
            <v>44015</v>
          </cell>
          <cell r="AH15">
            <v>45159</v>
          </cell>
          <cell r="AI15">
            <v>46388</v>
          </cell>
          <cell r="AJ15">
            <v>47512</v>
          </cell>
          <cell r="AK15">
            <v>48341</v>
          </cell>
          <cell r="AL15">
            <v>48720</v>
          </cell>
          <cell r="AM15">
            <v>48777</v>
          </cell>
          <cell r="AN15">
            <v>48742</v>
          </cell>
          <cell r="AO15">
            <v>48846</v>
          </cell>
          <cell r="AP15">
            <v>49319</v>
          </cell>
          <cell r="AQ15">
            <v>50325</v>
          </cell>
          <cell r="AR15">
            <v>51710</v>
          </cell>
          <cell r="AS15">
            <v>53228</v>
          </cell>
          <cell r="AT15">
            <v>54636</v>
          </cell>
          <cell r="AU15">
            <v>55687</v>
          </cell>
          <cell r="AV15">
            <v>56316</v>
          </cell>
          <cell r="AW15">
            <v>56687</v>
          </cell>
          <cell r="AX15">
            <v>56898</v>
          </cell>
          <cell r="AY15">
            <v>57046</v>
          </cell>
          <cell r="AZ15">
            <v>57230</v>
          </cell>
          <cell r="BA15">
            <v>57384</v>
          </cell>
          <cell r="BB15">
            <v>57443</v>
          </cell>
          <cell r="BC15">
            <v>57504</v>
          </cell>
          <cell r="BD15">
            <v>57666</v>
          </cell>
          <cell r="BE15">
            <v>58027</v>
          </cell>
        </row>
        <row r="16">
          <cell r="A16" t="str">
            <v>25-29</v>
          </cell>
          <cell r="B16">
            <v>25039</v>
          </cell>
          <cell r="C16">
            <v>25945</v>
          </cell>
          <cell r="D16">
            <v>26622</v>
          </cell>
          <cell r="E16">
            <v>27115</v>
          </cell>
          <cell r="F16">
            <v>27463</v>
          </cell>
          <cell r="G16">
            <v>27710</v>
          </cell>
          <cell r="H16">
            <v>27765</v>
          </cell>
          <cell r="I16">
            <v>27596</v>
          </cell>
          <cell r="J16">
            <v>27347</v>
          </cell>
          <cell r="K16">
            <v>27157</v>
          </cell>
          <cell r="L16">
            <v>27169</v>
          </cell>
          <cell r="M16">
            <v>27393</v>
          </cell>
          <cell r="N16">
            <v>27736</v>
          </cell>
          <cell r="O16">
            <v>28180</v>
          </cell>
          <cell r="P16">
            <v>28708</v>
          </cell>
          <cell r="Q16">
            <v>29303</v>
          </cell>
          <cell r="R16">
            <v>29928</v>
          </cell>
          <cell r="S16">
            <v>30595</v>
          </cell>
          <cell r="T16">
            <v>31358</v>
          </cell>
          <cell r="U16">
            <v>32274</v>
          </cell>
          <cell r="V16">
            <v>33396</v>
          </cell>
          <cell r="W16">
            <v>34904</v>
          </cell>
          <cell r="X16">
            <v>36762</v>
          </cell>
          <cell r="Y16">
            <v>38701</v>
          </cell>
          <cell r="Z16">
            <v>40450</v>
          </cell>
          <cell r="AA16">
            <v>41743</v>
          </cell>
          <cell r="AB16">
            <v>42467</v>
          </cell>
          <cell r="AC16">
            <v>42802</v>
          </cell>
          <cell r="AD16">
            <v>42915</v>
          </cell>
          <cell r="AE16">
            <v>42973</v>
          </cell>
          <cell r="AF16">
            <v>43143</v>
          </cell>
          <cell r="AG16">
            <v>43363</v>
          </cell>
          <cell r="AH16">
            <v>43520</v>
          </cell>
          <cell r="AI16">
            <v>43710</v>
          </cell>
          <cell r="AJ16">
            <v>44026</v>
          </cell>
          <cell r="AK16">
            <v>44560</v>
          </cell>
          <cell r="AL16">
            <v>45446</v>
          </cell>
          <cell r="AM16">
            <v>46622</v>
          </cell>
          <cell r="AN16">
            <v>47888</v>
          </cell>
          <cell r="AO16">
            <v>49046</v>
          </cell>
          <cell r="AP16">
            <v>49896</v>
          </cell>
          <cell r="AQ16">
            <v>50283</v>
          </cell>
          <cell r="AR16">
            <v>50338</v>
          </cell>
          <cell r="AS16">
            <v>50297</v>
          </cell>
          <cell r="AT16">
            <v>50393</v>
          </cell>
          <cell r="AU16">
            <v>50861</v>
          </cell>
          <cell r="AV16">
            <v>51863</v>
          </cell>
          <cell r="AW16">
            <v>53243</v>
          </cell>
          <cell r="AX16">
            <v>54756</v>
          </cell>
          <cell r="AY16">
            <v>56160</v>
          </cell>
          <cell r="AZ16">
            <v>57208</v>
          </cell>
          <cell r="BA16">
            <v>58064</v>
          </cell>
          <cell r="BB16">
            <v>58890</v>
          </cell>
          <cell r="BC16">
            <v>59446</v>
          </cell>
          <cell r="BD16">
            <v>59482</v>
          </cell>
          <cell r="BE16">
            <v>58756</v>
          </cell>
        </row>
        <row r="17">
          <cell r="A17" t="str">
            <v>30-34</v>
          </cell>
          <cell r="B17">
            <v>22092</v>
          </cell>
          <cell r="C17">
            <v>22407</v>
          </cell>
          <cell r="D17">
            <v>22792</v>
          </cell>
          <cell r="E17">
            <v>23209</v>
          </cell>
          <cell r="F17">
            <v>23622</v>
          </cell>
          <cell r="G17">
            <v>23991</v>
          </cell>
          <cell r="H17">
            <v>24341</v>
          </cell>
          <cell r="I17">
            <v>24695</v>
          </cell>
          <cell r="J17">
            <v>25021</v>
          </cell>
          <cell r="K17">
            <v>25286</v>
          </cell>
          <cell r="L17">
            <v>25456</v>
          </cell>
          <cell r="M17">
            <v>25427</v>
          </cell>
          <cell r="N17">
            <v>25220</v>
          </cell>
          <cell r="O17">
            <v>24994</v>
          </cell>
          <cell r="P17">
            <v>24906</v>
          </cell>
          <cell r="Q17">
            <v>25113</v>
          </cell>
          <cell r="R17">
            <v>25642</v>
          </cell>
          <cell r="S17">
            <v>26388</v>
          </cell>
          <cell r="T17">
            <v>27312</v>
          </cell>
          <cell r="U17">
            <v>28373</v>
          </cell>
          <cell r="V17">
            <v>29533</v>
          </cell>
          <cell r="W17">
            <v>30863</v>
          </cell>
          <cell r="X17">
            <v>32390</v>
          </cell>
          <cell r="Y17">
            <v>34005</v>
          </cell>
          <cell r="Z17">
            <v>35601</v>
          </cell>
          <cell r="AA17">
            <v>37069</v>
          </cell>
          <cell r="AB17">
            <v>38464</v>
          </cell>
          <cell r="AC17">
            <v>39857</v>
          </cell>
          <cell r="AD17">
            <v>41168</v>
          </cell>
          <cell r="AE17">
            <v>42313</v>
          </cell>
          <cell r="AF17">
            <v>43211</v>
          </cell>
          <cell r="AG17">
            <v>43782</v>
          </cell>
          <cell r="AH17">
            <v>44079</v>
          </cell>
          <cell r="AI17">
            <v>44225</v>
          </cell>
          <cell r="AJ17">
            <v>44338</v>
          </cell>
          <cell r="AK17">
            <v>44540</v>
          </cell>
          <cell r="AL17">
            <v>44770</v>
          </cell>
          <cell r="AM17">
            <v>44949</v>
          </cell>
          <cell r="AN17">
            <v>45165</v>
          </cell>
          <cell r="AO17">
            <v>45510</v>
          </cell>
          <cell r="AP17">
            <v>46074</v>
          </cell>
          <cell r="AQ17">
            <v>46993</v>
          </cell>
          <cell r="AR17">
            <v>48207</v>
          </cell>
          <cell r="AS17">
            <v>49511</v>
          </cell>
          <cell r="AT17">
            <v>50700</v>
          </cell>
          <cell r="AU17">
            <v>51568</v>
          </cell>
          <cell r="AV17">
            <v>51954</v>
          </cell>
          <cell r="AW17">
            <v>51995</v>
          </cell>
          <cell r="AX17">
            <v>51933</v>
          </cell>
          <cell r="AY17">
            <v>52011</v>
          </cell>
          <cell r="AZ17">
            <v>52471</v>
          </cell>
          <cell r="BA17">
            <v>53151</v>
          </cell>
          <cell r="BB17">
            <v>53891</v>
          </cell>
          <cell r="BC17">
            <v>54931</v>
          </cell>
          <cell r="BD17">
            <v>56515</v>
          </cell>
          <cell r="BE17">
            <v>58886</v>
          </cell>
        </row>
        <row r="18">
          <cell r="A18" t="str">
            <v>35-39</v>
          </cell>
          <cell r="B18">
            <v>18017</v>
          </cell>
          <cell r="C18">
            <v>19145</v>
          </cell>
          <cell r="D18">
            <v>20019</v>
          </cell>
          <cell r="E18">
            <v>20696</v>
          </cell>
          <cell r="F18">
            <v>21229</v>
          </cell>
          <cell r="G18">
            <v>21672</v>
          </cell>
          <cell r="H18">
            <v>21960</v>
          </cell>
          <cell r="I18">
            <v>22057</v>
          </cell>
          <cell r="J18">
            <v>22060</v>
          </cell>
          <cell r="K18">
            <v>22066</v>
          </cell>
          <cell r="L18">
            <v>22170</v>
          </cell>
          <cell r="M18">
            <v>22381</v>
          </cell>
          <cell r="N18">
            <v>22635</v>
          </cell>
          <cell r="O18">
            <v>22918</v>
          </cell>
          <cell r="P18">
            <v>23220</v>
          </cell>
          <cell r="Q18">
            <v>23527</v>
          </cell>
          <cell r="R18">
            <v>23748</v>
          </cell>
          <cell r="S18">
            <v>23892</v>
          </cell>
          <cell r="T18">
            <v>24095</v>
          </cell>
          <cell r="U18">
            <v>24493</v>
          </cell>
          <cell r="V18">
            <v>25225</v>
          </cell>
          <cell r="W18">
            <v>26425</v>
          </cell>
          <cell r="X18">
            <v>28002</v>
          </cell>
          <cell r="Y18">
            <v>29754</v>
          </cell>
          <cell r="Z18">
            <v>31475</v>
          </cell>
          <cell r="AA18">
            <v>32963</v>
          </cell>
          <cell r="AB18">
            <v>34165</v>
          </cell>
          <cell r="AC18">
            <v>35216</v>
          </cell>
          <cell r="AD18">
            <v>36196</v>
          </cell>
          <cell r="AE18">
            <v>37184</v>
          </cell>
          <cell r="AF18">
            <v>38261</v>
          </cell>
          <cell r="AG18">
            <v>39517</v>
          </cell>
          <cell r="AH18">
            <v>40898</v>
          </cell>
          <cell r="AI18">
            <v>42269</v>
          </cell>
          <cell r="AJ18">
            <v>43495</v>
          </cell>
          <cell r="AK18">
            <v>44439</v>
          </cell>
          <cell r="AL18">
            <v>45021</v>
          </cell>
          <cell r="AM18">
            <v>45332</v>
          </cell>
          <cell r="AN18">
            <v>45493</v>
          </cell>
          <cell r="AO18">
            <v>45622</v>
          </cell>
          <cell r="AP18">
            <v>45842</v>
          </cell>
          <cell r="AQ18">
            <v>46093</v>
          </cell>
          <cell r="AR18">
            <v>46294</v>
          </cell>
          <cell r="AS18">
            <v>46535</v>
          </cell>
          <cell r="AT18">
            <v>46904</v>
          </cell>
          <cell r="AU18">
            <v>47488</v>
          </cell>
          <cell r="AV18">
            <v>48426</v>
          </cell>
          <cell r="AW18">
            <v>49658</v>
          </cell>
          <cell r="AX18">
            <v>50979</v>
          </cell>
          <cell r="AY18">
            <v>52182</v>
          </cell>
          <cell r="AZ18">
            <v>53061</v>
          </cell>
          <cell r="BA18">
            <v>53753</v>
          </cell>
          <cell r="BB18">
            <v>54396</v>
          </cell>
          <cell r="BC18">
            <v>54784</v>
          </cell>
          <cell r="BD18">
            <v>54710</v>
          </cell>
          <cell r="BE18">
            <v>53968</v>
          </cell>
        </row>
        <row r="19">
          <cell r="A19" t="str">
            <v>40-44</v>
          </cell>
          <cell r="B19">
            <v>15136</v>
          </cell>
          <cell r="C19">
            <v>15595</v>
          </cell>
          <cell r="D19">
            <v>16111</v>
          </cell>
          <cell r="E19">
            <v>16660</v>
          </cell>
          <cell r="F19">
            <v>17220</v>
          </cell>
          <cell r="G19">
            <v>17764</v>
          </cell>
          <cell r="H19">
            <v>18330</v>
          </cell>
          <cell r="I19">
            <v>18934</v>
          </cell>
          <cell r="J19">
            <v>19521</v>
          </cell>
          <cell r="K19">
            <v>20037</v>
          </cell>
          <cell r="L19">
            <v>20425</v>
          </cell>
          <cell r="M19">
            <v>20615</v>
          </cell>
          <cell r="N19">
            <v>20645</v>
          </cell>
          <cell r="O19">
            <v>20619</v>
          </cell>
          <cell r="P19">
            <v>20646</v>
          </cell>
          <cell r="Q19">
            <v>20830</v>
          </cell>
          <cell r="R19">
            <v>21159</v>
          </cell>
          <cell r="S19">
            <v>21560</v>
          </cell>
          <cell r="T19">
            <v>22057</v>
          </cell>
          <cell r="U19">
            <v>22668</v>
          </cell>
          <cell r="V19">
            <v>23416</v>
          </cell>
          <cell r="W19">
            <v>24364</v>
          </cell>
          <cell r="X19">
            <v>25499</v>
          </cell>
          <cell r="Y19">
            <v>26724</v>
          </cell>
          <cell r="Z19">
            <v>27944</v>
          </cell>
          <cell r="AA19">
            <v>29063</v>
          </cell>
          <cell r="AB19">
            <v>30055</v>
          </cell>
          <cell r="AC19">
            <v>30985</v>
          </cell>
          <cell r="AD19">
            <v>31891</v>
          </cell>
          <cell r="AE19">
            <v>32809</v>
          </cell>
          <cell r="AF19">
            <v>33778</v>
          </cell>
          <cell r="AG19">
            <v>34792</v>
          </cell>
          <cell r="AH19">
            <v>35827</v>
          </cell>
          <cell r="AI19">
            <v>36889</v>
          </cell>
          <cell r="AJ19">
            <v>37988</v>
          </cell>
          <cell r="AK19">
            <v>39132</v>
          </cell>
          <cell r="AL19">
            <v>40414</v>
          </cell>
          <cell r="AM19">
            <v>41829</v>
          </cell>
          <cell r="AN19">
            <v>43236</v>
          </cell>
          <cell r="AO19">
            <v>44495</v>
          </cell>
          <cell r="AP19">
            <v>45467</v>
          </cell>
          <cell r="AQ19">
            <v>46069</v>
          </cell>
          <cell r="AR19">
            <v>46396</v>
          </cell>
          <cell r="AS19">
            <v>46569</v>
          </cell>
          <cell r="AT19">
            <v>46709</v>
          </cell>
          <cell r="AU19">
            <v>46940</v>
          </cell>
          <cell r="AV19">
            <v>47199</v>
          </cell>
          <cell r="AW19">
            <v>47407</v>
          </cell>
          <cell r="AX19">
            <v>47653</v>
          </cell>
          <cell r="AY19">
            <v>48029</v>
          </cell>
          <cell r="AZ19">
            <v>48627</v>
          </cell>
          <cell r="BA19">
            <v>49385</v>
          </cell>
          <cell r="BB19">
            <v>50243</v>
          </cell>
          <cell r="BC19">
            <v>51292</v>
          </cell>
          <cell r="BD19">
            <v>52623</v>
          </cell>
          <cell r="BE19">
            <v>54328</v>
          </cell>
        </row>
        <row r="20">
          <cell r="A20" t="str">
            <v>45-49</v>
          </cell>
          <cell r="B20">
            <v>11744</v>
          </cell>
          <cell r="C20">
            <v>12414</v>
          </cell>
          <cell r="D20">
            <v>13076</v>
          </cell>
          <cell r="E20">
            <v>13714</v>
          </cell>
          <cell r="F20">
            <v>14312</v>
          </cell>
          <cell r="G20">
            <v>14854</v>
          </cell>
          <cell r="H20">
            <v>15306</v>
          </cell>
          <cell r="I20">
            <v>15679</v>
          </cell>
          <cell r="J20">
            <v>16024</v>
          </cell>
          <cell r="K20">
            <v>16390</v>
          </cell>
          <cell r="L20">
            <v>16827</v>
          </cell>
          <cell r="M20">
            <v>17382</v>
          </cell>
          <cell r="N20">
            <v>18021</v>
          </cell>
          <cell r="O20">
            <v>18675</v>
          </cell>
          <cell r="P20">
            <v>19276</v>
          </cell>
          <cell r="Q20">
            <v>19754</v>
          </cell>
          <cell r="R20">
            <v>20016</v>
          </cell>
          <cell r="S20">
            <v>20108</v>
          </cell>
          <cell r="T20">
            <v>20170</v>
          </cell>
          <cell r="U20">
            <v>20344</v>
          </cell>
          <cell r="V20">
            <v>20772</v>
          </cell>
          <cell r="W20">
            <v>21535</v>
          </cell>
          <cell r="X20">
            <v>22539</v>
          </cell>
          <cell r="Y20">
            <v>23661</v>
          </cell>
          <cell r="Z20">
            <v>24778</v>
          </cell>
          <cell r="AA20">
            <v>25766</v>
          </cell>
          <cell r="AB20">
            <v>26592</v>
          </cell>
          <cell r="AC20">
            <v>27339</v>
          </cell>
          <cell r="AD20">
            <v>28056</v>
          </cell>
          <cell r="AE20">
            <v>28793</v>
          </cell>
          <cell r="AF20">
            <v>29599</v>
          </cell>
          <cell r="AG20">
            <v>30476</v>
          </cell>
          <cell r="AH20">
            <v>31391</v>
          </cell>
          <cell r="AI20">
            <v>32341</v>
          </cell>
          <cell r="AJ20">
            <v>33324</v>
          </cell>
          <cell r="AK20">
            <v>34337</v>
          </cell>
          <cell r="AL20">
            <v>35377</v>
          </cell>
          <cell r="AM20">
            <v>36447</v>
          </cell>
          <cell r="AN20">
            <v>37550</v>
          </cell>
          <cell r="AO20">
            <v>38689</v>
          </cell>
          <cell r="AP20">
            <v>39867</v>
          </cell>
          <cell r="AQ20">
            <v>41180</v>
          </cell>
          <cell r="AR20">
            <v>42625</v>
          </cell>
          <cell r="AS20">
            <v>44060</v>
          </cell>
          <cell r="AT20">
            <v>45343</v>
          </cell>
          <cell r="AU20">
            <v>46331</v>
          </cell>
          <cell r="AV20">
            <v>46940</v>
          </cell>
          <cell r="AW20">
            <v>47265</v>
          </cell>
          <cell r="AX20">
            <v>47432</v>
          </cell>
          <cell r="AY20">
            <v>47569</v>
          </cell>
          <cell r="AZ20">
            <v>47803</v>
          </cell>
          <cell r="BA20">
            <v>48049</v>
          </cell>
          <cell r="BB20">
            <v>48222</v>
          </cell>
          <cell r="BC20">
            <v>48450</v>
          </cell>
          <cell r="BD20">
            <v>48859</v>
          </cell>
          <cell r="BE20">
            <v>49576</v>
          </cell>
        </row>
        <row r="21">
          <cell r="A21" t="str">
            <v>50-54</v>
          </cell>
          <cell r="B21">
            <v>9864</v>
          </cell>
          <cell r="C21">
            <v>10148</v>
          </cell>
          <cell r="D21">
            <v>10434</v>
          </cell>
          <cell r="E21">
            <v>10737</v>
          </cell>
          <cell r="F21">
            <v>11072</v>
          </cell>
          <cell r="G21">
            <v>11456</v>
          </cell>
          <cell r="H21">
            <v>11909</v>
          </cell>
          <cell r="I21">
            <v>12421</v>
          </cell>
          <cell r="J21">
            <v>12959</v>
          </cell>
          <cell r="K21">
            <v>13492</v>
          </cell>
          <cell r="L21">
            <v>13986</v>
          </cell>
          <cell r="M21">
            <v>14415</v>
          </cell>
          <cell r="N21">
            <v>14801</v>
          </cell>
          <cell r="O21">
            <v>15183</v>
          </cell>
          <cell r="P21">
            <v>15602</v>
          </cell>
          <cell r="Q21">
            <v>16096</v>
          </cell>
          <cell r="R21">
            <v>16680</v>
          </cell>
          <cell r="S21">
            <v>17327</v>
          </cell>
          <cell r="T21">
            <v>18017</v>
          </cell>
          <cell r="U21">
            <v>18728</v>
          </cell>
          <cell r="V21">
            <v>19439</v>
          </cell>
          <cell r="W21">
            <v>20169</v>
          </cell>
          <cell r="X21">
            <v>20933</v>
          </cell>
          <cell r="Y21">
            <v>21701</v>
          </cell>
          <cell r="Z21">
            <v>22445</v>
          </cell>
          <cell r="AA21">
            <v>23136</v>
          </cell>
          <cell r="AB21">
            <v>23745</v>
          </cell>
          <cell r="AC21">
            <v>24290</v>
          </cell>
          <cell r="AD21">
            <v>24816</v>
          </cell>
          <cell r="AE21">
            <v>25367</v>
          </cell>
          <cell r="AF21">
            <v>25986</v>
          </cell>
          <cell r="AG21">
            <v>26672</v>
          </cell>
          <cell r="AH21">
            <v>27397</v>
          </cell>
          <cell r="AI21">
            <v>28161</v>
          </cell>
          <cell r="AJ21">
            <v>28966</v>
          </cell>
          <cell r="AK21">
            <v>29812</v>
          </cell>
          <cell r="AL21">
            <v>30703</v>
          </cell>
          <cell r="AM21">
            <v>31639</v>
          </cell>
          <cell r="AN21">
            <v>32614</v>
          </cell>
          <cell r="AO21">
            <v>33623</v>
          </cell>
          <cell r="AP21">
            <v>34662</v>
          </cell>
          <cell r="AQ21">
            <v>35730</v>
          </cell>
          <cell r="AR21">
            <v>36830</v>
          </cell>
          <cell r="AS21">
            <v>37964</v>
          </cell>
          <cell r="AT21">
            <v>39130</v>
          </cell>
          <cell r="AU21">
            <v>40329</v>
          </cell>
          <cell r="AV21">
            <v>41654</v>
          </cell>
          <cell r="AW21">
            <v>43105</v>
          </cell>
          <cell r="AX21">
            <v>44543</v>
          </cell>
          <cell r="AY21">
            <v>45827</v>
          </cell>
          <cell r="AZ21">
            <v>46820</v>
          </cell>
          <cell r="BA21">
            <v>47613</v>
          </cell>
          <cell r="BB21">
            <v>48300</v>
          </cell>
          <cell r="BC21">
            <v>48742</v>
          </cell>
          <cell r="BD21">
            <v>48797</v>
          </cell>
          <cell r="BE21">
            <v>48329</v>
          </cell>
        </row>
        <row r="22">
          <cell r="A22" t="str">
            <v>55-59</v>
          </cell>
          <cell r="B22">
            <v>8214</v>
          </cell>
          <cell r="C22">
            <v>8501</v>
          </cell>
          <cell r="D22">
            <v>8731</v>
          </cell>
          <cell r="E22">
            <v>8935</v>
          </cell>
          <cell r="F22">
            <v>9137</v>
          </cell>
          <cell r="G22">
            <v>9368</v>
          </cell>
          <cell r="H22">
            <v>9610</v>
          </cell>
          <cell r="I22">
            <v>9844</v>
          </cell>
          <cell r="J22">
            <v>10096</v>
          </cell>
          <cell r="K22">
            <v>10389</v>
          </cell>
          <cell r="L22">
            <v>10750</v>
          </cell>
          <cell r="M22">
            <v>11197</v>
          </cell>
          <cell r="N22">
            <v>11713</v>
          </cell>
          <cell r="O22">
            <v>12269</v>
          </cell>
          <cell r="P22">
            <v>12839</v>
          </cell>
          <cell r="Q22">
            <v>13392</v>
          </cell>
          <cell r="R22">
            <v>13878</v>
          </cell>
          <cell r="S22">
            <v>14316</v>
          </cell>
          <cell r="T22">
            <v>14780</v>
          </cell>
          <cell r="U22">
            <v>15352</v>
          </cell>
          <cell r="V22">
            <v>16107</v>
          </cell>
          <cell r="W22">
            <v>17179</v>
          </cell>
          <cell r="X22">
            <v>18515</v>
          </cell>
          <cell r="Y22">
            <v>19917</v>
          </cell>
          <cell r="Z22">
            <v>21185</v>
          </cell>
          <cell r="AA22">
            <v>22117</v>
          </cell>
          <cell r="AB22">
            <v>22604</v>
          </cell>
          <cell r="AC22">
            <v>22780</v>
          </cell>
          <cell r="AD22">
            <v>22810</v>
          </cell>
          <cell r="AE22">
            <v>22858</v>
          </cell>
          <cell r="AF22">
            <v>23091</v>
          </cell>
          <cell r="AG22">
            <v>23521</v>
          </cell>
          <cell r="AH22">
            <v>24038</v>
          </cell>
          <cell r="AI22">
            <v>24623</v>
          </cell>
          <cell r="AJ22">
            <v>25256</v>
          </cell>
          <cell r="AK22">
            <v>25919</v>
          </cell>
          <cell r="AL22">
            <v>26611</v>
          </cell>
          <cell r="AM22">
            <v>27346</v>
          </cell>
          <cell r="AN22">
            <v>28123</v>
          </cell>
          <cell r="AO22">
            <v>28942</v>
          </cell>
          <cell r="AP22">
            <v>29803</v>
          </cell>
          <cell r="AQ22">
            <v>30710</v>
          </cell>
          <cell r="AR22">
            <v>31662</v>
          </cell>
          <cell r="AS22">
            <v>32655</v>
          </cell>
          <cell r="AT22">
            <v>33680</v>
          </cell>
          <cell r="AU22">
            <v>34732</v>
          </cell>
          <cell r="AV22">
            <v>35810</v>
          </cell>
          <cell r="AW22">
            <v>36918</v>
          </cell>
          <cell r="AX22">
            <v>38058</v>
          </cell>
          <cell r="AY22">
            <v>39230</v>
          </cell>
          <cell r="AZ22">
            <v>40434</v>
          </cell>
          <cell r="BA22">
            <v>41672</v>
          </cell>
          <cell r="BB22">
            <v>42939</v>
          </cell>
          <cell r="BC22">
            <v>44240</v>
          </cell>
          <cell r="BD22">
            <v>45574</v>
          </cell>
          <cell r="BE22">
            <v>46942</v>
          </cell>
        </row>
        <row r="23">
          <cell r="A23" t="str">
            <v>60-64</v>
          </cell>
          <cell r="B23">
            <v>7244</v>
          </cell>
          <cell r="C23">
            <v>7217</v>
          </cell>
          <cell r="D23">
            <v>7248</v>
          </cell>
          <cell r="E23">
            <v>7328</v>
          </cell>
          <cell r="F23">
            <v>7444</v>
          </cell>
          <cell r="G23">
            <v>7587</v>
          </cell>
          <cell r="H23">
            <v>7766</v>
          </cell>
          <cell r="I23">
            <v>7987</v>
          </cell>
          <cell r="J23">
            <v>8237</v>
          </cell>
          <cell r="K23">
            <v>8502</v>
          </cell>
          <cell r="L23">
            <v>8765</v>
          </cell>
          <cell r="M23">
            <v>8999</v>
          </cell>
          <cell r="N23">
            <v>9214</v>
          </cell>
          <cell r="O23">
            <v>9452</v>
          </cell>
          <cell r="P23">
            <v>9756</v>
          </cell>
          <cell r="Q23">
            <v>10170</v>
          </cell>
          <cell r="R23">
            <v>10729</v>
          </cell>
          <cell r="S23">
            <v>11405</v>
          </cell>
          <cell r="T23">
            <v>12144</v>
          </cell>
          <cell r="U23">
            <v>12892</v>
          </cell>
          <cell r="V23">
            <v>13593</v>
          </cell>
          <cell r="W23">
            <v>14214</v>
          </cell>
          <cell r="X23">
            <v>14790</v>
          </cell>
          <cell r="Y23">
            <v>15374</v>
          </cell>
          <cell r="Z23">
            <v>16018</v>
          </cell>
          <cell r="AA23">
            <v>16775</v>
          </cell>
          <cell r="AB23">
            <v>17742</v>
          </cell>
          <cell r="AC23">
            <v>18885</v>
          </cell>
          <cell r="AD23">
            <v>20056</v>
          </cell>
          <cell r="AE23">
            <v>21109</v>
          </cell>
          <cell r="AF23">
            <v>21896</v>
          </cell>
          <cell r="AG23">
            <v>22319</v>
          </cell>
          <cell r="AH23">
            <v>22477</v>
          </cell>
          <cell r="AI23">
            <v>22516</v>
          </cell>
          <cell r="AJ23">
            <v>22583</v>
          </cell>
          <cell r="AK23">
            <v>22825</v>
          </cell>
          <cell r="AL23">
            <v>23255</v>
          </cell>
          <cell r="AM23">
            <v>23776</v>
          </cell>
          <cell r="AN23">
            <v>24367</v>
          </cell>
          <cell r="AO23">
            <v>25006</v>
          </cell>
          <cell r="AP23">
            <v>25673</v>
          </cell>
          <cell r="AQ23">
            <v>26368</v>
          </cell>
          <cell r="AR23">
            <v>27106</v>
          </cell>
          <cell r="AS23">
            <v>27885</v>
          </cell>
          <cell r="AT23">
            <v>28704</v>
          </cell>
          <cell r="AU23">
            <v>29562</v>
          </cell>
          <cell r="AV23">
            <v>30463</v>
          </cell>
          <cell r="AW23">
            <v>31406</v>
          </cell>
          <cell r="AX23">
            <v>32388</v>
          </cell>
          <cell r="AY23">
            <v>33404</v>
          </cell>
          <cell r="AZ23">
            <v>34450</v>
          </cell>
          <cell r="BA23">
            <v>35529</v>
          </cell>
          <cell r="BB23">
            <v>36643</v>
          </cell>
          <cell r="BC23">
            <v>37789</v>
          </cell>
          <cell r="BD23">
            <v>38962</v>
          </cell>
          <cell r="BE23">
            <v>40157</v>
          </cell>
        </row>
        <row r="24">
          <cell r="A24" t="str">
            <v>65-69</v>
          </cell>
          <cell r="B24">
            <v>4887</v>
          </cell>
          <cell r="C24">
            <v>5448</v>
          </cell>
          <cell r="D24">
            <v>5853</v>
          </cell>
          <cell r="E24">
            <v>6144</v>
          </cell>
          <cell r="F24">
            <v>6369</v>
          </cell>
          <cell r="G24">
            <v>6571</v>
          </cell>
          <cell r="H24">
            <v>6713</v>
          </cell>
          <cell r="I24">
            <v>6766</v>
          </cell>
          <cell r="J24">
            <v>6784</v>
          </cell>
          <cell r="K24">
            <v>6823</v>
          </cell>
          <cell r="L24">
            <v>6936</v>
          </cell>
          <cell r="M24">
            <v>7128</v>
          </cell>
          <cell r="N24">
            <v>7363</v>
          </cell>
          <cell r="O24">
            <v>7634</v>
          </cell>
          <cell r="P24">
            <v>7935</v>
          </cell>
          <cell r="Q24">
            <v>8259</v>
          </cell>
          <cell r="R24">
            <v>8591</v>
          </cell>
          <cell r="S24">
            <v>8936</v>
          </cell>
          <cell r="T24">
            <v>9315</v>
          </cell>
          <cell r="U24">
            <v>9753</v>
          </cell>
          <cell r="V24">
            <v>10270</v>
          </cell>
          <cell r="W24">
            <v>10913</v>
          </cell>
          <cell r="X24">
            <v>11668</v>
          </cell>
          <cell r="Y24">
            <v>12464</v>
          </cell>
          <cell r="Z24">
            <v>13234</v>
          </cell>
          <cell r="AA24">
            <v>13908</v>
          </cell>
          <cell r="AB24">
            <v>14426</v>
          </cell>
          <cell r="AC24">
            <v>14835</v>
          </cell>
          <cell r="AD24">
            <v>15224</v>
          </cell>
          <cell r="AE24">
            <v>15684</v>
          </cell>
          <cell r="AF24">
            <v>16306</v>
          </cell>
          <cell r="AG24">
            <v>17194</v>
          </cell>
          <cell r="AH24">
            <v>18289</v>
          </cell>
          <cell r="AI24">
            <v>19432</v>
          </cell>
          <cell r="AJ24">
            <v>20466</v>
          </cell>
          <cell r="AK24">
            <v>21235</v>
          </cell>
          <cell r="AL24">
            <v>21642</v>
          </cell>
          <cell r="AM24">
            <v>21794</v>
          </cell>
          <cell r="AN24">
            <v>21832</v>
          </cell>
          <cell r="AO24">
            <v>21898</v>
          </cell>
          <cell r="AP24">
            <v>22137</v>
          </cell>
          <cell r="AQ24">
            <v>22563</v>
          </cell>
          <cell r="AR24">
            <v>23081</v>
          </cell>
          <cell r="AS24">
            <v>23667</v>
          </cell>
          <cell r="AT24">
            <v>24300</v>
          </cell>
          <cell r="AU24">
            <v>24955</v>
          </cell>
          <cell r="AV24">
            <v>25631</v>
          </cell>
          <cell r="AW24">
            <v>26345</v>
          </cell>
          <cell r="AX24">
            <v>27097</v>
          </cell>
          <cell r="AY24">
            <v>27889</v>
          </cell>
          <cell r="AZ24">
            <v>28724</v>
          </cell>
          <cell r="BA24">
            <v>29600</v>
          </cell>
          <cell r="BB24">
            <v>30516</v>
          </cell>
          <cell r="BC24">
            <v>31473</v>
          </cell>
          <cell r="BD24">
            <v>32474</v>
          </cell>
          <cell r="BE24">
            <v>33521</v>
          </cell>
        </row>
        <row r="25">
          <cell r="A25" t="str">
            <v>70-74</v>
          </cell>
          <cell r="B25">
            <v>3876</v>
          </cell>
          <cell r="C25">
            <v>3764</v>
          </cell>
          <cell r="D25">
            <v>3772</v>
          </cell>
          <cell r="E25">
            <v>3877</v>
          </cell>
          <cell r="F25">
            <v>4038</v>
          </cell>
          <cell r="G25">
            <v>4223</v>
          </cell>
          <cell r="H25">
            <v>4468</v>
          </cell>
          <cell r="I25">
            <v>4795</v>
          </cell>
          <cell r="J25">
            <v>5151</v>
          </cell>
          <cell r="K25">
            <v>5485</v>
          </cell>
          <cell r="L25">
            <v>5744</v>
          </cell>
          <cell r="M25">
            <v>5894</v>
          </cell>
          <cell r="N25">
            <v>5969</v>
          </cell>
          <cell r="O25">
            <v>6022</v>
          </cell>
          <cell r="P25">
            <v>6103</v>
          </cell>
          <cell r="Q25">
            <v>6265</v>
          </cell>
          <cell r="R25">
            <v>6511</v>
          </cell>
          <cell r="S25">
            <v>6805</v>
          </cell>
          <cell r="T25">
            <v>7145</v>
          </cell>
          <cell r="U25">
            <v>7524</v>
          </cell>
          <cell r="V25">
            <v>7940</v>
          </cell>
          <cell r="W25">
            <v>8412</v>
          </cell>
          <cell r="X25">
            <v>8942</v>
          </cell>
          <cell r="Y25">
            <v>9502</v>
          </cell>
          <cell r="Z25">
            <v>10060</v>
          </cell>
          <cell r="AA25">
            <v>10588</v>
          </cell>
          <cell r="AB25">
            <v>11083</v>
          </cell>
          <cell r="AC25">
            <v>11564</v>
          </cell>
          <cell r="AD25">
            <v>12036</v>
          </cell>
          <cell r="AE25">
            <v>12502</v>
          </cell>
          <cell r="AF25">
            <v>12966</v>
          </cell>
          <cell r="AG25">
            <v>13390</v>
          </cell>
          <cell r="AH25">
            <v>13770</v>
          </cell>
          <cell r="AI25">
            <v>14166</v>
          </cell>
          <cell r="AJ25">
            <v>14634</v>
          </cell>
          <cell r="AK25">
            <v>15234</v>
          </cell>
          <cell r="AL25">
            <v>16061</v>
          </cell>
          <cell r="AM25">
            <v>17077</v>
          </cell>
          <cell r="AN25">
            <v>18138</v>
          </cell>
          <cell r="AO25">
            <v>19098</v>
          </cell>
          <cell r="AP25">
            <v>19814</v>
          </cell>
          <cell r="AQ25">
            <v>20198</v>
          </cell>
          <cell r="AR25">
            <v>20346</v>
          </cell>
          <cell r="AS25">
            <v>20390</v>
          </cell>
          <cell r="AT25">
            <v>20461</v>
          </cell>
          <cell r="AU25">
            <v>20691</v>
          </cell>
          <cell r="AV25">
            <v>21094</v>
          </cell>
          <cell r="AW25">
            <v>21581</v>
          </cell>
          <cell r="AX25">
            <v>22133</v>
          </cell>
          <cell r="AY25">
            <v>22728</v>
          </cell>
          <cell r="AZ25">
            <v>23346</v>
          </cell>
          <cell r="BA25">
            <v>24001</v>
          </cell>
          <cell r="BB25">
            <v>24706</v>
          </cell>
          <cell r="BC25">
            <v>25442</v>
          </cell>
          <cell r="BD25">
            <v>26186</v>
          </cell>
          <cell r="BE25">
            <v>26919</v>
          </cell>
        </row>
        <row r="26">
          <cell r="A26" t="str">
            <v>75-79</v>
          </cell>
          <cell r="B26">
            <v>2095</v>
          </cell>
          <cell r="C26">
            <v>2433</v>
          </cell>
          <cell r="D26">
            <v>2646</v>
          </cell>
          <cell r="E26">
            <v>2776</v>
          </cell>
          <cell r="F26">
            <v>2874</v>
          </cell>
          <cell r="G26">
            <v>2984</v>
          </cell>
          <cell r="H26">
            <v>3084</v>
          </cell>
          <cell r="I26">
            <v>3144</v>
          </cell>
          <cell r="J26">
            <v>3196</v>
          </cell>
          <cell r="K26">
            <v>3276</v>
          </cell>
          <cell r="L26">
            <v>3417</v>
          </cell>
          <cell r="M26">
            <v>3644</v>
          </cell>
          <cell r="N26">
            <v>3934</v>
          </cell>
          <cell r="O26">
            <v>4250</v>
          </cell>
          <cell r="P26">
            <v>4555</v>
          </cell>
          <cell r="Q26">
            <v>4811</v>
          </cell>
          <cell r="R26">
            <v>4996</v>
          </cell>
          <cell r="S26">
            <v>5137</v>
          </cell>
          <cell r="T26">
            <v>5263</v>
          </cell>
          <cell r="U26">
            <v>5409</v>
          </cell>
          <cell r="V26">
            <v>5605</v>
          </cell>
          <cell r="W26">
            <v>5857</v>
          </cell>
          <cell r="X26">
            <v>6142</v>
          </cell>
          <cell r="Y26">
            <v>6455</v>
          </cell>
          <cell r="Z26">
            <v>6788</v>
          </cell>
          <cell r="AA26">
            <v>7133</v>
          </cell>
          <cell r="AB26">
            <v>7496</v>
          </cell>
          <cell r="AC26">
            <v>7881</v>
          </cell>
          <cell r="AD26">
            <v>8282</v>
          </cell>
          <cell r="AE26">
            <v>8690</v>
          </cell>
          <cell r="AF26">
            <v>9100</v>
          </cell>
          <cell r="AG26">
            <v>9515</v>
          </cell>
          <cell r="AH26">
            <v>9938</v>
          </cell>
          <cell r="AI26">
            <v>10366</v>
          </cell>
          <cell r="AJ26">
            <v>10793</v>
          </cell>
          <cell r="AK26">
            <v>11213</v>
          </cell>
          <cell r="AL26">
            <v>11593</v>
          </cell>
          <cell r="AM26">
            <v>11936</v>
          </cell>
          <cell r="AN26">
            <v>12292</v>
          </cell>
          <cell r="AO26">
            <v>12713</v>
          </cell>
          <cell r="AP26">
            <v>13247</v>
          </cell>
          <cell r="AQ26">
            <v>13979</v>
          </cell>
          <cell r="AR26">
            <v>14876</v>
          </cell>
          <cell r="AS26">
            <v>15811</v>
          </cell>
          <cell r="AT26">
            <v>16658</v>
          </cell>
          <cell r="AU26">
            <v>17292</v>
          </cell>
          <cell r="AV26">
            <v>17635</v>
          </cell>
          <cell r="AW26">
            <v>17770</v>
          </cell>
          <cell r="AX26">
            <v>17815</v>
          </cell>
          <cell r="AY26">
            <v>17886</v>
          </cell>
          <cell r="AZ26">
            <v>18100</v>
          </cell>
          <cell r="BA26">
            <v>18379</v>
          </cell>
          <cell r="BB26">
            <v>18645</v>
          </cell>
          <cell r="BC26">
            <v>19015</v>
          </cell>
          <cell r="BD26">
            <v>19606</v>
          </cell>
          <cell r="BE26">
            <v>20534</v>
          </cell>
        </row>
        <row r="27">
          <cell r="A27" t="str">
            <v>80 Y MAS</v>
          </cell>
          <cell r="B27">
            <v>1575</v>
          </cell>
          <cell r="C27">
            <v>1588</v>
          </cell>
          <cell r="D27">
            <v>1640</v>
          </cell>
          <cell r="E27">
            <v>1723</v>
          </cell>
          <cell r="F27">
            <v>1826</v>
          </cell>
          <cell r="G27">
            <v>1946</v>
          </cell>
          <cell r="H27">
            <v>2079</v>
          </cell>
          <cell r="I27">
            <v>2234</v>
          </cell>
          <cell r="J27">
            <v>2408</v>
          </cell>
          <cell r="K27">
            <v>2593</v>
          </cell>
          <cell r="L27">
            <v>2792</v>
          </cell>
          <cell r="M27">
            <v>2998</v>
          </cell>
          <cell r="N27">
            <v>3213</v>
          </cell>
          <cell r="O27">
            <v>3446</v>
          </cell>
          <cell r="P27">
            <v>3701</v>
          </cell>
          <cell r="Q27">
            <v>3986</v>
          </cell>
          <cell r="R27">
            <v>4309</v>
          </cell>
          <cell r="S27">
            <v>4662</v>
          </cell>
          <cell r="T27">
            <v>5040</v>
          </cell>
          <cell r="U27">
            <v>5430</v>
          </cell>
          <cell r="V27">
            <v>5828</v>
          </cell>
          <cell r="W27">
            <v>6246</v>
          </cell>
          <cell r="X27">
            <v>6690</v>
          </cell>
          <cell r="Y27">
            <v>7132</v>
          </cell>
          <cell r="Z27">
            <v>7562</v>
          </cell>
          <cell r="AA27">
            <v>7946</v>
          </cell>
          <cell r="AB27">
            <v>8265</v>
          </cell>
          <cell r="AC27">
            <v>8534</v>
          </cell>
          <cell r="AD27">
            <v>8792</v>
          </cell>
          <cell r="AE27">
            <v>9076</v>
          </cell>
          <cell r="AF27">
            <v>9422</v>
          </cell>
          <cell r="AG27">
            <v>9837</v>
          </cell>
          <cell r="AH27">
            <v>10295</v>
          </cell>
          <cell r="AI27">
            <v>10790</v>
          </cell>
          <cell r="AJ27">
            <v>11318</v>
          </cell>
          <cell r="AK27">
            <v>11876</v>
          </cell>
          <cell r="AL27">
            <v>12469</v>
          </cell>
          <cell r="AM27">
            <v>13094</v>
          </cell>
          <cell r="AN27">
            <v>13752</v>
          </cell>
          <cell r="AO27">
            <v>14437</v>
          </cell>
          <cell r="AP27">
            <v>15136</v>
          </cell>
          <cell r="AQ27">
            <v>15835</v>
          </cell>
          <cell r="AR27">
            <v>16537</v>
          </cell>
          <cell r="AS27">
            <v>17272</v>
          </cell>
          <cell r="AT27">
            <v>18073</v>
          </cell>
          <cell r="AU27">
            <v>18972</v>
          </cell>
          <cell r="AV27">
            <v>20018</v>
          </cell>
          <cell r="AW27">
            <v>21190</v>
          </cell>
          <cell r="AX27">
            <v>22414</v>
          </cell>
          <cell r="AY27">
            <v>23615</v>
          </cell>
          <cell r="AZ27">
            <v>24720</v>
          </cell>
          <cell r="BA27">
            <v>25779</v>
          </cell>
          <cell r="BB27">
            <v>26843</v>
          </cell>
          <cell r="BC27">
            <v>27832</v>
          </cell>
          <cell r="BD27">
            <v>28681</v>
          </cell>
          <cell r="BE27">
            <v>29308</v>
          </cell>
        </row>
      </sheetData>
      <sheetData sheetId="33"/>
      <sheetData sheetId="34"/>
      <sheetData sheetId="35">
        <row r="11">
          <cell r="A11" t="str">
            <v>0-4</v>
          </cell>
          <cell r="B11">
            <v>80014</v>
          </cell>
          <cell r="C11">
            <v>78995</v>
          </cell>
          <cell r="D11">
            <v>77833</v>
          </cell>
          <cell r="E11">
            <v>76631</v>
          </cell>
          <cell r="F11">
            <v>75489</v>
          </cell>
          <cell r="G11">
            <v>74512</v>
          </cell>
          <cell r="H11">
            <v>73682</v>
          </cell>
          <cell r="I11">
            <v>72932</v>
          </cell>
          <cell r="J11">
            <v>72285</v>
          </cell>
          <cell r="K11">
            <v>71765</v>
          </cell>
          <cell r="L11">
            <v>71396</v>
          </cell>
          <cell r="M11">
            <v>71307</v>
          </cell>
          <cell r="N11">
            <v>71483</v>
          </cell>
          <cell r="O11">
            <v>71729</v>
          </cell>
          <cell r="P11">
            <v>71852</v>
          </cell>
          <cell r="Q11">
            <v>71659</v>
          </cell>
          <cell r="R11">
            <v>71007</v>
          </cell>
          <cell r="S11">
            <v>70024</v>
          </cell>
          <cell r="T11">
            <v>68926</v>
          </cell>
          <cell r="U11">
            <v>67926</v>
          </cell>
          <cell r="V11">
            <v>67240</v>
          </cell>
          <cell r="W11">
            <v>66980</v>
          </cell>
          <cell r="X11">
            <v>67002</v>
          </cell>
          <cell r="Y11">
            <v>67137</v>
          </cell>
          <cell r="Z11">
            <v>67219</v>
          </cell>
          <cell r="AA11">
            <v>67077</v>
          </cell>
          <cell r="AB11">
            <v>66688</v>
          </cell>
          <cell r="AC11">
            <v>66168</v>
          </cell>
          <cell r="AD11">
            <v>65545</v>
          </cell>
          <cell r="AE11">
            <v>64852</v>
          </cell>
          <cell r="AF11">
            <v>64120</v>
          </cell>
          <cell r="AG11">
            <v>63325</v>
          </cell>
          <cell r="AH11">
            <v>62445</v>
          </cell>
          <cell r="AI11">
            <v>61518</v>
          </cell>
          <cell r="AJ11">
            <v>60578</v>
          </cell>
          <cell r="AK11">
            <v>59660</v>
          </cell>
          <cell r="AL11">
            <v>58763</v>
          </cell>
          <cell r="AM11">
            <v>57861</v>
          </cell>
          <cell r="AN11">
            <v>56961</v>
          </cell>
          <cell r="AO11">
            <v>56065</v>
          </cell>
          <cell r="AP11">
            <v>55177</v>
          </cell>
          <cell r="AQ11">
            <v>54284</v>
          </cell>
          <cell r="AR11">
            <v>53382</v>
          </cell>
          <cell r="AS11">
            <v>52494</v>
          </cell>
          <cell r="AT11">
            <v>51639</v>
          </cell>
          <cell r="AU11">
            <v>50840</v>
          </cell>
          <cell r="AV11">
            <v>50118</v>
          </cell>
          <cell r="AW11">
            <v>49460</v>
          </cell>
          <cell r="AX11">
            <v>48832</v>
          </cell>
          <cell r="AY11">
            <v>48200</v>
          </cell>
          <cell r="AZ11">
            <v>47531</v>
          </cell>
          <cell r="BA11">
            <v>46847</v>
          </cell>
          <cell r="BB11">
            <v>46170</v>
          </cell>
          <cell r="BC11">
            <v>45467</v>
          </cell>
          <cell r="BD11">
            <v>44704</v>
          </cell>
          <cell r="BE11">
            <v>43848</v>
          </cell>
        </row>
        <row r="12">
          <cell r="A12" t="str">
            <v>5-9</v>
          </cell>
          <cell r="B12">
            <v>81161</v>
          </cell>
          <cell r="C12">
            <v>80958</v>
          </cell>
          <cell r="D12">
            <v>80580</v>
          </cell>
          <cell r="E12">
            <v>80027</v>
          </cell>
          <cell r="F12">
            <v>79308</v>
          </cell>
          <cell r="G12">
            <v>78436</v>
          </cell>
          <cell r="H12">
            <v>77307</v>
          </cell>
          <cell r="I12">
            <v>75910</v>
          </cell>
          <cell r="J12">
            <v>74410</v>
          </cell>
          <cell r="K12">
            <v>72970</v>
          </cell>
          <cell r="L12">
            <v>71753</v>
          </cell>
          <cell r="M12">
            <v>70734</v>
          </cell>
          <cell r="N12">
            <v>69805</v>
          </cell>
          <cell r="O12">
            <v>69003</v>
          </cell>
          <cell r="P12">
            <v>68367</v>
          </cell>
          <cell r="Q12">
            <v>67936</v>
          </cell>
          <cell r="R12">
            <v>67859</v>
          </cell>
          <cell r="S12">
            <v>68109</v>
          </cell>
          <cell r="T12">
            <v>68464</v>
          </cell>
          <cell r="U12">
            <v>68703</v>
          </cell>
          <cell r="V12">
            <v>68599</v>
          </cell>
          <cell r="W12">
            <v>68010</v>
          </cell>
          <cell r="X12">
            <v>67083</v>
          </cell>
          <cell r="Y12">
            <v>66039</v>
          </cell>
          <cell r="Z12">
            <v>65092</v>
          </cell>
          <cell r="AA12">
            <v>64461</v>
          </cell>
          <cell r="AB12">
            <v>64267</v>
          </cell>
          <cell r="AC12">
            <v>64365</v>
          </cell>
          <cell r="AD12">
            <v>64574</v>
          </cell>
          <cell r="AE12">
            <v>64711</v>
          </cell>
          <cell r="AF12">
            <v>64597</v>
          </cell>
          <cell r="AG12">
            <v>64199</v>
          </cell>
          <cell r="AH12">
            <v>63640</v>
          </cell>
          <cell r="AI12">
            <v>62964</v>
          </cell>
          <cell r="AJ12">
            <v>62222</v>
          </cell>
          <cell r="AK12">
            <v>61460</v>
          </cell>
          <cell r="AL12">
            <v>60665</v>
          </cell>
          <cell r="AM12">
            <v>59804</v>
          </cell>
          <cell r="AN12">
            <v>58899</v>
          </cell>
          <cell r="AO12">
            <v>57970</v>
          </cell>
          <cell r="AP12">
            <v>57039</v>
          </cell>
          <cell r="AQ12">
            <v>56078</v>
          </cell>
          <cell r="AR12">
            <v>55073</v>
          </cell>
          <cell r="AS12">
            <v>54065</v>
          </cell>
          <cell r="AT12">
            <v>53095</v>
          </cell>
          <cell r="AU12">
            <v>52203</v>
          </cell>
          <cell r="AV12">
            <v>51411</v>
          </cell>
          <cell r="AW12">
            <v>50692</v>
          </cell>
          <cell r="AX12">
            <v>50014</v>
          </cell>
          <cell r="AY12">
            <v>49343</v>
          </cell>
          <cell r="AZ12">
            <v>48648</v>
          </cell>
          <cell r="BA12">
            <v>47950</v>
          </cell>
          <cell r="BB12">
            <v>47270</v>
          </cell>
          <cell r="BC12">
            <v>46577</v>
          </cell>
          <cell r="BD12">
            <v>45837</v>
          </cell>
          <cell r="BE12">
            <v>45019</v>
          </cell>
        </row>
        <row r="13">
          <cell r="A13" t="str">
            <v>10-14</v>
          </cell>
          <cell r="B13">
            <v>74252</v>
          </cell>
          <cell r="C13">
            <v>76425</v>
          </cell>
          <cell r="D13">
            <v>78064</v>
          </cell>
          <cell r="E13">
            <v>79225</v>
          </cell>
          <cell r="F13">
            <v>79954</v>
          </cell>
          <cell r="G13">
            <v>80304</v>
          </cell>
          <cell r="H13">
            <v>80162</v>
          </cell>
          <cell r="I13">
            <v>79494</v>
          </cell>
          <cell r="J13">
            <v>78470</v>
          </cell>
          <cell r="K13">
            <v>77254</v>
          </cell>
          <cell r="L13">
            <v>76028</v>
          </cell>
          <cell r="M13">
            <v>74666</v>
          </cell>
          <cell r="N13">
            <v>73056</v>
          </cell>
          <cell r="O13">
            <v>71374</v>
          </cell>
          <cell r="P13">
            <v>69791</v>
          </cell>
          <cell r="Q13">
            <v>68481</v>
          </cell>
          <cell r="R13">
            <v>67423</v>
          </cell>
          <cell r="S13">
            <v>66502</v>
          </cell>
          <cell r="T13">
            <v>65748</v>
          </cell>
          <cell r="U13">
            <v>65192</v>
          </cell>
          <cell r="V13">
            <v>64864</v>
          </cell>
          <cell r="W13">
            <v>64938</v>
          </cell>
          <cell r="X13">
            <v>65395</v>
          </cell>
          <cell r="Y13">
            <v>65972</v>
          </cell>
          <cell r="Z13">
            <v>66409</v>
          </cell>
          <cell r="AA13">
            <v>66441</v>
          </cell>
          <cell r="AB13">
            <v>65917</v>
          </cell>
          <cell r="AC13">
            <v>65011</v>
          </cell>
          <cell r="AD13">
            <v>63953</v>
          </cell>
          <cell r="AE13">
            <v>62974</v>
          </cell>
          <cell r="AF13">
            <v>62305</v>
          </cell>
          <cell r="AG13">
            <v>62055</v>
          </cell>
          <cell r="AH13">
            <v>62071</v>
          </cell>
          <cell r="AI13">
            <v>62187</v>
          </cell>
          <cell r="AJ13">
            <v>62239</v>
          </cell>
          <cell r="AK13">
            <v>62062</v>
          </cell>
          <cell r="AL13">
            <v>61631</v>
          </cell>
          <cell r="AM13">
            <v>61060</v>
          </cell>
          <cell r="AN13">
            <v>60384</v>
          </cell>
          <cell r="AO13">
            <v>59630</v>
          </cell>
          <cell r="AP13">
            <v>58836</v>
          </cell>
          <cell r="AQ13">
            <v>57961</v>
          </cell>
          <cell r="AR13">
            <v>56986</v>
          </cell>
          <cell r="AS13">
            <v>55965</v>
          </cell>
          <cell r="AT13">
            <v>54958</v>
          </cell>
          <cell r="AU13">
            <v>54020</v>
          </cell>
          <cell r="AV13">
            <v>53162</v>
          </cell>
          <cell r="AW13">
            <v>52345</v>
          </cell>
          <cell r="AX13">
            <v>51555</v>
          </cell>
          <cell r="AY13">
            <v>50776</v>
          </cell>
          <cell r="AZ13">
            <v>49992</v>
          </cell>
          <cell r="BA13">
            <v>49214</v>
          </cell>
          <cell r="BB13">
            <v>48453</v>
          </cell>
          <cell r="BC13">
            <v>47692</v>
          </cell>
          <cell r="BD13">
            <v>46916</v>
          </cell>
          <cell r="BE13">
            <v>46111</v>
          </cell>
        </row>
        <row r="14">
          <cell r="A14" t="str">
            <v>15-19</v>
          </cell>
          <cell r="B14">
            <v>62823</v>
          </cell>
          <cell r="C14">
            <v>63646</v>
          </cell>
          <cell r="D14">
            <v>65035</v>
          </cell>
          <cell r="E14">
            <v>66695</v>
          </cell>
          <cell r="F14">
            <v>68325</v>
          </cell>
          <cell r="G14">
            <v>69627</v>
          </cell>
          <cell r="H14">
            <v>70665</v>
          </cell>
          <cell r="I14">
            <v>71642</v>
          </cell>
          <cell r="J14">
            <v>72453</v>
          </cell>
          <cell r="K14">
            <v>72993</v>
          </cell>
          <cell r="L14">
            <v>73159</v>
          </cell>
          <cell r="M14">
            <v>72882</v>
          </cell>
          <cell r="N14">
            <v>72232</v>
          </cell>
          <cell r="O14">
            <v>71310</v>
          </cell>
          <cell r="P14">
            <v>70219</v>
          </cell>
          <cell r="Q14">
            <v>69061</v>
          </cell>
          <cell r="R14">
            <v>67706</v>
          </cell>
          <cell r="S14">
            <v>66087</v>
          </cell>
          <cell r="T14">
            <v>64397</v>
          </cell>
          <cell r="U14">
            <v>62829</v>
          </cell>
          <cell r="V14">
            <v>61578</v>
          </cell>
          <cell r="W14">
            <v>60617</v>
          </cell>
          <cell r="X14">
            <v>59817</v>
          </cell>
          <cell r="Y14">
            <v>59217</v>
          </cell>
          <cell r="Z14">
            <v>58858</v>
          </cell>
          <cell r="AA14">
            <v>58778</v>
          </cell>
          <cell r="AB14">
            <v>59204</v>
          </cell>
          <cell r="AC14">
            <v>60106</v>
          </cell>
          <cell r="AD14">
            <v>61151</v>
          </cell>
          <cell r="AE14">
            <v>61999</v>
          </cell>
          <cell r="AF14">
            <v>62314</v>
          </cell>
          <cell r="AG14">
            <v>61910</v>
          </cell>
          <cell r="AH14">
            <v>61012</v>
          </cell>
          <cell r="AI14">
            <v>59899</v>
          </cell>
          <cell r="AJ14">
            <v>58848</v>
          </cell>
          <cell r="AK14">
            <v>58137</v>
          </cell>
          <cell r="AL14">
            <v>57880</v>
          </cell>
          <cell r="AM14">
            <v>57892</v>
          </cell>
          <cell r="AN14">
            <v>58001</v>
          </cell>
          <cell r="AO14">
            <v>58040</v>
          </cell>
          <cell r="AP14">
            <v>57837</v>
          </cell>
          <cell r="AQ14">
            <v>57346</v>
          </cell>
          <cell r="AR14">
            <v>56682</v>
          </cell>
          <cell r="AS14">
            <v>55912</v>
          </cell>
          <cell r="AT14">
            <v>55106</v>
          </cell>
          <cell r="AU14">
            <v>54335</v>
          </cell>
          <cell r="AV14">
            <v>53597</v>
          </cell>
          <cell r="AW14">
            <v>52851</v>
          </cell>
          <cell r="AX14">
            <v>52090</v>
          </cell>
          <cell r="AY14">
            <v>51313</v>
          </cell>
          <cell r="AZ14">
            <v>50524</v>
          </cell>
          <cell r="BA14">
            <v>49717</v>
          </cell>
          <cell r="BB14">
            <v>48898</v>
          </cell>
          <cell r="BC14">
            <v>48062</v>
          </cell>
          <cell r="BD14">
            <v>47209</v>
          </cell>
          <cell r="BE14">
            <v>46338</v>
          </cell>
        </row>
        <row r="15">
          <cell r="A15" t="str">
            <v>20-24</v>
          </cell>
          <cell r="B15">
            <v>53909</v>
          </cell>
          <cell r="C15">
            <v>53861</v>
          </cell>
          <cell r="D15">
            <v>54372</v>
          </cell>
          <cell r="E15">
            <v>55211</v>
          </cell>
          <cell r="F15">
            <v>56162</v>
          </cell>
          <cell r="G15">
            <v>57012</v>
          </cell>
          <cell r="H15">
            <v>57804</v>
          </cell>
          <cell r="I15">
            <v>58681</v>
          </cell>
          <cell r="J15">
            <v>59579</v>
          </cell>
          <cell r="K15">
            <v>60438</v>
          </cell>
          <cell r="L15">
            <v>61192</v>
          </cell>
          <cell r="M15">
            <v>61916</v>
          </cell>
          <cell r="N15">
            <v>62651</v>
          </cell>
          <cell r="O15">
            <v>63288</v>
          </cell>
          <cell r="P15">
            <v>63717</v>
          </cell>
          <cell r="Q15">
            <v>63829</v>
          </cell>
          <cell r="R15">
            <v>63535</v>
          </cell>
          <cell r="S15">
            <v>62907</v>
          </cell>
          <cell r="T15">
            <v>62080</v>
          </cell>
          <cell r="U15">
            <v>61187</v>
          </cell>
          <cell r="V15">
            <v>60361</v>
          </cell>
          <cell r="W15">
            <v>59570</v>
          </cell>
          <cell r="X15">
            <v>58726</v>
          </cell>
          <cell r="Y15">
            <v>57876</v>
          </cell>
          <cell r="Z15">
            <v>57071</v>
          </cell>
          <cell r="AA15">
            <v>56358</v>
          </cell>
          <cell r="AB15">
            <v>55670</v>
          </cell>
          <cell r="AC15">
            <v>54974</v>
          </cell>
          <cell r="AD15">
            <v>54371</v>
          </cell>
          <cell r="AE15">
            <v>53967</v>
          </cell>
          <cell r="AF15">
            <v>53864</v>
          </cell>
          <cell r="AG15">
            <v>54271</v>
          </cell>
          <cell r="AH15">
            <v>55120</v>
          </cell>
          <cell r="AI15">
            <v>56097</v>
          </cell>
          <cell r="AJ15">
            <v>56889</v>
          </cell>
          <cell r="AK15">
            <v>57184</v>
          </cell>
          <cell r="AL15">
            <v>56813</v>
          </cell>
          <cell r="AM15">
            <v>55984</v>
          </cell>
          <cell r="AN15">
            <v>54950</v>
          </cell>
          <cell r="AO15">
            <v>53965</v>
          </cell>
          <cell r="AP15">
            <v>53282</v>
          </cell>
          <cell r="AQ15">
            <v>52984</v>
          </cell>
          <cell r="AR15">
            <v>52901</v>
          </cell>
          <cell r="AS15">
            <v>52911</v>
          </cell>
          <cell r="AT15">
            <v>52886</v>
          </cell>
          <cell r="AU15">
            <v>52704</v>
          </cell>
          <cell r="AV15">
            <v>52356</v>
          </cell>
          <cell r="AW15">
            <v>51926</v>
          </cell>
          <cell r="AX15">
            <v>51424</v>
          </cell>
          <cell r="AY15">
            <v>50862</v>
          </cell>
          <cell r="AZ15">
            <v>50251</v>
          </cell>
          <cell r="BA15">
            <v>49584</v>
          </cell>
          <cell r="BB15">
            <v>48852</v>
          </cell>
          <cell r="BC15">
            <v>48068</v>
          </cell>
          <cell r="BD15">
            <v>47242</v>
          </cell>
          <cell r="BE15">
            <v>46386</v>
          </cell>
        </row>
        <row r="16">
          <cell r="A16" t="str">
            <v>25-29</v>
          </cell>
          <cell r="B16">
            <v>43848</v>
          </cell>
          <cell r="C16">
            <v>45667</v>
          </cell>
          <cell r="D16">
            <v>47216</v>
          </cell>
          <cell r="E16">
            <v>48513</v>
          </cell>
          <cell r="F16">
            <v>49569</v>
          </cell>
          <cell r="G16">
            <v>50398</v>
          </cell>
          <cell r="H16">
            <v>50876</v>
          </cell>
          <cell r="I16">
            <v>50994</v>
          </cell>
          <cell r="J16">
            <v>50938</v>
          </cell>
          <cell r="K16">
            <v>50893</v>
          </cell>
          <cell r="L16">
            <v>51046</v>
          </cell>
          <cell r="M16">
            <v>51422</v>
          </cell>
          <cell r="N16">
            <v>51897</v>
          </cell>
          <cell r="O16">
            <v>52433</v>
          </cell>
          <cell r="P16">
            <v>52992</v>
          </cell>
          <cell r="Q16">
            <v>53535</v>
          </cell>
          <cell r="R16">
            <v>54100</v>
          </cell>
          <cell r="S16">
            <v>54714</v>
          </cell>
          <cell r="T16">
            <v>55318</v>
          </cell>
          <cell r="U16">
            <v>55856</v>
          </cell>
          <cell r="V16">
            <v>56271</v>
          </cell>
          <cell r="W16">
            <v>56608</v>
          </cell>
          <cell r="X16">
            <v>56904</v>
          </cell>
          <cell r="Y16">
            <v>57093</v>
          </cell>
          <cell r="Z16">
            <v>57108</v>
          </cell>
          <cell r="AA16">
            <v>56884</v>
          </cell>
          <cell r="AB16">
            <v>56312</v>
          </cell>
          <cell r="AC16">
            <v>55436</v>
          </cell>
          <cell r="AD16">
            <v>54419</v>
          </cell>
          <cell r="AE16">
            <v>53421</v>
          </cell>
          <cell r="AF16">
            <v>52606</v>
          </cell>
          <cell r="AG16">
            <v>51912</v>
          </cell>
          <cell r="AH16">
            <v>51232</v>
          </cell>
          <cell r="AI16">
            <v>50656</v>
          </cell>
          <cell r="AJ16">
            <v>50275</v>
          </cell>
          <cell r="AK16">
            <v>50181</v>
          </cell>
          <cell r="AL16">
            <v>50580</v>
          </cell>
          <cell r="AM16">
            <v>51412</v>
          </cell>
          <cell r="AN16">
            <v>52366</v>
          </cell>
          <cell r="AO16">
            <v>53132</v>
          </cell>
          <cell r="AP16">
            <v>53400</v>
          </cell>
          <cell r="AQ16">
            <v>52986</v>
          </cell>
          <cell r="AR16">
            <v>52097</v>
          </cell>
          <cell r="AS16">
            <v>51008</v>
          </cell>
          <cell r="AT16">
            <v>49996</v>
          </cell>
          <cell r="AU16">
            <v>49336</v>
          </cell>
          <cell r="AV16">
            <v>49141</v>
          </cell>
          <cell r="AW16">
            <v>49227</v>
          </cell>
          <cell r="AX16">
            <v>49424</v>
          </cell>
          <cell r="AY16">
            <v>49566</v>
          </cell>
          <cell r="AZ16">
            <v>49483</v>
          </cell>
          <cell r="BA16">
            <v>49287</v>
          </cell>
          <cell r="BB16">
            <v>49092</v>
          </cell>
          <cell r="BC16">
            <v>48728</v>
          </cell>
          <cell r="BD16">
            <v>48026</v>
          </cell>
          <cell r="BE16">
            <v>46819</v>
          </cell>
        </row>
        <row r="17">
          <cell r="A17" t="str">
            <v>30-34</v>
          </cell>
          <cell r="B17">
            <v>36568</v>
          </cell>
          <cell r="C17">
            <v>37288</v>
          </cell>
          <cell r="D17">
            <v>38256</v>
          </cell>
          <cell r="E17">
            <v>39353</v>
          </cell>
          <cell r="F17">
            <v>40465</v>
          </cell>
          <cell r="G17">
            <v>41475</v>
          </cell>
          <cell r="H17">
            <v>42457</v>
          </cell>
          <cell r="I17">
            <v>43488</v>
          </cell>
          <cell r="J17">
            <v>44458</v>
          </cell>
          <cell r="K17">
            <v>45258</v>
          </cell>
          <cell r="L17">
            <v>45776</v>
          </cell>
          <cell r="M17">
            <v>45852</v>
          </cell>
          <cell r="N17">
            <v>45558</v>
          </cell>
          <cell r="O17">
            <v>45138</v>
          </cell>
          <cell r="P17">
            <v>44834</v>
          </cell>
          <cell r="Q17">
            <v>44889</v>
          </cell>
          <cell r="R17">
            <v>45328</v>
          </cell>
          <cell r="S17">
            <v>45989</v>
          </cell>
          <cell r="T17">
            <v>46835</v>
          </cell>
          <cell r="U17">
            <v>47827</v>
          </cell>
          <cell r="V17">
            <v>48929</v>
          </cell>
          <cell r="W17">
            <v>50354</v>
          </cell>
          <cell r="X17">
            <v>52127</v>
          </cell>
          <cell r="Y17">
            <v>53928</v>
          </cell>
          <cell r="Z17">
            <v>55435</v>
          </cell>
          <cell r="AA17">
            <v>56328</v>
          </cell>
          <cell r="AB17">
            <v>56472</v>
          </cell>
          <cell r="AC17">
            <v>56080</v>
          </cell>
          <cell r="AD17">
            <v>55355</v>
          </cell>
          <cell r="AE17">
            <v>54500</v>
          </cell>
          <cell r="AF17">
            <v>53715</v>
          </cell>
          <cell r="AG17">
            <v>52945</v>
          </cell>
          <cell r="AH17">
            <v>52055</v>
          </cell>
          <cell r="AI17">
            <v>51129</v>
          </cell>
          <cell r="AJ17">
            <v>50253</v>
          </cell>
          <cell r="AK17">
            <v>49512</v>
          </cell>
          <cell r="AL17">
            <v>48858</v>
          </cell>
          <cell r="AM17">
            <v>48235</v>
          </cell>
          <cell r="AN17">
            <v>47713</v>
          </cell>
          <cell r="AO17">
            <v>47363</v>
          </cell>
          <cell r="AP17">
            <v>47256</v>
          </cell>
          <cell r="AQ17">
            <v>47564</v>
          </cell>
          <cell r="AR17">
            <v>48240</v>
          </cell>
          <cell r="AS17">
            <v>49025</v>
          </cell>
          <cell r="AT17">
            <v>49662</v>
          </cell>
          <cell r="AU17">
            <v>49893</v>
          </cell>
          <cell r="AV17">
            <v>49577</v>
          </cell>
          <cell r="AW17">
            <v>48886</v>
          </cell>
          <cell r="AX17">
            <v>48031</v>
          </cell>
          <cell r="AY17">
            <v>47223</v>
          </cell>
          <cell r="AZ17">
            <v>46672</v>
          </cell>
          <cell r="BA17">
            <v>46238</v>
          </cell>
          <cell r="BB17">
            <v>45781</v>
          </cell>
          <cell r="BC17">
            <v>45511</v>
          </cell>
          <cell r="BD17">
            <v>45640</v>
          </cell>
          <cell r="BE17">
            <v>46377</v>
          </cell>
        </row>
        <row r="18">
          <cell r="A18" t="str">
            <v>35-39</v>
          </cell>
          <cell r="B18">
            <v>31302</v>
          </cell>
          <cell r="C18">
            <v>31813</v>
          </cell>
          <cell r="D18">
            <v>32500</v>
          </cell>
          <cell r="E18">
            <v>33280</v>
          </cell>
          <cell r="F18">
            <v>34076</v>
          </cell>
          <cell r="G18">
            <v>34814</v>
          </cell>
          <cell r="H18">
            <v>35499</v>
          </cell>
          <cell r="I18">
            <v>36181</v>
          </cell>
          <cell r="J18">
            <v>36854</v>
          </cell>
          <cell r="K18">
            <v>37507</v>
          </cell>
          <cell r="L18">
            <v>38132</v>
          </cell>
          <cell r="M18">
            <v>38760</v>
          </cell>
          <cell r="N18">
            <v>39398</v>
          </cell>
          <cell r="O18">
            <v>39998</v>
          </cell>
          <cell r="P18">
            <v>40514</v>
          </cell>
          <cell r="Q18">
            <v>40902</v>
          </cell>
          <cell r="R18">
            <v>40998</v>
          </cell>
          <cell r="S18">
            <v>40832</v>
          </cell>
          <cell r="T18">
            <v>40649</v>
          </cell>
          <cell r="U18">
            <v>40693</v>
          </cell>
          <cell r="V18">
            <v>41208</v>
          </cell>
          <cell r="W18">
            <v>42382</v>
          </cell>
          <cell r="X18">
            <v>44053</v>
          </cell>
          <cell r="Y18">
            <v>45938</v>
          </cell>
          <cell r="Z18">
            <v>47756</v>
          </cell>
          <cell r="AA18">
            <v>49223</v>
          </cell>
          <cell r="AB18">
            <v>50381</v>
          </cell>
          <cell r="AC18">
            <v>51418</v>
          </cell>
          <cell r="AD18">
            <v>52272</v>
          </cell>
          <cell r="AE18">
            <v>52884</v>
          </cell>
          <cell r="AF18">
            <v>53190</v>
          </cell>
          <cell r="AG18">
            <v>53108</v>
          </cell>
          <cell r="AH18">
            <v>52677</v>
          </cell>
          <cell r="AI18">
            <v>52025</v>
          </cell>
          <cell r="AJ18">
            <v>51278</v>
          </cell>
          <cell r="AK18">
            <v>50560</v>
          </cell>
          <cell r="AL18">
            <v>49827</v>
          </cell>
          <cell r="AM18">
            <v>48994</v>
          </cell>
          <cell r="AN18">
            <v>48131</v>
          </cell>
          <cell r="AO18">
            <v>47305</v>
          </cell>
          <cell r="AP18">
            <v>46586</v>
          </cell>
          <cell r="AQ18">
            <v>45909</v>
          </cell>
          <cell r="AR18">
            <v>45228</v>
          </cell>
          <cell r="AS18">
            <v>44641</v>
          </cell>
          <cell r="AT18">
            <v>44243</v>
          </cell>
          <cell r="AU18">
            <v>44133</v>
          </cell>
          <cell r="AV18">
            <v>44504</v>
          </cell>
          <cell r="AW18">
            <v>45291</v>
          </cell>
          <cell r="AX18">
            <v>46203</v>
          </cell>
          <cell r="AY18">
            <v>46951</v>
          </cell>
          <cell r="AZ18">
            <v>47242</v>
          </cell>
          <cell r="BA18">
            <v>47271</v>
          </cell>
          <cell r="BB18">
            <v>47232</v>
          </cell>
          <cell r="BC18">
            <v>46833</v>
          </cell>
          <cell r="BD18">
            <v>45785</v>
          </cell>
          <cell r="BE18">
            <v>43796</v>
          </cell>
        </row>
        <row r="19">
          <cell r="A19" t="str">
            <v>40-44</v>
          </cell>
          <cell r="B19">
            <v>26199</v>
          </cell>
          <cell r="C19">
            <v>27232</v>
          </cell>
          <cell r="D19">
            <v>28040</v>
          </cell>
          <cell r="E19">
            <v>28697</v>
          </cell>
          <cell r="F19">
            <v>29276</v>
          </cell>
          <cell r="G19">
            <v>29851</v>
          </cell>
          <cell r="H19">
            <v>30409</v>
          </cell>
          <cell r="I19">
            <v>30901</v>
          </cell>
          <cell r="J19">
            <v>31345</v>
          </cell>
          <cell r="K19">
            <v>31762</v>
          </cell>
          <cell r="L19">
            <v>32169</v>
          </cell>
          <cell r="M19">
            <v>32531</v>
          </cell>
          <cell r="N19">
            <v>32837</v>
          </cell>
          <cell r="O19">
            <v>33138</v>
          </cell>
          <cell r="P19">
            <v>33487</v>
          </cell>
          <cell r="Q19">
            <v>33937</v>
          </cell>
          <cell r="R19">
            <v>34493</v>
          </cell>
          <cell r="S19">
            <v>35117</v>
          </cell>
          <cell r="T19">
            <v>35807</v>
          </cell>
          <cell r="U19">
            <v>36552</v>
          </cell>
          <cell r="V19">
            <v>37350</v>
          </cell>
          <cell r="W19">
            <v>38234</v>
          </cell>
          <cell r="X19">
            <v>39207</v>
          </cell>
          <cell r="Y19">
            <v>40219</v>
          </cell>
          <cell r="Z19">
            <v>41218</v>
          </cell>
          <cell r="AA19">
            <v>42154</v>
          </cell>
          <cell r="AB19">
            <v>43019</v>
          </cell>
          <cell r="AC19">
            <v>43849</v>
          </cell>
          <cell r="AD19">
            <v>44652</v>
          </cell>
          <cell r="AE19">
            <v>45438</v>
          </cell>
          <cell r="AF19">
            <v>46216</v>
          </cell>
          <cell r="AG19">
            <v>47080</v>
          </cell>
          <cell r="AH19">
            <v>48023</v>
          </cell>
          <cell r="AI19">
            <v>48907</v>
          </cell>
          <cell r="AJ19">
            <v>49589</v>
          </cell>
          <cell r="AK19">
            <v>49930</v>
          </cell>
          <cell r="AL19">
            <v>49856</v>
          </cell>
          <cell r="AM19">
            <v>49460</v>
          </cell>
          <cell r="AN19">
            <v>48853</v>
          </cell>
          <cell r="AO19">
            <v>48145</v>
          </cell>
          <cell r="AP19">
            <v>47446</v>
          </cell>
          <cell r="AQ19">
            <v>46693</v>
          </cell>
          <cell r="AR19">
            <v>45811</v>
          </cell>
          <cell r="AS19">
            <v>44898</v>
          </cell>
          <cell r="AT19">
            <v>44048</v>
          </cell>
          <cell r="AU19">
            <v>43358</v>
          </cell>
          <cell r="AV19">
            <v>42798</v>
          </cell>
          <cell r="AW19">
            <v>42304</v>
          </cell>
          <cell r="AX19">
            <v>41921</v>
          </cell>
          <cell r="AY19">
            <v>41694</v>
          </cell>
          <cell r="AZ19">
            <v>41668</v>
          </cell>
          <cell r="BA19">
            <v>41813</v>
          </cell>
          <cell r="BB19">
            <v>42100</v>
          </cell>
          <cell r="BC19">
            <v>42572</v>
          </cell>
          <cell r="BD19">
            <v>43276</v>
          </cell>
          <cell r="BE19">
            <v>44257</v>
          </cell>
        </row>
        <row r="20">
          <cell r="A20" t="str">
            <v>45-49</v>
          </cell>
          <cell r="B20">
            <v>20444</v>
          </cell>
          <cell r="C20">
            <v>21200</v>
          </cell>
          <cell r="D20">
            <v>22123</v>
          </cell>
          <cell r="E20">
            <v>23108</v>
          </cell>
          <cell r="F20">
            <v>24055</v>
          </cell>
          <cell r="G20">
            <v>24864</v>
          </cell>
          <cell r="H20">
            <v>25528</v>
          </cell>
          <cell r="I20">
            <v>26114</v>
          </cell>
          <cell r="J20">
            <v>26633</v>
          </cell>
          <cell r="K20">
            <v>27096</v>
          </cell>
          <cell r="L20">
            <v>27515</v>
          </cell>
          <cell r="M20">
            <v>27859</v>
          </cell>
          <cell r="N20">
            <v>28120</v>
          </cell>
          <cell r="O20">
            <v>28345</v>
          </cell>
          <cell r="P20">
            <v>28581</v>
          </cell>
          <cell r="Q20">
            <v>28874</v>
          </cell>
          <cell r="R20">
            <v>29173</v>
          </cell>
          <cell r="S20">
            <v>29448</v>
          </cell>
          <cell r="T20">
            <v>29774</v>
          </cell>
          <cell r="U20">
            <v>30228</v>
          </cell>
          <cell r="V20">
            <v>30887</v>
          </cell>
          <cell r="W20">
            <v>31864</v>
          </cell>
          <cell r="X20">
            <v>33108</v>
          </cell>
          <cell r="Y20">
            <v>34448</v>
          </cell>
          <cell r="Z20">
            <v>35714</v>
          </cell>
          <cell r="AA20">
            <v>36736</v>
          </cell>
          <cell r="AB20">
            <v>37441</v>
          </cell>
          <cell r="AC20">
            <v>37943</v>
          </cell>
          <cell r="AD20">
            <v>38350</v>
          </cell>
          <cell r="AE20">
            <v>38770</v>
          </cell>
          <cell r="AF20">
            <v>39311</v>
          </cell>
          <cell r="AG20">
            <v>39996</v>
          </cell>
          <cell r="AH20">
            <v>40753</v>
          </cell>
          <cell r="AI20">
            <v>41547</v>
          </cell>
          <cell r="AJ20">
            <v>42344</v>
          </cell>
          <cell r="AK20">
            <v>43109</v>
          </cell>
          <cell r="AL20">
            <v>43939</v>
          </cell>
          <cell r="AM20">
            <v>44857</v>
          </cell>
          <cell r="AN20">
            <v>45717</v>
          </cell>
          <cell r="AO20">
            <v>46375</v>
          </cell>
          <cell r="AP20">
            <v>46686</v>
          </cell>
          <cell r="AQ20">
            <v>46558</v>
          </cell>
          <cell r="AR20">
            <v>46088</v>
          </cell>
          <cell r="AS20">
            <v>45412</v>
          </cell>
          <cell r="AT20">
            <v>44669</v>
          </cell>
          <cell r="AU20">
            <v>43996</v>
          </cell>
          <cell r="AV20">
            <v>43361</v>
          </cell>
          <cell r="AW20">
            <v>42674</v>
          </cell>
          <cell r="AX20">
            <v>41980</v>
          </cell>
          <cell r="AY20">
            <v>41325</v>
          </cell>
          <cell r="AZ20">
            <v>40756</v>
          </cell>
          <cell r="BA20">
            <v>40241</v>
          </cell>
          <cell r="BB20">
            <v>39751</v>
          </cell>
          <cell r="BC20">
            <v>39330</v>
          </cell>
          <cell r="BD20">
            <v>39026</v>
          </cell>
          <cell r="BE20">
            <v>38883</v>
          </cell>
        </row>
        <row r="21">
          <cell r="A21" t="str">
            <v>50-54</v>
          </cell>
          <cell r="B21">
            <v>16737</v>
          </cell>
          <cell r="C21">
            <v>17125</v>
          </cell>
          <cell r="D21">
            <v>17544</v>
          </cell>
          <cell r="E21">
            <v>18002</v>
          </cell>
          <cell r="F21">
            <v>18510</v>
          </cell>
          <cell r="G21">
            <v>19070</v>
          </cell>
          <cell r="H21">
            <v>19733</v>
          </cell>
          <cell r="I21">
            <v>20493</v>
          </cell>
          <cell r="J21">
            <v>21277</v>
          </cell>
          <cell r="K21">
            <v>22012</v>
          </cell>
          <cell r="L21">
            <v>22622</v>
          </cell>
          <cell r="M21">
            <v>23079</v>
          </cell>
          <cell r="N21">
            <v>23431</v>
          </cell>
          <cell r="O21">
            <v>23724</v>
          </cell>
          <cell r="P21">
            <v>24000</v>
          </cell>
          <cell r="Q21">
            <v>24306</v>
          </cell>
          <cell r="R21">
            <v>24591</v>
          </cell>
          <cell r="S21">
            <v>24827</v>
          </cell>
          <cell r="T21">
            <v>25087</v>
          </cell>
          <cell r="U21">
            <v>25442</v>
          </cell>
          <cell r="V21">
            <v>25968</v>
          </cell>
          <cell r="W21">
            <v>26732</v>
          </cell>
          <cell r="X21">
            <v>27686</v>
          </cell>
          <cell r="Y21">
            <v>28727</v>
          </cell>
          <cell r="Z21">
            <v>29750</v>
          </cell>
          <cell r="AA21">
            <v>30653</v>
          </cell>
          <cell r="AB21">
            <v>31430</v>
          </cell>
          <cell r="AC21">
            <v>32151</v>
          </cell>
          <cell r="AD21">
            <v>32822</v>
          </cell>
          <cell r="AE21">
            <v>33451</v>
          </cell>
          <cell r="AF21">
            <v>34044</v>
          </cell>
          <cell r="AG21">
            <v>34565</v>
          </cell>
          <cell r="AH21">
            <v>35010</v>
          </cell>
          <cell r="AI21">
            <v>35433</v>
          </cell>
          <cell r="AJ21">
            <v>35886</v>
          </cell>
          <cell r="AK21">
            <v>36425</v>
          </cell>
          <cell r="AL21">
            <v>37077</v>
          </cell>
          <cell r="AM21">
            <v>37807</v>
          </cell>
          <cell r="AN21">
            <v>38572</v>
          </cell>
          <cell r="AO21">
            <v>39329</v>
          </cell>
          <cell r="AP21">
            <v>40035</v>
          </cell>
          <cell r="AQ21">
            <v>40762</v>
          </cell>
          <cell r="AR21">
            <v>41538</v>
          </cell>
          <cell r="AS21">
            <v>42256</v>
          </cell>
          <cell r="AT21">
            <v>42810</v>
          </cell>
          <cell r="AU21">
            <v>43093</v>
          </cell>
          <cell r="AV21">
            <v>43048</v>
          </cell>
          <cell r="AW21">
            <v>42746</v>
          </cell>
          <cell r="AX21">
            <v>42273</v>
          </cell>
          <cell r="AY21">
            <v>41716</v>
          </cell>
          <cell r="AZ21">
            <v>41159</v>
          </cell>
          <cell r="BA21">
            <v>40546</v>
          </cell>
          <cell r="BB21">
            <v>39820</v>
          </cell>
          <cell r="BC21">
            <v>39066</v>
          </cell>
          <cell r="BD21">
            <v>38371</v>
          </cell>
          <cell r="BE21">
            <v>37820</v>
          </cell>
        </row>
        <row r="22">
          <cell r="A22" t="str">
            <v>55-59</v>
          </cell>
          <cell r="B22">
            <v>14707</v>
          </cell>
          <cell r="C22">
            <v>14829</v>
          </cell>
          <cell r="D22">
            <v>14967</v>
          </cell>
          <cell r="E22">
            <v>15127</v>
          </cell>
          <cell r="F22">
            <v>15322</v>
          </cell>
          <cell r="G22">
            <v>15558</v>
          </cell>
          <cell r="H22">
            <v>15835</v>
          </cell>
          <cell r="I22">
            <v>16145</v>
          </cell>
          <cell r="J22">
            <v>16495</v>
          </cell>
          <cell r="K22">
            <v>16884</v>
          </cell>
          <cell r="L22">
            <v>17319</v>
          </cell>
          <cell r="M22">
            <v>17831</v>
          </cell>
          <cell r="N22">
            <v>18418</v>
          </cell>
          <cell r="O22">
            <v>19032</v>
          </cell>
          <cell r="P22">
            <v>19626</v>
          </cell>
          <cell r="Q22">
            <v>20151</v>
          </cell>
          <cell r="R22">
            <v>20563</v>
          </cell>
          <cell r="S22">
            <v>20895</v>
          </cell>
          <cell r="T22">
            <v>21212</v>
          </cell>
          <cell r="U22">
            <v>21582</v>
          </cell>
          <cell r="V22">
            <v>22073</v>
          </cell>
          <cell r="W22">
            <v>22741</v>
          </cell>
          <cell r="X22">
            <v>23543</v>
          </cell>
          <cell r="Y22">
            <v>24391</v>
          </cell>
          <cell r="Z22">
            <v>25201</v>
          </cell>
          <cell r="AA22">
            <v>25885</v>
          </cell>
          <cell r="AB22">
            <v>26401</v>
          </cell>
          <cell r="AC22">
            <v>26806</v>
          </cell>
          <cell r="AD22">
            <v>27165</v>
          </cell>
          <cell r="AE22">
            <v>27543</v>
          </cell>
          <cell r="AF22">
            <v>28006</v>
          </cell>
          <cell r="AG22">
            <v>28584</v>
          </cell>
          <cell r="AH22">
            <v>29235</v>
          </cell>
          <cell r="AI22">
            <v>29911</v>
          </cell>
          <cell r="AJ22">
            <v>30566</v>
          </cell>
          <cell r="AK22">
            <v>31156</v>
          </cell>
          <cell r="AL22">
            <v>31652</v>
          </cell>
          <cell r="AM22">
            <v>32084</v>
          </cell>
          <cell r="AN22">
            <v>32494</v>
          </cell>
          <cell r="AO22">
            <v>32925</v>
          </cell>
          <cell r="AP22">
            <v>33418</v>
          </cell>
          <cell r="AQ22">
            <v>33982</v>
          </cell>
          <cell r="AR22">
            <v>34589</v>
          </cell>
          <cell r="AS22">
            <v>35225</v>
          </cell>
          <cell r="AT22">
            <v>35878</v>
          </cell>
          <cell r="AU22">
            <v>36535</v>
          </cell>
          <cell r="AV22">
            <v>37288</v>
          </cell>
          <cell r="AW22">
            <v>38146</v>
          </cell>
          <cell r="AX22">
            <v>38970</v>
          </cell>
          <cell r="AY22">
            <v>39620</v>
          </cell>
          <cell r="AZ22">
            <v>39956</v>
          </cell>
          <cell r="BA22">
            <v>40072</v>
          </cell>
          <cell r="BB22">
            <v>40060</v>
          </cell>
          <cell r="BC22">
            <v>39781</v>
          </cell>
          <cell r="BD22">
            <v>39094</v>
          </cell>
          <cell r="BE22">
            <v>37862</v>
          </cell>
        </row>
        <row r="23">
          <cell r="A23" t="str">
            <v>60-64</v>
          </cell>
          <cell r="B23">
            <v>12296</v>
          </cell>
          <cell r="C23">
            <v>12689</v>
          </cell>
          <cell r="D23">
            <v>12968</v>
          </cell>
          <cell r="E23">
            <v>13173</v>
          </cell>
          <cell r="F23">
            <v>13340</v>
          </cell>
          <cell r="G23">
            <v>13506</v>
          </cell>
          <cell r="H23">
            <v>13652</v>
          </cell>
          <cell r="I23">
            <v>13753</v>
          </cell>
          <cell r="J23">
            <v>13837</v>
          </cell>
          <cell r="K23">
            <v>13937</v>
          </cell>
          <cell r="L23">
            <v>14082</v>
          </cell>
          <cell r="M23">
            <v>14252</v>
          </cell>
          <cell r="N23">
            <v>14427</v>
          </cell>
          <cell r="O23">
            <v>14638</v>
          </cell>
          <cell r="P23">
            <v>14911</v>
          </cell>
          <cell r="Q23">
            <v>15280</v>
          </cell>
          <cell r="R23">
            <v>15781</v>
          </cell>
          <cell r="S23">
            <v>16396</v>
          </cell>
          <cell r="T23">
            <v>17064</v>
          </cell>
          <cell r="U23">
            <v>17731</v>
          </cell>
          <cell r="V23">
            <v>18338</v>
          </cell>
          <cell r="W23">
            <v>18876</v>
          </cell>
          <cell r="X23">
            <v>19384</v>
          </cell>
          <cell r="Y23">
            <v>19874</v>
          </cell>
          <cell r="Z23">
            <v>20361</v>
          </cell>
          <cell r="AA23">
            <v>20855</v>
          </cell>
          <cell r="AB23">
            <v>21367</v>
          </cell>
          <cell r="AC23">
            <v>21889</v>
          </cell>
          <cell r="AD23">
            <v>22406</v>
          </cell>
          <cell r="AE23">
            <v>22904</v>
          </cell>
          <cell r="AF23">
            <v>23368</v>
          </cell>
          <cell r="AG23">
            <v>23773</v>
          </cell>
          <cell r="AH23">
            <v>24127</v>
          </cell>
          <cell r="AI23">
            <v>24471</v>
          </cell>
          <cell r="AJ23">
            <v>24843</v>
          </cell>
          <cell r="AK23">
            <v>25281</v>
          </cell>
          <cell r="AL23">
            <v>25820</v>
          </cell>
          <cell r="AM23">
            <v>26433</v>
          </cell>
          <cell r="AN23">
            <v>27070</v>
          </cell>
          <cell r="AO23">
            <v>27682</v>
          </cell>
          <cell r="AP23">
            <v>28217</v>
          </cell>
          <cell r="AQ23">
            <v>28636</v>
          </cell>
          <cell r="AR23">
            <v>28971</v>
          </cell>
          <cell r="AS23">
            <v>29284</v>
          </cell>
          <cell r="AT23">
            <v>29636</v>
          </cell>
          <cell r="AU23">
            <v>30086</v>
          </cell>
          <cell r="AV23">
            <v>30665</v>
          </cell>
          <cell r="AW23">
            <v>31333</v>
          </cell>
          <cell r="AX23">
            <v>32044</v>
          </cell>
          <cell r="AY23">
            <v>32753</v>
          </cell>
          <cell r="AZ23">
            <v>33416</v>
          </cell>
          <cell r="BA23">
            <v>34062</v>
          </cell>
          <cell r="BB23">
            <v>34722</v>
          </cell>
          <cell r="BC23">
            <v>35350</v>
          </cell>
          <cell r="BD23">
            <v>35901</v>
          </cell>
          <cell r="BE23">
            <v>36331</v>
          </cell>
        </row>
        <row r="24">
          <cell r="A24" t="str">
            <v>65-69</v>
          </cell>
          <cell r="B24">
            <v>9209</v>
          </cell>
          <cell r="C24">
            <v>9591</v>
          </cell>
          <cell r="D24">
            <v>9972</v>
          </cell>
          <cell r="E24">
            <v>10336</v>
          </cell>
          <cell r="F24">
            <v>10673</v>
          </cell>
          <cell r="G24">
            <v>10965</v>
          </cell>
          <cell r="H24">
            <v>11214</v>
          </cell>
          <cell r="I24">
            <v>11428</v>
          </cell>
          <cell r="J24">
            <v>11610</v>
          </cell>
          <cell r="K24">
            <v>11765</v>
          </cell>
          <cell r="L24">
            <v>11896</v>
          </cell>
          <cell r="M24">
            <v>11975</v>
          </cell>
          <cell r="N24">
            <v>11998</v>
          </cell>
          <cell r="O24">
            <v>12010</v>
          </cell>
          <cell r="P24">
            <v>12055</v>
          </cell>
          <cell r="Q24">
            <v>12177</v>
          </cell>
          <cell r="R24">
            <v>12364</v>
          </cell>
          <cell r="S24">
            <v>12586</v>
          </cell>
          <cell r="T24">
            <v>12861</v>
          </cell>
          <cell r="U24">
            <v>13208</v>
          </cell>
          <cell r="V24">
            <v>13644</v>
          </cell>
          <cell r="W24">
            <v>14232</v>
          </cell>
          <cell r="X24">
            <v>14959</v>
          </cell>
          <cell r="Y24">
            <v>15733</v>
          </cell>
          <cell r="Z24">
            <v>16459</v>
          </cell>
          <cell r="AA24">
            <v>17042</v>
          </cell>
          <cell r="AB24">
            <v>17439</v>
          </cell>
          <cell r="AC24">
            <v>17711</v>
          </cell>
          <cell r="AD24">
            <v>17926</v>
          </cell>
          <cell r="AE24">
            <v>18152</v>
          </cell>
          <cell r="AF24">
            <v>18455</v>
          </cell>
          <cell r="AG24">
            <v>18857</v>
          </cell>
          <cell r="AH24">
            <v>19312</v>
          </cell>
          <cell r="AI24">
            <v>19789</v>
          </cell>
          <cell r="AJ24">
            <v>20256</v>
          </cell>
          <cell r="AK24">
            <v>20682</v>
          </cell>
          <cell r="AL24">
            <v>21045</v>
          </cell>
          <cell r="AM24">
            <v>21368</v>
          </cell>
          <cell r="AN24">
            <v>21680</v>
          </cell>
          <cell r="AO24">
            <v>22012</v>
          </cell>
          <cell r="AP24">
            <v>22395</v>
          </cell>
          <cell r="AQ24">
            <v>22848</v>
          </cell>
          <cell r="AR24">
            <v>23350</v>
          </cell>
          <cell r="AS24">
            <v>23873</v>
          </cell>
          <cell r="AT24">
            <v>24389</v>
          </cell>
          <cell r="AU24">
            <v>24870</v>
          </cell>
          <cell r="AV24">
            <v>25297</v>
          </cell>
          <cell r="AW24">
            <v>25688</v>
          </cell>
          <cell r="AX24">
            <v>26072</v>
          </cell>
          <cell r="AY24">
            <v>26476</v>
          </cell>
          <cell r="AZ24">
            <v>26930</v>
          </cell>
          <cell r="BA24">
            <v>27414</v>
          </cell>
          <cell r="BB24">
            <v>27909</v>
          </cell>
          <cell r="BC24">
            <v>28443</v>
          </cell>
          <cell r="BD24">
            <v>29045</v>
          </cell>
          <cell r="BE24">
            <v>29743</v>
          </cell>
        </row>
        <row r="25">
          <cell r="A25" t="str">
            <v>70-74</v>
          </cell>
          <cell r="B25">
            <v>6727</v>
          </cell>
          <cell r="C25">
            <v>6961</v>
          </cell>
          <cell r="D25">
            <v>7179</v>
          </cell>
          <cell r="E25">
            <v>7395</v>
          </cell>
          <cell r="F25">
            <v>7616</v>
          </cell>
          <cell r="G25">
            <v>7855</v>
          </cell>
          <cell r="H25">
            <v>8128</v>
          </cell>
          <cell r="I25">
            <v>8428</v>
          </cell>
          <cell r="J25">
            <v>8730</v>
          </cell>
          <cell r="K25">
            <v>9009</v>
          </cell>
          <cell r="L25">
            <v>9238</v>
          </cell>
          <cell r="M25">
            <v>9407</v>
          </cell>
          <cell r="N25">
            <v>9533</v>
          </cell>
          <cell r="O25">
            <v>9632</v>
          </cell>
          <cell r="P25">
            <v>9722</v>
          </cell>
          <cell r="Q25">
            <v>9819</v>
          </cell>
          <cell r="R25">
            <v>9895</v>
          </cell>
          <cell r="S25">
            <v>9938</v>
          </cell>
          <cell r="T25">
            <v>9992</v>
          </cell>
          <cell r="U25">
            <v>10099</v>
          </cell>
          <cell r="V25">
            <v>10304</v>
          </cell>
          <cell r="W25">
            <v>10639</v>
          </cell>
          <cell r="X25">
            <v>11075</v>
          </cell>
          <cell r="Y25">
            <v>11563</v>
          </cell>
          <cell r="Z25">
            <v>12051</v>
          </cell>
          <cell r="AA25">
            <v>12493</v>
          </cell>
          <cell r="AB25">
            <v>12890</v>
          </cell>
          <cell r="AC25">
            <v>13274</v>
          </cell>
          <cell r="AD25">
            <v>13643</v>
          </cell>
          <cell r="AE25">
            <v>13991</v>
          </cell>
          <cell r="AF25">
            <v>14314</v>
          </cell>
          <cell r="AG25">
            <v>14593</v>
          </cell>
          <cell r="AH25">
            <v>14830</v>
          </cell>
          <cell r="AI25">
            <v>15054</v>
          </cell>
          <cell r="AJ25">
            <v>15295</v>
          </cell>
          <cell r="AK25">
            <v>15581</v>
          </cell>
          <cell r="AL25">
            <v>15931</v>
          </cell>
          <cell r="AM25">
            <v>16326</v>
          </cell>
          <cell r="AN25">
            <v>16738</v>
          </cell>
          <cell r="AO25">
            <v>17137</v>
          </cell>
          <cell r="AP25">
            <v>17494</v>
          </cell>
          <cell r="AQ25">
            <v>17784</v>
          </cell>
          <cell r="AR25">
            <v>18024</v>
          </cell>
          <cell r="AS25">
            <v>18256</v>
          </cell>
          <cell r="AT25">
            <v>18519</v>
          </cell>
          <cell r="AU25">
            <v>18852</v>
          </cell>
          <cell r="AV25">
            <v>19286</v>
          </cell>
          <cell r="AW25">
            <v>19793</v>
          </cell>
          <cell r="AX25">
            <v>20330</v>
          </cell>
          <cell r="AY25">
            <v>20850</v>
          </cell>
          <cell r="AZ25">
            <v>21308</v>
          </cell>
          <cell r="BA25">
            <v>21735</v>
          </cell>
          <cell r="BB25">
            <v>22160</v>
          </cell>
          <cell r="BC25">
            <v>22538</v>
          </cell>
          <cell r="BD25">
            <v>22824</v>
          </cell>
          <cell r="BE25">
            <v>22973</v>
          </cell>
        </row>
        <row r="26">
          <cell r="A26" t="str">
            <v>75-79</v>
          </cell>
          <cell r="B26">
            <v>4248</v>
          </cell>
          <cell r="C26">
            <v>4458</v>
          </cell>
          <cell r="D26">
            <v>4632</v>
          </cell>
          <cell r="E26">
            <v>4792</v>
          </cell>
          <cell r="F26">
            <v>4949</v>
          </cell>
          <cell r="G26">
            <v>5121</v>
          </cell>
          <cell r="H26">
            <v>5312</v>
          </cell>
          <cell r="I26">
            <v>5511</v>
          </cell>
          <cell r="J26">
            <v>5712</v>
          </cell>
          <cell r="K26">
            <v>5908</v>
          </cell>
          <cell r="L26">
            <v>6093</v>
          </cell>
          <cell r="M26">
            <v>6262</v>
          </cell>
          <cell r="N26">
            <v>6421</v>
          </cell>
          <cell r="O26">
            <v>6574</v>
          </cell>
          <cell r="P26">
            <v>6728</v>
          </cell>
          <cell r="Q26">
            <v>6888</v>
          </cell>
          <cell r="R26">
            <v>7060</v>
          </cell>
          <cell r="S26">
            <v>7239</v>
          </cell>
          <cell r="T26">
            <v>7418</v>
          </cell>
          <cell r="U26">
            <v>7588</v>
          </cell>
          <cell r="V26">
            <v>7739</v>
          </cell>
          <cell r="W26">
            <v>7855</v>
          </cell>
          <cell r="X26">
            <v>7942</v>
          </cell>
          <cell r="Y26">
            <v>8025</v>
          </cell>
          <cell r="Z26">
            <v>8130</v>
          </cell>
          <cell r="AA26">
            <v>8282</v>
          </cell>
          <cell r="AB26">
            <v>8490</v>
          </cell>
          <cell r="AC26">
            <v>8737</v>
          </cell>
          <cell r="AD26">
            <v>9010</v>
          </cell>
          <cell r="AE26">
            <v>9296</v>
          </cell>
          <cell r="AF26">
            <v>9581</v>
          </cell>
          <cell r="AG26">
            <v>9875</v>
          </cell>
          <cell r="AH26">
            <v>10187</v>
          </cell>
          <cell r="AI26">
            <v>10503</v>
          </cell>
          <cell r="AJ26">
            <v>10806</v>
          </cell>
          <cell r="AK26">
            <v>11083</v>
          </cell>
          <cell r="AL26">
            <v>11320</v>
          </cell>
          <cell r="AM26">
            <v>11527</v>
          </cell>
          <cell r="AN26">
            <v>11723</v>
          </cell>
          <cell r="AO26">
            <v>11928</v>
          </cell>
          <cell r="AP26">
            <v>12162</v>
          </cell>
          <cell r="AQ26">
            <v>12432</v>
          </cell>
          <cell r="AR26">
            <v>12726</v>
          </cell>
          <cell r="AS26">
            <v>13031</v>
          </cell>
          <cell r="AT26">
            <v>13335</v>
          </cell>
          <cell r="AU26">
            <v>13626</v>
          </cell>
          <cell r="AV26">
            <v>13892</v>
          </cell>
          <cell r="AW26">
            <v>14143</v>
          </cell>
          <cell r="AX26">
            <v>14393</v>
          </cell>
          <cell r="AY26">
            <v>14662</v>
          </cell>
          <cell r="AZ26">
            <v>14967</v>
          </cell>
          <cell r="BA26">
            <v>15296</v>
          </cell>
          <cell r="BB26">
            <v>15636</v>
          </cell>
          <cell r="BC26">
            <v>16007</v>
          </cell>
          <cell r="BD26">
            <v>16425</v>
          </cell>
          <cell r="BE26">
            <v>16907</v>
          </cell>
        </row>
        <row r="27">
          <cell r="A27" t="str">
            <v>80 Y MAS</v>
          </cell>
          <cell r="B27">
            <v>3090</v>
          </cell>
          <cell r="C27">
            <v>3209</v>
          </cell>
          <cell r="D27">
            <v>3350</v>
          </cell>
          <cell r="E27">
            <v>3503</v>
          </cell>
          <cell r="F27">
            <v>3664</v>
          </cell>
          <cell r="G27">
            <v>3824</v>
          </cell>
          <cell r="H27">
            <v>3979</v>
          </cell>
          <cell r="I27">
            <v>4136</v>
          </cell>
          <cell r="J27">
            <v>4298</v>
          </cell>
          <cell r="K27">
            <v>4472</v>
          </cell>
          <cell r="L27">
            <v>4658</v>
          </cell>
          <cell r="M27">
            <v>4864</v>
          </cell>
          <cell r="N27">
            <v>5080</v>
          </cell>
          <cell r="O27">
            <v>5308</v>
          </cell>
          <cell r="P27">
            <v>5545</v>
          </cell>
          <cell r="Q27">
            <v>5780</v>
          </cell>
          <cell r="R27">
            <v>6010</v>
          </cell>
          <cell r="S27">
            <v>6241</v>
          </cell>
          <cell r="T27">
            <v>6477</v>
          </cell>
          <cell r="U27">
            <v>6737</v>
          </cell>
          <cell r="V27">
            <v>7022</v>
          </cell>
          <cell r="W27">
            <v>7370</v>
          </cell>
          <cell r="X27">
            <v>7771</v>
          </cell>
          <cell r="Y27">
            <v>8182</v>
          </cell>
          <cell r="Z27">
            <v>8554</v>
          </cell>
          <cell r="AA27">
            <v>8844</v>
          </cell>
          <cell r="AB27">
            <v>9018</v>
          </cell>
          <cell r="AC27">
            <v>9104</v>
          </cell>
          <cell r="AD27">
            <v>9156</v>
          </cell>
          <cell r="AE27">
            <v>9217</v>
          </cell>
          <cell r="AF27">
            <v>9343</v>
          </cell>
          <cell r="AG27">
            <v>9535</v>
          </cell>
          <cell r="AH27">
            <v>9760</v>
          </cell>
          <cell r="AI27">
            <v>10012</v>
          </cell>
          <cell r="AJ27">
            <v>10290</v>
          </cell>
          <cell r="AK27">
            <v>10589</v>
          </cell>
          <cell r="AL27">
            <v>10921</v>
          </cell>
          <cell r="AM27">
            <v>11288</v>
          </cell>
          <cell r="AN27">
            <v>11673</v>
          </cell>
          <cell r="AO27">
            <v>12065</v>
          </cell>
          <cell r="AP27">
            <v>12445</v>
          </cell>
          <cell r="AQ27">
            <v>12806</v>
          </cell>
          <cell r="AR27">
            <v>13158</v>
          </cell>
          <cell r="AS27">
            <v>13514</v>
          </cell>
          <cell r="AT27">
            <v>13888</v>
          </cell>
          <cell r="AU27">
            <v>14289</v>
          </cell>
          <cell r="AV27">
            <v>14734</v>
          </cell>
          <cell r="AW27">
            <v>15208</v>
          </cell>
          <cell r="AX27">
            <v>15701</v>
          </cell>
          <cell r="AY27">
            <v>16197</v>
          </cell>
          <cell r="AZ27">
            <v>16676</v>
          </cell>
          <cell r="BA27">
            <v>17153</v>
          </cell>
          <cell r="BB27">
            <v>17635</v>
          </cell>
          <cell r="BC27">
            <v>18111</v>
          </cell>
          <cell r="BD27">
            <v>18563</v>
          </cell>
          <cell r="BE27">
            <v>18969</v>
          </cell>
        </row>
      </sheetData>
      <sheetData sheetId="36"/>
      <sheetData sheetId="37"/>
      <sheetData sheetId="38">
        <row r="11">
          <cell r="A11" t="str">
            <v>0-4</v>
          </cell>
          <cell r="B11">
            <v>89355</v>
          </cell>
          <cell r="C11">
            <v>89583</v>
          </cell>
          <cell r="D11">
            <v>89571</v>
          </cell>
          <cell r="E11">
            <v>89432</v>
          </cell>
          <cell r="F11">
            <v>89282</v>
          </cell>
          <cell r="G11">
            <v>89237</v>
          </cell>
          <cell r="H11">
            <v>89281</v>
          </cell>
          <cell r="I11">
            <v>89337</v>
          </cell>
          <cell r="J11">
            <v>89428</v>
          </cell>
          <cell r="K11">
            <v>89580</v>
          </cell>
          <cell r="L11">
            <v>89815</v>
          </cell>
          <cell r="M11">
            <v>90198</v>
          </cell>
          <cell r="N11">
            <v>90713</v>
          </cell>
          <cell r="O11">
            <v>91263</v>
          </cell>
          <cell r="P11">
            <v>91755</v>
          </cell>
          <cell r="Q11">
            <v>92092</v>
          </cell>
          <cell r="R11">
            <v>92170</v>
          </cell>
          <cell r="S11">
            <v>92051</v>
          </cell>
          <cell r="T11">
            <v>91894</v>
          </cell>
          <cell r="U11">
            <v>91856</v>
          </cell>
          <cell r="V11">
            <v>92095</v>
          </cell>
          <cell r="W11">
            <v>92735</v>
          </cell>
          <cell r="X11">
            <v>93671</v>
          </cell>
          <cell r="Y11">
            <v>94718</v>
          </cell>
          <cell r="Z11">
            <v>95687</v>
          </cell>
          <cell r="AA11">
            <v>96394</v>
          </cell>
          <cell r="AB11">
            <v>96852</v>
          </cell>
          <cell r="AC11">
            <v>97182</v>
          </cell>
          <cell r="AD11">
            <v>97370</v>
          </cell>
          <cell r="AE11">
            <v>97393</v>
          </cell>
          <cell r="AF11">
            <v>97231</v>
          </cell>
          <cell r="AG11">
            <v>96810</v>
          </cell>
          <cell r="AH11">
            <v>96144</v>
          </cell>
          <cell r="AI11">
            <v>95342</v>
          </cell>
          <cell r="AJ11">
            <v>94515</v>
          </cell>
          <cell r="AK11">
            <v>93773</v>
          </cell>
          <cell r="AL11">
            <v>93100</v>
          </cell>
          <cell r="AM11">
            <v>92424</v>
          </cell>
          <cell r="AN11">
            <v>91767</v>
          </cell>
          <cell r="AO11">
            <v>91150</v>
          </cell>
          <cell r="AP11">
            <v>90597</v>
          </cell>
          <cell r="AQ11">
            <v>90115</v>
          </cell>
          <cell r="AR11">
            <v>89691</v>
          </cell>
          <cell r="AS11">
            <v>89310</v>
          </cell>
          <cell r="AT11">
            <v>88962</v>
          </cell>
          <cell r="AU11">
            <v>88634</v>
          </cell>
          <cell r="AV11">
            <v>88344</v>
          </cell>
          <cell r="AW11">
            <v>88097</v>
          </cell>
          <cell r="AX11">
            <v>87870</v>
          </cell>
          <cell r="AY11">
            <v>87638</v>
          </cell>
          <cell r="AZ11">
            <v>87376</v>
          </cell>
          <cell r="BA11">
            <v>87100</v>
          </cell>
          <cell r="BB11">
            <v>86828</v>
          </cell>
          <cell r="BC11">
            <v>86533</v>
          </cell>
          <cell r="BD11">
            <v>86192</v>
          </cell>
          <cell r="BE11">
            <v>85778</v>
          </cell>
        </row>
        <row r="12">
          <cell r="A12" t="str">
            <v>5-9</v>
          </cell>
          <cell r="B12">
            <v>89246</v>
          </cell>
          <cell r="C12">
            <v>89242</v>
          </cell>
          <cell r="D12">
            <v>89409</v>
          </cell>
          <cell r="E12">
            <v>89640</v>
          </cell>
          <cell r="F12">
            <v>89836</v>
          </cell>
          <cell r="G12">
            <v>89887</v>
          </cell>
          <cell r="H12">
            <v>89753</v>
          </cell>
          <cell r="I12">
            <v>89502</v>
          </cell>
          <cell r="J12">
            <v>89200</v>
          </cell>
          <cell r="K12">
            <v>88909</v>
          </cell>
          <cell r="L12">
            <v>88693</v>
          </cell>
          <cell r="M12">
            <v>88486</v>
          </cell>
          <cell r="N12">
            <v>88246</v>
          </cell>
          <cell r="O12">
            <v>88071</v>
          </cell>
          <cell r="P12">
            <v>88061</v>
          </cell>
          <cell r="Q12">
            <v>88315</v>
          </cell>
          <cell r="R12">
            <v>89174</v>
          </cell>
          <cell r="S12">
            <v>90571</v>
          </cell>
          <cell r="T12">
            <v>91997</v>
          </cell>
          <cell r="U12">
            <v>92939</v>
          </cell>
          <cell r="V12">
            <v>92879</v>
          </cell>
          <cell r="W12">
            <v>91110</v>
          </cell>
          <cell r="X12">
            <v>87967</v>
          </cell>
          <cell r="Y12">
            <v>84524</v>
          </cell>
          <cell r="Z12">
            <v>81851</v>
          </cell>
          <cell r="AA12">
            <v>81017</v>
          </cell>
          <cell r="AB12">
            <v>82722</v>
          </cell>
          <cell r="AC12">
            <v>86254</v>
          </cell>
          <cell r="AD12">
            <v>90562</v>
          </cell>
          <cell r="AE12">
            <v>94594</v>
          </cell>
          <cell r="AF12">
            <v>97302</v>
          </cell>
          <cell r="AG12">
            <v>98501</v>
          </cell>
          <cell r="AH12">
            <v>98892</v>
          </cell>
          <cell r="AI12">
            <v>98755</v>
          </cell>
          <cell r="AJ12">
            <v>98354</v>
          </cell>
          <cell r="AK12">
            <v>97968</v>
          </cell>
          <cell r="AL12">
            <v>97525</v>
          </cell>
          <cell r="AM12">
            <v>96842</v>
          </cell>
          <cell r="AN12">
            <v>96027</v>
          </cell>
          <cell r="AO12">
            <v>95184</v>
          </cell>
          <cell r="AP12">
            <v>94420</v>
          </cell>
          <cell r="AQ12">
            <v>93720</v>
          </cell>
          <cell r="AR12">
            <v>93012</v>
          </cell>
          <cell r="AS12">
            <v>92320</v>
          </cell>
          <cell r="AT12">
            <v>91668</v>
          </cell>
          <cell r="AU12">
            <v>91079</v>
          </cell>
          <cell r="AV12">
            <v>90561</v>
          </cell>
          <cell r="AW12">
            <v>90098</v>
          </cell>
          <cell r="AX12">
            <v>89679</v>
          </cell>
          <cell r="AY12">
            <v>89293</v>
          </cell>
          <cell r="AZ12">
            <v>88927</v>
          </cell>
          <cell r="BA12">
            <v>88590</v>
          </cell>
          <cell r="BB12">
            <v>88289</v>
          </cell>
          <cell r="BC12">
            <v>88012</v>
          </cell>
          <cell r="BD12">
            <v>87749</v>
          </cell>
          <cell r="BE12">
            <v>87488</v>
          </cell>
        </row>
        <row r="13">
          <cell r="A13" t="str">
            <v>10-14</v>
          </cell>
          <cell r="B13">
            <v>82093</v>
          </cell>
          <cell r="C13">
            <v>84472</v>
          </cell>
          <cell r="D13">
            <v>86452</v>
          </cell>
          <cell r="E13">
            <v>88067</v>
          </cell>
          <cell r="F13">
            <v>89347</v>
          </cell>
          <cell r="G13">
            <v>90317</v>
          </cell>
          <cell r="H13">
            <v>90869</v>
          </cell>
          <cell r="I13">
            <v>90989</v>
          </cell>
          <cell r="J13">
            <v>90834</v>
          </cell>
          <cell r="K13">
            <v>90559</v>
          </cell>
          <cell r="L13">
            <v>90323</v>
          </cell>
          <cell r="M13">
            <v>90087</v>
          </cell>
          <cell r="N13">
            <v>89742</v>
          </cell>
          <cell r="O13">
            <v>89352</v>
          </cell>
          <cell r="P13">
            <v>88979</v>
          </cell>
          <cell r="Q13">
            <v>88683</v>
          </cell>
          <cell r="R13">
            <v>88578</v>
          </cell>
          <cell r="S13">
            <v>88625</v>
          </cell>
          <cell r="T13">
            <v>88650</v>
          </cell>
          <cell r="U13">
            <v>88483</v>
          </cell>
          <cell r="V13">
            <v>87953</v>
          </cell>
          <cell r="W13">
            <v>86831</v>
          </cell>
          <cell r="X13">
            <v>85231</v>
          </cell>
          <cell r="Y13">
            <v>83497</v>
          </cell>
          <cell r="Z13">
            <v>81970</v>
          </cell>
          <cell r="AA13">
            <v>80991</v>
          </cell>
          <cell r="AB13">
            <v>80451</v>
          </cell>
          <cell r="AC13">
            <v>80119</v>
          </cell>
          <cell r="AD13">
            <v>80167</v>
          </cell>
          <cell r="AE13">
            <v>80759</v>
          </cell>
          <cell r="AF13">
            <v>82069</v>
          </cell>
          <cell r="AG13">
            <v>84588</v>
          </cell>
          <cell r="AH13">
            <v>88200</v>
          </cell>
          <cell r="AI13">
            <v>92172</v>
          </cell>
          <cell r="AJ13">
            <v>95762</v>
          </cell>
          <cell r="AK13">
            <v>98235</v>
          </cell>
          <cell r="AL13">
            <v>99409</v>
          </cell>
          <cell r="AM13">
            <v>99775</v>
          </cell>
          <cell r="AN13">
            <v>99605</v>
          </cell>
          <cell r="AO13">
            <v>99175</v>
          </cell>
          <cell r="AP13">
            <v>98757</v>
          </cell>
          <cell r="AQ13">
            <v>98280</v>
          </cell>
          <cell r="AR13">
            <v>97562</v>
          </cell>
          <cell r="AS13">
            <v>96710</v>
          </cell>
          <cell r="AT13">
            <v>95829</v>
          </cell>
          <cell r="AU13">
            <v>95026</v>
          </cell>
          <cell r="AV13">
            <v>94285</v>
          </cell>
          <cell r="AW13">
            <v>93534</v>
          </cell>
          <cell r="AX13">
            <v>92799</v>
          </cell>
          <cell r="AY13">
            <v>92104</v>
          </cell>
          <cell r="AZ13">
            <v>91475</v>
          </cell>
          <cell r="BA13">
            <v>90895</v>
          </cell>
          <cell r="BB13">
            <v>90347</v>
          </cell>
          <cell r="BC13">
            <v>89857</v>
          </cell>
          <cell r="BD13">
            <v>89449</v>
          </cell>
          <cell r="BE13">
            <v>89148</v>
          </cell>
        </row>
        <row r="14">
          <cell r="A14" t="str">
            <v>15-19</v>
          </cell>
          <cell r="B14">
            <v>74319</v>
          </cell>
          <cell r="C14">
            <v>75379</v>
          </cell>
          <cell r="D14">
            <v>76887</v>
          </cell>
          <cell r="E14">
            <v>78619</v>
          </cell>
          <cell r="F14">
            <v>80357</v>
          </cell>
          <cell r="G14">
            <v>81872</v>
          </cell>
          <cell r="H14">
            <v>83156</v>
          </cell>
          <cell r="I14">
            <v>84363</v>
          </cell>
          <cell r="J14">
            <v>85497</v>
          </cell>
          <cell r="K14">
            <v>86564</v>
          </cell>
          <cell r="L14">
            <v>87569</v>
          </cell>
          <cell r="M14">
            <v>88672</v>
          </cell>
          <cell r="N14">
            <v>89870</v>
          </cell>
          <cell r="O14">
            <v>90922</v>
          </cell>
          <cell r="P14">
            <v>91589</v>
          </cell>
          <cell r="Q14">
            <v>91632</v>
          </cell>
          <cell r="R14">
            <v>91027</v>
          </cell>
          <cell r="S14">
            <v>89933</v>
          </cell>
          <cell r="T14">
            <v>88387</v>
          </cell>
          <cell r="U14">
            <v>86422</v>
          </cell>
          <cell r="V14">
            <v>84075</v>
          </cell>
          <cell r="W14">
            <v>80652</v>
          </cell>
          <cell r="X14">
            <v>76130</v>
          </cell>
          <cell r="Y14">
            <v>71549</v>
          </cell>
          <cell r="Z14">
            <v>67947</v>
          </cell>
          <cell r="AA14">
            <v>66366</v>
          </cell>
          <cell r="AB14">
            <v>67571</v>
          </cell>
          <cell r="AC14">
            <v>70870</v>
          </cell>
          <cell r="AD14">
            <v>75112</v>
          </cell>
          <cell r="AE14">
            <v>79148</v>
          </cell>
          <cell r="AF14">
            <v>81829</v>
          </cell>
          <cell r="AG14">
            <v>82675</v>
          </cell>
          <cell r="AH14">
            <v>82454</v>
          </cell>
          <cell r="AI14">
            <v>81882</v>
          </cell>
          <cell r="AJ14">
            <v>81678</v>
          </cell>
          <cell r="AK14">
            <v>82560</v>
          </cell>
          <cell r="AL14">
            <v>85022</v>
          </cell>
          <cell r="AM14">
            <v>88585</v>
          </cell>
          <cell r="AN14">
            <v>92507</v>
          </cell>
          <cell r="AO14">
            <v>96049</v>
          </cell>
          <cell r="AP14">
            <v>98467</v>
          </cell>
          <cell r="AQ14">
            <v>99576</v>
          </cell>
          <cell r="AR14">
            <v>99876</v>
          </cell>
          <cell r="AS14">
            <v>99641</v>
          </cell>
          <cell r="AT14">
            <v>99141</v>
          </cell>
          <cell r="AU14">
            <v>98657</v>
          </cell>
          <cell r="AV14">
            <v>98114</v>
          </cell>
          <cell r="AW14">
            <v>97330</v>
          </cell>
          <cell r="AX14">
            <v>96412</v>
          </cell>
          <cell r="AY14">
            <v>95466</v>
          </cell>
          <cell r="AZ14">
            <v>94601</v>
          </cell>
          <cell r="BA14">
            <v>93744</v>
          </cell>
          <cell r="BB14">
            <v>92824</v>
          </cell>
          <cell r="BC14">
            <v>91949</v>
          </cell>
          <cell r="BD14">
            <v>91225</v>
          </cell>
          <cell r="BE14">
            <v>90759</v>
          </cell>
        </row>
        <row r="15">
          <cell r="A15" t="str">
            <v>20-24</v>
          </cell>
          <cell r="B15">
            <v>66221</v>
          </cell>
          <cell r="C15">
            <v>66880</v>
          </cell>
          <cell r="D15">
            <v>67934</v>
          </cell>
          <cell r="E15">
            <v>69208</v>
          </cell>
          <cell r="F15">
            <v>70539</v>
          </cell>
          <cell r="G15">
            <v>71761</v>
          </cell>
          <cell r="H15">
            <v>72857</v>
          </cell>
          <cell r="I15">
            <v>73939</v>
          </cell>
          <cell r="J15">
            <v>75030</v>
          </cell>
          <cell r="K15">
            <v>76156</v>
          </cell>
          <cell r="L15">
            <v>77341</v>
          </cell>
          <cell r="M15">
            <v>78700</v>
          </cell>
          <cell r="N15">
            <v>80215</v>
          </cell>
          <cell r="O15">
            <v>81717</v>
          </cell>
          <cell r="P15">
            <v>83033</v>
          </cell>
          <cell r="Q15">
            <v>83993</v>
          </cell>
          <cell r="R15">
            <v>84640</v>
          </cell>
          <cell r="S15">
            <v>85088</v>
          </cell>
          <cell r="T15">
            <v>85272</v>
          </cell>
          <cell r="U15">
            <v>85126</v>
          </cell>
          <cell r="V15">
            <v>84587</v>
          </cell>
          <cell r="W15">
            <v>83538</v>
          </cell>
          <cell r="X15">
            <v>82026</v>
          </cell>
          <cell r="Y15">
            <v>80219</v>
          </cell>
          <cell r="Z15">
            <v>78290</v>
          </cell>
          <cell r="AA15">
            <v>76410</v>
          </cell>
          <cell r="AB15">
            <v>74155</v>
          </cell>
          <cell r="AC15">
            <v>71408</v>
          </cell>
          <cell r="AD15">
            <v>68810</v>
          </cell>
          <cell r="AE15">
            <v>66998</v>
          </cell>
          <cell r="AF15">
            <v>66610</v>
          </cell>
          <cell r="AG15">
            <v>68280</v>
          </cell>
          <cell r="AH15">
            <v>71583</v>
          </cell>
          <cell r="AI15">
            <v>75567</v>
          </cell>
          <cell r="AJ15">
            <v>79283</v>
          </cell>
          <cell r="AK15">
            <v>81780</v>
          </cell>
          <cell r="AL15">
            <v>82586</v>
          </cell>
          <cell r="AM15">
            <v>82331</v>
          </cell>
          <cell r="AN15">
            <v>81728</v>
          </cell>
          <cell r="AO15">
            <v>81486</v>
          </cell>
          <cell r="AP15">
            <v>82315</v>
          </cell>
          <cell r="AQ15">
            <v>84704</v>
          </cell>
          <cell r="AR15">
            <v>88180</v>
          </cell>
          <cell r="AS15">
            <v>92009</v>
          </cell>
          <cell r="AT15">
            <v>95457</v>
          </cell>
          <cell r="AU15">
            <v>97791</v>
          </cell>
          <cell r="AV15">
            <v>98827</v>
          </cell>
          <cell r="AW15">
            <v>99053</v>
          </cell>
          <cell r="AX15">
            <v>98750</v>
          </cell>
          <cell r="AY15">
            <v>98186</v>
          </cell>
          <cell r="AZ15">
            <v>97639</v>
          </cell>
          <cell r="BA15">
            <v>96926</v>
          </cell>
          <cell r="BB15">
            <v>95862</v>
          </cell>
          <cell r="BC15">
            <v>94724</v>
          </cell>
          <cell r="BD15">
            <v>93787</v>
          </cell>
          <cell r="BE15">
            <v>93325</v>
          </cell>
        </row>
        <row r="16">
          <cell r="A16" t="str">
            <v>25-29</v>
          </cell>
          <cell r="B16">
            <v>57341</v>
          </cell>
          <cell r="C16">
            <v>59221</v>
          </cell>
          <cell r="D16">
            <v>60877</v>
          </cell>
          <cell r="E16">
            <v>62306</v>
          </cell>
          <cell r="F16">
            <v>63497</v>
          </cell>
          <cell r="G16">
            <v>64447</v>
          </cell>
          <cell r="H16">
            <v>65012</v>
          </cell>
          <cell r="I16">
            <v>65196</v>
          </cell>
          <cell r="J16">
            <v>65214</v>
          </cell>
          <cell r="K16">
            <v>65283</v>
          </cell>
          <cell r="L16">
            <v>65619</v>
          </cell>
          <cell r="M16">
            <v>66246</v>
          </cell>
          <cell r="N16">
            <v>67019</v>
          </cell>
          <cell r="O16">
            <v>67903</v>
          </cell>
          <cell r="P16">
            <v>68861</v>
          </cell>
          <cell r="Q16">
            <v>69855</v>
          </cell>
          <cell r="R16">
            <v>70907</v>
          </cell>
          <cell r="S16">
            <v>72041</v>
          </cell>
          <cell r="T16">
            <v>73225</v>
          </cell>
          <cell r="U16">
            <v>74429</v>
          </cell>
          <cell r="V16">
            <v>75620</v>
          </cell>
          <cell r="W16">
            <v>76997</v>
          </cell>
          <cell r="X16">
            <v>78581</v>
          </cell>
          <cell r="Y16">
            <v>80074</v>
          </cell>
          <cell r="Z16">
            <v>81179</v>
          </cell>
          <cell r="AA16">
            <v>81600</v>
          </cell>
          <cell r="AB16">
            <v>81201</v>
          </cell>
          <cell r="AC16">
            <v>80180</v>
          </cell>
          <cell r="AD16">
            <v>78740</v>
          </cell>
          <cell r="AE16">
            <v>77083</v>
          </cell>
          <cell r="AF16">
            <v>75411</v>
          </cell>
          <cell r="AG16">
            <v>73263</v>
          </cell>
          <cell r="AH16">
            <v>70503</v>
          </cell>
          <cell r="AI16">
            <v>67824</v>
          </cell>
          <cell r="AJ16">
            <v>65920</v>
          </cell>
          <cell r="AK16">
            <v>65482</v>
          </cell>
          <cell r="AL16">
            <v>67150</v>
          </cell>
          <cell r="AM16">
            <v>70461</v>
          </cell>
          <cell r="AN16">
            <v>74459</v>
          </cell>
          <cell r="AO16">
            <v>78182</v>
          </cell>
          <cell r="AP16">
            <v>80674</v>
          </cell>
          <cell r="AQ16">
            <v>81460</v>
          </cell>
          <cell r="AR16">
            <v>81180</v>
          </cell>
          <cell r="AS16">
            <v>80544</v>
          </cell>
          <cell r="AT16">
            <v>80263</v>
          </cell>
          <cell r="AU16">
            <v>81045</v>
          </cell>
          <cell r="AV16">
            <v>83376</v>
          </cell>
          <cell r="AW16">
            <v>86782</v>
          </cell>
          <cell r="AX16">
            <v>90536</v>
          </cell>
          <cell r="AY16">
            <v>93914</v>
          </cell>
          <cell r="AZ16">
            <v>96188</v>
          </cell>
          <cell r="BA16">
            <v>97840</v>
          </cell>
          <cell r="BB16">
            <v>99362</v>
          </cell>
          <cell r="BC16">
            <v>100021</v>
          </cell>
          <cell r="BD16">
            <v>99089</v>
          </cell>
          <cell r="BE16">
            <v>95849</v>
          </cell>
        </row>
        <row r="17">
          <cell r="A17" t="str">
            <v>30-34</v>
          </cell>
          <cell r="B17">
            <v>47498</v>
          </cell>
          <cell r="C17">
            <v>49658</v>
          </cell>
          <cell r="D17">
            <v>51563</v>
          </cell>
          <cell r="E17">
            <v>53229</v>
          </cell>
          <cell r="F17">
            <v>54676</v>
          </cell>
          <cell r="G17">
            <v>55922</v>
          </cell>
          <cell r="H17">
            <v>56949</v>
          </cell>
          <cell r="I17">
            <v>57745</v>
          </cell>
          <cell r="J17">
            <v>58337</v>
          </cell>
          <cell r="K17">
            <v>58750</v>
          </cell>
          <cell r="L17">
            <v>59011</v>
          </cell>
          <cell r="M17">
            <v>58899</v>
          </cell>
          <cell r="N17">
            <v>58397</v>
          </cell>
          <cell r="O17">
            <v>57834</v>
          </cell>
          <cell r="P17">
            <v>57544</v>
          </cell>
          <cell r="Q17">
            <v>57857</v>
          </cell>
          <cell r="R17">
            <v>58761</v>
          </cell>
          <cell r="S17">
            <v>60036</v>
          </cell>
          <cell r="T17">
            <v>61698</v>
          </cell>
          <cell r="U17">
            <v>63766</v>
          </cell>
          <cell r="V17">
            <v>66258</v>
          </cell>
          <cell r="W17">
            <v>69706</v>
          </cell>
          <cell r="X17">
            <v>74098</v>
          </cell>
          <cell r="Y17">
            <v>78636</v>
          </cell>
          <cell r="Z17">
            <v>82519</v>
          </cell>
          <cell r="AA17">
            <v>84948</v>
          </cell>
          <cell r="AB17">
            <v>85587</v>
          </cell>
          <cell r="AC17">
            <v>84969</v>
          </cell>
          <cell r="AD17">
            <v>83598</v>
          </cell>
          <cell r="AE17">
            <v>81980</v>
          </cell>
          <cell r="AF17">
            <v>80618</v>
          </cell>
          <cell r="AG17">
            <v>79537</v>
          </cell>
          <cell r="AH17">
            <v>78401</v>
          </cell>
          <cell r="AI17">
            <v>77172</v>
          </cell>
          <cell r="AJ17">
            <v>75817</v>
          </cell>
          <cell r="AK17">
            <v>74299</v>
          </cell>
          <cell r="AL17">
            <v>72164</v>
          </cell>
          <cell r="AM17">
            <v>69435</v>
          </cell>
          <cell r="AN17">
            <v>66794</v>
          </cell>
          <cell r="AO17">
            <v>64923</v>
          </cell>
          <cell r="AP17">
            <v>64503</v>
          </cell>
          <cell r="AQ17">
            <v>66171</v>
          </cell>
          <cell r="AR17">
            <v>69472</v>
          </cell>
          <cell r="AS17">
            <v>73452</v>
          </cell>
          <cell r="AT17">
            <v>77154</v>
          </cell>
          <cell r="AU17">
            <v>79623</v>
          </cell>
          <cell r="AV17">
            <v>80386</v>
          </cell>
          <cell r="AW17">
            <v>80081</v>
          </cell>
          <cell r="AX17">
            <v>79415</v>
          </cell>
          <cell r="AY17">
            <v>79099</v>
          </cell>
          <cell r="AZ17">
            <v>79840</v>
          </cell>
          <cell r="BA17">
            <v>81168</v>
          </cell>
          <cell r="BB17">
            <v>82606</v>
          </cell>
          <cell r="BC17">
            <v>84867</v>
          </cell>
          <cell r="BD17">
            <v>88658</v>
          </cell>
          <cell r="BE17">
            <v>94688</v>
          </cell>
        </row>
        <row r="18">
          <cell r="A18" t="str">
            <v>35-39</v>
          </cell>
          <cell r="B18">
            <v>38804</v>
          </cell>
          <cell r="C18">
            <v>40204</v>
          </cell>
          <cell r="D18">
            <v>41825</v>
          </cell>
          <cell r="E18">
            <v>43534</v>
          </cell>
          <cell r="F18">
            <v>45191</v>
          </cell>
          <cell r="G18">
            <v>46657</v>
          </cell>
          <cell r="H18">
            <v>47966</v>
          </cell>
          <cell r="I18">
            <v>49210</v>
          </cell>
          <cell r="J18">
            <v>50339</v>
          </cell>
          <cell r="K18">
            <v>51300</v>
          </cell>
          <cell r="L18">
            <v>52042</v>
          </cell>
          <cell r="M18">
            <v>52462</v>
          </cell>
          <cell r="N18">
            <v>52593</v>
          </cell>
          <cell r="O18">
            <v>52592</v>
          </cell>
          <cell r="P18">
            <v>52614</v>
          </cell>
          <cell r="Q18">
            <v>52814</v>
          </cell>
          <cell r="R18">
            <v>52888</v>
          </cell>
          <cell r="S18">
            <v>52732</v>
          </cell>
          <cell r="T18">
            <v>52803</v>
          </cell>
          <cell r="U18">
            <v>53559</v>
          </cell>
          <cell r="V18">
            <v>55458</v>
          </cell>
          <cell r="W18">
            <v>59123</v>
          </cell>
          <cell r="X18">
            <v>64251</v>
          </cell>
          <cell r="Y18">
            <v>69903</v>
          </cell>
          <cell r="Z18">
            <v>75144</v>
          </cell>
          <cell r="AA18">
            <v>79036</v>
          </cell>
          <cell r="AB18">
            <v>81450</v>
          </cell>
          <cell r="AC18">
            <v>83009</v>
          </cell>
          <cell r="AD18">
            <v>83910</v>
          </cell>
          <cell r="AE18">
            <v>84347</v>
          </cell>
          <cell r="AF18">
            <v>84515</v>
          </cell>
          <cell r="AG18">
            <v>84282</v>
          </cell>
          <cell r="AH18">
            <v>83519</v>
          </cell>
          <cell r="AI18">
            <v>82422</v>
          </cell>
          <cell r="AJ18">
            <v>81191</v>
          </cell>
          <cell r="AK18">
            <v>80024</v>
          </cell>
          <cell r="AL18">
            <v>78949</v>
          </cell>
          <cell r="AM18">
            <v>77835</v>
          </cell>
          <cell r="AN18">
            <v>76638</v>
          </cell>
          <cell r="AO18">
            <v>75315</v>
          </cell>
          <cell r="AP18">
            <v>73819</v>
          </cell>
          <cell r="AQ18">
            <v>71702</v>
          </cell>
          <cell r="AR18">
            <v>68991</v>
          </cell>
          <cell r="AS18">
            <v>66365</v>
          </cell>
          <cell r="AT18">
            <v>64502</v>
          </cell>
          <cell r="AU18">
            <v>64081</v>
          </cell>
          <cell r="AV18">
            <v>65737</v>
          </cell>
          <cell r="AW18">
            <v>69017</v>
          </cell>
          <cell r="AX18">
            <v>72969</v>
          </cell>
          <cell r="AY18">
            <v>76642</v>
          </cell>
          <cell r="AZ18">
            <v>79082</v>
          </cell>
          <cell r="BA18">
            <v>80925</v>
          </cell>
          <cell r="BB18">
            <v>82806</v>
          </cell>
          <cell r="BC18">
            <v>83772</v>
          </cell>
          <cell r="BD18">
            <v>82871</v>
          </cell>
          <cell r="BE18">
            <v>79151</v>
          </cell>
        </row>
        <row r="19">
          <cell r="A19" t="str">
            <v>40-44</v>
          </cell>
          <cell r="B19">
            <v>32252</v>
          </cell>
          <cell r="C19">
            <v>33465</v>
          </cell>
          <cell r="D19">
            <v>34668</v>
          </cell>
          <cell r="E19">
            <v>35862</v>
          </cell>
          <cell r="F19">
            <v>37048</v>
          </cell>
          <cell r="G19">
            <v>38230</v>
          </cell>
          <cell r="H19">
            <v>39451</v>
          </cell>
          <cell r="I19">
            <v>40710</v>
          </cell>
          <cell r="J19">
            <v>41940</v>
          </cell>
          <cell r="K19">
            <v>43077</v>
          </cell>
          <cell r="L19">
            <v>44054</v>
          </cell>
          <cell r="M19">
            <v>44816</v>
          </cell>
          <cell r="N19">
            <v>45407</v>
          </cell>
          <cell r="O19">
            <v>45910</v>
          </cell>
          <cell r="P19">
            <v>46407</v>
          </cell>
          <cell r="Q19">
            <v>46981</v>
          </cell>
          <cell r="R19">
            <v>47386</v>
          </cell>
          <cell r="S19">
            <v>47568</v>
          </cell>
          <cell r="T19">
            <v>47894</v>
          </cell>
          <cell r="U19">
            <v>48732</v>
          </cell>
          <cell r="V19">
            <v>50451</v>
          </cell>
          <cell r="W19">
            <v>53477</v>
          </cell>
          <cell r="X19">
            <v>57564</v>
          </cell>
          <cell r="Y19">
            <v>62074</v>
          </cell>
          <cell r="Z19">
            <v>66365</v>
          </cell>
          <cell r="AA19">
            <v>69798</v>
          </cell>
          <cell r="AB19">
            <v>72250</v>
          </cell>
          <cell r="AC19">
            <v>74148</v>
          </cell>
          <cell r="AD19">
            <v>75677</v>
          </cell>
          <cell r="AE19">
            <v>77018</v>
          </cell>
          <cell r="AF19">
            <v>78358</v>
          </cell>
          <cell r="AG19">
            <v>79805</v>
          </cell>
          <cell r="AH19">
            <v>81236</v>
          </cell>
          <cell r="AI19">
            <v>82488</v>
          </cell>
          <cell r="AJ19">
            <v>83400</v>
          </cell>
          <cell r="AK19">
            <v>83810</v>
          </cell>
          <cell r="AL19">
            <v>83588</v>
          </cell>
          <cell r="AM19">
            <v>82843</v>
          </cell>
          <cell r="AN19">
            <v>81768</v>
          </cell>
          <cell r="AO19">
            <v>80557</v>
          </cell>
          <cell r="AP19">
            <v>79403</v>
          </cell>
          <cell r="AQ19">
            <v>78334</v>
          </cell>
          <cell r="AR19">
            <v>77220</v>
          </cell>
          <cell r="AS19">
            <v>76021</v>
          </cell>
          <cell r="AT19">
            <v>74695</v>
          </cell>
          <cell r="AU19">
            <v>73202</v>
          </cell>
          <cell r="AV19">
            <v>71094</v>
          </cell>
          <cell r="AW19">
            <v>68397</v>
          </cell>
          <cell r="AX19">
            <v>65785</v>
          </cell>
          <cell r="AY19">
            <v>63928</v>
          </cell>
          <cell r="AZ19">
            <v>63501</v>
          </cell>
          <cell r="BA19">
            <v>64055</v>
          </cell>
          <cell r="BB19">
            <v>65141</v>
          </cell>
          <cell r="BC19">
            <v>67431</v>
          </cell>
          <cell r="BD19">
            <v>71599</v>
          </cell>
          <cell r="BE19">
            <v>78317</v>
          </cell>
        </row>
        <row r="20">
          <cell r="A20" t="str">
            <v>45-49</v>
          </cell>
          <cell r="B20">
            <v>23999</v>
          </cell>
          <cell r="C20">
            <v>25626</v>
          </cell>
          <cell r="D20">
            <v>27255</v>
          </cell>
          <cell r="E20">
            <v>28841</v>
          </cell>
          <cell r="F20">
            <v>30330</v>
          </cell>
          <cell r="G20">
            <v>31664</v>
          </cell>
          <cell r="H20">
            <v>32786</v>
          </cell>
          <cell r="I20">
            <v>33734</v>
          </cell>
          <cell r="J20">
            <v>34590</v>
          </cell>
          <cell r="K20">
            <v>35436</v>
          </cell>
          <cell r="L20">
            <v>36355</v>
          </cell>
          <cell r="M20">
            <v>37371</v>
          </cell>
          <cell r="N20">
            <v>38429</v>
          </cell>
          <cell r="O20">
            <v>39492</v>
          </cell>
          <cell r="P20">
            <v>40523</v>
          </cell>
          <cell r="Q20">
            <v>41482</v>
          </cell>
          <cell r="R20">
            <v>42237</v>
          </cell>
          <cell r="S20">
            <v>42812</v>
          </cell>
          <cell r="T20">
            <v>43410</v>
          </cell>
          <cell r="U20">
            <v>44227</v>
          </cell>
          <cell r="V20">
            <v>45469</v>
          </cell>
          <cell r="W20">
            <v>47233</v>
          </cell>
          <cell r="X20">
            <v>49384</v>
          </cell>
          <cell r="Y20">
            <v>51776</v>
          </cell>
          <cell r="Z20">
            <v>54258</v>
          </cell>
          <cell r="AA20">
            <v>56683</v>
          </cell>
          <cell r="AB20">
            <v>59127</v>
          </cell>
          <cell r="AC20">
            <v>61689</v>
          </cell>
          <cell r="AD20">
            <v>64255</v>
          </cell>
          <cell r="AE20">
            <v>66708</v>
          </cell>
          <cell r="AF20">
            <v>68935</v>
          </cell>
          <cell r="AG20">
            <v>70921</v>
          </cell>
          <cell r="AH20">
            <v>72744</v>
          </cell>
          <cell r="AI20">
            <v>74424</v>
          </cell>
          <cell r="AJ20">
            <v>75980</v>
          </cell>
          <cell r="AK20">
            <v>77434</v>
          </cell>
          <cell r="AL20">
            <v>78899</v>
          </cell>
          <cell r="AM20">
            <v>80362</v>
          </cell>
          <cell r="AN20">
            <v>81652</v>
          </cell>
          <cell r="AO20">
            <v>82598</v>
          </cell>
          <cell r="AP20">
            <v>83029</v>
          </cell>
          <cell r="AQ20">
            <v>82813</v>
          </cell>
          <cell r="AR20">
            <v>82064</v>
          </cell>
          <cell r="AS20">
            <v>80979</v>
          </cell>
          <cell r="AT20">
            <v>79757</v>
          </cell>
          <cell r="AU20">
            <v>78596</v>
          </cell>
          <cell r="AV20">
            <v>77521</v>
          </cell>
          <cell r="AW20">
            <v>76401</v>
          </cell>
          <cell r="AX20">
            <v>75196</v>
          </cell>
          <cell r="AY20">
            <v>73868</v>
          </cell>
          <cell r="AZ20">
            <v>72377</v>
          </cell>
          <cell r="BA20">
            <v>70750</v>
          </cell>
          <cell r="BB20">
            <v>69012</v>
          </cell>
          <cell r="BC20">
            <v>67125</v>
          </cell>
          <cell r="BD20">
            <v>65049</v>
          </cell>
          <cell r="BE20">
            <v>62745</v>
          </cell>
        </row>
        <row r="21">
          <cell r="A21" t="str">
            <v>50-54</v>
          </cell>
          <cell r="B21">
            <v>20635</v>
          </cell>
          <cell r="C21">
            <v>20586</v>
          </cell>
          <cell r="D21">
            <v>20913</v>
          </cell>
          <cell r="E21">
            <v>21538</v>
          </cell>
          <cell r="F21">
            <v>22375</v>
          </cell>
          <cell r="G21">
            <v>23330</v>
          </cell>
          <cell r="H21">
            <v>24530</v>
          </cell>
          <cell r="I21">
            <v>26032</v>
          </cell>
          <cell r="J21">
            <v>27652</v>
          </cell>
          <cell r="K21">
            <v>29207</v>
          </cell>
          <cell r="L21">
            <v>30512</v>
          </cell>
          <cell r="M21">
            <v>31499</v>
          </cell>
          <cell r="N21">
            <v>32291</v>
          </cell>
          <cell r="O21">
            <v>32991</v>
          </cell>
          <cell r="P21">
            <v>33701</v>
          </cell>
          <cell r="Q21">
            <v>34524</v>
          </cell>
          <cell r="R21">
            <v>35308</v>
          </cell>
          <cell r="S21">
            <v>35984</v>
          </cell>
          <cell r="T21">
            <v>36781</v>
          </cell>
          <cell r="U21">
            <v>37928</v>
          </cell>
          <cell r="V21">
            <v>39654</v>
          </cell>
          <cell r="W21">
            <v>42380</v>
          </cell>
          <cell r="X21">
            <v>45955</v>
          </cell>
          <cell r="Y21">
            <v>49745</v>
          </cell>
          <cell r="Z21">
            <v>53117</v>
          </cell>
          <cell r="AA21">
            <v>55439</v>
          </cell>
          <cell r="AB21">
            <v>56268</v>
          </cell>
          <cell r="AC21">
            <v>56026</v>
          </cell>
          <cell r="AD21">
            <v>55376</v>
          </cell>
          <cell r="AE21">
            <v>54985</v>
          </cell>
          <cell r="AF21">
            <v>55516</v>
          </cell>
          <cell r="AG21">
            <v>57217</v>
          </cell>
          <cell r="AH21">
            <v>59646</v>
          </cell>
          <cell r="AI21">
            <v>62430</v>
          </cell>
          <cell r="AJ21">
            <v>65197</v>
          </cell>
          <cell r="AK21">
            <v>67576</v>
          </cell>
          <cell r="AL21">
            <v>69557</v>
          </cell>
          <cell r="AM21">
            <v>71389</v>
          </cell>
          <cell r="AN21">
            <v>73085</v>
          </cell>
          <cell r="AO21">
            <v>74658</v>
          </cell>
          <cell r="AP21">
            <v>76123</v>
          </cell>
          <cell r="AQ21">
            <v>77593</v>
          </cell>
          <cell r="AR21">
            <v>79058</v>
          </cell>
          <cell r="AS21">
            <v>80349</v>
          </cell>
          <cell r="AT21">
            <v>81295</v>
          </cell>
          <cell r="AU21">
            <v>81724</v>
          </cell>
          <cell r="AV21">
            <v>81504</v>
          </cell>
          <cell r="AW21">
            <v>80749</v>
          </cell>
          <cell r="AX21">
            <v>79657</v>
          </cell>
          <cell r="AY21">
            <v>78430</v>
          </cell>
          <cell r="AZ21">
            <v>77266</v>
          </cell>
          <cell r="BA21">
            <v>76033</v>
          </cell>
          <cell r="BB21">
            <v>74597</v>
          </cell>
          <cell r="BC21">
            <v>73157</v>
          </cell>
          <cell r="BD21">
            <v>71915</v>
          </cell>
          <cell r="BE21">
            <v>71069</v>
          </cell>
        </row>
        <row r="22">
          <cell r="A22" t="str">
            <v>55-59</v>
          </cell>
          <cell r="B22">
            <v>19039</v>
          </cell>
          <cell r="C22">
            <v>19301</v>
          </cell>
          <cell r="D22">
            <v>19432</v>
          </cell>
          <cell r="E22">
            <v>19514</v>
          </cell>
          <cell r="F22">
            <v>19629</v>
          </cell>
          <cell r="G22">
            <v>19855</v>
          </cell>
          <cell r="H22">
            <v>20144</v>
          </cell>
          <cell r="I22">
            <v>20441</v>
          </cell>
          <cell r="J22">
            <v>20821</v>
          </cell>
          <cell r="K22">
            <v>21356</v>
          </cell>
          <cell r="L22">
            <v>22117</v>
          </cell>
          <cell r="M22">
            <v>23203</v>
          </cell>
          <cell r="N22">
            <v>24566</v>
          </cell>
          <cell r="O22">
            <v>26058</v>
          </cell>
          <cell r="P22">
            <v>27534</v>
          </cell>
          <cell r="Q22">
            <v>28846</v>
          </cell>
          <cell r="R22">
            <v>29832</v>
          </cell>
          <cell r="S22">
            <v>30590</v>
          </cell>
          <cell r="T22">
            <v>31363</v>
          </cell>
          <cell r="U22">
            <v>32396</v>
          </cell>
          <cell r="V22">
            <v>33932</v>
          </cell>
          <cell r="W22">
            <v>36226</v>
          </cell>
          <cell r="X22">
            <v>39115</v>
          </cell>
          <cell r="Y22">
            <v>42218</v>
          </cell>
          <cell r="Z22">
            <v>45153</v>
          </cell>
          <cell r="AA22">
            <v>47540</v>
          </cell>
          <cell r="AB22">
            <v>49358</v>
          </cell>
          <cell r="AC22">
            <v>50863</v>
          </cell>
          <cell r="AD22">
            <v>52082</v>
          </cell>
          <cell r="AE22">
            <v>53048</v>
          </cell>
          <cell r="AF22">
            <v>53789</v>
          </cell>
          <cell r="AG22">
            <v>54021</v>
          </cell>
          <cell r="AH22">
            <v>53723</v>
          </cell>
          <cell r="AI22">
            <v>53324</v>
          </cell>
          <cell r="AJ22">
            <v>53251</v>
          </cell>
          <cell r="AK22">
            <v>53934</v>
          </cell>
          <cell r="AL22">
            <v>55615</v>
          </cell>
          <cell r="AM22">
            <v>58009</v>
          </cell>
          <cell r="AN22">
            <v>60752</v>
          </cell>
          <cell r="AO22">
            <v>63477</v>
          </cell>
          <cell r="AP22">
            <v>65821</v>
          </cell>
          <cell r="AQ22">
            <v>67775</v>
          </cell>
          <cell r="AR22">
            <v>69582</v>
          </cell>
          <cell r="AS22">
            <v>71254</v>
          </cell>
          <cell r="AT22">
            <v>72806</v>
          </cell>
          <cell r="AU22">
            <v>74249</v>
          </cell>
          <cell r="AV22">
            <v>75696</v>
          </cell>
          <cell r="AW22">
            <v>77139</v>
          </cell>
          <cell r="AX22">
            <v>78409</v>
          </cell>
          <cell r="AY22">
            <v>79338</v>
          </cell>
          <cell r="AZ22">
            <v>79755</v>
          </cell>
          <cell r="BA22">
            <v>79775</v>
          </cell>
          <cell r="BB22">
            <v>79510</v>
          </cell>
          <cell r="BC22">
            <v>78791</v>
          </cell>
          <cell r="BD22">
            <v>77449</v>
          </cell>
          <cell r="BE22">
            <v>75316</v>
          </cell>
        </row>
        <row r="23">
          <cell r="A23" t="str">
            <v>60-64</v>
          </cell>
          <cell r="B23">
            <v>15118</v>
          </cell>
          <cell r="C23">
            <v>16023</v>
          </cell>
          <cell r="D23">
            <v>16691</v>
          </cell>
          <cell r="E23">
            <v>17193</v>
          </cell>
          <cell r="F23">
            <v>17597</v>
          </cell>
          <cell r="G23">
            <v>17975</v>
          </cell>
          <cell r="H23">
            <v>18285</v>
          </cell>
          <cell r="I23">
            <v>18482</v>
          </cell>
          <cell r="J23">
            <v>18626</v>
          </cell>
          <cell r="K23">
            <v>18776</v>
          </cell>
          <cell r="L23">
            <v>18997</v>
          </cell>
          <cell r="M23">
            <v>19193</v>
          </cell>
          <cell r="N23">
            <v>19325</v>
          </cell>
          <cell r="O23">
            <v>19531</v>
          </cell>
          <cell r="P23">
            <v>19953</v>
          </cell>
          <cell r="Q23">
            <v>20731</v>
          </cell>
          <cell r="R23">
            <v>21989</v>
          </cell>
          <cell r="S23">
            <v>23632</v>
          </cell>
          <cell r="T23">
            <v>25476</v>
          </cell>
          <cell r="U23">
            <v>27336</v>
          </cell>
          <cell r="V23">
            <v>29024</v>
          </cell>
          <cell r="W23">
            <v>30487</v>
          </cell>
          <cell r="X23">
            <v>31847</v>
          </cell>
          <cell r="Y23">
            <v>33188</v>
          </cell>
          <cell r="Z23">
            <v>34593</v>
          </cell>
          <cell r="AA23">
            <v>36143</v>
          </cell>
          <cell r="AB23">
            <v>37930</v>
          </cell>
          <cell r="AC23">
            <v>39898</v>
          </cell>
          <cell r="AD23">
            <v>41911</v>
          </cell>
          <cell r="AE23">
            <v>43836</v>
          </cell>
          <cell r="AF23">
            <v>45535</v>
          </cell>
          <cell r="AG23">
            <v>47048</v>
          </cell>
          <cell r="AH23">
            <v>48464</v>
          </cell>
          <cell r="AI23">
            <v>49726</v>
          </cell>
          <cell r="AJ23">
            <v>50778</v>
          </cell>
          <cell r="AK23">
            <v>51561</v>
          </cell>
          <cell r="AL23">
            <v>51805</v>
          </cell>
          <cell r="AM23">
            <v>51547</v>
          </cell>
          <cell r="AN23">
            <v>51194</v>
          </cell>
          <cell r="AO23">
            <v>51156</v>
          </cell>
          <cell r="AP23">
            <v>51838</v>
          </cell>
          <cell r="AQ23">
            <v>53475</v>
          </cell>
          <cell r="AR23">
            <v>55794</v>
          </cell>
          <cell r="AS23">
            <v>58445</v>
          </cell>
          <cell r="AT23">
            <v>61080</v>
          </cell>
          <cell r="AU23">
            <v>63347</v>
          </cell>
          <cell r="AV23">
            <v>65238</v>
          </cell>
          <cell r="AW23">
            <v>66986</v>
          </cell>
          <cell r="AX23">
            <v>68605</v>
          </cell>
          <cell r="AY23">
            <v>70108</v>
          </cell>
          <cell r="AZ23">
            <v>71508</v>
          </cell>
          <cell r="BA23">
            <v>72796</v>
          </cell>
          <cell r="BB23">
            <v>73964</v>
          </cell>
          <cell r="BC23">
            <v>75025</v>
          </cell>
          <cell r="BD23">
            <v>75992</v>
          </cell>
          <cell r="BE23">
            <v>76878</v>
          </cell>
        </row>
        <row r="24">
          <cell r="A24" t="str">
            <v>65-69</v>
          </cell>
          <cell r="B24">
            <v>11919</v>
          </cell>
          <cell r="C24">
            <v>11971</v>
          </cell>
          <cell r="D24">
            <v>12279</v>
          </cell>
          <cell r="E24">
            <v>12750</v>
          </cell>
          <cell r="F24">
            <v>13293</v>
          </cell>
          <cell r="G24">
            <v>13818</v>
          </cell>
          <cell r="H24">
            <v>14371</v>
          </cell>
          <cell r="I24">
            <v>15013</v>
          </cell>
          <cell r="J24">
            <v>15672</v>
          </cell>
          <cell r="K24">
            <v>16281</v>
          </cell>
          <cell r="L24">
            <v>16767</v>
          </cell>
          <cell r="M24">
            <v>17072</v>
          </cell>
          <cell r="N24">
            <v>17244</v>
          </cell>
          <cell r="O24">
            <v>17371</v>
          </cell>
          <cell r="P24">
            <v>17538</v>
          </cell>
          <cell r="Q24">
            <v>17836</v>
          </cell>
          <cell r="R24">
            <v>18184</v>
          </cell>
          <cell r="S24">
            <v>18523</v>
          </cell>
          <cell r="T24">
            <v>18974</v>
          </cell>
          <cell r="U24">
            <v>19658</v>
          </cell>
          <cell r="V24">
            <v>20696</v>
          </cell>
          <cell r="W24">
            <v>22294</v>
          </cell>
          <cell r="X24">
            <v>24371</v>
          </cell>
          <cell r="Y24">
            <v>26618</v>
          </cell>
          <cell r="Z24">
            <v>28728</v>
          </cell>
          <cell r="AA24">
            <v>30390</v>
          </cell>
          <cell r="AB24">
            <v>31425</v>
          </cell>
          <cell r="AC24">
            <v>32039</v>
          </cell>
          <cell r="AD24">
            <v>32503</v>
          </cell>
          <cell r="AE24">
            <v>33085</v>
          </cell>
          <cell r="AF24">
            <v>34057</v>
          </cell>
          <cell r="AG24">
            <v>35554</v>
          </cell>
          <cell r="AH24">
            <v>37395</v>
          </cell>
          <cell r="AI24">
            <v>39379</v>
          </cell>
          <cell r="AJ24">
            <v>41301</v>
          </cell>
          <cell r="AK24">
            <v>42960</v>
          </cell>
          <cell r="AL24">
            <v>44389</v>
          </cell>
          <cell r="AM24">
            <v>45724</v>
          </cell>
          <cell r="AN24">
            <v>46914</v>
          </cell>
          <cell r="AO24">
            <v>47906</v>
          </cell>
          <cell r="AP24">
            <v>48651</v>
          </cell>
          <cell r="AQ24">
            <v>48893</v>
          </cell>
          <cell r="AR24">
            <v>48668</v>
          </cell>
          <cell r="AS24">
            <v>48355</v>
          </cell>
          <cell r="AT24">
            <v>48337</v>
          </cell>
          <cell r="AU24">
            <v>48995</v>
          </cell>
          <cell r="AV24">
            <v>50546</v>
          </cell>
          <cell r="AW24">
            <v>52737</v>
          </cell>
          <cell r="AX24">
            <v>55240</v>
          </cell>
          <cell r="AY24">
            <v>57728</v>
          </cell>
          <cell r="AZ24">
            <v>59875</v>
          </cell>
          <cell r="BA24">
            <v>61898</v>
          </cell>
          <cell r="BB24">
            <v>64015</v>
          </cell>
          <cell r="BC24">
            <v>65900</v>
          </cell>
          <cell r="BD24">
            <v>67224</v>
          </cell>
          <cell r="BE24">
            <v>67662</v>
          </cell>
        </row>
        <row r="25">
          <cell r="A25" t="str">
            <v>70-74</v>
          </cell>
          <cell r="B25">
            <v>7559</v>
          </cell>
          <cell r="C25">
            <v>8373</v>
          </cell>
          <cell r="D25">
            <v>8984</v>
          </cell>
          <cell r="E25">
            <v>9460</v>
          </cell>
          <cell r="F25">
            <v>9878</v>
          </cell>
          <cell r="G25">
            <v>10318</v>
          </cell>
          <cell r="H25">
            <v>10761</v>
          </cell>
          <cell r="I25">
            <v>11154</v>
          </cell>
          <cell r="J25">
            <v>11528</v>
          </cell>
          <cell r="K25">
            <v>11917</v>
          </cell>
          <cell r="L25">
            <v>12354</v>
          </cell>
          <cell r="M25">
            <v>12860</v>
          </cell>
          <cell r="N25">
            <v>13413</v>
          </cell>
          <cell r="O25">
            <v>13981</v>
          </cell>
          <cell r="P25">
            <v>14531</v>
          </cell>
          <cell r="Q25">
            <v>15030</v>
          </cell>
          <cell r="R25">
            <v>15400</v>
          </cell>
          <cell r="S25">
            <v>15664</v>
          </cell>
          <cell r="T25">
            <v>15938</v>
          </cell>
          <cell r="U25">
            <v>16338</v>
          </cell>
          <cell r="V25">
            <v>16981</v>
          </cell>
          <cell r="W25">
            <v>17963</v>
          </cell>
          <cell r="X25">
            <v>19206</v>
          </cell>
          <cell r="Y25">
            <v>20565</v>
          </cell>
          <cell r="Z25">
            <v>21901</v>
          </cell>
          <cell r="AA25">
            <v>23066</v>
          </cell>
          <cell r="AB25">
            <v>24045</v>
          </cell>
          <cell r="AC25">
            <v>24933</v>
          </cell>
          <cell r="AD25">
            <v>25755</v>
          </cell>
          <cell r="AE25">
            <v>26539</v>
          </cell>
          <cell r="AF25">
            <v>27309</v>
          </cell>
          <cell r="AG25">
            <v>27980</v>
          </cell>
          <cell r="AH25">
            <v>28535</v>
          </cell>
          <cell r="AI25">
            <v>29102</v>
          </cell>
          <cell r="AJ25">
            <v>29810</v>
          </cell>
          <cell r="AK25">
            <v>30787</v>
          </cell>
          <cell r="AL25">
            <v>32153</v>
          </cell>
          <cell r="AM25">
            <v>33821</v>
          </cell>
          <cell r="AN25">
            <v>35614</v>
          </cell>
          <cell r="AO25">
            <v>37352</v>
          </cell>
          <cell r="AP25">
            <v>38856</v>
          </cell>
          <cell r="AQ25">
            <v>40158</v>
          </cell>
          <cell r="AR25">
            <v>41376</v>
          </cell>
          <cell r="AS25">
            <v>42464</v>
          </cell>
          <cell r="AT25">
            <v>43375</v>
          </cell>
          <cell r="AU25">
            <v>44063</v>
          </cell>
          <cell r="AV25">
            <v>44297</v>
          </cell>
          <cell r="AW25">
            <v>44109</v>
          </cell>
          <cell r="AX25">
            <v>43843</v>
          </cell>
          <cell r="AY25">
            <v>43845</v>
          </cell>
          <cell r="AZ25">
            <v>44461</v>
          </cell>
          <cell r="BA25">
            <v>45460</v>
          </cell>
          <cell r="BB25">
            <v>46611</v>
          </cell>
          <cell r="BC25">
            <v>48261</v>
          </cell>
          <cell r="BD25">
            <v>50755</v>
          </cell>
          <cell r="BE25">
            <v>54437</v>
          </cell>
        </row>
        <row r="26">
          <cell r="A26" t="str">
            <v>75-79</v>
          </cell>
          <cell r="B26">
            <v>4383</v>
          </cell>
          <cell r="C26">
            <v>4447</v>
          </cell>
          <cell r="D26">
            <v>4674</v>
          </cell>
          <cell r="E26">
            <v>5021</v>
          </cell>
          <cell r="F26">
            <v>5439</v>
          </cell>
          <cell r="G26">
            <v>5883</v>
          </cell>
          <cell r="H26">
            <v>6401</v>
          </cell>
          <cell r="I26">
            <v>7021</v>
          </cell>
          <cell r="J26">
            <v>7677</v>
          </cell>
          <cell r="K26">
            <v>8298</v>
          </cell>
          <cell r="L26">
            <v>8818</v>
          </cell>
          <cell r="M26">
            <v>9177</v>
          </cell>
          <cell r="N26">
            <v>9420</v>
          </cell>
          <cell r="O26">
            <v>9637</v>
          </cell>
          <cell r="P26">
            <v>9915</v>
          </cell>
          <cell r="Q26">
            <v>10342</v>
          </cell>
          <cell r="R26">
            <v>10973</v>
          </cell>
          <cell r="S26">
            <v>11748</v>
          </cell>
          <cell r="T26">
            <v>12588</v>
          </cell>
          <cell r="U26">
            <v>13410</v>
          </cell>
          <cell r="V26">
            <v>14134</v>
          </cell>
          <cell r="W26">
            <v>14748</v>
          </cell>
          <cell r="X26">
            <v>15307</v>
          </cell>
          <cell r="Y26">
            <v>15827</v>
          </cell>
          <cell r="Z26">
            <v>16327</v>
          </cell>
          <cell r="AA26">
            <v>16826</v>
          </cell>
          <cell r="AB26">
            <v>17295</v>
          </cell>
          <cell r="AC26">
            <v>17723</v>
          </cell>
          <cell r="AD26">
            <v>18150</v>
          </cell>
          <cell r="AE26">
            <v>18620</v>
          </cell>
          <cell r="AF26">
            <v>19172</v>
          </cell>
          <cell r="AG26">
            <v>19841</v>
          </cell>
          <cell r="AH26">
            <v>20598</v>
          </cell>
          <cell r="AI26">
            <v>21394</v>
          </cell>
          <cell r="AJ26">
            <v>22180</v>
          </cell>
          <cell r="AK26">
            <v>22906</v>
          </cell>
          <cell r="AL26">
            <v>23501</v>
          </cell>
          <cell r="AM26">
            <v>23996</v>
          </cell>
          <cell r="AN26">
            <v>24501</v>
          </cell>
          <cell r="AO26">
            <v>25124</v>
          </cell>
          <cell r="AP26">
            <v>25972</v>
          </cell>
          <cell r="AQ26">
            <v>27146</v>
          </cell>
          <cell r="AR26">
            <v>28573</v>
          </cell>
          <cell r="AS26">
            <v>30103</v>
          </cell>
          <cell r="AT26">
            <v>31588</v>
          </cell>
          <cell r="AU26">
            <v>32876</v>
          </cell>
          <cell r="AV26">
            <v>33993</v>
          </cell>
          <cell r="AW26">
            <v>35039</v>
          </cell>
          <cell r="AX26">
            <v>35977</v>
          </cell>
          <cell r="AY26">
            <v>36768</v>
          </cell>
          <cell r="AZ26">
            <v>37375</v>
          </cell>
          <cell r="BA26">
            <v>37823</v>
          </cell>
          <cell r="BB26">
            <v>38138</v>
          </cell>
          <cell r="BC26">
            <v>38281</v>
          </cell>
          <cell r="BD26">
            <v>38215</v>
          </cell>
          <cell r="BE26">
            <v>37902</v>
          </cell>
        </row>
        <row r="27">
          <cell r="A27" t="str">
            <v>80 Y MAS</v>
          </cell>
          <cell r="B27">
            <v>3321</v>
          </cell>
          <cell r="C27">
            <v>3445</v>
          </cell>
          <cell r="D27">
            <v>3570</v>
          </cell>
          <cell r="E27">
            <v>3709</v>
          </cell>
          <cell r="F27">
            <v>3870</v>
          </cell>
          <cell r="G27">
            <v>4071</v>
          </cell>
          <cell r="H27">
            <v>4293</v>
          </cell>
          <cell r="I27">
            <v>4528</v>
          </cell>
          <cell r="J27">
            <v>4802</v>
          </cell>
          <cell r="K27">
            <v>5141</v>
          </cell>
          <cell r="L27">
            <v>5568</v>
          </cell>
          <cell r="M27">
            <v>6114</v>
          </cell>
          <cell r="N27">
            <v>6766</v>
          </cell>
          <cell r="O27">
            <v>7475</v>
          </cell>
          <cell r="P27">
            <v>8191</v>
          </cell>
          <cell r="Q27">
            <v>8872</v>
          </cell>
          <cell r="R27">
            <v>9477</v>
          </cell>
          <cell r="S27">
            <v>10043</v>
          </cell>
          <cell r="T27">
            <v>10618</v>
          </cell>
          <cell r="U27">
            <v>11264</v>
          </cell>
          <cell r="V27">
            <v>12033</v>
          </cell>
          <cell r="W27">
            <v>12987</v>
          </cell>
          <cell r="X27">
            <v>14088</v>
          </cell>
          <cell r="Y27">
            <v>15244</v>
          </cell>
          <cell r="Z27">
            <v>16363</v>
          </cell>
          <cell r="AA27">
            <v>17355</v>
          </cell>
          <cell r="AB27">
            <v>18184</v>
          </cell>
          <cell r="AC27">
            <v>18916</v>
          </cell>
          <cell r="AD27">
            <v>19594</v>
          </cell>
          <cell r="AE27">
            <v>20269</v>
          </cell>
          <cell r="AF27">
            <v>20988</v>
          </cell>
          <cell r="AG27">
            <v>21732</v>
          </cell>
          <cell r="AH27">
            <v>22473</v>
          </cell>
          <cell r="AI27">
            <v>23231</v>
          </cell>
          <cell r="AJ27">
            <v>24036</v>
          </cell>
          <cell r="AK27">
            <v>24902</v>
          </cell>
          <cell r="AL27">
            <v>25847</v>
          </cell>
          <cell r="AM27">
            <v>26859</v>
          </cell>
          <cell r="AN27">
            <v>27911</v>
          </cell>
          <cell r="AO27">
            <v>28990</v>
          </cell>
          <cell r="AP27">
            <v>30081</v>
          </cell>
          <cell r="AQ27">
            <v>31138</v>
          </cell>
          <cell r="AR27">
            <v>32173</v>
          </cell>
          <cell r="AS27">
            <v>33251</v>
          </cell>
          <cell r="AT27">
            <v>34433</v>
          </cell>
          <cell r="AU27">
            <v>35782</v>
          </cell>
          <cell r="AV27">
            <v>37343</v>
          </cell>
          <cell r="AW27">
            <v>39075</v>
          </cell>
          <cell r="AX27">
            <v>40908</v>
          </cell>
          <cell r="AY27">
            <v>42777</v>
          </cell>
          <cell r="AZ27">
            <v>44614</v>
          </cell>
          <cell r="BA27">
            <v>46461</v>
          </cell>
          <cell r="BB27">
            <v>48366</v>
          </cell>
          <cell r="BC27">
            <v>50260</v>
          </cell>
          <cell r="BD27">
            <v>52076</v>
          </cell>
          <cell r="BE27">
            <v>53745</v>
          </cell>
        </row>
      </sheetData>
      <sheetData sheetId="39"/>
      <sheetData sheetId="40"/>
      <sheetData sheetId="41">
        <row r="11">
          <cell r="A11" t="str">
            <v>0-4</v>
          </cell>
          <cell r="B11">
            <v>64719</v>
          </cell>
          <cell r="C11">
            <v>64552</v>
          </cell>
          <cell r="D11">
            <v>64123</v>
          </cell>
          <cell r="E11">
            <v>63553</v>
          </cell>
          <cell r="F11">
            <v>62965</v>
          </cell>
          <cell r="G11">
            <v>62479</v>
          </cell>
          <cell r="H11">
            <v>62058</v>
          </cell>
          <cell r="I11">
            <v>61622</v>
          </cell>
          <cell r="J11">
            <v>61226</v>
          </cell>
          <cell r="K11">
            <v>60925</v>
          </cell>
          <cell r="L11">
            <v>60776</v>
          </cell>
          <cell r="M11">
            <v>60894</v>
          </cell>
          <cell r="N11">
            <v>61241</v>
          </cell>
          <cell r="O11">
            <v>61645</v>
          </cell>
          <cell r="P11">
            <v>61933</v>
          </cell>
          <cell r="Q11">
            <v>61931</v>
          </cell>
          <cell r="R11">
            <v>61516</v>
          </cell>
          <cell r="S11">
            <v>60804</v>
          </cell>
          <cell r="T11">
            <v>59979</v>
          </cell>
          <cell r="U11">
            <v>59227</v>
          </cell>
          <cell r="V11">
            <v>58733</v>
          </cell>
          <cell r="W11">
            <v>58575</v>
          </cell>
          <cell r="X11">
            <v>58629</v>
          </cell>
          <cell r="Y11">
            <v>58777</v>
          </cell>
          <cell r="Z11">
            <v>58907</v>
          </cell>
          <cell r="AA11">
            <v>58901</v>
          </cell>
          <cell r="AB11">
            <v>58746</v>
          </cell>
          <cell r="AC11">
            <v>58525</v>
          </cell>
          <cell r="AD11">
            <v>58247</v>
          </cell>
          <cell r="AE11">
            <v>57928</v>
          </cell>
          <cell r="AF11">
            <v>57579</v>
          </cell>
          <cell r="AG11">
            <v>57183</v>
          </cell>
          <cell r="AH11">
            <v>56729</v>
          </cell>
          <cell r="AI11">
            <v>56247</v>
          </cell>
          <cell r="AJ11">
            <v>55762</v>
          </cell>
          <cell r="AK11">
            <v>55303</v>
          </cell>
          <cell r="AL11">
            <v>54867</v>
          </cell>
          <cell r="AM11">
            <v>54438</v>
          </cell>
          <cell r="AN11">
            <v>54014</v>
          </cell>
          <cell r="AO11">
            <v>53601</v>
          </cell>
          <cell r="AP11">
            <v>53202</v>
          </cell>
          <cell r="AQ11">
            <v>52823</v>
          </cell>
          <cell r="AR11">
            <v>52463</v>
          </cell>
          <cell r="AS11">
            <v>52110</v>
          </cell>
          <cell r="AT11">
            <v>51753</v>
          </cell>
          <cell r="AU11">
            <v>51381</v>
          </cell>
          <cell r="AV11">
            <v>50994</v>
          </cell>
          <cell r="AW11">
            <v>50600</v>
          </cell>
          <cell r="AX11">
            <v>50198</v>
          </cell>
          <cell r="AY11">
            <v>49788</v>
          </cell>
          <cell r="AZ11">
            <v>49369</v>
          </cell>
          <cell r="BA11">
            <v>48941</v>
          </cell>
          <cell r="BB11">
            <v>48505</v>
          </cell>
          <cell r="BC11">
            <v>48061</v>
          </cell>
          <cell r="BD11">
            <v>47607</v>
          </cell>
          <cell r="BE11">
            <v>47143</v>
          </cell>
        </row>
        <row r="12">
          <cell r="A12" t="str">
            <v>5-9</v>
          </cell>
          <cell r="B12">
            <v>65833</v>
          </cell>
          <cell r="C12">
            <v>65531</v>
          </cell>
          <cell r="D12">
            <v>65270</v>
          </cell>
          <cell r="E12">
            <v>64991</v>
          </cell>
          <cell r="F12">
            <v>64659</v>
          </cell>
          <cell r="G12">
            <v>64229</v>
          </cell>
          <cell r="H12">
            <v>63649</v>
          </cell>
          <cell r="I12">
            <v>62947</v>
          </cell>
          <cell r="J12">
            <v>62204</v>
          </cell>
          <cell r="K12">
            <v>61497</v>
          </cell>
          <cell r="L12">
            <v>60906</v>
          </cell>
          <cell r="M12">
            <v>60387</v>
          </cell>
          <cell r="N12">
            <v>59887</v>
          </cell>
          <cell r="O12">
            <v>59472</v>
          </cell>
          <cell r="P12">
            <v>59210</v>
          </cell>
          <cell r="Q12">
            <v>59168</v>
          </cell>
          <cell r="R12">
            <v>59577</v>
          </cell>
          <cell r="S12">
            <v>60392</v>
          </cell>
          <cell r="T12">
            <v>61266</v>
          </cell>
          <cell r="U12">
            <v>61853</v>
          </cell>
          <cell r="V12">
            <v>61802</v>
          </cell>
          <cell r="W12">
            <v>60758</v>
          </cell>
          <cell r="X12">
            <v>58950</v>
          </cell>
          <cell r="Y12">
            <v>56917</v>
          </cell>
          <cell r="Z12">
            <v>55198</v>
          </cell>
          <cell r="AA12">
            <v>54332</v>
          </cell>
          <cell r="AB12">
            <v>54618</v>
          </cell>
          <cell r="AC12">
            <v>55696</v>
          </cell>
          <cell r="AD12">
            <v>57118</v>
          </cell>
          <cell r="AE12">
            <v>58436</v>
          </cell>
          <cell r="AF12">
            <v>59199</v>
          </cell>
          <cell r="AG12">
            <v>59320</v>
          </cell>
          <cell r="AH12">
            <v>59099</v>
          </cell>
          <cell r="AI12">
            <v>58665</v>
          </cell>
          <cell r="AJ12">
            <v>58155</v>
          </cell>
          <cell r="AK12">
            <v>57699</v>
          </cell>
          <cell r="AL12">
            <v>57281</v>
          </cell>
          <cell r="AM12">
            <v>56811</v>
          </cell>
          <cell r="AN12">
            <v>56317</v>
          </cell>
          <cell r="AO12">
            <v>55823</v>
          </cell>
          <cell r="AP12">
            <v>55355</v>
          </cell>
          <cell r="AQ12">
            <v>54915</v>
          </cell>
          <cell r="AR12">
            <v>54486</v>
          </cell>
          <cell r="AS12">
            <v>54063</v>
          </cell>
          <cell r="AT12">
            <v>53647</v>
          </cell>
          <cell r="AU12">
            <v>53235</v>
          </cell>
          <cell r="AV12">
            <v>52828</v>
          </cell>
          <cell r="AW12">
            <v>52428</v>
          </cell>
          <cell r="AX12">
            <v>52032</v>
          </cell>
          <cell r="AY12">
            <v>51637</v>
          </cell>
          <cell r="AZ12">
            <v>51239</v>
          </cell>
          <cell r="BA12">
            <v>50841</v>
          </cell>
          <cell r="BB12">
            <v>50444</v>
          </cell>
          <cell r="BC12">
            <v>50046</v>
          </cell>
          <cell r="BD12">
            <v>49644</v>
          </cell>
          <cell r="BE12">
            <v>49233</v>
          </cell>
        </row>
        <row r="13">
          <cell r="A13" t="str">
            <v>10-14</v>
          </cell>
          <cell r="B13">
            <v>61218</v>
          </cell>
          <cell r="C13">
            <v>62654</v>
          </cell>
          <cell r="D13">
            <v>63761</v>
          </cell>
          <cell r="E13">
            <v>64573</v>
          </cell>
          <cell r="F13">
            <v>65119</v>
          </cell>
          <cell r="G13">
            <v>65429</v>
          </cell>
          <cell r="H13">
            <v>65418</v>
          </cell>
          <cell r="I13">
            <v>65068</v>
          </cell>
          <cell r="J13">
            <v>64503</v>
          </cell>
          <cell r="K13">
            <v>63850</v>
          </cell>
          <cell r="L13">
            <v>63234</v>
          </cell>
          <cell r="M13">
            <v>62604</v>
          </cell>
          <cell r="N13">
            <v>61880</v>
          </cell>
          <cell r="O13">
            <v>61134</v>
          </cell>
          <cell r="P13">
            <v>60442</v>
          </cell>
          <cell r="Q13">
            <v>59881</v>
          </cell>
          <cell r="R13">
            <v>59505</v>
          </cell>
          <cell r="S13">
            <v>59265</v>
          </cell>
          <cell r="T13">
            <v>59076</v>
          </cell>
          <cell r="U13">
            <v>58858</v>
          </cell>
          <cell r="V13">
            <v>58527</v>
          </cell>
          <cell r="W13">
            <v>58029</v>
          </cell>
          <cell r="X13">
            <v>57419</v>
          </cell>
          <cell r="Y13">
            <v>56779</v>
          </cell>
          <cell r="Z13">
            <v>56190</v>
          </cell>
          <cell r="AA13">
            <v>55731</v>
          </cell>
          <cell r="AB13">
            <v>55349</v>
          </cell>
          <cell r="AC13">
            <v>54989</v>
          </cell>
          <cell r="AD13">
            <v>54735</v>
          </cell>
          <cell r="AE13">
            <v>54671</v>
          </cell>
          <cell r="AF13">
            <v>54881</v>
          </cell>
          <cell r="AG13">
            <v>55553</v>
          </cell>
          <cell r="AH13">
            <v>56630</v>
          </cell>
          <cell r="AI13">
            <v>57832</v>
          </cell>
          <cell r="AJ13">
            <v>58879</v>
          </cell>
          <cell r="AK13">
            <v>59489</v>
          </cell>
          <cell r="AL13">
            <v>59575</v>
          </cell>
          <cell r="AM13">
            <v>59324</v>
          </cell>
          <cell r="AN13">
            <v>58870</v>
          </cell>
          <cell r="AO13">
            <v>58340</v>
          </cell>
          <cell r="AP13">
            <v>57868</v>
          </cell>
          <cell r="AQ13">
            <v>57440</v>
          </cell>
          <cell r="AR13">
            <v>56970</v>
          </cell>
          <cell r="AS13">
            <v>56475</v>
          </cell>
          <cell r="AT13">
            <v>55977</v>
          </cell>
          <cell r="AU13">
            <v>55495</v>
          </cell>
          <cell r="AV13">
            <v>55024</v>
          </cell>
          <cell r="AW13">
            <v>54552</v>
          </cell>
          <cell r="AX13">
            <v>54085</v>
          </cell>
          <cell r="AY13">
            <v>53629</v>
          </cell>
          <cell r="AZ13">
            <v>53189</v>
          </cell>
          <cell r="BA13">
            <v>52762</v>
          </cell>
          <cell r="BB13">
            <v>52344</v>
          </cell>
          <cell r="BC13">
            <v>51940</v>
          </cell>
          <cell r="BD13">
            <v>51558</v>
          </cell>
          <cell r="BE13">
            <v>51202</v>
          </cell>
        </row>
        <row r="14">
          <cell r="A14" t="str">
            <v>15-19</v>
          </cell>
          <cell r="B14">
            <v>55271</v>
          </cell>
          <cell r="C14">
            <v>54844</v>
          </cell>
          <cell r="D14">
            <v>55206</v>
          </cell>
          <cell r="E14">
            <v>56035</v>
          </cell>
          <cell r="F14">
            <v>57025</v>
          </cell>
          <cell r="G14">
            <v>57873</v>
          </cell>
          <cell r="H14">
            <v>58671</v>
          </cell>
          <cell r="I14">
            <v>59625</v>
          </cell>
          <cell r="J14">
            <v>60592</v>
          </cell>
          <cell r="K14">
            <v>61431</v>
          </cell>
          <cell r="L14">
            <v>61999</v>
          </cell>
          <cell r="M14">
            <v>62297</v>
          </cell>
          <cell r="N14">
            <v>62418</v>
          </cell>
          <cell r="O14">
            <v>62364</v>
          </cell>
          <cell r="P14">
            <v>62135</v>
          </cell>
          <cell r="Q14">
            <v>61725</v>
          </cell>
          <cell r="R14">
            <v>61149</v>
          </cell>
          <cell r="S14">
            <v>60406</v>
          </cell>
          <cell r="T14">
            <v>59480</v>
          </cell>
          <cell r="U14">
            <v>58353</v>
          </cell>
          <cell r="V14">
            <v>57008</v>
          </cell>
          <cell r="W14">
            <v>55060</v>
          </cell>
          <cell r="X14">
            <v>52521</v>
          </cell>
          <cell r="Y14">
            <v>49968</v>
          </cell>
          <cell r="Z14">
            <v>47978</v>
          </cell>
          <cell r="AA14">
            <v>47126</v>
          </cell>
          <cell r="AB14">
            <v>47878</v>
          </cell>
          <cell r="AC14">
            <v>49848</v>
          </cell>
          <cell r="AD14">
            <v>52342</v>
          </cell>
          <cell r="AE14">
            <v>54661</v>
          </cell>
          <cell r="AF14">
            <v>56111</v>
          </cell>
          <cell r="AG14">
            <v>56440</v>
          </cell>
          <cell r="AH14">
            <v>56114</v>
          </cell>
          <cell r="AI14">
            <v>55506</v>
          </cell>
          <cell r="AJ14">
            <v>54994</v>
          </cell>
          <cell r="AK14">
            <v>54953</v>
          </cell>
          <cell r="AL14">
            <v>55568</v>
          </cell>
          <cell r="AM14">
            <v>56590</v>
          </cell>
          <cell r="AN14">
            <v>57738</v>
          </cell>
          <cell r="AO14">
            <v>58736</v>
          </cell>
          <cell r="AP14">
            <v>59304</v>
          </cell>
          <cell r="AQ14">
            <v>59359</v>
          </cell>
          <cell r="AR14">
            <v>59085</v>
          </cell>
          <cell r="AS14">
            <v>58611</v>
          </cell>
          <cell r="AT14">
            <v>58059</v>
          </cell>
          <cell r="AU14">
            <v>57555</v>
          </cell>
          <cell r="AV14">
            <v>57081</v>
          </cell>
          <cell r="AW14">
            <v>56554</v>
          </cell>
          <cell r="AX14">
            <v>56001</v>
          </cell>
          <cell r="AY14">
            <v>55448</v>
          </cell>
          <cell r="AZ14">
            <v>54926</v>
          </cell>
          <cell r="BA14">
            <v>54414</v>
          </cell>
          <cell r="BB14">
            <v>53892</v>
          </cell>
          <cell r="BC14">
            <v>53394</v>
          </cell>
          <cell r="BD14">
            <v>52940</v>
          </cell>
          <cell r="BE14">
            <v>52564</v>
          </cell>
        </row>
        <row r="15">
          <cell r="A15" t="str">
            <v>20-24</v>
          </cell>
          <cell r="B15">
            <v>46465</v>
          </cell>
          <cell r="C15">
            <v>46999</v>
          </cell>
          <cell r="D15">
            <v>47533</v>
          </cell>
          <cell r="E15">
            <v>48039</v>
          </cell>
          <cell r="F15">
            <v>48496</v>
          </cell>
          <cell r="G15">
            <v>48888</v>
          </cell>
          <cell r="H15">
            <v>49140</v>
          </cell>
          <cell r="I15">
            <v>49263</v>
          </cell>
          <cell r="J15">
            <v>49373</v>
          </cell>
          <cell r="K15">
            <v>49582</v>
          </cell>
          <cell r="L15">
            <v>50005</v>
          </cell>
          <cell r="M15">
            <v>50777</v>
          </cell>
          <cell r="N15">
            <v>51822</v>
          </cell>
          <cell r="O15">
            <v>52937</v>
          </cell>
          <cell r="P15">
            <v>53920</v>
          </cell>
          <cell r="Q15">
            <v>54570</v>
          </cell>
          <cell r="R15">
            <v>54853</v>
          </cell>
          <cell r="S15">
            <v>54903</v>
          </cell>
          <cell r="T15">
            <v>54772</v>
          </cell>
          <cell r="U15">
            <v>54507</v>
          </cell>
          <cell r="V15">
            <v>54160</v>
          </cell>
          <cell r="W15">
            <v>53737</v>
          </cell>
          <cell r="X15">
            <v>53205</v>
          </cell>
          <cell r="Y15">
            <v>52554</v>
          </cell>
          <cell r="Z15">
            <v>51772</v>
          </cell>
          <cell r="AA15">
            <v>50851</v>
          </cell>
          <cell r="AB15">
            <v>49492</v>
          </cell>
          <cell r="AC15">
            <v>47702</v>
          </cell>
          <cell r="AD15">
            <v>45929</v>
          </cell>
          <cell r="AE15">
            <v>44616</v>
          </cell>
          <cell r="AF15">
            <v>44212</v>
          </cell>
          <cell r="AG15">
            <v>45120</v>
          </cell>
          <cell r="AH15">
            <v>47043</v>
          </cell>
          <cell r="AI15">
            <v>49374</v>
          </cell>
          <cell r="AJ15">
            <v>51509</v>
          </cell>
          <cell r="AK15">
            <v>52842</v>
          </cell>
          <cell r="AL15">
            <v>53126</v>
          </cell>
          <cell r="AM15">
            <v>52764</v>
          </cell>
          <cell r="AN15">
            <v>52127</v>
          </cell>
          <cell r="AO15">
            <v>51586</v>
          </cell>
          <cell r="AP15">
            <v>51512</v>
          </cell>
          <cell r="AQ15">
            <v>52091</v>
          </cell>
          <cell r="AR15">
            <v>53075</v>
          </cell>
          <cell r="AS15">
            <v>54186</v>
          </cell>
          <cell r="AT15">
            <v>55145</v>
          </cell>
          <cell r="AU15">
            <v>55671</v>
          </cell>
          <cell r="AV15">
            <v>55678</v>
          </cell>
          <cell r="AW15">
            <v>55351</v>
          </cell>
          <cell r="AX15">
            <v>54822</v>
          </cell>
          <cell r="AY15">
            <v>54223</v>
          </cell>
          <cell r="AZ15">
            <v>53685</v>
          </cell>
          <cell r="BA15">
            <v>53121</v>
          </cell>
          <cell r="BB15">
            <v>52444</v>
          </cell>
          <cell r="BC15">
            <v>51783</v>
          </cell>
          <cell r="BD15">
            <v>51271</v>
          </cell>
          <cell r="BE15">
            <v>51041</v>
          </cell>
        </row>
        <row r="16">
          <cell r="A16" t="str">
            <v>25-29</v>
          </cell>
          <cell r="B16">
            <v>39360</v>
          </cell>
          <cell r="C16">
            <v>40482</v>
          </cell>
          <cell r="D16">
            <v>41440</v>
          </cell>
          <cell r="E16">
            <v>42221</v>
          </cell>
          <cell r="F16">
            <v>42813</v>
          </cell>
          <cell r="G16">
            <v>43214</v>
          </cell>
          <cell r="H16">
            <v>43329</v>
          </cell>
          <cell r="I16">
            <v>43162</v>
          </cell>
          <cell r="J16">
            <v>42855</v>
          </cell>
          <cell r="K16">
            <v>42554</v>
          </cell>
          <cell r="L16">
            <v>42401</v>
          </cell>
          <cell r="M16">
            <v>42351</v>
          </cell>
          <cell r="N16">
            <v>42309</v>
          </cell>
          <cell r="O16">
            <v>42341</v>
          </cell>
          <cell r="P16">
            <v>42517</v>
          </cell>
          <cell r="Q16">
            <v>42904</v>
          </cell>
          <cell r="R16">
            <v>43598</v>
          </cell>
          <cell r="S16">
            <v>44553</v>
          </cell>
          <cell r="T16">
            <v>45627</v>
          </cell>
          <cell r="U16">
            <v>46674</v>
          </cell>
          <cell r="V16">
            <v>47551</v>
          </cell>
          <cell r="W16">
            <v>48317</v>
          </cell>
          <cell r="X16">
            <v>49068</v>
          </cell>
          <cell r="Y16">
            <v>49716</v>
          </cell>
          <cell r="Z16">
            <v>50172</v>
          </cell>
          <cell r="AA16">
            <v>50347</v>
          </cell>
          <cell r="AB16">
            <v>50217</v>
          </cell>
          <cell r="AC16">
            <v>49840</v>
          </cell>
          <cell r="AD16">
            <v>49254</v>
          </cell>
          <cell r="AE16">
            <v>48497</v>
          </cell>
          <cell r="AF16">
            <v>47606</v>
          </cell>
          <cell r="AG16">
            <v>46274</v>
          </cell>
          <cell r="AH16">
            <v>44476</v>
          </cell>
          <cell r="AI16">
            <v>42674</v>
          </cell>
          <cell r="AJ16">
            <v>41324</v>
          </cell>
          <cell r="AK16">
            <v>40890</v>
          </cell>
          <cell r="AL16">
            <v>41772</v>
          </cell>
          <cell r="AM16">
            <v>43660</v>
          </cell>
          <cell r="AN16">
            <v>45956</v>
          </cell>
          <cell r="AO16">
            <v>48060</v>
          </cell>
          <cell r="AP16">
            <v>49369</v>
          </cell>
          <cell r="AQ16">
            <v>49643</v>
          </cell>
          <cell r="AR16">
            <v>49282</v>
          </cell>
          <cell r="AS16">
            <v>48648</v>
          </cell>
          <cell r="AT16">
            <v>48104</v>
          </cell>
          <cell r="AU16">
            <v>48012</v>
          </cell>
          <cell r="AV16">
            <v>48549</v>
          </cell>
          <cell r="AW16">
            <v>49475</v>
          </cell>
          <cell r="AX16">
            <v>50521</v>
          </cell>
          <cell r="AY16">
            <v>51424</v>
          </cell>
          <cell r="AZ16">
            <v>51915</v>
          </cell>
          <cell r="BA16">
            <v>52173</v>
          </cell>
          <cell r="BB16">
            <v>52375</v>
          </cell>
          <cell r="BC16">
            <v>52255</v>
          </cell>
          <cell r="BD16">
            <v>51546</v>
          </cell>
          <cell r="BE16">
            <v>49983</v>
          </cell>
        </row>
        <row r="17">
          <cell r="A17" t="str">
            <v>30-34</v>
          </cell>
          <cell r="B17">
            <v>33425</v>
          </cell>
          <cell r="C17">
            <v>34619</v>
          </cell>
          <cell r="D17">
            <v>35638</v>
          </cell>
          <cell r="E17">
            <v>36499</v>
          </cell>
          <cell r="F17">
            <v>37214</v>
          </cell>
          <cell r="G17">
            <v>37799</v>
          </cell>
          <cell r="H17">
            <v>38241</v>
          </cell>
          <cell r="I17">
            <v>38530</v>
          </cell>
          <cell r="J17">
            <v>38686</v>
          </cell>
          <cell r="K17">
            <v>38729</v>
          </cell>
          <cell r="L17">
            <v>38679</v>
          </cell>
          <cell r="M17">
            <v>38422</v>
          </cell>
          <cell r="N17">
            <v>37945</v>
          </cell>
          <cell r="O17">
            <v>37419</v>
          </cell>
          <cell r="P17">
            <v>37014</v>
          </cell>
          <cell r="Q17">
            <v>36901</v>
          </cell>
          <cell r="R17">
            <v>37005</v>
          </cell>
          <cell r="S17">
            <v>37213</v>
          </cell>
          <cell r="T17">
            <v>37635</v>
          </cell>
          <cell r="U17">
            <v>38386</v>
          </cell>
          <cell r="V17">
            <v>39575</v>
          </cell>
          <cell r="W17">
            <v>41584</v>
          </cell>
          <cell r="X17">
            <v>44338</v>
          </cell>
          <cell r="Y17">
            <v>47266</v>
          </cell>
          <cell r="Z17">
            <v>49798</v>
          </cell>
          <cell r="AA17">
            <v>51364</v>
          </cell>
          <cell r="AB17">
            <v>51729</v>
          </cell>
          <cell r="AC17">
            <v>51273</v>
          </cell>
          <cell r="AD17">
            <v>50349</v>
          </cell>
          <cell r="AE17">
            <v>49308</v>
          </cell>
          <cell r="AF17">
            <v>48503</v>
          </cell>
          <cell r="AG17">
            <v>47994</v>
          </cell>
          <cell r="AH17">
            <v>47548</v>
          </cell>
          <cell r="AI17">
            <v>47071</v>
          </cell>
          <cell r="AJ17">
            <v>46474</v>
          </cell>
          <cell r="AK17">
            <v>45666</v>
          </cell>
          <cell r="AL17">
            <v>44346</v>
          </cell>
          <cell r="AM17">
            <v>42574</v>
          </cell>
          <cell r="AN17">
            <v>40801</v>
          </cell>
          <cell r="AO17">
            <v>39479</v>
          </cell>
          <cell r="AP17">
            <v>39056</v>
          </cell>
          <cell r="AQ17">
            <v>39931</v>
          </cell>
          <cell r="AR17">
            <v>41804</v>
          </cell>
          <cell r="AS17">
            <v>44078</v>
          </cell>
          <cell r="AT17">
            <v>46156</v>
          </cell>
          <cell r="AU17">
            <v>47441</v>
          </cell>
          <cell r="AV17">
            <v>47690</v>
          </cell>
          <cell r="AW17">
            <v>47300</v>
          </cell>
          <cell r="AX17">
            <v>46637</v>
          </cell>
          <cell r="AY17">
            <v>46066</v>
          </cell>
          <cell r="AZ17">
            <v>45951</v>
          </cell>
          <cell r="BA17">
            <v>46049</v>
          </cell>
          <cell r="BB17">
            <v>46117</v>
          </cell>
          <cell r="BC17">
            <v>46520</v>
          </cell>
          <cell r="BD17">
            <v>47622</v>
          </cell>
          <cell r="BE17">
            <v>49789</v>
          </cell>
        </row>
        <row r="18">
          <cell r="A18" t="str">
            <v>35-39</v>
          </cell>
          <cell r="B18">
            <v>28019</v>
          </cell>
          <cell r="C18">
            <v>28853</v>
          </cell>
          <cell r="D18">
            <v>29789</v>
          </cell>
          <cell r="E18">
            <v>30749</v>
          </cell>
          <cell r="F18">
            <v>31655</v>
          </cell>
          <cell r="G18">
            <v>32433</v>
          </cell>
          <cell r="H18">
            <v>33091</v>
          </cell>
          <cell r="I18">
            <v>33680</v>
          </cell>
          <cell r="J18">
            <v>34185</v>
          </cell>
          <cell r="K18">
            <v>34593</v>
          </cell>
          <cell r="L18">
            <v>34888</v>
          </cell>
          <cell r="M18">
            <v>35024</v>
          </cell>
          <cell r="N18">
            <v>35011</v>
          </cell>
          <cell r="O18">
            <v>34918</v>
          </cell>
          <cell r="P18">
            <v>34814</v>
          </cell>
          <cell r="Q18">
            <v>34769</v>
          </cell>
          <cell r="R18">
            <v>34633</v>
          </cell>
          <cell r="S18">
            <v>34361</v>
          </cell>
          <cell r="T18">
            <v>34176</v>
          </cell>
          <cell r="U18">
            <v>34301</v>
          </cell>
          <cell r="V18">
            <v>34959</v>
          </cell>
          <cell r="W18">
            <v>36370</v>
          </cell>
          <cell r="X18">
            <v>38385</v>
          </cell>
          <cell r="Y18">
            <v>40675</v>
          </cell>
          <cell r="Z18">
            <v>42910</v>
          </cell>
          <cell r="AA18">
            <v>44760</v>
          </cell>
          <cell r="AB18">
            <v>46298</v>
          </cell>
          <cell r="AC18">
            <v>47744</v>
          </cell>
          <cell r="AD18">
            <v>48989</v>
          </cell>
          <cell r="AE18">
            <v>49923</v>
          </cell>
          <cell r="AF18">
            <v>50440</v>
          </cell>
          <cell r="AG18">
            <v>50397</v>
          </cell>
          <cell r="AH18">
            <v>49866</v>
          </cell>
          <cell r="AI18">
            <v>49061</v>
          </cell>
          <cell r="AJ18">
            <v>48191</v>
          </cell>
          <cell r="AK18">
            <v>47471</v>
          </cell>
          <cell r="AL18">
            <v>46961</v>
          </cell>
          <cell r="AM18">
            <v>46520</v>
          </cell>
          <cell r="AN18">
            <v>46056</v>
          </cell>
          <cell r="AO18">
            <v>45475</v>
          </cell>
          <cell r="AP18">
            <v>44685</v>
          </cell>
          <cell r="AQ18">
            <v>43392</v>
          </cell>
          <cell r="AR18">
            <v>41658</v>
          </cell>
          <cell r="AS18">
            <v>39924</v>
          </cell>
          <cell r="AT18">
            <v>38628</v>
          </cell>
          <cell r="AU18">
            <v>38211</v>
          </cell>
          <cell r="AV18">
            <v>39060</v>
          </cell>
          <cell r="AW18">
            <v>40883</v>
          </cell>
          <cell r="AX18">
            <v>43098</v>
          </cell>
          <cell r="AY18">
            <v>45121</v>
          </cell>
          <cell r="AZ18">
            <v>46372</v>
          </cell>
          <cell r="BA18">
            <v>47238</v>
          </cell>
          <cell r="BB18">
            <v>48107</v>
          </cell>
          <cell r="BC18">
            <v>48397</v>
          </cell>
          <cell r="BD18">
            <v>47526</v>
          </cell>
          <cell r="BE18">
            <v>44912</v>
          </cell>
        </row>
        <row r="19">
          <cell r="A19" t="str">
            <v>40-44</v>
          </cell>
          <cell r="B19">
            <v>24354</v>
          </cell>
          <cell r="C19">
            <v>24879</v>
          </cell>
          <cell r="D19">
            <v>25432</v>
          </cell>
          <cell r="E19">
            <v>26010</v>
          </cell>
          <cell r="F19">
            <v>26609</v>
          </cell>
          <cell r="G19">
            <v>27225</v>
          </cell>
          <cell r="H19">
            <v>27891</v>
          </cell>
          <cell r="I19">
            <v>28612</v>
          </cell>
          <cell r="J19">
            <v>29333</v>
          </cell>
          <cell r="K19">
            <v>30000</v>
          </cell>
          <cell r="L19">
            <v>30556</v>
          </cell>
          <cell r="M19">
            <v>30985</v>
          </cell>
          <cell r="N19">
            <v>31323</v>
          </cell>
          <cell r="O19">
            <v>31597</v>
          </cell>
          <cell r="P19">
            <v>31832</v>
          </cell>
          <cell r="Q19">
            <v>32056</v>
          </cell>
          <cell r="R19">
            <v>32140</v>
          </cell>
          <cell r="S19">
            <v>32066</v>
          </cell>
          <cell r="T19">
            <v>32027</v>
          </cell>
          <cell r="U19">
            <v>32215</v>
          </cell>
          <cell r="V19">
            <v>32822</v>
          </cell>
          <cell r="W19">
            <v>34048</v>
          </cell>
          <cell r="X19">
            <v>35765</v>
          </cell>
          <cell r="Y19">
            <v>37673</v>
          </cell>
          <cell r="Z19">
            <v>39471</v>
          </cell>
          <cell r="AA19">
            <v>40861</v>
          </cell>
          <cell r="AB19">
            <v>41714</v>
          </cell>
          <cell r="AC19">
            <v>42230</v>
          </cell>
          <cell r="AD19">
            <v>42600</v>
          </cell>
          <cell r="AE19">
            <v>43017</v>
          </cell>
          <cell r="AF19">
            <v>43672</v>
          </cell>
          <cell r="AG19">
            <v>44744</v>
          </cell>
          <cell r="AH19">
            <v>46107</v>
          </cell>
          <cell r="AI19">
            <v>47489</v>
          </cell>
          <cell r="AJ19">
            <v>48622</v>
          </cell>
          <cell r="AK19">
            <v>49236</v>
          </cell>
          <cell r="AL19">
            <v>49191</v>
          </cell>
          <cell r="AM19">
            <v>48668</v>
          </cell>
          <cell r="AN19">
            <v>47874</v>
          </cell>
          <cell r="AO19">
            <v>47020</v>
          </cell>
          <cell r="AP19">
            <v>46313</v>
          </cell>
          <cell r="AQ19">
            <v>45817</v>
          </cell>
          <cell r="AR19">
            <v>45393</v>
          </cell>
          <cell r="AS19">
            <v>44946</v>
          </cell>
          <cell r="AT19">
            <v>44381</v>
          </cell>
          <cell r="AU19">
            <v>43604</v>
          </cell>
          <cell r="AV19">
            <v>42323</v>
          </cell>
          <cell r="AW19">
            <v>40601</v>
          </cell>
          <cell r="AX19">
            <v>38876</v>
          </cell>
          <cell r="AY19">
            <v>37585</v>
          </cell>
          <cell r="AZ19">
            <v>37165</v>
          </cell>
          <cell r="BA19">
            <v>37325</v>
          </cell>
          <cell r="BB19">
            <v>37774</v>
          </cell>
          <cell r="BC19">
            <v>38948</v>
          </cell>
          <cell r="BD19">
            <v>41286</v>
          </cell>
          <cell r="BE19">
            <v>45224</v>
          </cell>
        </row>
        <row r="20">
          <cell r="A20" t="str">
            <v>45-49</v>
          </cell>
          <cell r="B20">
            <v>17803</v>
          </cell>
          <cell r="C20">
            <v>19251</v>
          </cell>
          <cell r="D20">
            <v>20531</v>
          </cell>
          <cell r="E20">
            <v>21664</v>
          </cell>
          <cell r="F20">
            <v>22649</v>
          </cell>
          <cell r="G20">
            <v>23490</v>
          </cell>
          <cell r="H20">
            <v>24114</v>
          </cell>
          <cell r="I20">
            <v>24518</v>
          </cell>
          <cell r="J20">
            <v>24811</v>
          </cell>
          <cell r="K20">
            <v>25100</v>
          </cell>
          <cell r="L20">
            <v>25492</v>
          </cell>
          <cell r="M20">
            <v>26012</v>
          </cell>
          <cell r="N20">
            <v>26585</v>
          </cell>
          <cell r="O20">
            <v>27179</v>
          </cell>
          <cell r="P20">
            <v>27758</v>
          </cell>
          <cell r="Q20">
            <v>28286</v>
          </cell>
          <cell r="R20">
            <v>28709</v>
          </cell>
          <cell r="S20">
            <v>29046</v>
          </cell>
          <cell r="T20">
            <v>29385</v>
          </cell>
          <cell r="U20">
            <v>29810</v>
          </cell>
          <cell r="V20">
            <v>30406</v>
          </cell>
          <cell r="W20">
            <v>31226</v>
          </cell>
          <cell r="X20">
            <v>32215</v>
          </cell>
          <cell r="Y20">
            <v>33291</v>
          </cell>
          <cell r="Z20">
            <v>34372</v>
          </cell>
          <cell r="AA20">
            <v>35377</v>
          </cell>
          <cell r="AB20">
            <v>36324</v>
          </cell>
          <cell r="AC20">
            <v>37268</v>
          </cell>
          <cell r="AD20">
            <v>38181</v>
          </cell>
          <cell r="AE20">
            <v>39036</v>
          </cell>
          <cell r="AF20">
            <v>39804</v>
          </cell>
          <cell r="AG20">
            <v>40414</v>
          </cell>
          <cell r="AH20">
            <v>40884</v>
          </cell>
          <cell r="AI20">
            <v>41322</v>
          </cell>
          <cell r="AJ20">
            <v>41837</v>
          </cell>
          <cell r="AK20">
            <v>42536</v>
          </cell>
          <cell r="AL20">
            <v>43599</v>
          </cell>
          <cell r="AM20">
            <v>44953</v>
          </cell>
          <cell r="AN20">
            <v>46331</v>
          </cell>
          <cell r="AO20">
            <v>47462</v>
          </cell>
          <cell r="AP20">
            <v>48079</v>
          </cell>
          <cell r="AQ20">
            <v>48045</v>
          </cell>
          <cell r="AR20">
            <v>47540</v>
          </cell>
          <cell r="AS20">
            <v>46767</v>
          </cell>
          <cell r="AT20">
            <v>45930</v>
          </cell>
          <cell r="AU20">
            <v>45233</v>
          </cell>
          <cell r="AV20">
            <v>44733</v>
          </cell>
          <cell r="AW20">
            <v>44294</v>
          </cell>
          <cell r="AX20">
            <v>43828</v>
          </cell>
          <cell r="AY20">
            <v>43252</v>
          </cell>
          <cell r="AZ20">
            <v>42480</v>
          </cell>
          <cell r="BA20">
            <v>41568</v>
          </cell>
          <cell r="BB20">
            <v>40574</v>
          </cell>
          <cell r="BC20">
            <v>39411</v>
          </cell>
          <cell r="BD20">
            <v>37995</v>
          </cell>
          <cell r="BE20">
            <v>36238</v>
          </cell>
        </row>
        <row r="21">
          <cell r="A21" t="str">
            <v>50-54</v>
          </cell>
          <cell r="B21">
            <v>14999</v>
          </cell>
          <cell r="C21">
            <v>14939</v>
          </cell>
          <cell r="D21">
            <v>15197</v>
          </cell>
          <cell r="E21">
            <v>15692</v>
          </cell>
          <cell r="F21">
            <v>16337</v>
          </cell>
          <cell r="G21">
            <v>17044</v>
          </cell>
          <cell r="H21">
            <v>17919</v>
          </cell>
          <cell r="I21">
            <v>19019</v>
          </cell>
          <cell r="J21">
            <v>20187</v>
          </cell>
          <cell r="K21">
            <v>21267</v>
          </cell>
          <cell r="L21">
            <v>22103</v>
          </cell>
          <cell r="M21">
            <v>22617</v>
          </cell>
          <cell r="N21">
            <v>22912</v>
          </cell>
          <cell r="O21">
            <v>23106</v>
          </cell>
          <cell r="P21">
            <v>23317</v>
          </cell>
          <cell r="Q21">
            <v>23662</v>
          </cell>
          <cell r="R21">
            <v>24069</v>
          </cell>
          <cell r="S21">
            <v>24461</v>
          </cell>
          <cell r="T21">
            <v>24944</v>
          </cell>
          <cell r="U21">
            <v>25624</v>
          </cell>
          <cell r="V21">
            <v>26611</v>
          </cell>
          <cell r="W21">
            <v>28156</v>
          </cell>
          <cell r="X21">
            <v>30188</v>
          </cell>
          <cell r="Y21">
            <v>32327</v>
          </cell>
          <cell r="Z21">
            <v>34195</v>
          </cell>
          <cell r="AA21">
            <v>35412</v>
          </cell>
          <cell r="AB21">
            <v>35732</v>
          </cell>
          <cell r="AC21">
            <v>35407</v>
          </cell>
          <cell r="AD21">
            <v>34808</v>
          </cell>
          <cell r="AE21">
            <v>34303</v>
          </cell>
          <cell r="AF21">
            <v>34261</v>
          </cell>
          <cell r="AG21">
            <v>34794</v>
          </cell>
          <cell r="AH21">
            <v>35656</v>
          </cell>
          <cell r="AI21">
            <v>36679</v>
          </cell>
          <cell r="AJ21">
            <v>37696</v>
          </cell>
          <cell r="AK21">
            <v>38541</v>
          </cell>
          <cell r="AL21">
            <v>39144</v>
          </cell>
          <cell r="AM21">
            <v>39617</v>
          </cell>
          <cell r="AN21">
            <v>40062</v>
          </cell>
          <cell r="AO21">
            <v>40584</v>
          </cell>
          <cell r="AP21">
            <v>41286</v>
          </cell>
          <cell r="AQ21">
            <v>42346</v>
          </cell>
          <cell r="AR21">
            <v>43696</v>
          </cell>
          <cell r="AS21">
            <v>45066</v>
          </cell>
          <cell r="AT21">
            <v>46191</v>
          </cell>
          <cell r="AU21">
            <v>46801</v>
          </cell>
          <cell r="AV21">
            <v>46758</v>
          </cell>
          <cell r="AW21">
            <v>46242</v>
          </cell>
          <cell r="AX21">
            <v>45458</v>
          </cell>
          <cell r="AY21">
            <v>44615</v>
          </cell>
          <cell r="AZ21">
            <v>43921</v>
          </cell>
          <cell r="BA21">
            <v>43237</v>
          </cell>
          <cell r="BB21">
            <v>42424</v>
          </cell>
          <cell r="BC21">
            <v>41690</v>
          </cell>
          <cell r="BD21">
            <v>41242</v>
          </cell>
          <cell r="BE21">
            <v>41289</v>
          </cell>
        </row>
        <row r="22">
          <cell r="A22" t="str">
            <v>55-59</v>
          </cell>
          <cell r="B22">
            <v>12087</v>
          </cell>
          <cell r="C22">
            <v>12769</v>
          </cell>
          <cell r="D22">
            <v>13232</v>
          </cell>
          <cell r="E22">
            <v>13562</v>
          </cell>
          <cell r="F22">
            <v>13844</v>
          </cell>
          <cell r="G22">
            <v>14167</v>
          </cell>
          <cell r="H22">
            <v>14475</v>
          </cell>
          <cell r="I22">
            <v>14711</v>
          </cell>
          <cell r="J22">
            <v>14957</v>
          </cell>
          <cell r="K22">
            <v>15293</v>
          </cell>
          <cell r="L22">
            <v>15803</v>
          </cell>
          <cell r="M22">
            <v>16571</v>
          </cell>
          <cell r="N22">
            <v>17543</v>
          </cell>
          <cell r="O22">
            <v>18591</v>
          </cell>
          <cell r="P22">
            <v>19585</v>
          </cell>
          <cell r="Q22">
            <v>20399</v>
          </cell>
          <cell r="R22">
            <v>20910</v>
          </cell>
          <cell r="S22">
            <v>21205</v>
          </cell>
          <cell r="T22">
            <v>21465</v>
          </cell>
          <cell r="U22">
            <v>21871</v>
          </cell>
          <cell r="V22">
            <v>22604</v>
          </cell>
          <cell r="W22">
            <v>23802</v>
          </cell>
          <cell r="X22">
            <v>25343</v>
          </cell>
          <cell r="Y22">
            <v>27023</v>
          </cell>
          <cell r="Z22">
            <v>28633</v>
          </cell>
          <cell r="AA22">
            <v>29969</v>
          </cell>
          <cell r="AB22">
            <v>31056</v>
          </cell>
          <cell r="AC22">
            <v>32029</v>
          </cell>
          <cell r="AD22">
            <v>32854</v>
          </cell>
          <cell r="AE22">
            <v>33490</v>
          </cell>
          <cell r="AF22">
            <v>33900</v>
          </cell>
          <cell r="AG22">
            <v>33920</v>
          </cell>
          <cell r="AH22">
            <v>33575</v>
          </cell>
          <cell r="AI22">
            <v>33111</v>
          </cell>
          <cell r="AJ22">
            <v>32776</v>
          </cell>
          <cell r="AK22">
            <v>32816</v>
          </cell>
          <cell r="AL22">
            <v>33338</v>
          </cell>
          <cell r="AM22">
            <v>34179</v>
          </cell>
          <cell r="AN22">
            <v>35176</v>
          </cell>
          <cell r="AO22">
            <v>36170</v>
          </cell>
          <cell r="AP22">
            <v>36999</v>
          </cell>
          <cell r="AQ22">
            <v>37600</v>
          </cell>
          <cell r="AR22">
            <v>38080</v>
          </cell>
          <cell r="AS22">
            <v>38535</v>
          </cell>
          <cell r="AT22">
            <v>39059</v>
          </cell>
          <cell r="AU22">
            <v>39750</v>
          </cell>
          <cell r="AV22">
            <v>40776</v>
          </cell>
          <cell r="AW22">
            <v>42073</v>
          </cell>
          <cell r="AX22">
            <v>43389</v>
          </cell>
          <cell r="AY22">
            <v>44466</v>
          </cell>
          <cell r="AZ22">
            <v>45053</v>
          </cell>
          <cell r="BA22">
            <v>45319</v>
          </cell>
          <cell r="BB22">
            <v>45433</v>
          </cell>
          <cell r="BC22">
            <v>45141</v>
          </cell>
          <cell r="BD22">
            <v>44188</v>
          </cell>
          <cell r="BE22">
            <v>42322</v>
          </cell>
        </row>
        <row r="23">
          <cell r="A23" t="str">
            <v>60-64</v>
          </cell>
          <cell r="B23">
            <v>10559</v>
          </cell>
          <cell r="C23">
            <v>10487</v>
          </cell>
          <cell r="D23">
            <v>10565</v>
          </cell>
          <cell r="E23">
            <v>10748</v>
          </cell>
          <cell r="F23">
            <v>10998</v>
          </cell>
          <cell r="G23">
            <v>11270</v>
          </cell>
          <cell r="H23">
            <v>11598</v>
          </cell>
          <cell r="I23">
            <v>12006</v>
          </cell>
          <cell r="J23">
            <v>12451</v>
          </cell>
          <cell r="K23">
            <v>12882</v>
          </cell>
          <cell r="L23">
            <v>13252</v>
          </cell>
          <cell r="M23">
            <v>13484</v>
          </cell>
          <cell r="N23">
            <v>13610</v>
          </cell>
          <cell r="O23">
            <v>13745</v>
          </cell>
          <cell r="P23">
            <v>14004</v>
          </cell>
          <cell r="Q23">
            <v>14504</v>
          </cell>
          <cell r="R23">
            <v>15328</v>
          </cell>
          <cell r="S23">
            <v>16399</v>
          </cell>
          <cell r="T23">
            <v>17591</v>
          </cell>
          <cell r="U23">
            <v>18777</v>
          </cell>
          <cell r="V23">
            <v>19831</v>
          </cell>
          <cell r="W23">
            <v>20730</v>
          </cell>
          <cell r="X23">
            <v>21560</v>
          </cell>
          <cell r="Y23">
            <v>22352</v>
          </cell>
          <cell r="Z23">
            <v>23140</v>
          </cell>
          <cell r="AA23">
            <v>23956</v>
          </cell>
          <cell r="AB23">
            <v>24813</v>
          </cell>
          <cell r="AC23">
            <v>25690</v>
          </cell>
          <cell r="AD23">
            <v>26565</v>
          </cell>
          <cell r="AE23">
            <v>27424</v>
          </cell>
          <cell r="AF23">
            <v>28248</v>
          </cell>
          <cell r="AG23">
            <v>29102</v>
          </cell>
          <cell r="AH23">
            <v>29998</v>
          </cell>
          <cell r="AI23">
            <v>30839</v>
          </cell>
          <cell r="AJ23">
            <v>31526</v>
          </cell>
          <cell r="AK23">
            <v>31962</v>
          </cell>
          <cell r="AL23">
            <v>31993</v>
          </cell>
          <cell r="AM23">
            <v>31684</v>
          </cell>
          <cell r="AN23">
            <v>31267</v>
          </cell>
          <cell r="AO23">
            <v>30972</v>
          </cell>
          <cell r="AP23">
            <v>31032</v>
          </cell>
          <cell r="AQ23">
            <v>31550</v>
          </cell>
          <cell r="AR23">
            <v>32371</v>
          </cell>
          <cell r="AS23">
            <v>33340</v>
          </cell>
          <cell r="AT23">
            <v>34303</v>
          </cell>
          <cell r="AU23">
            <v>35105</v>
          </cell>
          <cell r="AV23">
            <v>35681</v>
          </cell>
          <cell r="AW23">
            <v>36133</v>
          </cell>
          <cell r="AX23">
            <v>36560</v>
          </cell>
          <cell r="AY23">
            <v>37058</v>
          </cell>
          <cell r="AZ23">
            <v>37723</v>
          </cell>
          <cell r="BA23">
            <v>38491</v>
          </cell>
          <cell r="BB23">
            <v>39298</v>
          </cell>
          <cell r="BC23">
            <v>40239</v>
          </cell>
          <cell r="BD23">
            <v>41413</v>
          </cell>
          <cell r="BE23">
            <v>42915</v>
          </cell>
        </row>
        <row r="24">
          <cell r="A24" t="str">
            <v>65-69</v>
          </cell>
          <cell r="B24">
            <v>7889</v>
          </cell>
          <cell r="C24">
            <v>8382</v>
          </cell>
          <cell r="D24">
            <v>8757</v>
          </cell>
          <cell r="E24">
            <v>9050</v>
          </cell>
          <cell r="F24">
            <v>9294</v>
          </cell>
          <cell r="G24">
            <v>9524</v>
          </cell>
          <cell r="H24">
            <v>9706</v>
          </cell>
          <cell r="I24">
            <v>9818</v>
          </cell>
          <cell r="J24">
            <v>9909</v>
          </cell>
          <cell r="K24">
            <v>10029</v>
          </cell>
          <cell r="L24">
            <v>10225</v>
          </cell>
          <cell r="M24">
            <v>10512</v>
          </cell>
          <cell r="N24">
            <v>10857</v>
          </cell>
          <cell r="O24">
            <v>11239</v>
          </cell>
          <cell r="P24">
            <v>11640</v>
          </cell>
          <cell r="Q24">
            <v>12038</v>
          </cell>
          <cell r="R24">
            <v>12363</v>
          </cell>
          <cell r="S24">
            <v>12631</v>
          </cell>
          <cell r="T24">
            <v>12942</v>
          </cell>
          <cell r="U24">
            <v>13407</v>
          </cell>
          <cell r="V24">
            <v>14130</v>
          </cell>
          <cell r="W24">
            <v>15272</v>
          </cell>
          <cell r="X24">
            <v>16763</v>
          </cell>
          <cell r="Y24">
            <v>18361</v>
          </cell>
          <cell r="Z24">
            <v>19825</v>
          </cell>
          <cell r="AA24">
            <v>20913</v>
          </cell>
          <cell r="AB24">
            <v>21498</v>
          </cell>
          <cell r="AC24">
            <v>21741</v>
          </cell>
          <cell r="AD24">
            <v>21832</v>
          </cell>
          <cell r="AE24">
            <v>21965</v>
          </cell>
          <cell r="AF24">
            <v>22326</v>
          </cell>
          <cell r="AG24">
            <v>22969</v>
          </cell>
          <cell r="AH24">
            <v>23766</v>
          </cell>
          <cell r="AI24">
            <v>24641</v>
          </cell>
          <cell r="AJ24">
            <v>25520</v>
          </cell>
          <cell r="AK24">
            <v>26328</v>
          </cell>
          <cell r="AL24">
            <v>27123</v>
          </cell>
          <cell r="AM24">
            <v>27957</v>
          </cell>
          <cell r="AN24">
            <v>28739</v>
          </cell>
          <cell r="AO24">
            <v>29382</v>
          </cell>
          <cell r="AP24">
            <v>29796</v>
          </cell>
          <cell r="AQ24">
            <v>29841</v>
          </cell>
          <cell r="AR24">
            <v>29577</v>
          </cell>
          <cell r="AS24">
            <v>29213</v>
          </cell>
          <cell r="AT24">
            <v>28961</v>
          </cell>
          <cell r="AU24">
            <v>29032</v>
          </cell>
          <cell r="AV24">
            <v>29517</v>
          </cell>
          <cell r="AW24">
            <v>30277</v>
          </cell>
          <cell r="AX24">
            <v>31172</v>
          </cell>
          <cell r="AY24">
            <v>32064</v>
          </cell>
          <cell r="AZ24">
            <v>32816</v>
          </cell>
          <cell r="BA24">
            <v>33519</v>
          </cell>
          <cell r="BB24">
            <v>34266</v>
          </cell>
          <cell r="BC24">
            <v>34918</v>
          </cell>
          <cell r="BD24">
            <v>35337</v>
          </cell>
          <cell r="BE24">
            <v>35384</v>
          </cell>
        </row>
        <row r="25">
          <cell r="A25" t="str">
            <v>70-74</v>
          </cell>
          <cell r="B25">
            <v>5517</v>
          </cell>
          <cell r="C25">
            <v>5770</v>
          </cell>
          <cell r="D25">
            <v>6019</v>
          </cell>
          <cell r="E25">
            <v>6271</v>
          </cell>
          <cell r="F25">
            <v>6530</v>
          </cell>
          <cell r="G25">
            <v>6799</v>
          </cell>
          <cell r="H25">
            <v>7097</v>
          </cell>
          <cell r="I25">
            <v>7422</v>
          </cell>
          <cell r="J25">
            <v>7744</v>
          </cell>
          <cell r="K25">
            <v>8041</v>
          </cell>
          <cell r="L25">
            <v>8286</v>
          </cell>
          <cell r="M25">
            <v>8442</v>
          </cell>
          <cell r="N25">
            <v>8527</v>
          </cell>
          <cell r="O25">
            <v>8597</v>
          </cell>
          <cell r="P25">
            <v>8704</v>
          </cell>
          <cell r="Q25">
            <v>8909</v>
          </cell>
          <cell r="R25">
            <v>9201</v>
          </cell>
          <cell r="S25">
            <v>9542</v>
          </cell>
          <cell r="T25">
            <v>9947</v>
          </cell>
          <cell r="U25">
            <v>10429</v>
          </cell>
          <cell r="V25">
            <v>11001</v>
          </cell>
          <cell r="W25">
            <v>11704</v>
          </cell>
          <cell r="X25">
            <v>12530</v>
          </cell>
          <cell r="Y25">
            <v>13417</v>
          </cell>
          <cell r="Z25">
            <v>14303</v>
          </cell>
          <cell r="AA25">
            <v>15126</v>
          </cell>
          <cell r="AB25">
            <v>15914</v>
          </cell>
          <cell r="AC25">
            <v>16709</v>
          </cell>
          <cell r="AD25">
            <v>17468</v>
          </cell>
          <cell r="AE25">
            <v>18151</v>
          </cell>
          <cell r="AF25">
            <v>18717</v>
          </cell>
          <cell r="AG25">
            <v>19093</v>
          </cell>
          <cell r="AH25">
            <v>19307</v>
          </cell>
          <cell r="AI25">
            <v>19467</v>
          </cell>
          <cell r="AJ25">
            <v>19681</v>
          </cell>
          <cell r="AK25">
            <v>20057</v>
          </cell>
          <cell r="AL25">
            <v>20637</v>
          </cell>
          <cell r="AM25">
            <v>21349</v>
          </cell>
          <cell r="AN25">
            <v>22130</v>
          </cell>
          <cell r="AO25">
            <v>22916</v>
          </cell>
          <cell r="AP25">
            <v>23642</v>
          </cell>
          <cell r="AQ25">
            <v>24364</v>
          </cell>
          <cell r="AR25">
            <v>25124</v>
          </cell>
          <cell r="AS25">
            <v>25839</v>
          </cell>
          <cell r="AT25">
            <v>26428</v>
          </cell>
          <cell r="AU25">
            <v>26808</v>
          </cell>
          <cell r="AV25">
            <v>26850</v>
          </cell>
          <cell r="AW25">
            <v>26609</v>
          </cell>
          <cell r="AX25">
            <v>26279</v>
          </cell>
          <cell r="AY25">
            <v>26051</v>
          </cell>
          <cell r="AZ25">
            <v>26120</v>
          </cell>
          <cell r="BA25">
            <v>26356</v>
          </cell>
          <cell r="BB25">
            <v>26631</v>
          </cell>
          <cell r="BC25">
            <v>27138</v>
          </cell>
          <cell r="BD25">
            <v>28069</v>
          </cell>
          <cell r="BE25">
            <v>29618</v>
          </cell>
        </row>
        <row r="26">
          <cell r="A26" t="str">
            <v>75-79</v>
          </cell>
          <cell r="B26">
            <v>3308</v>
          </cell>
          <cell r="C26">
            <v>3415</v>
          </cell>
          <cell r="D26">
            <v>3580</v>
          </cell>
          <cell r="E26">
            <v>3790</v>
          </cell>
          <cell r="F26">
            <v>4031</v>
          </cell>
          <cell r="G26">
            <v>4285</v>
          </cell>
          <cell r="H26">
            <v>4577</v>
          </cell>
          <cell r="I26">
            <v>4916</v>
          </cell>
          <cell r="J26">
            <v>5269</v>
          </cell>
          <cell r="K26">
            <v>5606</v>
          </cell>
          <cell r="L26">
            <v>5894</v>
          </cell>
          <cell r="M26">
            <v>6112</v>
          </cell>
          <cell r="N26">
            <v>6281</v>
          </cell>
          <cell r="O26">
            <v>6433</v>
          </cell>
          <cell r="P26">
            <v>6602</v>
          </cell>
          <cell r="Q26">
            <v>6822</v>
          </cell>
          <cell r="R26">
            <v>7099</v>
          </cell>
          <cell r="S26">
            <v>7412</v>
          </cell>
          <cell r="T26">
            <v>7749</v>
          </cell>
          <cell r="U26">
            <v>8099</v>
          </cell>
          <cell r="V26">
            <v>8450</v>
          </cell>
          <cell r="W26">
            <v>8796</v>
          </cell>
          <cell r="X26">
            <v>9143</v>
          </cell>
          <cell r="Y26">
            <v>9503</v>
          </cell>
          <cell r="Z26">
            <v>9886</v>
          </cell>
          <cell r="AA26">
            <v>10301</v>
          </cell>
          <cell r="AB26">
            <v>10750</v>
          </cell>
          <cell r="AC26">
            <v>11226</v>
          </cell>
          <cell r="AD26">
            <v>11727</v>
          </cell>
          <cell r="AE26">
            <v>12253</v>
          </cell>
          <cell r="AF26">
            <v>12801</v>
          </cell>
          <cell r="AG26">
            <v>13412</v>
          </cell>
          <cell r="AH26">
            <v>14088</v>
          </cell>
          <cell r="AI26">
            <v>14767</v>
          </cell>
          <cell r="AJ26">
            <v>15389</v>
          </cell>
          <cell r="AK26">
            <v>15894</v>
          </cell>
          <cell r="AL26">
            <v>16221</v>
          </cell>
          <cell r="AM26">
            <v>16410</v>
          </cell>
          <cell r="AN26">
            <v>16552</v>
          </cell>
          <cell r="AO26">
            <v>16740</v>
          </cell>
          <cell r="AP26">
            <v>17064</v>
          </cell>
          <cell r="AQ26">
            <v>17562</v>
          </cell>
          <cell r="AR26">
            <v>18173</v>
          </cell>
          <cell r="AS26">
            <v>18841</v>
          </cell>
          <cell r="AT26">
            <v>19511</v>
          </cell>
          <cell r="AU26">
            <v>20126</v>
          </cell>
          <cell r="AV26">
            <v>20731</v>
          </cell>
          <cell r="AW26">
            <v>21362</v>
          </cell>
          <cell r="AX26">
            <v>21954</v>
          </cell>
          <cell r="AY26">
            <v>22443</v>
          </cell>
          <cell r="AZ26">
            <v>22762</v>
          </cell>
          <cell r="BA26">
            <v>22956</v>
          </cell>
          <cell r="BB26">
            <v>23067</v>
          </cell>
          <cell r="BC26">
            <v>23031</v>
          </cell>
          <cell r="BD26">
            <v>22783</v>
          </cell>
          <cell r="BE26">
            <v>22257</v>
          </cell>
        </row>
        <row r="27">
          <cell r="A27" t="str">
            <v>80 Y MAS</v>
          </cell>
          <cell r="B27">
            <v>2728</v>
          </cell>
          <cell r="C27">
            <v>2797</v>
          </cell>
          <cell r="D27">
            <v>2872</v>
          </cell>
          <cell r="E27">
            <v>2961</v>
          </cell>
          <cell r="F27">
            <v>3070</v>
          </cell>
          <cell r="G27">
            <v>3200</v>
          </cell>
          <cell r="H27">
            <v>3345</v>
          </cell>
          <cell r="I27">
            <v>3501</v>
          </cell>
          <cell r="J27">
            <v>3682</v>
          </cell>
          <cell r="K27">
            <v>3903</v>
          </cell>
          <cell r="L27">
            <v>4184</v>
          </cell>
          <cell r="M27">
            <v>4535</v>
          </cell>
          <cell r="N27">
            <v>4947</v>
          </cell>
          <cell r="O27">
            <v>5399</v>
          </cell>
          <cell r="P27">
            <v>5870</v>
          </cell>
          <cell r="Q27">
            <v>6333</v>
          </cell>
          <cell r="R27">
            <v>6769</v>
          </cell>
          <cell r="S27">
            <v>7191</v>
          </cell>
          <cell r="T27">
            <v>7638</v>
          </cell>
          <cell r="U27">
            <v>8141</v>
          </cell>
          <cell r="V27">
            <v>8740</v>
          </cell>
          <cell r="W27">
            <v>9492</v>
          </cell>
          <cell r="X27">
            <v>10375</v>
          </cell>
          <cell r="Y27">
            <v>11297</v>
          </cell>
          <cell r="Z27">
            <v>12169</v>
          </cell>
          <cell r="AA27">
            <v>12901</v>
          </cell>
          <cell r="AB27">
            <v>13445</v>
          </cell>
          <cell r="AC27">
            <v>13862</v>
          </cell>
          <cell r="AD27">
            <v>14223</v>
          </cell>
          <cell r="AE27">
            <v>14594</v>
          </cell>
          <cell r="AF27">
            <v>15052</v>
          </cell>
          <cell r="AG27">
            <v>15587</v>
          </cell>
          <cell r="AH27">
            <v>16153</v>
          </cell>
          <cell r="AI27">
            <v>16760</v>
          </cell>
          <cell r="AJ27">
            <v>17410</v>
          </cell>
          <cell r="AK27">
            <v>18102</v>
          </cell>
          <cell r="AL27">
            <v>18871</v>
          </cell>
          <cell r="AM27">
            <v>19713</v>
          </cell>
          <cell r="AN27">
            <v>20586</v>
          </cell>
          <cell r="AO27">
            <v>21444</v>
          </cell>
          <cell r="AP27">
            <v>22249</v>
          </cell>
          <cell r="AQ27">
            <v>22977</v>
          </cell>
          <cell r="AR27">
            <v>23653</v>
          </cell>
          <cell r="AS27">
            <v>24320</v>
          </cell>
          <cell r="AT27">
            <v>25002</v>
          </cell>
          <cell r="AU27">
            <v>25738</v>
          </cell>
          <cell r="AV27">
            <v>26536</v>
          </cell>
          <cell r="AW27">
            <v>27373</v>
          </cell>
          <cell r="AX27">
            <v>28238</v>
          </cell>
          <cell r="AY27">
            <v>29121</v>
          </cell>
          <cell r="AZ27">
            <v>30007</v>
          </cell>
          <cell r="BA27">
            <v>30906</v>
          </cell>
          <cell r="BB27">
            <v>31826</v>
          </cell>
          <cell r="BC27">
            <v>32755</v>
          </cell>
          <cell r="BD27">
            <v>33684</v>
          </cell>
          <cell r="BE27">
            <v>34598</v>
          </cell>
        </row>
      </sheetData>
      <sheetData sheetId="42"/>
      <sheetData sheetId="43"/>
      <sheetData sheetId="44">
        <row r="11">
          <cell r="A11" t="str">
            <v>0-4</v>
          </cell>
          <cell r="B11">
            <v>375684</v>
          </cell>
          <cell r="C11">
            <v>377034</v>
          </cell>
          <cell r="D11">
            <v>376984</v>
          </cell>
          <cell r="E11">
            <v>376068</v>
          </cell>
          <cell r="F11">
            <v>374804</v>
          </cell>
          <cell r="G11">
            <v>373713</v>
          </cell>
          <cell r="H11">
            <v>372712</v>
          </cell>
          <cell r="I11">
            <v>371447</v>
          </cell>
          <cell r="J11">
            <v>370050</v>
          </cell>
          <cell r="K11">
            <v>368655</v>
          </cell>
          <cell r="L11">
            <v>367386</v>
          </cell>
          <cell r="M11">
            <v>366394</v>
          </cell>
          <cell r="N11">
            <v>365595</v>
          </cell>
          <cell r="O11">
            <v>364764</v>
          </cell>
          <cell r="P11">
            <v>363683</v>
          </cell>
          <cell r="Q11">
            <v>362133</v>
          </cell>
          <cell r="R11">
            <v>359477</v>
          </cell>
          <cell r="S11">
            <v>355854</v>
          </cell>
          <cell r="T11">
            <v>352230</v>
          </cell>
          <cell r="U11">
            <v>349575</v>
          </cell>
          <cell r="V11">
            <v>348854</v>
          </cell>
          <cell r="W11">
            <v>350477</v>
          </cell>
          <cell r="X11">
            <v>353798</v>
          </cell>
          <cell r="Y11">
            <v>358201</v>
          </cell>
          <cell r="Z11">
            <v>363069</v>
          </cell>
          <cell r="AA11">
            <v>367789</v>
          </cell>
          <cell r="AB11">
            <v>373090</v>
          </cell>
          <cell r="AC11">
            <v>379377</v>
          </cell>
          <cell r="AD11">
            <v>385564</v>
          </cell>
          <cell r="AE11">
            <v>390568</v>
          </cell>
          <cell r="AF11">
            <v>393294</v>
          </cell>
          <cell r="AG11">
            <v>393216</v>
          </cell>
          <cell r="AH11">
            <v>391058</v>
          </cell>
          <cell r="AI11">
            <v>387617</v>
          </cell>
          <cell r="AJ11">
            <v>383698</v>
          </cell>
          <cell r="AK11">
            <v>380097</v>
          </cell>
          <cell r="AL11">
            <v>376683</v>
          </cell>
          <cell r="AM11">
            <v>372919</v>
          </cell>
          <cell r="AN11">
            <v>369011</v>
          </cell>
          <cell r="AO11">
            <v>365157</v>
          </cell>
          <cell r="AP11">
            <v>361569</v>
          </cell>
          <cell r="AQ11">
            <v>358129</v>
          </cell>
          <cell r="AR11">
            <v>354700</v>
          </cell>
          <cell r="AS11">
            <v>351455</v>
          </cell>
          <cell r="AT11">
            <v>348563</v>
          </cell>
          <cell r="AU11">
            <v>346193</v>
          </cell>
          <cell r="AV11">
            <v>344434</v>
          </cell>
          <cell r="AW11">
            <v>343169</v>
          </cell>
          <cell r="AX11">
            <v>342273</v>
          </cell>
          <cell r="AY11">
            <v>341616</v>
          </cell>
          <cell r="AZ11">
            <v>341071</v>
          </cell>
          <cell r="BA11">
            <v>340728</v>
          </cell>
          <cell r="BB11">
            <v>340663</v>
          </cell>
          <cell r="BC11">
            <v>340757</v>
          </cell>
          <cell r="BD11">
            <v>340880</v>
          </cell>
          <cell r="BE11">
            <v>340901</v>
          </cell>
        </row>
        <row r="12">
          <cell r="A12" t="str">
            <v>5-9</v>
          </cell>
          <cell r="B12">
            <v>365087</v>
          </cell>
          <cell r="C12">
            <v>369729</v>
          </cell>
          <cell r="D12">
            <v>374083</v>
          </cell>
          <cell r="E12">
            <v>377945</v>
          </cell>
          <cell r="F12">
            <v>381066</v>
          </cell>
          <cell r="G12">
            <v>383171</v>
          </cell>
          <cell r="H12">
            <v>383949</v>
          </cell>
          <cell r="I12">
            <v>383588</v>
          </cell>
          <cell r="J12">
            <v>382520</v>
          </cell>
          <cell r="K12">
            <v>381177</v>
          </cell>
          <cell r="L12">
            <v>379992</v>
          </cell>
          <cell r="M12">
            <v>378733</v>
          </cell>
          <cell r="N12">
            <v>377108</v>
          </cell>
          <cell r="O12">
            <v>375471</v>
          </cell>
          <cell r="P12">
            <v>374172</v>
          </cell>
          <cell r="Q12">
            <v>373563</v>
          </cell>
          <cell r="R12">
            <v>374879</v>
          </cell>
          <cell r="S12">
            <v>377887</v>
          </cell>
          <cell r="T12">
            <v>380730</v>
          </cell>
          <cell r="U12">
            <v>381564</v>
          </cell>
          <cell r="V12">
            <v>378530</v>
          </cell>
          <cell r="W12">
            <v>368610</v>
          </cell>
          <cell r="X12">
            <v>353017</v>
          </cell>
          <cell r="Y12">
            <v>336307</v>
          </cell>
          <cell r="Z12">
            <v>323044</v>
          </cell>
          <cell r="AA12">
            <v>317773</v>
          </cell>
          <cell r="AB12">
            <v>323090</v>
          </cell>
          <cell r="AC12">
            <v>335957</v>
          </cell>
          <cell r="AD12">
            <v>352488</v>
          </cell>
          <cell r="AE12">
            <v>368800</v>
          </cell>
          <cell r="AF12">
            <v>381001</v>
          </cell>
          <cell r="AG12">
            <v>389114</v>
          </cell>
          <cell r="AH12">
            <v>395727</v>
          </cell>
          <cell r="AI12">
            <v>400810</v>
          </cell>
          <cell r="AJ12">
            <v>404350</v>
          </cell>
          <cell r="AK12">
            <v>406320</v>
          </cell>
          <cell r="AL12">
            <v>406195</v>
          </cell>
          <cell r="AM12">
            <v>403986</v>
          </cell>
          <cell r="AN12">
            <v>400488</v>
          </cell>
          <cell r="AO12">
            <v>396496</v>
          </cell>
          <cell r="AP12">
            <v>392803</v>
          </cell>
          <cell r="AQ12">
            <v>389266</v>
          </cell>
          <cell r="AR12">
            <v>385354</v>
          </cell>
          <cell r="AS12">
            <v>381289</v>
          </cell>
          <cell r="AT12">
            <v>377284</v>
          </cell>
          <cell r="AU12">
            <v>373563</v>
          </cell>
          <cell r="AV12">
            <v>370029</v>
          </cell>
          <cell r="AW12">
            <v>366536</v>
          </cell>
          <cell r="AX12">
            <v>363228</v>
          </cell>
          <cell r="AY12">
            <v>360251</v>
          </cell>
          <cell r="AZ12">
            <v>357756</v>
          </cell>
          <cell r="BA12">
            <v>355643</v>
          </cell>
          <cell r="BB12">
            <v>353814</v>
          </cell>
          <cell r="BC12">
            <v>352418</v>
          </cell>
          <cell r="BD12">
            <v>351598</v>
          </cell>
          <cell r="BE12">
            <v>351501</v>
          </cell>
        </row>
        <row r="13">
          <cell r="A13" t="str">
            <v>10-14</v>
          </cell>
          <cell r="B13">
            <v>345454</v>
          </cell>
          <cell r="C13">
            <v>351982</v>
          </cell>
          <cell r="D13">
            <v>359061</v>
          </cell>
          <cell r="E13">
            <v>366164</v>
          </cell>
          <cell r="F13">
            <v>372749</v>
          </cell>
          <cell r="G13">
            <v>378239</v>
          </cell>
          <cell r="H13">
            <v>382643</v>
          </cell>
          <cell r="I13">
            <v>386338</v>
          </cell>
          <cell r="J13">
            <v>389297</v>
          </cell>
          <cell r="K13">
            <v>391507</v>
          </cell>
          <cell r="L13">
            <v>392924</v>
          </cell>
          <cell r="M13">
            <v>393290</v>
          </cell>
          <cell r="N13">
            <v>392609</v>
          </cell>
          <cell r="O13">
            <v>391300</v>
          </cell>
          <cell r="P13">
            <v>389771</v>
          </cell>
          <cell r="Q13">
            <v>388434</v>
          </cell>
          <cell r="R13">
            <v>387783</v>
          </cell>
          <cell r="S13">
            <v>387544</v>
          </cell>
          <cell r="T13">
            <v>386976</v>
          </cell>
          <cell r="U13">
            <v>385337</v>
          </cell>
          <cell r="V13">
            <v>381878</v>
          </cell>
          <cell r="W13">
            <v>375603</v>
          </cell>
          <cell r="X13">
            <v>367004</v>
          </cell>
          <cell r="Y13">
            <v>357587</v>
          </cell>
          <cell r="Z13">
            <v>348846</v>
          </cell>
          <cell r="AA13">
            <v>342276</v>
          </cell>
          <cell r="AB13">
            <v>337183</v>
          </cell>
          <cell r="AC13">
            <v>332558</v>
          </cell>
          <cell r="AD13">
            <v>329466</v>
          </cell>
          <cell r="AE13">
            <v>328972</v>
          </cell>
          <cell r="AF13">
            <v>332135</v>
          </cell>
          <cell r="AG13">
            <v>340745</v>
          </cell>
          <cell r="AH13">
            <v>354093</v>
          </cell>
          <cell r="AI13">
            <v>369496</v>
          </cell>
          <cell r="AJ13">
            <v>384273</v>
          </cell>
          <cell r="AK13">
            <v>395741</v>
          </cell>
          <cell r="AL13">
            <v>403931</v>
          </cell>
          <cell r="AM13">
            <v>410626</v>
          </cell>
          <cell r="AN13">
            <v>415785</v>
          </cell>
          <cell r="AO13">
            <v>419371</v>
          </cell>
          <cell r="AP13">
            <v>421338</v>
          </cell>
          <cell r="AQ13">
            <v>421147</v>
          </cell>
          <cell r="AR13">
            <v>418821</v>
          </cell>
          <cell r="AS13">
            <v>415179</v>
          </cell>
          <cell r="AT13">
            <v>411038</v>
          </cell>
          <cell r="AU13">
            <v>407218</v>
          </cell>
          <cell r="AV13">
            <v>403590</v>
          </cell>
          <cell r="AW13">
            <v>399602</v>
          </cell>
          <cell r="AX13">
            <v>395455</v>
          </cell>
          <cell r="AY13">
            <v>391346</v>
          </cell>
          <cell r="AZ13">
            <v>387479</v>
          </cell>
          <cell r="BA13">
            <v>383718</v>
          </cell>
          <cell r="BB13">
            <v>379929</v>
          </cell>
          <cell r="BC13">
            <v>376314</v>
          </cell>
          <cell r="BD13">
            <v>373067</v>
          </cell>
          <cell r="BE13">
            <v>370387</v>
          </cell>
        </row>
        <row r="14">
          <cell r="A14" t="str">
            <v>15-19</v>
          </cell>
          <cell r="B14">
            <v>356854</v>
          </cell>
          <cell r="C14">
            <v>363899</v>
          </cell>
          <cell r="D14">
            <v>369317</v>
          </cell>
          <cell r="E14">
            <v>373500</v>
          </cell>
          <cell r="F14">
            <v>376834</v>
          </cell>
          <cell r="G14">
            <v>379710</v>
          </cell>
          <cell r="H14">
            <v>381144</v>
          </cell>
          <cell r="I14">
            <v>380870</v>
          </cell>
          <cell r="J14">
            <v>380378</v>
          </cell>
          <cell r="K14">
            <v>381166</v>
          </cell>
          <cell r="L14">
            <v>384722</v>
          </cell>
          <cell r="M14">
            <v>393291</v>
          </cell>
          <cell r="N14">
            <v>405881</v>
          </cell>
          <cell r="O14">
            <v>419123</v>
          </cell>
          <cell r="P14">
            <v>429654</v>
          </cell>
          <cell r="Q14">
            <v>434105</v>
          </cell>
          <cell r="R14">
            <v>431227</v>
          </cell>
          <cell r="S14">
            <v>423262</v>
          </cell>
          <cell r="T14">
            <v>412093</v>
          </cell>
          <cell r="U14">
            <v>399599</v>
          </cell>
          <cell r="V14">
            <v>387668</v>
          </cell>
          <cell r="W14">
            <v>374081</v>
          </cell>
          <cell r="X14">
            <v>357577</v>
          </cell>
          <cell r="Y14">
            <v>341483</v>
          </cell>
          <cell r="Z14">
            <v>329142</v>
          </cell>
          <cell r="AA14">
            <v>323878</v>
          </cell>
          <cell r="AB14">
            <v>328740</v>
          </cell>
          <cell r="AC14">
            <v>341508</v>
          </cell>
          <cell r="AD14">
            <v>357611</v>
          </cell>
          <cell r="AE14">
            <v>372472</v>
          </cell>
          <cell r="AF14">
            <v>381520</v>
          </cell>
          <cell r="AG14">
            <v>382439</v>
          </cell>
          <cell r="AH14">
            <v>378274</v>
          </cell>
          <cell r="AI14">
            <v>372503</v>
          </cell>
          <cell r="AJ14">
            <v>368605</v>
          </cell>
          <cell r="AK14">
            <v>370058</v>
          </cell>
          <cell r="AL14">
            <v>378696</v>
          </cell>
          <cell r="AM14">
            <v>392201</v>
          </cell>
          <cell r="AN14">
            <v>407823</v>
          </cell>
          <cell r="AO14">
            <v>422803</v>
          </cell>
          <cell r="AP14">
            <v>434386</v>
          </cell>
          <cell r="AQ14">
            <v>442591</v>
          </cell>
          <cell r="AR14">
            <v>449253</v>
          </cell>
          <cell r="AS14">
            <v>454340</v>
          </cell>
          <cell r="AT14">
            <v>457853</v>
          </cell>
          <cell r="AU14">
            <v>459757</v>
          </cell>
          <cell r="AV14">
            <v>459529</v>
          </cell>
          <cell r="AW14">
            <v>457179</v>
          </cell>
          <cell r="AX14">
            <v>453502</v>
          </cell>
          <cell r="AY14">
            <v>449296</v>
          </cell>
          <cell r="AZ14">
            <v>445349</v>
          </cell>
          <cell r="BA14">
            <v>441137</v>
          </cell>
          <cell r="BB14">
            <v>436130</v>
          </cell>
          <cell r="BC14">
            <v>431118</v>
          </cell>
          <cell r="BD14">
            <v>426901</v>
          </cell>
          <cell r="BE14">
            <v>424269</v>
          </cell>
        </row>
        <row r="15">
          <cell r="A15" t="str">
            <v>20-24</v>
          </cell>
          <cell r="B15">
            <v>375186</v>
          </cell>
          <cell r="C15">
            <v>375136</v>
          </cell>
          <cell r="D15">
            <v>376643</v>
          </cell>
          <cell r="E15">
            <v>378917</v>
          </cell>
          <cell r="F15">
            <v>381232</v>
          </cell>
          <cell r="G15">
            <v>382914</v>
          </cell>
          <cell r="H15">
            <v>383743</v>
          </cell>
          <cell r="I15">
            <v>384183</v>
          </cell>
          <cell r="J15">
            <v>384571</v>
          </cell>
          <cell r="K15">
            <v>385265</v>
          </cell>
          <cell r="L15">
            <v>386603</v>
          </cell>
          <cell r="M15">
            <v>388703</v>
          </cell>
          <cell r="N15">
            <v>391337</v>
          </cell>
          <cell r="O15">
            <v>394326</v>
          </cell>
          <cell r="P15">
            <v>397499</v>
          </cell>
          <cell r="Q15">
            <v>400676</v>
          </cell>
          <cell r="R15">
            <v>404743</v>
          </cell>
          <cell r="S15">
            <v>409818</v>
          </cell>
          <cell r="T15">
            <v>414572</v>
          </cell>
          <cell r="U15">
            <v>417689</v>
          </cell>
          <cell r="V15">
            <v>417845</v>
          </cell>
          <cell r="W15">
            <v>413934</v>
          </cell>
          <cell r="X15">
            <v>406831</v>
          </cell>
          <cell r="Y15">
            <v>398206</v>
          </cell>
          <cell r="Z15">
            <v>389715</v>
          </cell>
          <cell r="AA15">
            <v>383017</v>
          </cell>
          <cell r="AB15">
            <v>377183</v>
          </cell>
          <cell r="AC15">
            <v>371110</v>
          </cell>
          <cell r="AD15">
            <v>366189</v>
          </cell>
          <cell r="AE15">
            <v>363817</v>
          </cell>
          <cell r="AF15">
            <v>365399</v>
          </cell>
          <cell r="AG15">
            <v>373238</v>
          </cell>
          <cell r="AH15">
            <v>386406</v>
          </cell>
          <cell r="AI15">
            <v>401438</v>
          </cell>
          <cell r="AJ15">
            <v>414864</v>
          </cell>
          <cell r="AK15">
            <v>423217</v>
          </cell>
          <cell r="AL15">
            <v>424189</v>
          </cell>
          <cell r="AM15">
            <v>420085</v>
          </cell>
          <cell r="AN15">
            <v>414382</v>
          </cell>
          <cell r="AO15">
            <v>410539</v>
          </cell>
          <cell r="AP15">
            <v>412037</v>
          </cell>
          <cell r="AQ15">
            <v>420702</v>
          </cell>
          <cell r="AR15">
            <v>434225</v>
          </cell>
          <cell r="AS15">
            <v>449853</v>
          </cell>
          <cell r="AT15">
            <v>464833</v>
          </cell>
          <cell r="AU15">
            <v>476417</v>
          </cell>
          <cell r="AV15">
            <v>484635</v>
          </cell>
          <cell r="AW15">
            <v>491320</v>
          </cell>
          <cell r="AX15">
            <v>496428</v>
          </cell>
          <cell r="AY15">
            <v>499904</v>
          </cell>
          <cell r="AZ15">
            <v>501699</v>
          </cell>
          <cell r="BA15">
            <v>501845</v>
          </cell>
          <cell r="BB15">
            <v>500381</v>
          </cell>
          <cell r="BC15">
            <v>497253</v>
          </cell>
          <cell r="BD15">
            <v>492409</v>
          </cell>
          <cell r="BE15">
            <v>485801</v>
          </cell>
        </row>
        <row r="16">
          <cell r="A16" t="str">
            <v>25-29</v>
          </cell>
          <cell r="B16">
            <v>329050</v>
          </cell>
          <cell r="C16">
            <v>341032</v>
          </cell>
          <cell r="D16">
            <v>351191</v>
          </cell>
          <cell r="E16">
            <v>359505</v>
          </cell>
          <cell r="F16">
            <v>365911</v>
          </cell>
          <cell r="G16">
            <v>370341</v>
          </cell>
          <cell r="H16">
            <v>371995</v>
          </cell>
          <cell r="I16">
            <v>370908</v>
          </cell>
          <cell r="J16">
            <v>368294</v>
          </cell>
          <cell r="K16">
            <v>365369</v>
          </cell>
          <cell r="L16">
            <v>363350</v>
          </cell>
          <cell r="M16">
            <v>362275</v>
          </cell>
          <cell r="N16">
            <v>361323</v>
          </cell>
          <cell r="O16">
            <v>360454</v>
          </cell>
          <cell r="P16">
            <v>359614</v>
          </cell>
          <cell r="Q16">
            <v>358761</v>
          </cell>
          <cell r="R16">
            <v>356780</v>
          </cell>
          <cell r="S16">
            <v>353706</v>
          </cell>
          <cell r="T16">
            <v>351204</v>
          </cell>
          <cell r="U16">
            <v>350932</v>
          </cell>
          <cell r="V16">
            <v>354565</v>
          </cell>
          <cell r="W16">
            <v>364607</v>
          </cell>
          <cell r="X16">
            <v>379950</v>
          </cell>
          <cell r="Y16">
            <v>396828</v>
          </cell>
          <cell r="Z16">
            <v>411470</v>
          </cell>
          <cell r="AA16">
            <v>420101</v>
          </cell>
          <cell r="AB16">
            <v>421290</v>
          </cell>
          <cell r="AC16">
            <v>417545</v>
          </cell>
          <cell r="AD16">
            <v>411030</v>
          </cell>
          <cell r="AE16">
            <v>403900</v>
          </cell>
          <cell r="AF16">
            <v>398315</v>
          </cell>
          <cell r="AG16">
            <v>393055</v>
          </cell>
          <cell r="AH16">
            <v>386677</v>
          </cell>
          <cell r="AI16">
            <v>381016</v>
          </cell>
          <cell r="AJ16">
            <v>377904</v>
          </cell>
          <cell r="AK16">
            <v>379186</v>
          </cell>
          <cell r="AL16">
            <v>387262</v>
          </cell>
          <cell r="AM16">
            <v>400913</v>
          </cell>
          <cell r="AN16">
            <v>416522</v>
          </cell>
          <cell r="AO16">
            <v>430472</v>
          </cell>
          <cell r="AP16">
            <v>439148</v>
          </cell>
          <cell r="AQ16">
            <v>440185</v>
          </cell>
          <cell r="AR16">
            <v>435989</v>
          </cell>
          <cell r="AS16">
            <v>430115</v>
          </cell>
          <cell r="AT16">
            <v>426110</v>
          </cell>
          <cell r="AU16">
            <v>427524</v>
          </cell>
          <cell r="AV16">
            <v>436233</v>
          </cell>
          <cell r="AW16">
            <v>449867</v>
          </cell>
          <cell r="AX16">
            <v>465625</v>
          </cell>
          <cell r="AY16">
            <v>480680</v>
          </cell>
          <cell r="AZ16">
            <v>492232</v>
          </cell>
          <cell r="BA16">
            <v>502155</v>
          </cell>
          <cell r="BB16">
            <v>512315</v>
          </cell>
          <cell r="BC16">
            <v>519906</v>
          </cell>
          <cell r="BD16">
            <v>522119</v>
          </cell>
          <cell r="BE16">
            <v>516138</v>
          </cell>
        </row>
        <row r="17">
          <cell r="A17" t="str">
            <v>30-34</v>
          </cell>
          <cell r="B17">
            <v>275647</v>
          </cell>
          <cell r="C17">
            <v>285187</v>
          </cell>
          <cell r="D17">
            <v>295231</v>
          </cell>
          <cell r="E17">
            <v>305188</v>
          </cell>
          <cell r="F17">
            <v>314461</v>
          </cell>
          <cell r="G17">
            <v>322450</v>
          </cell>
          <cell r="H17">
            <v>329524</v>
          </cell>
          <cell r="I17">
            <v>336082</v>
          </cell>
          <cell r="J17">
            <v>341568</v>
          </cell>
          <cell r="K17">
            <v>345415</v>
          </cell>
          <cell r="L17">
            <v>347062</v>
          </cell>
          <cell r="M17">
            <v>345112</v>
          </cell>
          <cell r="N17">
            <v>339935</v>
          </cell>
          <cell r="O17">
            <v>333636</v>
          </cell>
          <cell r="P17">
            <v>328313</v>
          </cell>
          <cell r="Q17">
            <v>326066</v>
          </cell>
          <cell r="R17">
            <v>326742</v>
          </cell>
          <cell r="S17">
            <v>328938</v>
          </cell>
          <cell r="T17">
            <v>332889</v>
          </cell>
          <cell r="U17">
            <v>338835</v>
          </cell>
          <cell r="V17">
            <v>347006</v>
          </cell>
          <cell r="W17">
            <v>359283</v>
          </cell>
          <cell r="X17">
            <v>375509</v>
          </cell>
          <cell r="Y17">
            <v>392862</v>
          </cell>
          <cell r="Z17">
            <v>408533</v>
          </cell>
          <cell r="AA17">
            <v>419705</v>
          </cell>
          <cell r="AB17">
            <v>425819</v>
          </cell>
          <cell r="AC17">
            <v>428758</v>
          </cell>
          <cell r="AD17">
            <v>429348</v>
          </cell>
          <cell r="AE17">
            <v>428434</v>
          </cell>
          <cell r="AF17">
            <v>426848</v>
          </cell>
          <cell r="AG17">
            <v>424015</v>
          </cell>
          <cell r="AH17">
            <v>419372</v>
          </cell>
          <cell r="AI17">
            <v>413795</v>
          </cell>
          <cell r="AJ17">
            <v>408141</v>
          </cell>
          <cell r="AK17">
            <v>403277</v>
          </cell>
          <cell r="AL17">
            <v>398023</v>
          </cell>
          <cell r="AM17">
            <v>391803</v>
          </cell>
          <cell r="AN17">
            <v>386390</v>
          </cell>
          <cell r="AO17">
            <v>383551</v>
          </cell>
          <cell r="AP17">
            <v>385063</v>
          </cell>
          <cell r="AQ17">
            <v>393359</v>
          </cell>
          <cell r="AR17">
            <v>407256</v>
          </cell>
          <cell r="AS17">
            <v>423103</v>
          </cell>
          <cell r="AT17">
            <v>437250</v>
          </cell>
          <cell r="AU17">
            <v>446046</v>
          </cell>
          <cell r="AV17">
            <v>447117</v>
          </cell>
          <cell r="AW17">
            <v>442896</v>
          </cell>
          <cell r="AX17">
            <v>436945</v>
          </cell>
          <cell r="AY17">
            <v>432825</v>
          </cell>
          <cell r="AZ17">
            <v>434105</v>
          </cell>
          <cell r="BA17">
            <v>438407</v>
          </cell>
          <cell r="BB17">
            <v>443355</v>
          </cell>
          <cell r="BC17">
            <v>452511</v>
          </cell>
          <cell r="BD17">
            <v>469440</v>
          </cell>
          <cell r="BE17">
            <v>497704</v>
          </cell>
        </row>
        <row r="18">
          <cell r="A18" t="str">
            <v>35-39</v>
          </cell>
          <cell r="B18">
            <v>225041</v>
          </cell>
          <cell r="C18">
            <v>232735</v>
          </cell>
          <cell r="D18">
            <v>241869</v>
          </cell>
          <cell r="E18">
            <v>251657</v>
          </cell>
          <cell r="F18">
            <v>261306</v>
          </cell>
          <cell r="G18">
            <v>270000</v>
          </cell>
          <cell r="H18">
            <v>277932</v>
          </cell>
          <cell r="I18">
            <v>285646</v>
          </cell>
          <cell r="J18">
            <v>292840</v>
          </cell>
          <cell r="K18">
            <v>299199</v>
          </cell>
          <cell r="L18">
            <v>304416</v>
          </cell>
          <cell r="M18">
            <v>308262</v>
          </cell>
          <cell r="N18">
            <v>310944</v>
          </cell>
          <cell r="O18">
            <v>312805</v>
          </cell>
          <cell r="P18">
            <v>314196</v>
          </cell>
          <cell r="Q18">
            <v>315454</v>
          </cell>
          <cell r="R18">
            <v>314902</v>
          </cell>
          <cell r="S18">
            <v>312309</v>
          </cell>
          <cell r="T18">
            <v>310196</v>
          </cell>
          <cell r="U18">
            <v>311094</v>
          </cell>
          <cell r="V18">
            <v>317515</v>
          </cell>
          <cell r="W18">
            <v>332445</v>
          </cell>
          <cell r="X18">
            <v>354194</v>
          </cell>
          <cell r="Y18">
            <v>378298</v>
          </cell>
          <cell r="Z18">
            <v>400297</v>
          </cell>
          <cell r="AA18">
            <v>415724</v>
          </cell>
          <cell r="AB18">
            <v>423180</v>
          </cell>
          <cell r="AC18">
            <v>425642</v>
          </cell>
          <cell r="AD18">
            <v>425205</v>
          </cell>
          <cell r="AE18">
            <v>423970</v>
          </cell>
          <cell r="AF18">
            <v>424026</v>
          </cell>
          <cell r="AG18">
            <v>425799</v>
          </cell>
          <cell r="AH18">
            <v>427885</v>
          </cell>
          <cell r="AI18">
            <v>429664</v>
          </cell>
          <cell r="AJ18">
            <v>430499</v>
          </cell>
          <cell r="AK18">
            <v>429763</v>
          </cell>
          <cell r="AL18">
            <v>426919</v>
          </cell>
          <cell r="AM18">
            <v>422384</v>
          </cell>
          <cell r="AN18">
            <v>416962</v>
          </cell>
          <cell r="AO18">
            <v>411480</v>
          </cell>
          <cell r="AP18">
            <v>406732</v>
          </cell>
          <cell r="AQ18">
            <v>401524</v>
          </cell>
          <cell r="AR18">
            <v>395314</v>
          </cell>
          <cell r="AS18">
            <v>389902</v>
          </cell>
          <cell r="AT18">
            <v>387090</v>
          </cell>
          <cell r="AU18">
            <v>388677</v>
          </cell>
          <cell r="AV18">
            <v>397152</v>
          </cell>
          <cell r="AW18">
            <v>411314</v>
          </cell>
          <cell r="AX18">
            <v>427434</v>
          </cell>
          <cell r="AY18">
            <v>441773</v>
          </cell>
          <cell r="AZ18">
            <v>450609</v>
          </cell>
          <cell r="BA18">
            <v>456427</v>
          </cell>
          <cell r="BB18">
            <v>461710</v>
          </cell>
          <cell r="BC18">
            <v>462730</v>
          </cell>
          <cell r="BD18">
            <v>455754</v>
          </cell>
          <cell r="BE18">
            <v>437050</v>
          </cell>
        </row>
        <row r="19">
          <cell r="A19" t="str">
            <v>40-44</v>
          </cell>
          <cell r="B19">
            <v>186247</v>
          </cell>
          <cell r="C19">
            <v>192310</v>
          </cell>
          <cell r="D19">
            <v>198938</v>
          </cell>
          <cell r="E19">
            <v>205989</v>
          </cell>
          <cell r="F19">
            <v>213306</v>
          </cell>
          <cell r="G19">
            <v>220729</v>
          </cell>
          <cell r="H19">
            <v>228625</v>
          </cell>
          <cell r="I19">
            <v>237099</v>
          </cell>
          <cell r="J19">
            <v>245602</v>
          </cell>
          <cell r="K19">
            <v>253580</v>
          </cell>
          <cell r="L19">
            <v>260491</v>
          </cell>
          <cell r="M19">
            <v>265994</v>
          </cell>
          <cell r="N19">
            <v>270458</v>
          </cell>
          <cell r="O19">
            <v>274384</v>
          </cell>
          <cell r="P19">
            <v>278276</v>
          </cell>
          <cell r="Q19">
            <v>282632</v>
          </cell>
          <cell r="R19">
            <v>286502</v>
          </cell>
          <cell r="S19">
            <v>289556</v>
          </cell>
          <cell r="T19">
            <v>293216</v>
          </cell>
          <cell r="U19">
            <v>298911</v>
          </cell>
          <cell r="V19">
            <v>308073</v>
          </cell>
          <cell r="W19">
            <v>322760</v>
          </cell>
          <cell r="X19">
            <v>342027</v>
          </cell>
          <cell r="Y19">
            <v>362772</v>
          </cell>
          <cell r="Z19">
            <v>381906</v>
          </cell>
          <cell r="AA19">
            <v>396329</v>
          </cell>
          <cell r="AB19">
            <v>405225</v>
          </cell>
          <cell r="AC19">
            <v>410650</v>
          </cell>
          <cell r="AD19">
            <v>413844</v>
          </cell>
          <cell r="AE19">
            <v>416049</v>
          </cell>
          <cell r="AF19">
            <v>418502</v>
          </cell>
          <cell r="AG19">
            <v>420996</v>
          </cell>
          <cell r="AH19">
            <v>422698</v>
          </cell>
          <cell r="AI19">
            <v>423931</v>
          </cell>
          <cell r="AJ19">
            <v>425009</v>
          </cell>
          <cell r="AK19">
            <v>426245</v>
          </cell>
          <cell r="AL19">
            <v>428101</v>
          </cell>
          <cell r="AM19">
            <v>430360</v>
          </cell>
          <cell r="AN19">
            <v>432346</v>
          </cell>
          <cell r="AO19">
            <v>433366</v>
          </cell>
          <cell r="AP19">
            <v>432747</v>
          </cell>
          <cell r="AQ19">
            <v>429921</v>
          </cell>
          <cell r="AR19">
            <v>425343</v>
          </cell>
          <cell r="AS19">
            <v>419856</v>
          </cell>
          <cell r="AT19">
            <v>414308</v>
          </cell>
          <cell r="AU19">
            <v>409536</v>
          </cell>
          <cell r="AV19">
            <v>404362</v>
          </cell>
          <cell r="AW19">
            <v>398222</v>
          </cell>
          <cell r="AX19">
            <v>392889</v>
          </cell>
          <cell r="AY19">
            <v>390134</v>
          </cell>
          <cell r="AZ19">
            <v>391730</v>
          </cell>
          <cell r="BA19">
            <v>396494</v>
          </cell>
          <cell r="BB19">
            <v>403247</v>
          </cell>
          <cell r="BC19">
            <v>413760</v>
          </cell>
          <cell r="BD19">
            <v>429801</v>
          </cell>
          <cell r="BE19">
            <v>453144</v>
          </cell>
        </row>
        <row r="20">
          <cell r="A20" t="str">
            <v>45-49</v>
          </cell>
          <cell r="B20">
            <v>147686</v>
          </cell>
          <cell r="C20">
            <v>153892</v>
          </cell>
          <cell r="D20">
            <v>160993</v>
          </cell>
          <cell r="E20">
            <v>168502</v>
          </cell>
          <cell r="F20">
            <v>175942</v>
          </cell>
          <cell r="G20">
            <v>182821</v>
          </cell>
          <cell r="H20">
            <v>188925</v>
          </cell>
          <cell r="I20">
            <v>194583</v>
          </cell>
          <cell r="J20">
            <v>200110</v>
          </cell>
          <cell r="K20">
            <v>205838</v>
          </cell>
          <cell r="L20">
            <v>212095</v>
          </cell>
          <cell r="M20">
            <v>219103</v>
          </cell>
          <cell r="N20">
            <v>226652</v>
          </cell>
          <cell r="O20">
            <v>234393</v>
          </cell>
          <cell r="P20">
            <v>241983</v>
          </cell>
          <cell r="Q20">
            <v>249084</v>
          </cell>
          <cell r="R20">
            <v>255045</v>
          </cell>
          <cell r="S20">
            <v>260094</v>
          </cell>
          <cell r="T20">
            <v>265207</v>
          </cell>
          <cell r="U20">
            <v>271350</v>
          </cell>
          <cell r="V20">
            <v>279489</v>
          </cell>
          <cell r="W20">
            <v>290335</v>
          </cell>
          <cell r="X20">
            <v>303244</v>
          </cell>
          <cell r="Y20">
            <v>317149</v>
          </cell>
          <cell r="Z20">
            <v>330994</v>
          </cell>
          <cell r="AA20">
            <v>343717</v>
          </cell>
          <cell r="AB20">
            <v>355667</v>
          </cell>
          <cell r="AC20">
            <v>367543</v>
          </cell>
          <cell r="AD20">
            <v>378835</v>
          </cell>
          <cell r="AE20">
            <v>389022</v>
          </cell>
          <cell r="AF20">
            <v>397584</v>
          </cell>
          <cell r="AG20">
            <v>404221</v>
          </cell>
          <cell r="AH20">
            <v>409278</v>
          </cell>
          <cell r="AI20">
            <v>413209</v>
          </cell>
          <cell r="AJ20">
            <v>416473</v>
          </cell>
          <cell r="AK20">
            <v>419523</v>
          </cell>
          <cell r="AL20">
            <v>422201</v>
          </cell>
          <cell r="AM20">
            <v>424194</v>
          </cell>
          <cell r="AN20">
            <v>425757</v>
          </cell>
          <cell r="AO20">
            <v>427133</v>
          </cell>
          <cell r="AP20">
            <v>428568</v>
          </cell>
          <cell r="AQ20">
            <v>430501</v>
          </cell>
          <cell r="AR20">
            <v>432762</v>
          </cell>
          <cell r="AS20">
            <v>434705</v>
          </cell>
          <cell r="AT20">
            <v>435676</v>
          </cell>
          <cell r="AU20">
            <v>435025</v>
          </cell>
          <cell r="AV20">
            <v>432206</v>
          </cell>
          <cell r="AW20">
            <v>427653</v>
          </cell>
          <cell r="AX20">
            <v>422182</v>
          </cell>
          <cell r="AY20">
            <v>416626</v>
          </cell>
          <cell r="AZ20">
            <v>411796</v>
          </cell>
          <cell r="BA20">
            <v>407150</v>
          </cell>
          <cell r="BB20">
            <v>402137</v>
          </cell>
          <cell r="BC20">
            <v>397583</v>
          </cell>
          <cell r="BD20">
            <v>394305</v>
          </cell>
          <cell r="BE20">
            <v>393129</v>
          </cell>
        </row>
        <row r="21">
          <cell r="A21" t="str">
            <v>50-54</v>
          </cell>
          <cell r="B21">
            <v>117207</v>
          </cell>
          <cell r="C21">
            <v>122981</v>
          </cell>
          <cell r="D21">
            <v>128303</v>
          </cell>
          <cell r="E21">
            <v>133411</v>
          </cell>
          <cell r="F21">
            <v>138611</v>
          </cell>
          <cell r="G21">
            <v>144208</v>
          </cell>
          <cell r="H21">
            <v>150403</v>
          </cell>
          <cell r="I21">
            <v>156993</v>
          </cell>
          <cell r="J21">
            <v>163685</v>
          </cell>
          <cell r="K21">
            <v>170173</v>
          </cell>
          <cell r="L21">
            <v>176165</v>
          </cell>
          <cell r="M21">
            <v>181252</v>
          </cell>
          <cell r="N21">
            <v>185630</v>
          </cell>
          <cell r="O21">
            <v>189914</v>
          </cell>
          <cell r="P21">
            <v>194711</v>
          </cell>
          <cell r="Q21">
            <v>200632</v>
          </cell>
          <cell r="R21">
            <v>207342</v>
          </cell>
          <cell r="S21">
            <v>214426</v>
          </cell>
          <cell r="T21">
            <v>222401</v>
          </cell>
          <cell r="U21">
            <v>231769</v>
          </cell>
          <cell r="V21">
            <v>243039</v>
          </cell>
          <cell r="W21">
            <v>257848</v>
          </cell>
          <cell r="X21">
            <v>275863</v>
          </cell>
          <cell r="Y21">
            <v>294620</v>
          </cell>
          <cell r="Z21">
            <v>311663</v>
          </cell>
          <cell r="AA21">
            <v>324537</v>
          </cell>
          <cell r="AB21">
            <v>331662</v>
          </cell>
          <cell r="AC21">
            <v>334675</v>
          </cell>
          <cell r="AD21">
            <v>335952</v>
          </cell>
          <cell r="AE21">
            <v>337852</v>
          </cell>
          <cell r="AF21">
            <v>342750</v>
          </cell>
          <cell r="AG21">
            <v>351707</v>
          </cell>
          <cell r="AH21">
            <v>363134</v>
          </cell>
          <cell r="AI21">
            <v>375455</v>
          </cell>
          <cell r="AJ21">
            <v>387077</v>
          </cell>
          <cell r="AK21">
            <v>396413</v>
          </cell>
          <cell r="AL21">
            <v>403189</v>
          </cell>
          <cell r="AM21">
            <v>408462</v>
          </cell>
          <cell r="AN21">
            <v>412645</v>
          </cell>
          <cell r="AO21">
            <v>416156</v>
          </cell>
          <cell r="AP21">
            <v>419410</v>
          </cell>
          <cell r="AQ21">
            <v>422247</v>
          </cell>
          <cell r="AR21">
            <v>424386</v>
          </cell>
          <cell r="AS21">
            <v>426075</v>
          </cell>
          <cell r="AT21">
            <v>427557</v>
          </cell>
          <cell r="AU21">
            <v>429078</v>
          </cell>
          <cell r="AV21">
            <v>431082</v>
          </cell>
          <cell r="AW21">
            <v>433404</v>
          </cell>
          <cell r="AX21">
            <v>435380</v>
          </cell>
          <cell r="AY21">
            <v>436347</v>
          </cell>
          <cell r="AZ21">
            <v>435636</v>
          </cell>
          <cell r="BA21">
            <v>433695</v>
          </cell>
          <cell r="BB21">
            <v>430965</v>
          </cell>
          <cell r="BC21">
            <v>426782</v>
          </cell>
          <cell r="BD21">
            <v>420483</v>
          </cell>
          <cell r="BE21">
            <v>411400</v>
          </cell>
        </row>
        <row r="22">
          <cell r="A22" t="str">
            <v>55-59</v>
          </cell>
          <cell r="B22">
            <v>97558</v>
          </cell>
          <cell r="C22">
            <v>99872</v>
          </cell>
          <cell r="D22">
            <v>102647</v>
          </cell>
          <cell r="E22">
            <v>105841</v>
          </cell>
          <cell r="F22">
            <v>109411</v>
          </cell>
          <cell r="G22">
            <v>113316</v>
          </cell>
          <cell r="H22">
            <v>117610</v>
          </cell>
          <cell r="I22">
            <v>122317</v>
          </cell>
          <cell r="J22">
            <v>127359</v>
          </cell>
          <cell r="K22">
            <v>132657</v>
          </cell>
          <cell r="L22">
            <v>138116</v>
          </cell>
          <cell r="M22">
            <v>143744</v>
          </cell>
          <cell r="N22">
            <v>149594</v>
          </cell>
          <cell r="O22">
            <v>155667</v>
          </cell>
          <cell r="P22">
            <v>161955</v>
          </cell>
          <cell r="Q22">
            <v>168462</v>
          </cell>
          <cell r="R22">
            <v>174587</v>
          </cell>
          <cell r="S22">
            <v>180329</v>
          </cell>
          <cell r="T22">
            <v>186589</v>
          </cell>
          <cell r="U22">
            <v>194261</v>
          </cell>
          <cell r="V22">
            <v>204238</v>
          </cell>
          <cell r="W22">
            <v>217862</v>
          </cell>
          <cell r="X22">
            <v>234539</v>
          </cell>
          <cell r="Y22">
            <v>252250</v>
          </cell>
          <cell r="Z22">
            <v>268993</v>
          </cell>
          <cell r="AA22">
            <v>282753</v>
          </cell>
          <cell r="AB22">
            <v>293183</v>
          </cell>
          <cell r="AC22">
            <v>301620</v>
          </cell>
          <cell r="AD22">
            <v>308593</v>
          </cell>
          <cell r="AE22">
            <v>314619</v>
          </cell>
          <cell r="AF22">
            <v>320234</v>
          </cell>
          <cell r="AG22">
            <v>324552</v>
          </cell>
          <cell r="AH22">
            <v>327221</v>
          </cell>
          <cell r="AI22">
            <v>329566</v>
          </cell>
          <cell r="AJ22">
            <v>332902</v>
          </cell>
          <cell r="AK22">
            <v>338539</v>
          </cell>
          <cell r="AL22">
            <v>347546</v>
          </cell>
          <cell r="AM22">
            <v>359040</v>
          </cell>
          <cell r="AN22">
            <v>371432</v>
          </cell>
          <cell r="AO22">
            <v>383132</v>
          </cell>
          <cell r="AP22">
            <v>392550</v>
          </cell>
          <cell r="AQ22">
            <v>399412</v>
          </cell>
          <cell r="AR22">
            <v>404772</v>
          </cell>
          <cell r="AS22">
            <v>409050</v>
          </cell>
          <cell r="AT22">
            <v>412663</v>
          </cell>
          <cell r="AU22">
            <v>416032</v>
          </cell>
          <cell r="AV22">
            <v>419023</v>
          </cell>
          <cell r="AW22">
            <v>421361</v>
          </cell>
          <cell r="AX22">
            <v>423240</v>
          </cell>
          <cell r="AY22">
            <v>424859</v>
          </cell>
          <cell r="AZ22">
            <v>426416</v>
          </cell>
          <cell r="BA22">
            <v>427779</v>
          </cell>
          <cell r="BB22">
            <v>428816</v>
          </cell>
          <cell r="BC22">
            <v>429727</v>
          </cell>
          <cell r="BD22">
            <v>430708</v>
          </cell>
          <cell r="BE22">
            <v>431956</v>
          </cell>
        </row>
        <row r="23">
          <cell r="A23" t="str">
            <v>60-64</v>
          </cell>
          <cell r="B23">
            <v>79444</v>
          </cell>
          <cell r="C23">
            <v>81793</v>
          </cell>
          <cell r="D23">
            <v>84316</v>
          </cell>
          <cell r="E23">
            <v>87016</v>
          </cell>
          <cell r="F23">
            <v>89885</v>
          </cell>
          <cell r="G23">
            <v>92919</v>
          </cell>
          <cell r="H23">
            <v>96152</v>
          </cell>
          <cell r="I23">
            <v>99589</v>
          </cell>
          <cell r="J23">
            <v>103176</v>
          </cell>
          <cell r="K23">
            <v>106860</v>
          </cell>
          <cell r="L23">
            <v>110587</v>
          </cell>
          <cell r="M23">
            <v>113911</v>
          </cell>
          <cell r="N23">
            <v>116869</v>
          </cell>
          <cell r="O23">
            <v>120127</v>
          </cell>
          <cell r="P23">
            <v>124358</v>
          </cell>
          <cell r="Q23">
            <v>130228</v>
          </cell>
          <cell r="R23">
            <v>138444</v>
          </cell>
          <cell r="S23">
            <v>148562</v>
          </cell>
          <cell r="T23">
            <v>159521</v>
          </cell>
          <cell r="U23">
            <v>170253</v>
          </cell>
          <cell r="V23">
            <v>179701</v>
          </cell>
          <cell r="W23">
            <v>187226</v>
          </cell>
          <cell r="X23">
            <v>193536</v>
          </cell>
          <cell r="Y23">
            <v>199588</v>
          </cell>
          <cell r="Z23">
            <v>206332</v>
          </cell>
          <cell r="AA23">
            <v>214731</v>
          </cell>
          <cell r="AB23">
            <v>225563</v>
          </cell>
          <cell r="AC23">
            <v>238194</v>
          </cell>
          <cell r="AD23">
            <v>251450</v>
          </cell>
          <cell r="AE23">
            <v>264142</v>
          </cell>
          <cell r="AF23">
            <v>275103</v>
          </cell>
          <cell r="AG23">
            <v>284228</v>
          </cell>
          <cell r="AH23">
            <v>292308</v>
          </cell>
          <cell r="AI23">
            <v>299481</v>
          </cell>
          <cell r="AJ23">
            <v>305900</v>
          </cell>
          <cell r="AK23">
            <v>311707</v>
          </cell>
          <cell r="AL23">
            <v>316063</v>
          </cell>
          <cell r="AM23">
            <v>318877</v>
          </cell>
          <cell r="AN23">
            <v>321398</v>
          </cell>
          <cell r="AO23">
            <v>324880</v>
          </cell>
          <cell r="AP23">
            <v>330580</v>
          </cell>
          <cell r="AQ23">
            <v>339521</v>
          </cell>
          <cell r="AR23">
            <v>350870</v>
          </cell>
          <cell r="AS23">
            <v>363089</v>
          </cell>
          <cell r="AT23">
            <v>374634</v>
          </cell>
          <cell r="AU23">
            <v>383970</v>
          </cell>
          <cell r="AV23">
            <v>390847</v>
          </cell>
          <cell r="AW23">
            <v>396286</v>
          </cell>
          <cell r="AX23">
            <v>400668</v>
          </cell>
          <cell r="AY23">
            <v>404374</v>
          </cell>
          <cell r="AZ23">
            <v>407784</v>
          </cell>
          <cell r="BA23">
            <v>410646</v>
          </cell>
          <cell r="BB23">
            <v>412705</v>
          </cell>
          <cell r="BC23">
            <v>414338</v>
          </cell>
          <cell r="BD23">
            <v>415933</v>
          </cell>
          <cell r="BE23">
            <v>417865</v>
          </cell>
        </row>
        <row r="24">
          <cell r="A24" t="str">
            <v>65-69</v>
          </cell>
          <cell r="B24">
            <v>55859</v>
          </cell>
          <cell r="C24">
            <v>59605</v>
          </cell>
          <cell r="D24">
            <v>63175</v>
          </cell>
          <cell r="E24">
            <v>66617</v>
          </cell>
          <cell r="F24">
            <v>69964</v>
          </cell>
          <cell r="G24">
            <v>73238</v>
          </cell>
          <cell r="H24">
            <v>76344</v>
          </cell>
          <cell r="I24">
            <v>79265</v>
          </cell>
          <cell r="J24">
            <v>82142</v>
          </cell>
          <cell r="K24">
            <v>85098</v>
          </cell>
          <cell r="L24">
            <v>88280</v>
          </cell>
          <cell r="M24">
            <v>91508</v>
          </cell>
          <cell r="N24">
            <v>94695</v>
          </cell>
          <cell r="O24">
            <v>98098</v>
          </cell>
          <cell r="P24">
            <v>101978</v>
          </cell>
          <cell r="Q24">
            <v>106596</v>
          </cell>
          <cell r="R24">
            <v>111889</v>
          </cell>
          <cell r="S24">
            <v>117685</v>
          </cell>
          <cell r="T24">
            <v>124075</v>
          </cell>
          <cell r="U24">
            <v>131148</v>
          </cell>
          <cell r="V24">
            <v>138994</v>
          </cell>
          <cell r="W24">
            <v>148448</v>
          </cell>
          <cell r="X24">
            <v>159450</v>
          </cell>
          <cell r="Y24">
            <v>170747</v>
          </cell>
          <cell r="Z24">
            <v>181085</v>
          </cell>
          <cell r="AA24">
            <v>189215</v>
          </cell>
          <cell r="AB24">
            <v>193907</v>
          </cell>
          <cell r="AC24">
            <v>195997</v>
          </cell>
          <cell r="AD24">
            <v>197325</v>
          </cell>
          <cell r="AE24">
            <v>199728</v>
          </cell>
          <cell r="AF24">
            <v>205052</v>
          </cell>
          <cell r="AG24">
            <v>214331</v>
          </cell>
          <cell r="AH24">
            <v>226345</v>
          </cell>
          <cell r="AI24">
            <v>239527</v>
          </cell>
          <cell r="AJ24">
            <v>252315</v>
          </cell>
          <cell r="AK24">
            <v>263142</v>
          </cell>
          <cell r="AL24">
            <v>271907</v>
          </cell>
          <cell r="AM24">
            <v>279652</v>
          </cell>
          <cell r="AN24">
            <v>286534</v>
          </cell>
          <cell r="AO24">
            <v>292703</v>
          </cell>
          <cell r="AP24">
            <v>298327</v>
          </cell>
          <cell r="AQ24">
            <v>302607</v>
          </cell>
          <cell r="AR24">
            <v>305436</v>
          </cell>
          <cell r="AS24">
            <v>308011</v>
          </cell>
          <cell r="AT24">
            <v>311509</v>
          </cell>
          <cell r="AU24">
            <v>317119</v>
          </cell>
          <cell r="AV24">
            <v>325834</v>
          </cell>
          <cell r="AW24">
            <v>336859</v>
          </cell>
          <cell r="AX24">
            <v>348709</v>
          </cell>
          <cell r="AY24">
            <v>359906</v>
          </cell>
          <cell r="AZ24">
            <v>368951</v>
          </cell>
          <cell r="BA24">
            <v>376846</v>
          </cell>
          <cell r="BB24">
            <v>384573</v>
          </cell>
          <cell r="BC24">
            <v>390651</v>
          </cell>
          <cell r="BD24">
            <v>393595</v>
          </cell>
          <cell r="BE24">
            <v>391914</v>
          </cell>
        </row>
        <row r="25">
          <cell r="A25" t="str">
            <v>70-74</v>
          </cell>
          <cell r="B25">
            <v>42230</v>
          </cell>
          <cell r="C25">
            <v>42352</v>
          </cell>
          <cell r="D25">
            <v>43283</v>
          </cell>
          <cell r="E25">
            <v>44883</v>
          </cell>
          <cell r="F25">
            <v>46980</v>
          </cell>
          <cell r="G25">
            <v>49416</v>
          </cell>
          <cell r="H25">
            <v>52443</v>
          </cell>
          <cell r="I25">
            <v>56167</v>
          </cell>
          <cell r="J25">
            <v>60212</v>
          </cell>
          <cell r="K25">
            <v>64190</v>
          </cell>
          <cell r="L25">
            <v>67723</v>
          </cell>
          <cell r="M25">
            <v>70496</v>
          </cell>
          <cell r="N25">
            <v>72763</v>
          </cell>
          <cell r="O25">
            <v>74993</v>
          </cell>
          <cell r="P25">
            <v>77663</v>
          </cell>
          <cell r="Q25">
            <v>81235</v>
          </cell>
          <cell r="R25">
            <v>85733</v>
          </cell>
          <cell r="S25">
            <v>90845</v>
          </cell>
          <cell r="T25">
            <v>96535</v>
          </cell>
          <cell r="U25">
            <v>102772</v>
          </cell>
          <cell r="V25">
            <v>109526</v>
          </cell>
          <cell r="W25">
            <v>117332</v>
          </cell>
          <cell r="X25">
            <v>126217</v>
          </cell>
          <cell r="Y25">
            <v>135368</v>
          </cell>
          <cell r="Z25">
            <v>143972</v>
          </cell>
          <cell r="AA25">
            <v>151221</v>
          </cell>
          <cell r="AB25">
            <v>156878</v>
          </cell>
          <cell r="AC25">
            <v>161483</v>
          </cell>
          <cell r="AD25">
            <v>165392</v>
          </cell>
          <cell r="AE25">
            <v>168958</v>
          </cell>
          <cell r="AF25">
            <v>172529</v>
          </cell>
          <cell r="AG25">
            <v>175411</v>
          </cell>
          <cell r="AH25">
            <v>177371</v>
          </cell>
          <cell r="AI25">
            <v>179450</v>
          </cell>
          <cell r="AJ25">
            <v>182702</v>
          </cell>
          <cell r="AK25">
            <v>188168</v>
          </cell>
          <cell r="AL25">
            <v>196790</v>
          </cell>
          <cell r="AM25">
            <v>207869</v>
          </cell>
          <cell r="AN25">
            <v>219997</v>
          </cell>
          <cell r="AO25">
            <v>231768</v>
          </cell>
          <cell r="AP25">
            <v>241775</v>
          </cell>
          <cell r="AQ25">
            <v>249921</v>
          </cell>
          <cell r="AR25">
            <v>257140</v>
          </cell>
          <cell r="AS25">
            <v>263588</v>
          </cell>
          <cell r="AT25">
            <v>269403</v>
          </cell>
          <cell r="AU25">
            <v>274731</v>
          </cell>
          <cell r="AV25">
            <v>278864</v>
          </cell>
          <cell r="AW25">
            <v>281701</v>
          </cell>
          <cell r="AX25">
            <v>284313</v>
          </cell>
          <cell r="AY25">
            <v>287767</v>
          </cell>
          <cell r="AZ25">
            <v>293132</v>
          </cell>
          <cell r="BA25">
            <v>299693</v>
          </cell>
          <cell r="BB25">
            <v>306741</v>
          </cell>
          <cell r="BC25">
            <v>315345</v>
          </cell>
          <cell r="BD25">
            <v>326569</v>
          </cell>
          <cell r="BE25">
            <v>341483</v>
          </cell>
        </row>
        <row r="26">
          <cell r="A26" t="str">
            <v>75-79</v>
          </cell>
          <cell r="B26">
            <v>26888</v>
          </cell>
          <cell r="C26">
            <v>27887</v>
          </cell>
          <cell r="D26">
            <v>29042</v>
          </cell>
          <cell r="E26">
            <v>30388</v>
          </cell>
          <cell r="F26">
            <v>31945</v>
          </cell>
          <cell r="G26">
            <v>33739</v>
          </cell>
          <cell r="H26">
            <v>35845</v>
          </cell>
          <cell r="I26">
            <v>38257</v>
          </cell>
          <cell r="J26">
            <v>40844</v>
          </cell>
          <cell r="K26">
            <v>43502</v>
          </cell>
          <cell r="L26">
            <v>46109</v>
          </cell>
          <cell r="M26">
            <v>48487</v>
          </cell>
          <cell r="N26">
            <v>50714</v>
          </cell>
          <cell r="O26">
            <v>53060</v>
          </cell>
          <cell r="P26">
            <v>55791</v>
          </cell>
          <cell r="Q26">
            <v>59178</v>
          </cell>
          <cell r="R26">
            <v>63515</v>
          </cell>
          <cell r="S26">
            <v>68624</v>
          </cell>
          <cell r="T26">
            <v>74062</v>
          </cell>
          <cell r="U26">
            <v>79386</v>
          </cell>
          <cell r="V26">
            <v>84161</v>
          </cell>
          <cell r="W26">
            <v>88177</v>
          </cell>
          <cell r="X26">
            <v>91729</v>
          </cell>
          <cell r="Y26">
            <v>95126</v>
          </cell>
          <cell r="Z26">
            <v>98672</v>
          </cell>
          <cell r="AA26">
            <v>102680</v>
          </cell>
          <cell r="AB26">
            <v>107334</v>
          </cell>
          <cell r="AC26">
            <v>112430</v>
          </cell>
          <cell r="AD26">
            <v>117686</v>
          </cell>
          <cell r="AE26">
            <v>122821</v>
          </cell>
          <cell r="AF26">
            <v>127552</v>
          </cell>
          <cell r="AG26">
            <v>131872</v>
          </cell>
          <cell r="AH26">
            <v>135974</v>
          </cell>
          <cell r="AI26">
            <v>139861</v>
          </cell>
          <cell r="AJ26">
            <v>143546</v>
          </cell>
          <cell r="AK26">
            <v>147035</v>
          </cell>
          <cell r="AL26">
            <v>149729</v>
          </cell>
          <cell r="AM26">
            <v>151628</v>
          </cell>
          <cell r="AN26">
            <v>153626</v>
          </cell>
          <cell r="AO26">
            <v>156620</v>
          </cell>
          <cell r="AP26">
            <v>161515</v>
          </cell>
          <cell r="AQ26">
            <v>169107</v>
          </cell>
          <cell r="AR26">
            <v>178795</v>
          </cell>
          <cell r="AS26">
            <v>189386</v>
          </cell>
          <cell r="AT26">
            <v>199678</v>
          </cell>
          <cell r="AU26">
            <v>208474</v>
          </cell>
          <cell r="AV26">
            <v>215697</v>
          </cell>
          <cell r="AW26">
            <v>222143</v>
          </cell>
          <cell r="AX26">
            <v>227934</v>
          </cell>
          <cell r="AY26">
            <v>233186</v>
          </cell>
          <cell r="AZ26">
            <v>238023</v>
          </cell>
          <cell r="BA26">
            <v>242362</v>
          </cell>
          <cell r="BB26">
            <v>246125</v>
          </cell>
          <cell r="BC26">
            <v>249429</v>
          </cell>
          <cell r="BD26">
            <v>252398</v>
          </cell>
          <cell r="BE26">
            <v>255147</v>
          </cell>
        </row>
        <row r="27">
          <cell r="A27" t="str">
            <v>80 Y MAS</v>
          </cell>
          <cell r="B27">
            <v>17278</v>
          </cell>
          <cell r="C27">
            <v>19236</v>
          </cell>
          <cell r="D27">
            <v>20810</v>
          </cell>
          <cell r="E27">
            <v>22191</v>
          </cell>
          <cell r="F27">
            <v>23578</v>
          </cell>
          <cell r="G27">
            <v>25148</v>
          </cell>
          <cell r="H27">
            <v>26718</v>
          </cell>
          <cell r="I27">
            <v>28179</v>
          </cell>
          <cell r="J27">
            <v>29784</v>
          </cell>
          <cell r="K27">
            <v>31790</v>
          </cell>
          <cell r="L27">
            <v>34462</v>
          </cell>
          <cell r="M27">
            <v>37886</v>
          </cell>
          <cell r="N27">
            <v>41901</v>
          </cell>
          <cell r="O27">
            <v>46358</v>
          </cell>
          <cell r="P27">
            <v>51094</v>
          </cell>
          <cell r="Q27">
            <v>55975</v>
          </cell>
          <cell r="R27">
            <v>60854</v>
          </cell>
          <cell r="S27">
            <v>65845</v>
          </cell>
          <cell r="T27">
            <v>71137</v>
          </cell>
          <cell r="U27">
            <v>76903</v>
          </cell>
          <cell r="V27">
            <v>83335</v>
          </cell>
          <cell r="W27">
            <v>90963</v>
          </cell>
          <cell r="X27">
            <v>99683</v>
          </cell>
          <cell r="Y27">
            <v>108673</v>
          </cell>
          <cell r="Z27">
            <v>117088</v>
          </cell>
          <cell r="AA27">
            <v>124114</v>
          </cell>
          <cell r="AB27">
            <v>129207</v>
          </cell>
          <cell r="AC27">
            <v>132946</v>
          </cell>
          <cell r="AD27">
            <v>136094</v>
          </cell>
          <cell r="AE27">
            <v>139440</v>
          </cell>
          <cell r="AF27">
            <v>143751</v>
          </cell>
          <cell r="AG27">
            <v>149121</v>
          </cell>
          <cell r="AH27">
            <v>155055</v>
          </cell>
          <cell r="AI27">
            <v>161383</v>
          </cell>
          <cell r="AJ27">
            <v>167932</v>
          </cell>
          <cell r="AK27">
            <v>174568</v>
          </cell>
          <cell r="AL27">
            <v>181318</v>
          </cell>
          <cell r="AM27">
            <v>188315</v>
          </cell>
          <cell r="AN27">
            <v>195444</v>
          </cell>
          <cell r="AO27">
            <v>202643</v>
          </cell>
          <cell r="AP27">
            <v>209778</v>
          </cell>
          <cell r="AQ27">
            <v>216439</v>
          </cell>
          <cell r="AR27">
            <v>222728</v>
          </cell>
          <cell r="AS27">
            <v>229214</v>
          </cell>
          <cell r="AT27">
            <v>236522</v>
          </cell>
          <cell r="AU27">
            <v>245255</v>
          </cell>
          <cell r="AV27">
            <v>255726</v>
          </cell>
          <cell r="AW27">
            <v>267566</v>
          </cell>
          <cell r="AX27">
            <v>280243</v>
          </cell>
          <cell r="AY27">
            <v>293244</v>
          </cell>
          <cell r="AZ27">
            <v>306048</v>
          </cell>
          <cell r="BA27">
            <v>318983</v>
          </cell>
          <cell r="BB27">
            <v>332421</v>
          </cell>
          <cell r="BC27">
            <v>345828</v>
          </cell>
          <cell r="BD27">
            <v>358683</v>
          </cell>
          <cell r="BE27">
            <v>370497</v>
          </cell>
        </row>
      </sheetData>
      <sheetData sheetId="45"/>
      <sheetData sheetId="46"/>
      <sheetData sheetId="47">
        <row r="11">
          <cell r="A11" t="str">
            <v>0-4</v>
          </cell>
          <cell r="B11">
            <v>66449</v>
          </cell>
          <cell r="C11">
            <v>66355</v>
          </cell>
          <cell r="D11">
            <v>66191</v>
          </cell>
          <cell r="E11">
            <v>66014</v>
          </cell>
          <cell r="F11">
            <v>65882</v>
          </cell>
          <cell r="G11">
            <v>65861</v>
          </cell>
          <cell r="H11">
            <v>65953</v>
          </cell>
          <cell r="I11">
            <v>66118</v>
          </cell>
          <cell r="J11">
            <v>66352</v>
          </cell>
          <cell r="K11">
            <v>66641</v>
          </cell>
          <cell r="L11">
            <v>66986</v>
          </cell>
          <cell r="M11">
            <v>67523</v>
          </cell>
          <cell r="N11">
            <v>68262</v>
          </cell>
          <cell r="O11">
            <v>68984</v>
          </cell>
          <cell r="P11">
            <v>69476</v>
          </cell>
          <cell r="Q11">
            <v>69521</v>
          </cell>
          <cell r="R11">
            <v>68922</v>
          </cell>
          <cell r="S11">
            <v>67827</v>
          </cell>
          <cell r="T11">
            <v>66528</v>
          </cell>
          <cell r="U11">
            <v>65315</v>
          </cell>
          <cell r="V11">
            <v>64483</v>
          </cell>
          <cell r="W11">
            <v>64127</v>
          </cell>
          <cell r="X11">
            <v>64049</v>
          </cell>
          <cell r="Y11">
            <v>64112</v>
          </cell>
          <cell r="Z11">
            <v>64172</v>
          </cell>
          <cell r="AA11">
            <v>64082</v>
          </cell>
          <cell r="AB11">
            <v>63825</v>
          </cell>
          <cell r="AC11">
            <v>63495</v>
          </cell>
          <cell r="AD11">
            <v>63123</v>
          </cell>
          <cell r="AE11">
            <v>62735</v>
          </cell>
          <cell r="AF11">
            <v>62364</v>
          </cell>
          <cell r="AG11">
            <v>62004</v>
          </cell>
          <cell r="AH11">
            <v>61639</v>
          </cell>
          <cell r="AI11">
            <v>61268</v>
          </cell>
          <cell r="AJ11">
            <v>60896</v>
          </cell>
          <cell r="AK11">
            <v>60523</v>
          </cell>
          <cell r="AL11">
            <v>60154</v>
          </cell>
          <cell r="AM11">
            <v>59786</v>
          </cell>
          <cell r="AN11">
            <v>59418</v>
          </cell>
          <cell r="AO11">
            <v>59036</v>
          </cell>
          <cell r="AP11">
            <v>58639</v>
          </cell>
          <cell r="AQ11">
            <v>58226</v>
          </cell>
          <cell r="AR11">
            <v>57803</v>
          </cell>
          <cell r="AS11">
            <v>57365</v>
          </cell>
          <cell r="AT11">
            <v>56911</v>
          </cell>
          <cell r="AU11">
            <v>56434</v>
          </cell>
          <cell r="AV11">
            <v>55932</v>
          </cell>
          <cell r="AW11">
            <v>55409</v>
          </cell>
          <cell r="AX11">
            <v>54867</v>
          </cell>
          <cell r="AY11">
            <v>54311</v>
          </cell>
          <cell r="AZ11">
            <v>53743</v>
          </cell>
          <cell r="BA11">
            <v>53161</v>
          </cell>
          <cell r="BB11">
            <v>52564</v>
          </cell>
          <cell r="BC11">
            <v>51951</v>
          </cell>
          <cell r="BD11">
            <v>51334</v>
          </cell>
          <cell r="BE11">
            <v>50709</v>
          </cell>
        </row>
        <row r="12">
          <cell r="A12" t="str">
            <v>5-9</v>
          </cell>
          <cell r="B12">
            <v>62690</v>
          </cell>
          <cell r="C12">
            <v>62509</v>
          </cell>
          <cell r="D12">
            <v>62481</v>
          </cell>
          <cell r="E12">
            <v>62523</v>
          </cell>
          <cell r="F12">
            <v>62562</v>
          </cell>
          <cell r="G12">
            <v>62517</v>
          </cell>
          <cell r="H12">
            <v>62365</v>
          </cell>
          <cell r="I12">
            <v>62156</v>
          </cell>
          <cell r="J12">
            <v>61929</v>
          </cell>
          <cell r="K12">
            <v>61724</v>
          </cell>
          <cell r="L12">
            <v>61580</v>
          </cell>
          <cell r="M12">
            <v>61456</v>
          </cell>
          <cell r="N12">
            <v>61328</v>
          </cell>
          <cell r="O12">
            <v>61253</v>
          </cell>
          <cell r="P12">
            <v>61293</v>
          </cell>
          <cell r="Q12">
            <v>61507</v>
          </cell>
          <cell r="R12">
            <v>62089</v>
          </cell>
          <cell r="S12">
            <v>62999</v>
          </cell>
          <cell r="T12">
            <v>63946</v>
          </cell>
          <cell r="U12">
            <v>64639</v>
          </cell>
          <cell r="V12">
            <v>64787</v>
          </cell>
          <cell r="W12">
            <v>64147</v>
          </cell>
          <cell r="X12">
            <v>62912</v>
          </cell>
          <cell r="Y12">
            <v>61446</v>
          </cell>
          <cell r="Z12">
            <v>60118</v>
          </cell>
          <cell r="AA12">
            <v>59293</v>
          </cell>
          <cell r="AB12">
            <v>59120</v>
          </cell>
          <cell r="AC12">
            <v>59357</v>
          </cell>
          <cell r="AD12">
            <v>59777</v>
          </cell>
          <cell r="AE12">
            <v>60156</v>
          </cell>
          <cell r="AF12">
            <v>60268</v>
          </cell>
          <cell r="AG12">
            <v>60067</v>
          </cell>
          <cell r="AH12">
            <v>59704</v>
          </cell>
          <cell r="AI12">
            <v>59247</v>
          </cell>
          <cell r="AJ12">
            <v>58768</v>
          </cell>
          <cell r="AK12">
            <v>58336</v>
          </cell>
          <cell r="AL12">
            <v>57953</v>
          </cell>
          <cell r="AM12">
            <v>57572</v>
          </cell>
          <cell r="AN12">
            <v>57191</v>
          </cell>
          <cell r="AO12">
            <v>56810</v>
          </cell>
          <cell r="AP12">
            <v>56426</v>
          </cell>
          <cell r="AQ12">
            <v>56042</v>
          </cell>
          <cell r="AR12">
            <v>55660</v>
          </cell>
          <cell r="AS12">
            <v>55275</v>
          </cell>
          <cell r="AT12">
            <v>54884</v>
          </cell>
          <cell r="AU12">
            <v>54485</v>
          </cell>
          <cell r="AV12">
            <v>54083</v>
          </cell>
          <cell r="AW12">
            <v>53679</v>
          </cell>
          <cell r="AX12">
            <v>53266</v>
          </cell>
          <cell r="AY12">
            <v>52836</v>
          </cell>
          <cell r="AZ12">
            <v>52379</v>
          </cell>
          <cell r="BA12">
            <v>51902</v>
          </cell>
          <cell r="BB12">
            <v>51410</v>
          </cell>
          <cell r="BC12">
            <v>50895</v>
          </cell>
          <cell r="BD12">
            <v>50348</v>
          </cell>
          <cell r="BE12">
            <v>49762</v>
          </cell>
        </row>
        <row r="13">
          <cell r="A13" t="str">
            <v>10-14</v>
          </cell>
          <cell r="B13">
            <v>54426</v>
          </cell>
          <cell r="C13">
            <v>56074</v>
          </cell>
          <cell r="D13">
            <v>57375</v>
          </cell>
          <cell r="E13">
            <v>58374</v>
          </cell>
          <cell r="F13">
            <v>59109</v>
          </cell>
          <cell r="G13">
            <v>59617</v>
          </cell>
          <cell r="H13">
            <v>59815</v>
          </cell>
          <cell r="I13">
            <v>59677</v>
          </cell>
          <cell r="J13">
            <v>59328</v>
          </cell>
          <cell r="K13">
            <v>58892</v>
          </cell>
          <cell r="L13">
            <v>58492</v>
          </cell>
          <cell r="M13">
            <v>58060</v>
          </cell>
          <cell r="N13">
            <v>57513</v>
          </cell>
          <cell r="O13">
            <v>56954</v>
          </cell>
          <cell r="P13">
            <v>56486</v>
          </cell>
          <cell r="Q13">
            <v>56213</v>
          </cell>
          <cell r="R13">
            <v>56172</v>
          </cell>
          <cell r="S13">
            <v>56293</v>
          </cell>
          <cell r="T13">
            <v>56522</v>
          </cell>
          <cell r="U13">
            <v>56802</v>
          </cell>
          <cell r="V13">
            <v>57077</v>
          </cell>
          <cell r="W13">
            <v>57430</v>
          </cell>
          <cell r="X13">
            <v>57899</v>
          </cell>
          <cell r="Y13">
            <v>58358</v>
          </cell>
          <cell r="Z13">
            <v>58687</v>
          </cell>
          <cell r="AA13">
            <v>58757</v>
          </cell>
          <cell r="AB13">
            <v>58450</v>
          </cell>
          <cell r="AC13">
            <v>57848</v>
          </cell>
          <cell r="AD13">
            <v>57133</v>
          </cell>
          <cell r="AE13">
            <v>56488</v>
          </cell>
          <cell r="AF13">
            <v>56095</v>
          </cell>
          <cell r="AG13">
            <v>56049</v>
          </cell>
          <cell r="AH13">
            <v>56229</v>
          </cell>
          <cell r="AI13">
            <v>56492</v>
          </cell>
          <cell r="AJ13">
            <v>56697</v>
          </cell>
          <cell r="AK13">
            <v>56701</v>
          </cell>
          <cell r="AL13">
            <v>56461</v>
          </cell>
          <cell r="AM13">
            <v>56072</v>
          </cell>
          <cell r="AN13">
            <v>55599</v>
          </cell>
          <cell r="AO13">
            <v>55107</v>
          </cell>
          <cell r="AP13">
            <v>54660</v>
          </cell>
          <cell r="AQ13">
            <v>54258</v>
          </cell>
          <cell r="AR13">
            <v>53858</v>
          </cell>
          <cell r="AS13">
            <v>53461</v>
          </cell>
          <cell r="AT13">
            <v>53068</v>
          </cell>
          <cell r="AU13">
            <v>52680</v>
          </cell>
          <cell r="AV13">
            <v>52302</v>
          </cell>
          <cell r="AW13">
            <v>51934</v>
          </cell>
          <cell r="AX13">
            <v>51567</v>
          </cell>
          <cell r="AY13">
            <v>51195</v>
          </cell>
          <cell r="AZ13">
            <v>50810</v>
          </cell>
          <cell r="BA13">
            <v>50417</v>
          </cell>
          <cell r="BB13">
            <v>50022</v>
          </cell>
          <cell r="BC13">
            <v>49616</v>
          </cell>
          <cell r="BD13">
            <v>49192</v>
          </cell>
          <cell r="BE13">
            <v>48743</v>
          </cell>
        </row>
        <row r="14">
          <cell r="A14" t="str">
            <v>15-19</v>
          </cell>
          <cell r="B14">
            <v>45916</v>
          </cell>
          <cell r="C14">
            <v>46896</v>
          </cell>
          <cell r="D14">
            <v>48043</v>
          </cell>
          <cell r="E14">
            <v>49231</v>
          </cell>
          <cell r="F14">
            <v>50330</v>
          </cell>
          <cell r="G14">
            <v>51209</v>
          </cell>
          <cell r="H14">
            <v>51856</v>
          </cell>
          <cell r="I14">
            <v>52361</v>
          </cell>
          <cell r="J14">
            <v>52736</v>
          </cell>
          <cell r="K14">
            <v>52993</v>
          </cell>
          <cell r="L14">
            <v>53145</v>
          </cell>
          <cell r="M14">
            <v>53172</v>
          </cell>
          <cell r="N14">
            <v>53067</v>
          </cell>
          <cell r="O14">
            <v>52857</v>
          </cell>
          <cell r="P14">
            <v>52573</v>
          </cell>
          <cell r="Q14">
            <v>52243</v>
          </cell>
          <cell r="R14">
            <v>51818</v>
          </cell>
          <cell r="S14">
            <v>51277</v>
          </cell>
          <cell r="T14">
            <v>50697</v>
          </cell>
          <cell r="U14">
            <v>50150</v>
          </cell>
          <cell r="V14">
            <v>49712</v>
          </cell>
          <cell r="W14">
            <v>49299</v>
          </cell>
          <cell r="X14">
            <v>48864</v>
          </cell>
          <cell r="Y14">
            <v>48530</v>
          </cell>
          <cell r="Z14">
            <v>48415</v>
          </cell>
          <cell r="AA14">
            <v>48648</v>
          </cell>
          <cell r="AB14">
            <v>49464</v>
          </cell>
          <cell r="AC14">
            <v>50783</v>
          </cell>
          <cell r="AD14">
            <v>52245</v>
          </cell>
          <cell r="AE14">
            <v>53490</v>
          </cell>
          <cell r="AF14">
            <v>54160</v>
          </cell>
          <cell r="AG14">
            <v>54067</v>
          </cell>
          <cell r="AH14">
            <v>53450</v>
          </cell>
          <cell r="AI14">
            <v>52591</v>
          </cell>
          <cell r="AJ14">
            <v>51769</v>
          </cell>
          <cell r="AK14">
            <v>51264</v>
          </cell>
          <cell r="AL14">
            <v>51169</v>
          </cell>
          <cell r="AM14">
            <v>51298</v>
          </cell>
          <cell r="AN14">
            <v>51510</v>
          </cell>
          <cell r="AO14">
            <v>51669</v>
          </cell>
          <cell r="AP14">
            <v>51636</v>
          </cell>
          <cell r="AQ14">
            <v>51367</v>
          </cell>
          <cell r="AR14">
            <v>50955</v>
          </cell>
          <cell r="AS14">
            <v>50464</v>
          </cell>
          <cell r="AT14">
            <v>49959</v>
          </cell>
          <cell r="AU14">
            <v>49506</v>
          </cell>
          <cell r="AV14">
            <v>49106</v>
          </cell>
          <cell r="AW14">
            <v>48716</v>
          </cell>
          <cell r="AX14">
            <v>48332</v>
          </cell>
          <cell r="AY14">
            <v>47953</v>
          </cell>
          <cell r="AZ14">
            <v>47574</v>
          </cell>
          <cell r="BA14">
            <v>47198</v>
          </cell>
          <cell r="BB14">
            <v>46827</v>
          </cell>
          <cell r="BC14">
            <v>46458</v>
          </cell>
          <cell r="BD14">
            <v>46087</v>
          </cell>
          <cell r="BE14">
            <v>45712</v>
          </cell>
        </row>
        <row r="15">
          <cell r="A15" t="str">
            <v>20-24</v>
          </cell>
          <cell r="B15">
            <v>35903</v>
          </cell>
          <cell r="C15">
            <v>37273</v>
          </cell>
          <cell r="D15">
            <v>38635</v>
          </cell>
          <cell r="E15">
            <v>39940</v>
          </cell>
          <cell r="F15">
            <v>41129</v>
          </cell>
          <cell r="G15">
            <v>42135</v>
          </cell>
          <cell r="H15">
            <v>42925</v>
          </cell>
          <cell r="I15">
            <v>43543</v>
          </cell>
          <cell r="J15">
            <v>44034</v>
          </cell>
          <cell r="K15">
            <v>44445</v>
          </cell>
          <cell r="L15">
            <v>44822</v>
          </cell>
          <cell r="M15">
            <v>45183</v>
          </cell>
          <cell r="N15">
            <v>45498</v>
          </cell>
          <cell r="O15">
            <v>45739</v>
          </cell>
          <cell r="P15">
            <v>45877</v>
          </cell>
          <cell r="Q15">
            <v>45886</v>
          </cell>
          <cell r="R15">
            <v>45719</v>
          </cell>
          <cell r="S15">
            <v>45394</v>
          </cell>
          <cell r="T15">
            <v>44981</v>
          </cell>
          <cell r="U15">
            <v>44548</v>
          </cell>
          <cell r="V15">
            <v>44165</v>
          </cell>
          <cell r="W15">
            <v>43798</v>
          </cell>
          <cell r="X15">
            <v>43401</v>
          </cell>
          <cell r="Y15">
            <v>43024</v>
          </cell>
          <cell r="Z15">
            <v>42718</v>
          </cell>
          <cell r="AA15">
            <v>42532</v>
          </cell>
          <cell r="AB15">
            <v>42430</v>
          </cell>
          <cell r="AC15">
            <v>42378</v>
          </cell>
          <cell r="AD15">
            <v>42432</v>
          </cell>
          <cell r="AE15">
            <v>42647</v>
          </cell>
          <cell r="AF15">
            <v>43079</v>
          </cell>
          <cell r="AG15">
            <v>43927</v>
          </cell>
          <cell r="AH15">
            <v>45153</v>
          </cell>
          <cell r="AI15">
            <v>46459</v>
          </cell>
          <cell r="AJ15">
            <v>47548</v>
          </cell>
          <cell r="AK15">
            <v>48120</v>
          </cell>
          <cell r="AL15">
            <v>47998</v>
          </cell>
          <cell r="AM15">
            <v>47382</v>
          </cell>
          <cell r="AN15">
            <v>46536</v>
          </cell>
          <cell r="AO15">
            <v>45729</v>
          </cell>
          <cell r="AP15">
            <v>45225</v>
          </cell>
          <cell r="AQ15">
            <v>45112</v>
          </cell>
          <cell r="AR15">
            <v>45211</v>
          </cell>
          <cell r="AS15">
            <v>45394</v>
          </cell>
          <cell r="AT15">
            <v>45530</v>
          </cell>
          <cell r="AU15">
            <v>45489</v>
          </cell>
          <cell r="AV15">
            <v>45233</v>
          </cell>
          <cell r="AW15">
            <v>44849</v>
          </cell>
          <cell r="AX15">
            <v>44393</v>
          </cell>
          <cell r="AY15">
            <v>43925</v>
          </cell>
          <cell r="AZ15">
            <v>43500</v>
          </cell>
          <cell r="BA15">
            <v>43081</v>
          </cell>
          <cell r="BB15">
            <v>42629</v>
          </cell>
          <cell r="BC15">
            <v>42203</v>
          </cell>
          <cell r="BD15">
            <v>41858</v>
          </cell>
          <cell r="BE15">
            <v>41654</v>
          </cell>
        </row>
        <row r="16">
          <cell r="A16" t="str">
            <v>25-29</v>
          </cell>
          <cell r="B16">
            <v>29394</v>
          </cell>
          <cell r="C16">
            <v>30065</v>
          </cell>
          <cell r="D16">
            <v>31020</v>
          </cell>
          <cell r="E16">
            <v>32117</v>
          </cell>
          <cell r="F16">
            <v>33219</v>
          </cell>
          <cell r="G16">
            <v>34182</v>
          </cell>
          <cell r="H16">
            <v>35024</v>
          </cell>
          <cell r="I16">
            <v>35840</v>
          </cell>
          <cell r="J16">
            <v>36602</v>
          </cell>
          <cell r="K16">
            <v>37281</v>
          </cell>
          <cell r="L16">
            <v>37848</v>
          </cell>
          <cell r="M16">
            <v>38275</v>
          </cell>
          <cell r="N16">
            <v>38581</v>
          </cell>
          <cell r="O16">
            <v>38809</v>
          </cell>
          <cell r="P16">
            <v>39003</v>
          </cell>
          <cell r="Q16">
            <v>39205</v>
          </cell>
          <cell r="R16">
            <v>39415</v>
          </cell>
          <cell r="S16">
            <v>39603</v>
          </cell>
          <cell r="T16">
            <v>39772</v>
          </cell>
          <cell r="U16">
            <v>39923</v>
          </cell>
          <cell r="V16">
            <v>40058</v>
          </cell>
          <cell r="W16">
            <v>40204</v>
          </cell>
          <cell r="X16">
            <v>40361</v>
          </cell>
          <cell r="Y16">
            <v>40487</v>
          </cell>
          <cell r="Z16">
            <v>40541</v>
          </cell>
          <cell r="AA16">
            <v>40481</v>
          </cell>
          <cell r="AB16">
            <v>40240</v>
          </cell>
          <cell r="AC16">
            <v>39844</v>
          </cell>
          <cell r="AD16">
            <v>39397</v>
          </cell>
          <cell r="AE16">
            <v>39001</v>
          </cell>
          <cell r="AF16">
            <v>38759</v>
          </cell>
          <cell r="AG16">
            <v>38636</v>
          </cell>
          <cell r="AH16">
            <v>38562</v>
          </cell>
          <cell r="AI16">
            <v>38592</v>
          </cell>
          <cell r="AJ16">
            <v>38778</v>
          </cell>
          <cell r="AK16">
            <v>39173</v>
          </cell>
          <cell r="AL16">
            <v>39968</v>
          </cell>
          <cell r="AM16">
            <v>41129</v>
          </cell>
          <cell r="AN16">
            <v>42367</v>
          </cell>
          <cell r="AO16">
            <v>43397</v>
          </cell>
          <cell r="AP16">
            <v>43932</v>
          </cell>
          <cell r="AQ16">
            <v>43801</v>
          </cell>
          <cell r="AR16">
            <v>43194</v>
          </cell>
          <cell r="AS16">
            <v>42369</v>
          </cell>
          <cell r="AT16">
            <v>41582</v>
          </cell>
          <cell r="AU16">
            <v>41092</v>
          </cell>
          <cell r="AV16">
            <v>40982</v>
          </cell>
          <cell r="AW16">
            <v>41080</v>
          </cell>
          <cell r="AX16">
            <v>41261</v>
          </cell>
          <cell r="AY16">
            <v>41398</v>
          </cell>
          <cell r="AZ16">
            <v>41365</v>
          </cell>
          <cell r="BA16">
            <v>41246</v>
          </cell>
          <cell r="BB16">
            <v>41125</v>
          </cell>
          <cell r="BC16">
            <v>40876</v>
          </cell>
          <cell r="BD16">
            <v>40372</v>
          </cell>
          <cell r="BE16">
            <v>39488</v>
          </cell>
        </row>
        <row r="17">
          <cell r="A17" t="str">
            <v>30-34</v>
          </cell>
          <cell r="B17">
            <v>25297</v>
          </cell>
          <cell r="C17">
            <v>25495</v>
          </cell>
          <cell r="D17">
            <v>25886</v>
          </cell>
          <cell r="E17">
            <v>26408</v>
          </cell>
          <cell r="F17">
            <v>27001</v>
          </cell>
          <cell r="G17">
            <v>27601</v>
          </cell>
          <cell r="H17">
            <v>28249</v>
          </cell>
          <cell r="I17">
            <v>28985</v>
          </cell>
          <cell r="J17">
            <v>29751</v>
          </cell>
          <cell r="K17">
            <v>30490</v>
          </cell>
          <cell r="L17">
            <v>31143</v>
          </cell>
          <cell r="M17">
            <v>31702</v>
          </cell>
          <cell r="N17">
            <v>32206</v>
          </cell>
          <cell r="O17">
            <v>32667</v>
          </cell>
          <cell r="P17">
            <v>33099</v>
          </cell>
          <cell r="Q17">
            <v>33515</v>
          </cell>
          <cell r="R17">
            <v>33848</v>
          </cell>
          <cell r="S17">
            <v>34090</v>
          </cell>
          <cell r="T17">
            <v>34340</v>
          </cell>
          <cell r="U17">
            <v>34699</v>
          </cell>
          <cell r="V17">
            <v>35268</v>
          </cell>
          <cell r="W17">
            <v>36239</v>
          </cell>
          <cell r="X17">
            <v>37546</v>
          </cell>
          <cell r="Y17">
            <v>38898</v>
          </cell>
          <cell r="Z17">
            <v>40006</v>
          </cell>
          <cell r="AA17">
            <v>40581</v>
          </cell>
          <cell r="AB17">
            <v>40463</v>
          </cell>
          <cell r="AC17">
            <v>39844</v>
          </cell>
          <cell r="AD17">
            <v>38965</v>
          </cell>
          <cell r="AE17">
            <v>38065</v>
          </cell>
          <cell r="AF17">
            <v>37381</v>
          </cell>
          <cell r="AG17">
            <v>36903</v>
          </cell>
          <cell r="AH17">
            <v>36472</v>
          </cell>
          <cell r="AI17">
            <v>36104</v>
          </cell>
          <cell r="AJ17">
            <v>35817</v>
          </cell>
          <cell r="AK17">
            <v>35628</v>
          </cell>
          <cell r="AL17">
            <v>35506</v>
          </cell>
          <cell r="AM17">
            <v>35439</v>
          </cell>
          <cell r="AN17">
            <v>35474</v>
          </cell>
          <cell r="AO17">
            <v>35656</v>
          </cell>
          <cell r="AP17">
            <v>36032</v>
          </cell>
          <cell r="AQ17">
            <v>36781</v>
          </cell>
          <cell r="AR17">
            <v>37873</v>
          </cell>
          <cell r="AS17">
            <v>39038</v>
          </cell>
          <cell r="AT17">
            <v>40007</v>
          </cell>
          <cell r="AU17">
            <v>40510</v>
          </cell>
          <cell r="AV17">
            <v>40387</v>
          </cell>
          <cell r="AW17">
            <v>39816</v>
          </cell>
          <cell r="AX17">
            <v>39040</v>
          </cell>
          <cell r="AY17">
            <v>38300</v>
          </cell>
          <cell r="AZ17">
            <v>37838</v>
          </cell>
          <cell r="BA17">
            <v>37492</v>
          </cell>
          <cell r="BB17">
            <v>37103</v>
          </cell>
          <cell r="BC17">
            <v>36910</v>
          </cell>
          <cell r="BD17">
            <v>37156</v>
          </cell>
          <cell r="BE17">
            <v>38082</v>
          </cell>
        </row>
        <row r="18">
          <cell r="A18" t="str">
            <v>35-39</v>
          </cell>
          <cell r="B18">
            <v>21767</v>
          </cell>
          <cell r="C18">
            <v>22152</v>
          </cell>
          <cell r="D18">
            <v>22555</v>
          </cell>
          <cell r="E18">
            <v>22958</v>
          </cell>
          <cell r="F18">
            <v>23346</v>
          </cell>
          <cell r="G18">
            <v>23703</v>
          </cell>
          <cell r="H18">
            <v>24011</v>
          </cell>
          <cell r="I18">
            <v>24279</v>
          </cell>
          <cell r="J18">
            <v>24537</v>
          </cell>
          <cell r="K18">
            <v>24820</v>
          </cell>
          <cell r="L18">
            <v>25157</v>
          </cell>
          <cell r="M18">
            <v>25552</v>
          </cell>
          <cell r="N18">
            <v>25984</v>
          </cell>
          <cell r="O18">
            <v>26448</v>
          </cell>
          <cell r="P18">
            <v>26941</v>
          </cell>
          <cell r="Q18">
            <v>27459</v>
          </cell>
          <cell r="R18">
            <v>27958</v>
          </cell>
          <cell r="S18">
            <v>28440</v>
          </cell>
          <cell r="T18">
            <v>28971</v>
          </cell>
          <cell r="U18">
            <v>29619</v>
          </cell>
          <cell r="V18">
            <v>30449</v>
          </cell>
          <cell r="W18">
            <v>31602</v>
          </cell>
          <cell r="X18">
            <v>33033</v>
          </cell>
          <cell r="Y18">
            <v>34533</v>
          </cell>
          <cell r="Z18">
            <v>35890</v>
          </cell>
          <cell r="AA18">
            <v>36893</v>
          </cell>
          <cell r="AB18">
            <v>37527</v>
          </cell>
          <cell r="AC18">
            <v>37932</v>
          </cell>
          <cell r="AD18">
            <v>38132</v>
          </cell>
          <cell r="AE18">
            <v>38151</v>
          </cell>
          <cell r="AF18">
            <v>38013</v>
          </cell>
          <cell r="AG18">
            <v>37624</v>
          </cell>
          <cell r="AH18">
            <v>36969</v>
          </cell>
          <cell r="AI18">
            <v>36188</v>
          </cell>
          <cell r="AJ18">
            <v>35420</v>
          </cell>
          <cell r="AK18">
            <v>34807</v>
          </cell>
          <cell r="AL18">
            <v>34340</v>
          </cell>
          <cell r="AM18">
            <v>33925</v>
          </cell>
          <cell r="AN18">
            <v>33575</v>
          </cell>
          <cell r="AO18">
            <v>33303</v>
          </cell>
          <cell r="AP18">
            <v>33122</v>
          </cell>
          <cell r="AQ18">
            <v>33001</v>
          </cell>
          <cell r="AR18">
            <v>32933</v>
          </cell>
          <cell r="AS18">
            <v>32961</v>
          </cell>
          <cell r="AT18">
            <v>33132</v>
          </cell>
          <cell r="AU18">
            <v>33489</v>
          </cell>
          <cell r="AV18">
            <v>34205</v>
          </cell>
          <cell r="AW18">
            <v>35250</v>
          </cell>
          <cell r="AX18">
            <v>36367</v>
          </cell>
          <cell r="AY18">
            <v>37295</v>
          </cell>
          <cell r="AZ18">
            <v>37777</v>
          </cell>
          <cell r="BA18">
            <v>37985</v>
          </cell>
          <cell r="BB18">
            <v>38092</v>
          </cell>
          <cell r="BC18">
            <v>37839</v>
          </cell>
          <cell r="BD18">
            <v>36967</v>
          </cell>
          <cell r="BE18">
            <v>35219</v>
          </cell>
        </row>
        <row r="19">
          <cell r="A19" t="str">
            <v>40-44</v>
          </cell>
          <cell r="B19">
            <v>17887</v>
          </cell>
          <cell r="C19">
            <v>18709</v>
          </cell>
          <cell r="D19">
            <v>19326</v>
          </cell>
          <cell r="E19">
            <v>19799</v>
          </cell>
          <cell r="F19">
            <v>20189</v>
          </cell>
          <cell r="G19">
            <v>20559</v>
          </cell>
          <cell r="H19">
            <v>20892</v>
          </cell>
          <cell r="I19">
            <v>21147</v>
          </cell>
          <cell r="J19">
            <v>21348</v>
          </cell>
          <cell r="K19">
            <v>21517</v>
          </cell>
          <cell r="L19">
            <v>21679</v>
          </cell>
          <cell r="M19">
            <v>21792</v>
          </cell>
          <cell r="N19">
            <v>21839</v>
          </cell>
          <cell r="O19">
            <v>21884</v>
          </cell>
          <cell r="P19">
            <v>21989</v>
          </cell>
          <cell r="Q19">
            <v>22214</v>
          </cell>
          <cell r="R19">
            <v>22515</v>
          </cell>
          <cell r="S19">
            <v>22849</v>
          </cell>
          <cell r="T19">
            <v>23286</v>
          </cell>
          <cell r="U19">
            <v>23895</v>
          </cell>
          <cell r="V19">
            <v>24744</v>
          </cell>
          <cell r="W19">
            <v>25993</v>
          </cell>
          <cell r="X19">
            <v>27595</v>
          </cell>
          <cell r="Y19">
            <v>29312</v>
          </cell>
          <cell r="Z19">
            <v>30905</v>
          </cell>
          <cell r="AA19">
            <v>32135</v>
          </cell>
          <cell r="AB19">
            <v>32940</v>
          </cell>
          <cell r="AC19">
            <v>33480</v>
          </cell>
          <cell r="AD19">
            <v>33847</v>
          </cell>
          <cell r="AE19">
            <v>34132</v>
          </cell>
          <cell r="AF19">
            <v>34426</v>
          </cell>
          <cell r="AG19">
            <v>34775</v>
          </cell>
          <cell r="AH19">
            <v>35118</v>
          </cell>
          <cell r="AI19">
            <v>35387</v>
          </cell>
          <cell r="AJ19">
            <v>35514</v>
          </cell>
          <cell r="AK19">
            <v>35432</v>
          </cell>
          <cell r="AL19">
            <v>35052</v>
          </cell>
          <cell r="AM19">
            <v>34419</v>
          </cell>
          <cell r="AN19">
            <v>33666</v>
          </cell>
          <cell r="AO19">
            <v>32928</v>
          </cell>
          <cell r="AP19">
            <v>32337</v>
          </cell>
          <cell r="AQ19">
            <v>31885</v>
          </cell>
          <cell r="AR19">
            <v>31482</v>
          </cell>
          <cell r="AS19">
            <v>31142</v>
          </cell>
          <cell r="AT19">
            <v>30879</v>
          </cell>
          <cell r="AU19">
            <v>30706</v>
          </cell>
          <cell r="AV19">
            <v>30598</v>
          </cell>
          <cell r="AW19">
            <v>30545</v>
          </cell>
          <cell r="AX19">
            <v>30587</v>
          </cell>
          <cell r="AY19">
            <v>30762</v>
          </cell>
          <cell r="AZ19">
            <v>31110</v>
          </cell>
          <cell r="BA19">
            <v>31604</v>
          </cell>
          <cell r="BB19">
            <v>32218</v>
          </cell>
          <cell r="BC19">
            <v>32992</v>
          </cell>
          <cell r="BD19">
            <v>33964</v>
          </cell>
          <cell r="BE19">
            <v>35174</v>
          </cell>
        </row>
        <row r="20">
          <cell r="A20" t="str">
            <v>45-49</v>
          </cell>
          <cell r="B20">
            <v>14004</v>
          </cell>
          <cell r="C20">
            <v>14469</v>
          </cell>
          <cell r="D20">
            <v>15073</v>
          </cell>
          <cell r="E20">
            <v>15736</v>
          </cell>
          <cell r="F20">
            <v>16378</v>
          </cell>
          <cell r="G20">
            <v>16920</v>
          </cell>
          <cell r="H20">
            <v>17366</v>
          </cell>
          <cell r="I20">
            <v>17767</v>
          </cell>
          <cell r="J20">
            <v>18122</v>
          </cell>
          <cell r="K20">
            <v>18426</v>
          </cell>
          <cell r="L20">
            <v>18677</v>
          </cell>
          <cell r="M20">
            <v>18849</v>
          </cell>
          <cell r="N20">
            <v>18942</v>
          </cell>
          <cell r="O20">
            <v>18998</v>
          </cell>
          <cell r="P20">
            <v>19057</v>
          </cell>
          <cell r="Q20">
            <v>19159</v>
          </cell>
          <cell r="R20">
            <v>19248</v>
          </cell>
          <cell r="S20">
            <v>19297</v>
          </cell>
          <cell r="T20">
            <v>19390</v>
          </cell>
          <cell r="U20">
            <v>19611</v>
          </cell>
          <cell r="V20">
            <v>20046</v>
          </cell>
          <cell r="W20">
            <v>20751</v>
          </cell>
          <cell r="X20">
            <v>21670</v>
          </cell>
          <cell r="Y20">
            <v>22717</v>
          </cell>
          <cell r="Z20">
            <v>23806</v>
          </cell>
          <cell r="AA20">
            <v>24851</v>
          </cell>
          <cell r="AB20">
            <v>25906</v>
          </cell>
          <cell r="AC20">
            <v>27028</v>
          </cell>
          <cell r="AD20">
            <v>28137</v>
          </cell>
          <cell r="AE20">
            <v>29151</v>
          </cell>
          <cell r="AF20">
            <v>29991</v>
          </cell>
          <cell r="AG20">
            <v>30626</v>
          </cell>
          <cell r="AH20">
            <v>31110</v>
          </cell>
          <cell r="AI20">
            <v>31488</v>
          </cell>
          <cell r="AJ20">
            <v>31806</v>
          </cell>
          <cell r="AK20">
            <v>32107</v>
          </cell>
          <cell r="AL20">
            <v>32437</v>
          </cell>
          <cell r="AM20">
            <v>32767</v>
          </cell>
          <cell r="AN20">
            <v>33028</v>
          </cell>
          <cell r="AO20">
            <v>33153</v>
          </cell>
          <cell r="AP20">
            <v>33075</v>
          </cell>
          <cell r="AQ20">
            <v>32707</v>
          </cell>
          <cell r="AR20">
            <v>32094</v>
          </cell>
          <cell r="AS20">
            <v>31366</v>
          </cell>
          <cell r="AT20">
            <v>30653</v>
          </cell>
          <cell r="AU20">
            <v>30087</v>
          </cell>
          <cell r="AV20">
            <v>29660</v>
          </cell>
          <cell r="AW20">
            <v>29285</v>
          </cell>
          <cell r="AX20">
            <v>28973</v>
          </cell>
          <cell r="AY20">
            <v>28733</v>
          </cell>
          <cell r="AZ20">
            <v>28577</v>
          </cell>
          <cell r="BA20">
            <v>28497</v>
          </cell>
          <cell r="BB20">
            <v>28486</v>
          </cell>
          <cell r="BC20">
            <v>28555</v>
          </cell>
          <cell r="BD20">
            <v>28715</v>
          </cell>
          <cell r="BE20">
            <v>28974</v>
          </cell>
        </row>
        <row r="21">
          <cell r="A21" t="str">
            <v>50-54</v>
          </cell>
          <cell r="B21">
            <v>10234</v>
          </cell>
          <cell r="C21">
            <v>10911</v>
          </cell>
          <cell r="D21">
            <v>11488</v>
          </cell>
          <cell r="E21">
            <v>11994</v>
          </cell>
          <cell r="F21">
            <v>12465</v>
          </cell>
          <cell r="G21">
            <v>12943</v>
          </cell>
          <cell r="H21">
            <v>13437</v>
          </cell>
          <cell r="I21">
            <v>13923</v>
          </cell>
          <cell r="J21">
            <v>14383</v>
          </cell>
          <cell r="K21">
            <v>14804</v>
          </cell>
          <cell r="L21">
            <v>15168</v>
          </cell>
          <cell r="M21">
            <v>15459</v>
          </cell>
          <cell r="N21">
            <v>15687</v>
          </cell>
          <cell r="O21">
            <v>15878</v>
          </cell>
          <cell r="P21">
            <v>16058</v>
          </cell>
          <cell r="Q21">
            <v>16252</v>
          </cell>
          <cell r="R21">
            <v>16421</v>
          </cell>
          <cell r="S21">
            <v>16548</v>
          </cell>
          <cell r="T21">
            <v>16691</v>
          </cell>
          <cell r="U21">
            <v>16911</v>
          </cell>
          <cell r="V21">
            <v>17265</v>
          </cell>
          <cell r="W21">
            <v>17808</v>
          </cell>
          <cell r="X21">
            <v>18499</v>
          </cell>
          <cell r="Y21">
            <v>19260</v>
          </cell>
          <cell r="Z21">
            <v>20009</v>
          </cell>
          <cell r="AA21">
            <v>20668</v>
          </cell>
          <cell r="AB21">
            <v>21184</v>
          </cell>
          <cell r="AC21">
            <v>21610</v>
          </cell>
          <cell r="AD21">
            <v>22024</v>
          </cell>
          <cell r="AE21">
            <v>22505</v>
          </cell>
          <cell r="AF21">
            <v>23132</v>
          </cell>
          <cell r="AG21">
            <v>23986</v>
          </cell>
          <cell r="AH21">
            <v>25015</v>
          </cell>
          <cell r="AI21">
            <v>26096</v>
          </cell>
          <cell r="AJ21">
            <v>27106</v>
          </cell>
          <cell r="AK21">
            <v>27923</v>
          </cell>
          <cell r="AL21">
            <v>28519</v>
          </cell>
          <cell r="AM21">
            <v>28975</v>
          </cell>
          <cell r="AN21">
            <v>29334</v>
          </cell>
          <cell r="AO21">
            <v>29635</v>
          </cell>
          <cell r="AP21">
            <v>29920</v>
          </cell>
          <cell r="AQ21">
            <v>30230</v>
          </cell>
          <cell r="AR21">
            <v>30538</v>
          </cell>
          <cell r="AS21">
            <v>30782</v>
          </cell>
          <cell r="AT21">
            <v>30898</v>
          </cell>
          <cell r="AU21">
            <v>30825</v>
          </cell>
          <cell r="AV21">
            <v>30481</v>
          </cell>
          <cell r="AW21">
            <v>29908</v>
          </cell>
          <cell r="AX21">
            <v>29227</v>
          </cell>
          <cell r="AY21">
            <v>28561</v>
          </cell>
          <cell r="AZ21">
            <v>28031</v>
          </cell>
          <cell r="BA21">
            <v>27556</v>
          </cell>
          <cell r="BB21">
            <v>27054</v>
          </cell>
          <cell r="BC21">
            <v>26648</v>
          </cell>
          <cell r="BD21">
            <v>26458</v>
          </cell>
          <cell r="BE21">
            <v>26608</v>
          </cell>
        </row>
        <row r="22">
          <cell r="A22" t="str">
            <v>55-59</v>
          </cell>
          <cell r="B22">
            <v>7969</v>
          </cell>
          <cell r="C22">
            <v>8055</v>
          </cell>
          <cell r="D22">
            <v>8263</v>
          </cell>
          <cell r="E22">
            <v>8558</v>
          </cell>
          <cell r="F22">
            <v>8903</v>
          </cell>
          <cell r="G22">
            <v>9264</v>
          </cell>
          <cell r="H22">
            <v>9666</v>
          </cell>
          <cell r="I22">
            <v>10134</v>
          </cell>
          <cell r="J22">
            <v>10628</v>
          </cell>
          <cell r="K22">
            <v>11109</v>
          </cell>
          <cell r="L22">
            <v>11539</v>
          </cell>
          <cell r="M22">
            <v>11910</v>
          </cell>
          <cell r="N22">
            <v>12248</v>
          </cell>
          <cell r="O22">
            <v>12564</v>
          </cell>
          <cell r="P22">
            <v>12871</v>
          </cell>
          <cell r="Q22">
            <v>13179</v>
          </cell>
          <cell r="R22">
            <v>13455</v>
          </cell>
          <cell r="S22">
            <v>13691</v>
          </cell>
          <cell r="T22">
            <v>13938</v>
          </cell>
          <cell r="U22">
            <v>14248</v>
          </cell>
          <cell r="V22">
            <v>14671</v>
          </cell>
          <cell r="W22">
            <v>15281</v>
          </cell>
          <cell r="X22">
            <v>16044</v>
          </cell>
          <cell r="Y22">
            <v>16850</v>
          </cell>
          <cell r="Z22">
            <v>17589</v>
          </cell>
          <cell r="AA22">
            <v>18151</v>
          </cell>
          <cell r="AB22">
            <v>18472</v>
          </cell>
          <cell r="AC22">
            <v>18627</v>
          </cell>
          <cell r="AD22">
            <v>18709</v>
          </cell>
          <cell r="AE22">
            <v>18815</v>
          </cell>
          <cell r="AF22">
            <v>19040</v>
          </cell>
          <cell r="AG22">
            <v>19371</v>
          </cell>
          <cell r="AH22">
            <v>19744</v>
          </cell>
          <cell r="AI22">
            <v>20181</v>
          </cell>
          <cell r="AJ22">
            <v>20698</v>
          </cell>
          <cell r="AK22">
            <v>21316</v>
          </cell>
          <cell r="AL22">
            <v>22111</v>
          </cell>
          <cell r="AM22">
            <v>23070</v>
          </cell>
          <cell r="AN22">
            <v>24078</v>
          </cell>
          <cell r="AO22">
            <v>25021</v>
          </cell>
          <cell r="AP22">
            <v>25782</v>
          </cell>
          <cell r="AQ22">
            <v>26336</v>
          </cell>
          <cell r="AR22">
            <v>26759</v>
          </cell>
          <cell r="AS22">
            <v>27092</v>
          </cell>
          <cell r="AT22">
            <v>27373</v>
          </cell>
          <cell r="AU22">
            <v>27642</v>
          </cell>
          <cell r="AV22">
            <v>27941</v>
          </cell>
          <cell r="AW22">
            <v>28243</v>
          </cell>
          <cell r="AX22">
            <v>28486</v>
          </cell>
          <cell r="AY22">
            <v>28609</v>
          </cell>
          <cell r="AZ22">
            <v>28550</v>
          </cell>
          <cell r="BA22">
            <v>28350</v>
          </cell>
          <cell r="BB22">
            <v>28049</v>
          </cell>
          <cell r="BC22">
            <v>27587</v>
          </cell>
          <cell r="BD22">
            <v>26902</v>
          </cell>
          <cell r="BE22">
            <v>25931</v>
          </cell>
        </row>
        <row r="23">
          <cell r="A23" t="str">
            <v>60-64</v>
          </cell>
          <cell r="B23">
            <v>6010</v>
          </cell>
          <cell r="C23">
            <v>6211</v>
          </cell>
          <cell r="D23">
            <v>6400</v>
          </cell>
          <cell r="E23">
            <v>6586</v>
          </cell>
          <cell r="F23">
            <v>6779</v>
          </cell>
          <cell r="G23">
            <v>6985</v>
          </cell>
          <cell r="H23">
            <v>7203</v>
          </cell>
          <cell r="I23">
            <v>7427</v>
          </cell>
          <cell r="J23">
            <v>7661</v>
          </cell>
          <cell r="K23">
            <v>7911</v>
          </cell>
          <cell r="L23">
            <v>8182</v>
          </cell>
          <cell r="M23">
            <v>8474</v>
          </cell>
          <cell r="N23">
            <v>8784</v>
          </cell>
          <cell r="O23">
            <v>9112</v>
          </cell>
          <cell r="P23">
            <v>9457</v>
          </cell>
          <cell r="Q23">
            <v>9820</v>
          </cell>
          <cell r="R23">
            <v>10201</v>
          </cell>
          <cell r="S23">
            <v>10599</v>
          </cell>
          <cell r="T23">
            <v>11015</v>
          </cell>
          <cell r="U23">
            <v>11449</v>
          </cell>
          <cell r="V23">
            <v>11903</v>
          </cell>
          <cell r="W23">
            <v>12392</v>
          </cell>
          <cell r="X23">
            <v>12915</v>
          </cell>
          <cell r="Y23">
            <v>13449</v>
          </cell>
          <cell r="Z23">
            <v>13971</v>
          </cell>
          <cell r="AA23">
            <v>14457</v>
          </cell>
          <cell r="AB23">
            <v>14920</v>
          </cell>
          <cell r="AC23">
            <v>15375</v>
          </cell>
          <cell r="AD23">
            <v>15803</v>
          </cell>
          <cell r="AE23">
            <v>16187</v>
          </cell>
          <cell r="AF23">
            <v>16508</v>
          </cell>
          <cell r="AG23">
            <v>16724</v>
          </cell>
          <cell r="AH23">
            <v>16848</v>
          </cell>
          <cell r="AI23">
            <v>16941</v>
          </cell>
          <cell r="AJ23">
            <v>17067</v>
          </cell>
          <cell r="AK23">
            <v>17288</v>
          </cell>
          <cell r="AL23">
            <v>17593</v>
          </cell>
          <cell r="AM23">
            <v>17941</v>
          </cell>
          <cell r="AN23">
            <v>18348</v>
          </cell>
          <cell r="AO23">
            <v>18828</v>
          </cell>
          <cell r="AP23">
            <v>19399</v>
          </cell>
          <cell r="AQ23">
            <v>20129</v>
          </cell>
          <cell r="AR23">
            <v>21008</v>
          </cell>
          <cell r="AS23">
            <v>21931</v>
          </cell>
          <cell r="AT23">
            <v>22796</v>
          </cell>
          <cell r="AU23">
            <v>23499</v>
          </cell>
          <cell r="AV23">
            <v>24016</v>
          </cell>
          <cell r="AW23">
            <v>24417</v>
          </cell>
          <cell r="AX23">
            <v>24736</v>
          </cell>
          <cell r="AY23">
            <v>25008</v>
          </cell>
          <cell r="AZ23">
            <v>25267</v>
          </cell>
          <cell r="BA23">
            <v>25491</v>
          </cell>
          <cell r="BB23">
            <v>25655</v>
          </cell>
          <cell r="BC23">
            <v>25796</v>
          </cell>
          <cell r="BD23">
            <v>25947</v>
          </cell>
          <cell r="BE23">
            <v>26143</v>
          </cell>
        </row>
        <row r="24">
          <cell r="A24" t="str">
            <v>65-69</v>
          </cell>
          <cell r="B24">
            <v>4321</v>
          </cell>
          <cell r="C24">
            <v>4473</v>
          </cell>
          <cell r="D24">
            <v>4639</v>
          </cell>
          <cell r="E24">
            <v>4812</v>
          </cell>
          <cell r="F24">
            <v>4988</v>
          </cell>
          <cell r="G24">
            <v>5157</v>
          </cell>
          <cell r="H24">
            <v>5321</v>
          </cell>
          <cell r="I24">
            <v>5482</v>
          </cell>
          <cell r="J24">
            <v>5644</v>
          </cell>
          <cell r="K24">
            <v>5807</v>
          </cell>
          <cell r="L24">
            <v>5973</v>
          </cell>
          <cell r="M24">
            <v>6127</v>
          </cell>
          <cell r="N24">
            <v>6267</v>
          </cell>
          <cell r="O24">
            <v>6418</v>
          </cell>
          <cell r="P24">
            <v>6601</v>
          </cell>
          <cell r="Q24">
            <v>6840</v>
          </cell>
          <cell r="R24">
            <v>7134</v>
          </cell>
          <cell r="S24">
            <v>7468</v>
          </cell>
          <cell r="T24">
            <v>7843</v>
          </cell>
          <cell r="U24">
            <v>8261</v>
          </cell>
          <cell r="V24">
            <v>8724</v>
          </cell>
          <cell r="W24">
            <v>9279</v>
          </cell>
          <cell r="X24">
            <v>9924</v>
          </cell>
          <cell r="Y24">
            <v>10590</v>
          </cell>
          <cell r="Z24">
            <v>11207</v>
          </cell>
          <cell r="AA24">
            <v>11706</v>
          </cell>
          <cell r="AB24">
            <v>12047</v>
          </cell>
          <cell r="AC24">
            <v>12277</v>
          </cell>
          <cell r="AD24">
            <v>12454</v>
          </cell>
          <cell r="AE24">
            <v>12637</v>
          </cell>
          <cell r="AF24">
            <v>12885</v>
          </cell>
          <cell r="AG24">
            <v>13226</v>
          </cell>
          <cell r="AH24">
            <v>13621</v>
          </cell>
          <cell r="AI24">
            <v>14028</v>
          </cell>
          <cell r="AJ24">
            <v>14403</v>
          </cell>
          <cell r="AK24">
            <v>14705</v>
          </cell>
          <cell r="AL24">
            <v>14896</v>
          </cell>
          <cell r="AM24">
            <v>15004</v>
          </cell>
          <cell r="AN24">
            <v>15086</v>
          </cell>
          <cell r="AO24">
            <v>15198</v>
          </cell>
          <cell r="AP24">
            <v>15396</v>
          </cell>
          <cell r="AQ24">
            <v>15671</v>
          </cell>
          <cell r="AR24">
            <v>15986</v>
          </cell>
          <cell r="AS24">
            <v>16355</v>
          </cell>
          <cell r="AT24">
            <v>16791</v>
          </cell>
          <cell r="AU24">
            <v>17310</v>
          </cell>
          <cell r="AV24">
            <v>17973</v>
          </cell>
          <cell r="AW24">
            <v>18772</v>
          </cell>
          <cell r="AX24">
            <v>19612</v>
          </cell>
          <cell r="AY24">
            <v>20400</v>
          </cell>
          <cell r="AZ24">
            <v>21041</v>
          </cell>
          <cell r="BA24">
            <v>21598</v>
          </cell>
          <cell r="BB24">
            <v>22134</v>
          </cell>
          <cell r="BC24">
            <v>22555</v>
          </cell>
          <cell r="BD24">
            <v>22767</v>
          </cell>
          <cell r="BE24">
            <v>22676</v>
          </cell>
        </row>
        <row r="25">
          <cell r="A25" t="str">
            <v>70-74</v>
          </cell>
          <cell r="B25">
            <v>2788</v>
          </cell>
          <cell r="C25">
            <v>2951</v>
          </cell>
          <cell r="D25">
            <v>3093</v>
          </cell>
          <cell r="E25">
            <v>3220</v>
          </cell>
          <cell r="F25">
            <v>3345</v>
          </cell>
          <cell r="G25">
            <v>3479</v>
          </cell>
          <cell r="H25">
            <v>3624</v>
          </cell>
          <cell r="I25">
            <v>3773</v>
          </cell>
          <cell r="J25">
            <v>3922</v>
          </cell>
          <cell r="K25">
            <v>4066</v>
          </cell>
          <cell r="L25">
            <v>4198</v>
          </cell>
          <cell r="M25">
            <v>4309</v>
          </cell>
          <cell r="N25">
            <v>4402</v>
          </cell>
          <cell r="O25">
            <v>4493</v>
          </cell>
          <cell r="P25">
            <v>4597</v>
          </cell>
          <cell r="Q25">
            <v>4732</v>
          </cell>
          <cell r="R25">
            <v>4877</v>
          </cell>
          <cell r="S25">
            <v>5022</v>
          </cell>
          <cell r="T25">
            <v>5196</v>
          </cell>
          <cell r="U25">
            <v>5429</v>
          </cell>
          <cell r="V25">
            <v>5749</v>
          </cell>
          <cell r="W25">
            <v>6204</v>
          </cell>
          <cell r="X25">
            <v>6775</v>
          </cell>
          <cell r="Y25">
            <v>7390</v>
          </cell>
          <cell r="Z25">
            <v>7978</v>
          </cell>
          <cell r="AA25">
            <v>8469</v>
          </cell>
          <cell r="AB25">
            <v>8849</v>
          </cell>
          <cell r="AC25">
            <v>9165</v>
          </cell>
          <cell r="AD25">
            <v>9438</v>
          </cell>
          <cell r="AE25">
            <v>9687</v>
          </cell>
          <cell r="AF25">
            <v>9933</v>
          </cell>
          <cell r="AG25">
            <v>10160</v>
          </cell>
          <cell r="AH25">
            <v>10355</v>
          </cell>
          <cell r="AI25">
            <v>10541</v>
          </cell>
          <cell r="AJ25">
            <v>10739</v>
          </cell>
          <cell r="AK25">
            <v>10974</v>
          </cell>
          <cell r="AL25">
            <v>11268</v>
          </cell>
          <cell r="AM25">
            <v>11606</v>
          </cell>
          <cell r="AN25">
            <v>11953</v>
          </cell>
          <cell r="AO25">
            <v>12274</v>
          </cell>
          <cell r="AP25">
            <v>12533</v>
          </cell>
          <cell r="AQ25">
            <v>12698</v>
          </cell>
          <cell r="AR25">
            <v>12792</v>
          </cell>
          <cell r="AS25">
            <v>12864</v>
          </cell>
          <cell r="AT25">
            <v>12963</v>
          </cell>
          <cell r="AU25">
            <v>13140</v>
          </cell>
          <cell r="AV25">
            <v>13386</v>
          </cell>
          <cell r="AW25">
            <v>13669</v>
          </cell>
          <cell r="AX25">
            <v>13999</v>
          </cell>
          <cell r="AY25">
            <v>14388</v>
          </cell>
          <cell r="AZ25">
            <v>14847</v>
          </cell>
          <cell r="BA25">
            <v>15368</v>
          </cell>
          <cell r="BB25">
            <v>15945</v>
          </cell>
          <cell r="BC25">
            <v>16587</v>
          </cell>
          <cell r="BD25">
            <v>17306</v>
          </cell>
          <cell r="BE25">
            <v>18114</v>
          </cell>
        </row>
        <row r="26">
          <cell r="A26" t="str">
            <v>75-79</v>
          </cell>
          <cell r="B26">
            <v>1396</v>
          </cell>
          <cell r="C26">
            <v>1509</v>
          </cell>
          <cell r="D26">
            <v>1623</v>
          </cell>
          <cell r="E26">
            <v>1739</v>
          </cell>
          <cell r="F26">
            <v>1855</v>
          </cell>
          <cell r="G26">
            <v>1974</v>
          </cell>
          <cell r="H26">
            <v>2101</v>
          </cell>
          <cell r="I26">
            <v>2234</v>
          </cell>
          <cell r="J26">
            <v>2368</v>
          </cell>
          <cell r="K26">
            <v>2495</v>
          </cell>
          <cell r="L26">
            <v>2609</v>
          </cell>
          <cell r="M26">
            <v>2702</v>
          </cell>
          <cell r="N26">
            <v>2777</v>
          </cell>
          <cell r="O26">
            <v>2849</v>
          </cell>
          <cell r="P26">
            <v>2927</v>
          </cell>
          <cell r="Q26">
            <v>3025</v>
          </cell>
          <cell r="R26">
            <v>3136</v>
          </cell>
          <cell r="S26">
            <v>3251</v>
          </cell>
          <cell r="T26">
            <v>3381</v>
          </cell>
          <cell r="U26">
            <v>3536</v>
          </cell>
          <cell r="V26">
            <v>3726</v>
          </cell>
          <cell r="W26">
            <v>3961</v>
          </cell>
          <cell r="X26">
            <v>4234</v>
          </cell>
          <cell r="Y26">
            <v>4531</v>
          </cell>
          <cell r="Z26">
            <v>4834</v>
          </cell>
          <cell r="AA26">
            <v>5130</v>
          </cell>
          <cell r="AB26">
            <v>5422</v>
          </cell>
          <cell r="AC26">
            <v>5722</v>
          </cell>
          <cell r="AD26">
            <v>6021</v>
          </cell>
          <cell r="AE26">
            <v>6312</v>
          </cell>
          <cell r="AF26">
            <v>6588</v>
          </cell>
          <cell r="AG26">
            <v>6850</v>
          </cell>
          <cell r="AH26">
            <v>7102</v>
          </cell>
          <cell r="AI26">
            <v>7344</v>
          </cell>
          <cell r="AJ26">
            <v>7572</v>
          </cell>
          <cell r="AK26">
            <v>7787</v>
          </cell>
          <cell r="AL26">
            <v>7976</v>
          </cell>
          <cell r="AM26">
            <v>8140</v>
          </cell>
          <cell r="AN26">
            <v>8296</v>
          </cell>
          <cell r="AO26">
            <v>8463</v>
          </cell>
          <cell r="AP26">
            <v>8657</v>
          </cell>
          <cell r="AQ26">
            <v>8897</v>
          </cell>
          <cell r="AR26">
            <v>9170</v>
          </cell>
          <cell r="AS26">
            <v>9451</v>
          </cell>
          <cell r="AT26">
            <v>9711</v>
          </cell>
          <cell r="AU26">
            <v>9924</v>
          </cell>
          <cell r="AV26">
            <v>10064</v>
          </cell>
          <cell r="AW26">
            <v>10148</v>
          </cell>
          <cell r="AX26">
            <v>10217</v>
          </cell>
          <cell r="AY26">
            <v>10308</v>
          </cell>
          <cell r="AZ26">
            <v>10461</v>
          </cell>
          <cell r="BA26">
            <v>10650</v>
          </cell>
          <cell r="BB26">
            <v>10849</v>
          </cell>
          <cell r="BC26">
            <v>11097</v>
          </cell>
          <cell r="BD26">
            <v>11433</v>
          </cell>
          <cell r="BE26">
            <v>11896</v>
          </cell>
        </row>
        <row r="27">
          <cell r="A27" t="str">
            <v>80 Y MAS</v>
          </cell>
          <cell r="B27">
            <v>925</v>
          </cell>
          <cell r="C27">
            <v>957</v>
          </cell>
          <cell r="D27">
            <v>1003</v>
          </cell>
          <cell r="E27">
            <v>1065</v>
          </cell>
          <cell r="F27">
            <v>1132</v>
          </cell>
          <cell r="G27">
            <v>1206</v>
          </cell>
          <cell r="H27">
            <v>1285</v>
          </cell>
          <cell r="I27">
            <v>1371</v>
          </cell>
          <cell r="J27">
            <v>1462</v>
          </cell>
          <cell r="K27">
            <v>1562</v>
          </cell>
          <cell r="L27">
            <v>1668</v>
          </cell>
          <cell r="M27">
            <v>1781</v>
          </cell>
          <cell r="N27">
            <v>1901</v>
          </cell>
          <cell r="O27">
            <v>2028</v>
          </cell>
          <cell r="P27">
            <v>2160</v>
          </cell>
          <cell r="Q27">
            <v>2296</v>
          </cell>
          <cell r="R27">
            <v>2431</v>
          </cell>
          <cell r="S27">
            <v>2569</v>
          </cell>
          <cell r="T27">
            <v>2712</v>
          </cell>
          <cell r="U27">
            <v>2868</v>
          </cell>
          <cell r="V27">
            <v>3043</v>
          </cell>
          <cell r="W27">
            <v>3238</v>
          </cell>
          <cell r="X27">
            <v>3450</v>
          </cell>
          <cell r="Y27">
            <v>3675</v>
          </cell>
          <cell r="Z27">
            <v>3915</v>
          </cell>
          <cell r="AA27">
            <v>4166</v>
          </cell>
          <cell r="AB27">
            <v>4431</v>
          </cell>
          <cell r="AC27">
            <v>4707</v>
          </cell>
          <cell r="AD27">
            <v>4998</v>
          </cell>
          <cell r="AE27">
            <v>5305</v>
          </cell>
          <cell r="AF27">
            <v>5627</v>
          </cell>
          <cell r="AG27">
            <v>5974</v>
          </cell>
          <cell r="AH27">
            <v>6341</v>
          </cell>
          <cell r="AI27">
            <v>6721</v>
          </cell>
          <cell r="AJ27">
            <v>7106</v>
          </cell>
          <cell r="AK27">
            <v>7484</v>
          </cell>
          <cell r="AL27">
            <v>7862</v>
          </cell>
          <cell r="AM27">
            <v>8245</v>
          </cell>
          <cell r="AN27">
            <v>8626</v>
          </cell>
          <cell r="AO27">
            <v>9001</v>
          </cell>
          <cell r="AP27">
            <v>9364</v>
          </cell>
          <cell r="AQ27">
            <v>9710</v>
          </cell>
          <cell r="AR27">
            <v>10041</v>
          </cell>
          <cell r="AS27">
            <v>10368</v>
          </cell>
          <cell r="AT27">
            <v>10700</v>
          </cell>
          <cell r="AU27">
            <v>11042</v>
          </cell>
          <cell r="AV27">
            <v>11407</v>
          </cell>
          <cell r="AW27">
            <v>11789</v>
          </cell>
          <cell r="AX27">
            <v>12174</v>
          </cell>
          <cell r="AY27">
            <v>12544</v>
          </cell>
          <cell r="AZ27">
            <v>12892</v>
          </cell>
          <cell r="BA27">
            <v>13224</v>
          </cell>
          <cell r="BB27">
            <v>13548</v>
          </cell>
          <cell r="BC27">
            <v>13853</v>
          </cell>
          <cell r="BD27">
            <v>14124</v>
          </cell>
          <cell r="BE27">
            <v>14345</v>
          </cell>
        </row>
      </sheetData>
      <sheetData sheetId="48"/>
      <sheetData sheetId="49"/>
      <sheetData sheetId="50">
        <row r="11">
          <cell r="A11" t="str">
            <v>0-4</v>
          </cell>
          <cell r="B11">
            <v>5829</v>
          </cell>
          <cell r="C11">
            <v>5917</v>
          </cell>
          <cell r="D11">
            <v>5967</v>
          </cell>
          <cell r="E11">
            <v>5994</v>
          </cell>
          <cell r="F11">
            <v>6015</v>
          </cell>
          <cell r="G11">
            <v>6046</v>
          </cell>
          <cell r="H11">
            <v>6083</v>
          </cell>
          <cell r="I11">
            <v>6110</v>
          </cell>
          <cell r="J11">
            <v>6137</v>
          </cell>
          <cell r="K11">
            <v>6182</v>
          </cell>
          <cell r="L11">
            <v>6244</v>
          </cell>
          <cell r="M11">
            <v>6345</v>
          </cell>
          <cell r="N11">
            <v>6480</v>
          </cell>
          <cell r="O11">
            <v>6621</v>
          </cell>
          <cell r="P11">
            <v>6751</v>
          </cell>
          <cell r="Q11">
            <v>6841</v>
          </cell>
          <cell r="R11">
            <v>6877</v>
          </cell>
          <cell r="S11">
            <v>6864</v>
          </cell>
          <cell r="T11">
            <v>6840</v>
          </cell>
          <cell r="U11">
            <v>6855</v>
          </cell>
          <cell r="V11">
            <v>6947</v>
          </cell>
          <cell r="W11">
            <v>7133</v>
          </cell>
          <cell r="X11">
            <v>7388</v>
          </cell>
          <cell r="Y11">
            <v>7681</v>
          </cell>
          <cell r="Z11">
            <v>7983</v>
          </cell>
          <cell r="AA11">
            <v>8264</v>
          </cell>
          <cell r="AB11">
            <v>8530</v>
          </cell>
          <cell r="AC11">
            <v>8805</v>
          </cell>
          <cell r="AD11">
            <v>9074</v>
          </cell>
          <cell r="AE11">
            <v>9324</v>
          </cell>
          <cell r="AF11">
            <v>9546</v>
          </cell>
          <cell r="AG11">
            <v>9730</v>
          </cell>
          <cell r="AH11">
            <v>9886</v>
          </cell>
          <cell r="AI11">
            <v>10023</v>
          </cell>
          <cell r="AJ11">
            <v>10150</v>
          </cell>
          <cell r="AK11">
            <v>10279</v>
          </cell>
          <cell r="AL11">
            <v>10408</v>
          </cell>
          <cell r="AM11">
            <v>10531</v>
          </cell>
          <cell r="AN11">
            <v>10648</v>
          </cell>
          <cell r="AO11">
            <v>10760</v>
          </cell>
          <cell r="AP11">
            <v>10867</v>
          </cell>
          <cell r="AQ11">
            <v>10962</v>
          </cell>
          <cell r="AR11">
            <v>11046</v>
          </cell>
          <cell r="AS11">
            <v>11127</v>
          </cell>
          <cell r="AT11">
            <v>11216</v>
          </cell>
          <cell r="AU11">
            <v>11321</v>
          </cell>
          <cell r="AV11">
            <v>11448</v>
          </cell>
          <cell r="AW11">
            <v>11590</v>
          </cell>
          <cell r="AX11">
            <v>11740</v>
          </cell>
          <cell r="AY11">
            <v>11892</v>
          </cell>
          <cell r="AZ11">
            <v>12037</v>
          </cell>
          <cell r="BA11">
            <v>12181</v>
          </cell>
          <cell r="BB11">
            <v>12329</v>
          </cell>
          <cell r="BC11">
            <v>12473</v>
          </cell>
          <cell r="BD11">
            <v>12606</v>
          </cell>
          <cell r="BE11">
            <v>12722</v>
          </cell>
        </row>
        <row r="12">
          <cell r="A12" t="str">
            <v>5-9</v>
          </cell>
          <cell r="B12">
            <v>5627</v>
          </cell>
          <cell r="C12">
            <v>5623</v>
          </cell>
          <cell r="D12">
            <v>5663</v>
          </cell>
          <cell r="E12">
            <v>5733</v>
          </cell>
          <cell r="F12">
            <v>5814</v>
          </cell>
          <cell r="G12">
            <v>5892</v>
          </cell>
          <cell r="H12">
            <v>5969</v>
          </cell>
          <cell r="I12">
            <v>6057</v>
          </cell>
          <cell r="J12">
            <v>6146</v>
          </cell>
          <cell r="K12">
            <v>6233</v>
          </cell>
          <cell r="L12">
            <v>6312</v>
          </cell>
          <cell r="M12">
            <v>6371</v>
          </cell>
          <cell r="N12">
            <v>6415</v>
          </cell>
          <cell r="O12">
            <v>6461</v>
          </cell>
          <cell r="P12">
            <v>6516</v>
          </cell>
          <cell r="Q12">
            <v>6600</v>
          </cell>
          <cell r="R12">
            <v>6728</v>
          </cell>
          <cell r="S12">
            <v>6895</v>
          </cell>
          <cell r="T12">
            <v>7068</v>
          </cell>
          <cell r="U12">
            <v>7210</v>
          </cell>
          <cell r="V12">
            <v>7311</v>
          </cell>
          <cell r="W12">
            <v>7310</v>
          </cell>
          <cell r="X12">
            <v>7234</v>
          </cell>
          <cell r="Y12">
            <v>7144</v>
          </cell>
          <cell r="Z12">
            <v>7105</v>
          </cell>
          <cell r="AA12">
            <v>7179</v>
          </cell>
          <cell r="AB12">
            <v>7398</v>
          </cell>
          <cell r="AC12">
            <v>7722</v>
          </cell>
          <cell r="AD12">
            <v>8101</v>
          </cell>
          <cell r="AE12">
            <v>8486</v>
          </cell>
          <cell r="AF12">
            <v>8826</v>
          </cell>
          <cell r="AG12">
            <v>9126</v>
          </cell>
          <cell r="AH12">
            <v>9418</v>
          </cell>
          <cell r="AI12">
            <v>9697</v>
          </cell>
          <cell r="AJ12">
            <v>9956</v>
          </cell>
          <cell r="AK12">
            <v>10189</v>
          </cell>
          <cell r="AL12">
            <v>10391</v>
          </cell>
          <cell r="AM12">
            <v>10565</v>
          </cell>
          <cell r="AN12">
            <v>10721</v>
          </cell>
          <cell r="AO12">
            <v>10864</v>
          </cell>
          <cell r="AP12">
            <v>11002</v>
          </cell>
          <cell r="AQ12">
            <v>11129</v>
          </cell>
          <cell r="AR12">
            <v>11240</v>
          </cell>
          <cell r="AS12">
            <v>11345</v>
          </cell>
          <cell r="AT12">
            <v>11453</v>
          </cell>
          <cell r="AU12">
            <v>11573</v>
          </cell>
          <cell r="AV12">
            <v>11709</v>
          </cell>
          <cell r="AW12">
            <v>11854</v>
          </cell>
          <cell r="AX12">
            <v>12005</v>
          </cell>
          <cell r="AY12">
            <v>12155</v>
          </cell>
          <cell r="AZ12">
            <v>12300</v>
          </cell>
          <cell r="BA12">
            <v>12444</v>
          </cell>
          <cell r="BB12">
            <v>12589</v>
          </cell>
          <cell r="BC12">
            <v>12731</v>
          </cell>
          <cell r="BD12">
            <v>12865</v>
          </cell>
          <cell r="BE12">
            <v>12987</v>
          </cell>
        </row>
        <row r="13">
          <cell r="A13" t="str">
            <v>10-14</v>
          </cell>
          <cell r="B13">
            <v>4928</v>
          </cell>
          <cell r="C13">
            <v>5195</v>
          </cell>
          <cell r="D13">
            <v>5410</v>
          </cell>
          <cell r="E13">
            <v>5587</v>
          </cell>
          <cell r="F13">
            <v>5739</v>
          </cell>
          <cell r="G13">
            <v>5866</v>
          </cell>
          <cell r="H13">
            <v>5968</v>
          </cell>
          <cell r="I13">
            <v>6033</v>
          </cell>
          <cell r="J13">
            <v>6078</v>
          </cell>
          <cell r="K13">
            <v>6123</v>
          </cell>
          <cell r="L13">
            <v>6182</v>
          </cell>
          <cell r="M13">
            <v>6272</v>
          </cell>
          <cell r="N13">
            <v>6373</v>
          </cell>
          <cell r="O13">
            <v>6478</v>
          </cell>
          <cell r="P13">
            <v>6575</v>
          </cell>
          <cell r="Q13">
            <v>6655</v>
          </cell>
          <cell r="R13">
            <v>6710</v>
          </cell>
          <cell r="S13">
            <v>6747</v>
          </cell>
          <cell r="T13">
            <v>6777</v>
          </cell>
          <cell r="U13">
            <v>6810</v>
          </cell>
          <cell r="V13">
            <v>6851</v>
          </cell>
          <cell r="W13">
            <v>6903</v>
          </cell>
          <cell r="X13">
            <v>6960</v>
          </cell>
          <cell r="Y13">
            <v>7025</v>
          </cell>
          <cell r="Z13">
            <v>7086</v>
          </cell>
          <cell r="AA13">
            <v>7157</v>
          </cell>
          <cell r="AB13">
            <v>7214</v>
          </cell>
          <cell r="AC13">
            <v>7257</v>
          </cell>
          <cell r="AD13">
            <v>7314</v>
          </cell>
          <cell r="AE13">
            <v>7413</v>
          </cell>
          <cell r="AF13">
            <v>7585</v>
          </cell>
          <cell r="AG13">
            <v>7852</v>
          </cell>
          <cell r="AH13">
            <v>8195</v>
          </cell>
          <cell r="AI13">
            <v>8578</v>
          </cell>
          <cell r="AJ13">
            <v>8963</v>
          </cell>
          <cell r="AK13">
            <v>9312</v>
          </cell>
          <cell r="AL13">
            <v>9632</v>
          </cell>
          <cell r="AM13">
            <v>9947</v>
          </cell>
          <cell r="AN13">
            <v>10248</v>
          </cell>
          <cell r="AO13">
            <v>10527</v>
          </cell>
          <cell r="AP13">
            <v>10772</v>
          </cell>
          <cell r="AQ13">
            <v>10973</v>
          </cell>
          <cell r="AR13">
            <v>11137</v>
          </cell>
          <cell r="AS13">
            <v>11279</v>
          </cell>
          <cell r="AT13">
            <v>11418</v>
          </cell>
          <cell r="AU13">
            <v>11570</v>
          </cell>
          <cell r="AV13">
            <v>11736</v>
          </cell>
          <cell r="AW13">
            <v>11911</v>
          </cell>
          <cell r="AX13">
            <v>12085</v>
          </cell>
          <cell r="AY13">
            <v>12254</v>
          </cell>
          <cell r="AZ13">
            <v>12413</v>
          </cell>
          <cell r="BA13">
            <v>12566</v>
          </cell>
          <cell r="BB13">
            <v>12717</v>
          </cell>
          <cell r="BC13">
            <v>12859</v>
          </cell>
          <cell r="BD13">
            <v>12989</v>
          </cell>
          <cell r="BE13">
            <v>13102</v>
          </cell>
        </row>
        <row r="14">
          <cell r="A14" t="str">
            <v>15-19</v>
          </cell>
          <cell r="B14">
            <v>3978</v>
          </cell>
          <cell r="C14">
            <v>4519</v>
          </cell>
          <cell r="D14">
            <v>4916</v>
          </cell>
          <cell r="E14">
            <v>5212</v>
          </cell>
          <cell r="F14">
            <v>5442</v>
          </cell>
          <cell r="G14">
            <v>5639</v>
          </cell>
          <cell r="H14">
            <v>5766</v>
          </cell>
          <cell r="I14">
            <v>5805</v>
          </cell>
          <cell r="J14">
            <v>5802</v>
          </cell>
          <cell r="K14">
            <v>5805</v>
          </cell>
          <cell r="L14">
            <v>5862</v>
          </cell>
          <cell r="M14">
            <v>5992</v>
          </cell>
          <cell r="N14">
            <v>6167</v>
          </cell>
          <cell r="O14">
            <v>6354</v>
          </cell>
          <cell r="P14">
            <v>6518</v>
          </cell>
          <cell r="Q14">
            <v>6623</v>
          </cell>
          <cell r="R14">
            <v>6671</v>
          </cell>
          <cell r="S14">
            <v>6682</v>
          </cell>
          <cell r="T14">
            <v>6662</v>
          </cell>
          <cell r="U14">
            <v>6619</v>
          </cell>
          <cell r="V14">
            <v>6555</v>
          </cell>
          <cell r="W14">
            <v>6427</v>
          </cell>
          <cell r="X14">
            <v>6230</v>
          </cell>
          <cell r="Y14">
            <v>6032</v>
          </cell>
          <cell r="Z14">
            <v>5904</v>
          </cell>
          <cell r="AA14">
            <v>5911</v>
          </cell>
          <cell r="AB14">
            <v>6109</v>
          </cell>
          <cell r="AC14">
            <v>6454</v>
          </cell>
          <cell r="AD14">
            <v>6860</v>
          </cell>
          <cell r="AE14">
            <v>7247</v>
          </cell>
          <cell r="AF14">
            <v>7532</v>
          </cell>
          <cell r="AG14">
            <v>7673</v>
          </cell>
          <cell r="AH14">
            <v>7725</v>
          </cell>
          <cell r="AI14">
            <v>7750</v>
          </cell>
          <cell r="AJ14">
            <v>7811</v>
          </cell>
          <cell r="AK14">
            <v>7967</v>
          </cell>
          <cell r="AL14">
            <v>8248</v>
          </cell>
          <cell r="AM14">
            <v>8611</v>
          </cell>
          <cell r="AN14">
            <v>9017</v>
          </cell>
          <cell r="AO14">
            <v>9421</v>
          </cell>
          <cell r="AP14">
            <v>9783</v>
          </cell>
          <cell r="AQ14">
            <v>10103</v>
          </cell>
          <cell r="AR14">
            <v>10409</v>
          </cell>
          <cell r="AS14">
            <v>10700</v>
          </cell>
          <cell r="AT14">
            <v>10975</v>
          </cell>
          <cell r="AU14">
            <v>11234</v>
          </cell>
          <cell r="AV14">
            <v>11475</v>
          </cell>
          <cell r="AW14">
            <v>11697</v>
          </cell>
          <cell r="AX14">
            <v>11905</v>
          </cell>
          <cell r="AY14">
            <v>12101</v>
          </cell>
          <cell r="AZ14">
            <v>12288</v>
          </cell>
          <cell r="BA14">
            <v>12464</v>
          </cell>
          <cell r="BB14">
            <v>12627</v>
          </cell>
          <cell r="BC14">
            <v>12781</v>
          </cell>
          <cell r="BD14">
            <v>12927</v>
          </cell>
          <cell r="BE14">
            <v>13070</v>
          </cell>
        </row>
        <row r="15">
          <cell r="A15" t="str">
            <v>20-24</v>
          </cell>
          <cell r="B15">
            <v>4423</v>
          </cell>
          <cell r="C15">
            <v>4390</v>
          </cell>
          <cell r="D15">
            <v>4486</v>
          </cell>
          <cell r="E15">
            <v>4660</v>
          </cell>
          <cell r="F15">
            <v>4869</v>
          </cell>
          <cell r="G15">
            <v>5074</v>
          </cell>
          <cell r="H15">
            <v>5290</v>
          </cell>
          <cell r="I15">
            <v>5549</v>
          </cell>
          <cell r="J15">
            <v>5820</v>
          </cell>
          <cell r="K15">
            <v>6069</v>
          </cell>
          <cell r="L15">
            <v>6265</v>
          </cell>
          <cell r="M15">
            <v>6391</v>
          </cell>
          <cell r="N15">
            <v>6471</v>
          </cell>
          <cell r="O15">
            <v>6525</v>
          </cell>
          <cell r="P15">
            <v>6579</v>
          </cell>
          <cell r="Q15">
            <v>6650</v>
          </cell>
          <cell r="R15">
            <v>6749</v>
          </cell>
          <cell r="S15">
            <v>6863</v>
          </cell>
          <cell r="T15">
            <v>6977</v>
          </cell>
          <cell r="U15">
            <v>7077</v>
          </cell>
          <cell r="V15">
            <v>7150</v>
          </cell>
          <cell r="W15">
            <v>7191</v>
          </cell>
          <cell r="X15">
            <v>7209</v>
          </cell>
          <cell r="Y15">
            <v>7210</v>
          </cell>
          <cell r="Z15">
            <v>7202</v>
          </cell>
          <cell r="AA15">
            <v>7187</v>
          </cell>
          <cell r="AB15">
            <v>7131</v>
          </cell>
          <cell r="AC15">
            <v>7033</v>
          </cell>
          <cell r="AD15">
            <v>6942</v>
          </cell>
          <cell r="AE15">
            <v>6911</v>
          </cell>
          <cell r="AF15">
            <v>6991</v>
          </cell>
          <cell r="AG15">
            <v>7233</v>
          </cell>
          <cell r="AH15">
            <v>7603</v>
          </cell>
          <cell r="AI15">
            <v>8025</v>
          </cell>
          <cell r="AJ15">
            <v>8424</v>
          </cell>
          <cell r="AK15">
            <v>8723</v>
          </cell>
          <cell r="AL15">
            <v>8882</v>
          </cell>
          <cell r="AM15">
            <v>8952</v>
          </cell>
          <cell r="AN15">
            <v>8993</v>
          </cell>
          <cell r="AO15">
            <v>9068</v>
          </cell>
          <cell r="AP15">
            <v>9237</v>
          </cell>
          <cell r="AQ15">
            <v>9523</v>
          </cell>
          <cell r="AR15">
            <v>9886</v>
          </cell>
          <cell r="AS15">
            <v>10291</v>
          </cell>
          <cell r="AT15">
            <v>10705</v>
          </cell>
          <cell r="AU15">
            <v>11092</v>
          </cell>
          <cell r="AV15">
            <v>11464</v>
          </cell>
          <cell r="AW15">
            <v>11842</v>
          </cell>
          <cell r="AX15">
            <v>12212</v>
          </cell>
          <cell r="AY15">
            <v>12559</v>
          </cell>
          <cell r="AZ15">
            <v>12868</v>
          </cell>
          <cell r="BA15">
            <v>13148</v>
          </cell>
          <cell r="BB15">
            <v>13411</v>
          </cell>
          <cell r="BC15">
            <v>13639</v>
          </cell>
          <cell r="BD15">
            <v>13820</v>
          </cell>
          <cell r="BE15">
            <v>13937</v>
          </cell>
        </row>
        <row r="16">
          <cell r="A16" t="str">
            <v>25-29</v>
          </cell>
          <cell r="B16">
            <v>4711</v>
          </cell>
          <cell r="C16">
            <v>4667</v>
          </cell>
          <cell r="D16">
            <v>4677</v>
          </cell>
          <cell r="E16">
            <v>4726</v>
          </cell>
          <cell r="F16">
            <v>4797</v>
          </cell>
          <cell r="G16">
            <v>4879</v>
          </cell>
          <cell r="H16">
            <v>4967</v>
          </cell>
          <cell r="I16">
            <v>5075</v>
          </cell>
          <cell r="J16">
            <v>5199</v>
          </cell>
          <cell r="K16">
            <v>5343</v>
          </cell>
          <cell r="L16">
            <v>5507</v>
          </cell>
          <cell r="M16">
            <v>5714</v>
          </cell>
          <cell r="N16">
            <v>5955</v>
          </cell>
          <cell r="O16">
            <v>6211</v>
          </cell>
          <cell r="P16">
            <v>6448</v>
          </cell>
          <cell r="Q16">
            <v>6643</v>
          </cell>
          <cell r="R16">
            <v>6770</v>
          </cell>
          <cell r="S16">
            <v>6852</v>
          </cell>
          <cell r="T16">
            <v>6918</v>
          </cell>
          <cell r="U16">
            <v>7001</v>
          </cell>
          <cell r="V16">
            <v>7134</v>
          </cell>
          <cell r="W16">
            <v>7342</v>
          </cell>
          <cell r="X16">
            <v>7605</v>
          </cell>
          <cell r="Y16">
            <v>7882</v>
          </cell>
          <cell r="Z16">
            <v>8132</v>
          </cell>
          <cell r="AA16">
            <v>8316</v>
          </cell>
          <cell r="AB16">
            <v>8420</v>
          </cell>
          <cell r="AC16">
            <v>8472</v>
          </cell>
          <cell r="AD16">
            <v>8489</v>
          </cell>
          <cell r="AE16">
            <v>8488</v>
          </cell>
          <cell r="AF16">
            <v>8487</v>
          </cell>
          <cell r="AG16">
            <v>8447</v>
          </cell>
          <cell r="AH16">
            <v>8358</v>
          </cell>
          <cell r="AI16">
            <v>8275</v>
          </cell>
          <cell r="AJ16">
            <v>8255</v>
          </cell>
          <cell r="AK16">
            <v>8355</v>
          </cell>
          <cell r="AL16">
            <v>8630</v>
          </cell>
          <cell r="AM16">
            <v>9042</v>
          </cell>
          <cell r="AN16">
            <v>9508</v>
          </cell>
          <cell r="AO16">
            <v>9947</v>
          </cell>
          <cell r="AP16">
            <v>10275</v>
          </cell>
          <cell r="AQ16">
            <v>10444</v>
          </cell>
          <cell r="AR16">
            <v>10508</v>
          </cell>
          <cell r="AS16">
            <v>10541</v>
          </cell>
          <cell r="AT16">
            <v>10617</v>
          </cell>
          <cell r="AU16">
            <v>10810</v>
          </cell>
          <cell r="AV16">
            <v>11152</v>
          </cell>
          <cell r="AW16">
            <v>11594</v>
          </cell>
          <cell r="AX16">
            <v>12086</v>
          </cell>
          <cell r="AY16">
            <v>12580</v>
          </cell>
          <cell r="AZ16">
            <v>13029</v>
          </cell>
          <cell r="BA16">
            <v>13462</v>
          </cell>
          <cell r="BB16">
            <v>13914</v>
          </cell>
          <cell r="BC16">
            <v>14335</v>
          </cell>
          <cell r="BD16">
            <v>14676</v>
          </cell>
          <cell r="BE16">
            <v>14889</v>
          </cell>
        </row>
        <row r="17">
          <cell r="A17" t="str">
            <v>30-34</v>
          </cell>
          <cell r="B17">
            <v>4244</v>
          </cell>
          <cell r="C17">
            <v>4449</v>
          </cell>
          <cell r="D17">
            <v>4609</v>
          </cell>
          <cell r="E17">
            <v>4729</v>
          </cell>
          <cell r="F17">
            <v>4829</v>
          </cell>
          <cell r="G17">
            <v>4928</v>
          </cell>
          <cell r="H17">
            <v>5011</v>
          </cell>
          <cell r="I17">
            <v>5069</v>
          </cell>
          <cell r="J17">
            <v>5121</v>
          </cell>
          <cell r="K17">
            <v>5176</v>
          </cell>
          <cell r="L17">
            <v>5255</v>
          </cell>
          <cell r="M17">
            <v>5347</v>
          </cell>
          <cell r="N17">
            <v>5443</v>
          </cell>
          <cell r="O17">
            <v>5556</v>
          </cell>
          <cell r="P17">
            <v>5696</v>
          </cell>
          <cell r="Q17">
            <v>5879</v>
          </cell>
          <cell r="R17">
            <v>6117</v>
          </cell>
          <cell r="S17">
            <v>6397</v>
          </cell>
          <cell r="T17">
            <v>6706</v>
          </cell>
          <cell r="U17">
            <v>7024</v>
          </cell>
          <cell r="V17">
            <v>7333</v>
          </cell>
          <cell r="W17">
            <v>7649</v>
          </cell>
          <cell r="X17">
            <v>7986</v>
          </cell>
          <cell r="Y17">
            <v>8317</v>
          </cell>
          <cell r="Z17">
            <v>8614</v>
          </cell>
          <cell r="AA17">
            <v>8850</v>
          </cell>
          <cell r="AB17">
            <v>9009</v>
          </cell>
          <cell r="AC17">
            <v>9113</v>
          </cell>
          <cell r="AD17">
            <v>9180</v>
          </cell>
          <cell r="AE17">
            <v>9232</v>
          </cell>
          <cell r="AF17">
            <v>9288</v>
          </cell>
          <cell r="AG17">
            <v>9350</v>
          </cell>
          <cell r="AH17">
            <v>9404</v>
          </cell>
          <cell r="AI17">
            <v>9448</v>
          </cell>
          <cell r="AJ17">
            <v>9483</v>
          </cell>
          <cell r="AK17">
            <v>9507</v>
          </cell>
          <cell r="AL17">
            <v>9483</v>
          </cell>
          <cell r="AM17">
            <v>9413</v>
          </cell>
          <cell r="AN17">
            <v>9350</v>
          </cell>
          <cell r="AO17">
            <v>9351</v>
          </cell>
          <cell r="AP17">
            <v>9471</v>
          </cell>
          <cell r="AQ17">
            <v>9761</v>
          </cell>
          <cell r="AR17">
            <v>10184</v>
          </cell>
          <cell r="AS17">
            <v>10664</v>
          </cell>
          <cell r="AT17">
            <v>11122</v>
          </cell>
          <cell r="AU17">
            <v>11482</v>
          </cell>
          <cell r="AV17">
            <v>11701</v>
          </cell>
          <cell r="AW17">
            <v>11832</v>
          </cell>
          <cell r="AX17">
            <v>11936</v>
          </cell>
          <cell r="AY17">
            <v>12078</v>
          </cell>
          <cell r="AZ17">
            <v>12320</v>
          </cell>
          <cell r="BA17">
            <v>12620</v>
          </cell>
          <cell r="BB17">
            <v>12936</v>
          </cell>
          <cell r="BC17">
            <v>13332</v>
          </cell>
          <cell r="BD17">
            <v>13870</v>
          </cell>
          <cell r="BE17">
            <v>14613</v>
          </cell>
        </row>
        <row r="18">
          <cell r="A18" t="str">
            <v>35-39</v>
          </cell>
          <cell r="B18">
            <v>3325</v>
          </cell>
          <cell r="C18">
            <v>3536</v>
          </cell>
          <cell r="D18">
            <v>3763</v>
          </cell>
          <cell r="E18">
            <v>3993</v>
          </cell>
          <cell r="F18">
            <v>4212</v>
          </cell>
          <cell r="G18">
            <v>4412</v>
          </cell>
          <cell r="H18">
            <v>4593</v>
          </cell>
          <cell r="I18">
            <v>4765</v>
          </cell>
          <cell r="J18">
            <v>4922</v>
          </cell>
          <cell r="K18">
            <v>5062</v>
          </cell>
          <cell r="L18">
            <v>5179</v>
          </cell>
          <cell r="M18">
            <v>5254</v>
          </cell>
          <cell r="N18">
            <v>5291</v>
          </cell>
          <cell r="O18">
            <v>5318</v>
          </cell>
          <cell r="P18">
            <v>5362</v>
          </cell>
          <cell r="Q18">
            <v>5450</v>
          </cell>
          <cell r="R18">
            <v>5572</v>
          </cell>
          <cell r="S18">
            <v>5707</v>
          </cell>
          <cell r="T18">
            <v>5873</v>
          </cell>
          <cell r="U18">
            <v>6092</v>
          </cell>
          <cell r="V18">
            <v>6371</v>
          </cell>
          <cell r="W18">
            <v>6761</v>
          </cell>
          <cell r="X18">
            <v>7247</v>
          </cell>
          <cell r="Y18">
            <v>7766</v>
          </cell>
          <cell r="Z18">
            <v>8253</v>
          </cell>
          <cell r="AA18">
            <v>8647</v>
          </cell>
          <cell r="AB18">
            <v>8932</v>
          </cell>
          <cell r="AC18">
            <v>9150</v>
          </cell>
          <cell r="AD18">
            <v>9323</v>
          </cell>
          <cell r="AE18">
            <v>9471</v>
          </cell>
          <cell r="AF18">
            <v>9614</v>
          </cell>
          <cell r="AG18">
            <v>9746</v>
          </cell>
          <cell r="AH18">
            <v>9859</v>
          </cell>
          <cell r="AI18">
            <v>9953</v>
          </cell>
          <cell r="AJ18">
            <v>10038</v>
          </cell>
          <cell r="AK18">
            <v>10118</v>
          </cell>
          <cell r="AL18">
            <v>10196</v>
          </cell>
          <cell r="AM18">
            <v>10268</v>
          </cell>
          <cell r="AN18">
            <v>10331</v>
          </cell>
          <cell r="AO18">
            <v>10382</v>
          </cell>
          <cell r="AP18">
            <v>10417</v>
          </cell>
          <cell r="AQ18">
            <v>10393</v>
          </cell>
          <cell r="AR18">
            <v>10312</v>
          </cell>
          <cell r="AS18">
            <v>10239</v>
          </cell>
          <cell r="AT18">
            <v>10241</v>
          </cell>
          <cell r="AU18">
            <v>10384</v>
          </cell>
          <cell r="AV18">
            <v>10731</v>
          </cell>
          <cell r="AW18">
            <v>11238</v>
          </cell>
          <cell r="AX18">
            <v>11809</v>
          </cell>
          <cell r="AY18">
            <v>12351</v>
          </cell>
          <cell r="AZ18">
            <v>12767</v>
          </cell>
          <cell r="BA18">
            <v>13121</v>
          </cell>
          <cell r="BB18">
            <v>13477</v>
          </cell>
          <cell r="BC18">
            <v>13740</v>
          </cell>
          <cell r="BD18">
            <v>13813</v>
          </cell>
          <cell r="BE18">
            <v>13603</v>
          </cell>
        </row>
        <row r="19">
          <cell r="A19" t="str">
            <v>40-44</v>
          </cell>
          <cell r="B19">
            <v>2512</v>
          </cell>
          <cell r="C19">
            <v>2612</v>
          </cell>
          <cell r="D19">
            <v>2764</v>
          </cell>
          <cell r="E19">
            <v>2947</v>
          </cell>
          <cell r="F19">
            <v>3152</v>
          </cell>
          <cell r="G19">
            <v>3358</v>
          </cell>
          <cell r="H19">
            <v>3583</v>
          </cell>
          <cell r="I19">
            <v>3837</v>
          </cell>
          <cell r="J19">
            <v>4097</v>
          </cell>
          <cell r="K19">
            <v>4344</v>
          </cell>
          <cell r="L19">
            <v>4560</v>
          </cell>
          <cell r="M19">
            <v>4735</v>
          </cell>
          <cell r="N19">
            <v>4885</v>
          </cell>
          <cell r="O19">
            <v>5019</v>
          </cell>
          <cell r="P19">
            <v>5145</v>
          </cell>
          <cell r="Q19">
            <v>5271</v>
          </cell>
          <cell r="R19">
            <v>5373</v>
          </cell>
          <cell r="S19">
            <v>5446</v>
          </cell>
          <cell r="T19">
            <v>5527</v>
          </cell>
          <cell r="U19">
            <v>5650</v>
          </cell>
          <cell r="V19">
            <v>5849</v>
          </cell>
          <cell r="W19">
            <v>6153</v>
          </cell>
          <cell r="X19">
            <v>6539</v>
          </cell>
          <cell r="Y19">
            <v>6966</v>
          </cell>
          <cell r="Z19">
            <v>7392</v>
          </cell>
          <cell r="AA19">
            <v>7770</v>
          </cell>
          <cell r="AB19">
            <v>8110</v>
          </cell>
          <cell r="AC19">
            <v>8435</v>
          </cell>
          <cell r="AD19">
            <v>8744</v>
          </cell>
          <cell r="AE19">
            <v>9032</v>
          </cell>
          <cell r="AF19">
            <v>9301</v>
          </cell>
          <cell r="AG19">
            <v>9549</v>
          </cell>
          <cell r="AH19">
            <v>9776</v>
          </cell>
          <cell r="AI19">
            <v>9985</v>
          </cell>
          <cell r="AJ19">
            <v>10175</v>
          </cell>
          <cell r="AK19">
            <v>10350</v>
          </cell>
          <cell r="AL19">
            <v>10505</v>
          </cell>
          <cell r="AM19">
            <v>10640</v>
          </cell>
          <cell r="AN19">
            <v>10757</v>
          </cell>
          <cell r="AO19">
            <v>10864</v>
          </cell>
          <cell r="AP19">
            <v>10958</v>
          </cell>
          <cell r="AQ19">
            <v>11037</v>
          </cell>
          <cell r="AR19">
            <v>11099</v>
          </cell>
          <cell r="AS19">
            <v>11151</v>
          </cell>
          <cell r="AT19">
            <v>11198</v>
          </cell>
          <cell r="AU19">
            <v>11248</v>
          </cell>
          <cell r="AV19">
            <v>11264</v>
          </cell>
          <cell r="AW19">
            <v>11241</v>
          </cell>
          <cell r="AX19">
            <v>11235</v>
          </cell>
          <cell r="AY19">
            <v>11300</v>
          </cell>
          <cell r="AZ19">
            <v>11491</v>
          </cell>
          <cell r="BA19">
            <v>11771</v>
          </cell>
          <cell r="BB19">
            <v>12105</v>
          </cell>
          <cell r="BC19">
            <v>12546</v>
          </cell>
          <cell r="BD19">
            <v>13150</v>
          </cell>
          <cell r="BE19">
            <v>13971</v>
          </cell>
        </row>
        <row r="20">
          <cell r="A20" t="str">
            <v>45-49</v>
          </cell>
          <cell r="B20">
            <v>1481</v>
          </cell>
          <cell r="C20">
            <v>1721</v>
          </cell>
          <cell r="D20">
            <v>1942</v>
          </cell>
          <cell r="E20">
            <v>2151</v>
          </cell>
          <cell r="F20">
            <v>2354</v>
          </cell>
          <cell r="G20">
            <v>2552</v>
          </cell>
          <cell r="H20">
            <v>2734</v>
          </cell>
          <cell r="I20">
            <v>2901</v>
          </cell>
          <cell r="J20">
            <v>3063</v>
          </cell>
          <cell r="K20">
            <v>3236</v>
          </cell>
          <cell r="L20">
            <v>3432</v>
          </cell>
          <cell r="M20">
            <v>3659</v>
          </cell>
          <cell r="N20">
            <v>3913</v>
          </cell>
          <cell r="O20">
            <v>4173</v>
          </cell>
          <cell r="P20">
            <v>4426</v>
          </cell>
          <cell r="Q20">
            <v>4660</v>
          </cell>
          <cell r="R20">
            <v>4862</v>
          </cell>
          <cell r="S20">
            <v>5047</v>
          </cell>
          <cell r="T20">
            <v>5224</v>
          </cell>
          <cell r="U20">
            <v>5409</v>
          </cell>
          <cell r="V20">
            <v>5611</v>
          </cell>
          <cell r="W20">
            <v>5837</v>
          </cell>
          <cell r="X20">
            <v>6075</v>
          </cell>
          <cell r="Y20">
            <v>6324</v>
          </cell>
          <cell r="Z20">
            <v>6581</v>
          </cell>
          <cell r="AA20">
            <v>6845</v>
          </cell>
          <cell r="AB20">
            <v>7117</v>
          </cell>
          <cell r="AC20">
            <v>7394</v>
          </cell>
          <cell r="AD20">
            <v>7679</v>
          </cell>
          <cell r="AE20">
            <v>7975</v>
          </cell>
          <cell r="AF20">
            <v>8274</v>
          </cell>
          <cell r="AG20">
            <v>8593</v>
          </cell>
          <cell r="AH20">
            <v>8929</v>
          </cell>
          <cell r="AI20">
            <v>9268</v>
          </cell>
          <cell r="AJ20">
            <v>9594</v>
          </cell>
          <cell r="AK20">
            <v>9892</v>
          </cell>
          <cell r="AL20">
            <v>10164</v>
          </cell>
          <cell r="AM20">
            <v>10420</v>
          </cell>
          <cell r="AN20">
            <v>10657</v>
          </cell>
          <cell r="AO20">
            <v>10870</v>
          </cell>
          <cell r="AP20">
            <v>11064</v>
          </cell>
          <cell r="AQ20">
            <v>11223</v>
          </cell>
          <cell r="AR20">
            <v>11351</v>
          </cell>
          <cell r="AS20">
            <v>11461</v>
          </cell>
          <cell r="AT20">
            <v>11566</v>
          </cell>
          <cell r="AU20">
            <v>11677</v>
          </cell>
          <cell r="AV20">
            <v>11800</v>
          </cell>
          <cell r="AW20">
            <v>11927</v>
          </cell>
          <cell r="AX20">
            <v>12050</v>
          </cell>
          <cell r="AY20">
            <v>12162</v>
          </cell>
          <cell r="AZ20">
            <v>12254</v>
          </cell>
          <cell r="BA20">
            <v>12332</v>
          </cell>
          <cell r="BB20">
            <v>12402</v>
          </cell>
          <cell r="BC20">
            <v>12455</v>
          </cell>
          <cell r="BD20">
            <v>12484</v>
          </cell>
          <cell r="BE20">
            <v>12481</v>
          </cell>
        </row>
        <row r="21">
          <cell r="A21" t="str">
            <v>50-54</v>
          </cell>
          <cell r="B21">
            <v>1020</v>
          </cell>
          <cell r="C21">
            <v>1040</v>
          </cell>
          <cell r="D21">
            <v>1110</v>
          </cell>
          <cell r="E21">
            <v>1220</v>
          </cell>
          <cell r="F21">
            <v>1353</v>
          </cell>
          <cell r="G21">
            <v>1502</v>
          </cell>
          <cell r="H21">
            <v>1677</v>
          </cell>
          <cell r="I21">
            <v>1884</v>
          </cell>
          <cell r="J21">
            <v>2110</v>
          </cell>
          <cell r="K21">
            <v>2334</v>
          </cell>
          <cell r="L21">
            <v>2541</v>
          </cell>
          <cell r="M21">
            <v>2715</v>
          </cell>
          <cell r="N21">
            <v>2873</v>
          </cell>
          <cell r="O21">
            <v>3029</v>
          </cell>
          <cell r="P21">
            <v>3202</v>
          </cell>
          <cell r="Q21">
            <v>3417</v>
          </cell>
          <cell r="R21">
            <v>3681</v>
          </cell>
          <cell r="S21">
            <v>3980</v>
          </cell>
          <cell r="T21">
            <v>4302</v>
          </cell>
          <cell r="U21">
            <v>4626</v>
          </cell>
          <cell r="V21">
            <v>4940</v>
          </cell>
          <cell r="W21">
            <v>5253</v>
          </cell>
          <cell r="X21">
            <v>5575</v>
          </cell>
          <cell r="Y21">
            <v>5891</v>
          </cell>
          <cell r="Z21">
            <v>6185</v>
          </cell>
          <cell r="AA21">
            <v>6442</v>
          </cell>
          <cell r="AB21">
            <v>6639</v>
          </cell>
          <cell r="AC21">
            <v>6788</v>
          </cell>
          <cell r="AD21">
            <v>6920</v>
          </cell>
          <cell r="AE21">
            <v>7069</v>
          </cell>
          <cell r="AF21">
            <v>7266</v>
          </cell>
          <cell r="AG21">
            <v>7519</v>
          </cell>
          <cell r="AH21">
            <v>7806</v>
          </cell>
          <cell r="AI21">
            <v>8117</v>
          </cell>
          <cell r="AJ21">
            <v>8441</v>
          </cell>
          <cell r="AK21">
            <v>8767</v>
          </cell>
          <cell r="AL21">
            <v>9107</v>
          </cell>
          <cell r="AM21">
            <v>9470</v>
          </cell>
          <cell r="AN21">
            <v>9835</v>
          </cell>
          <cell r="AO21">
            <v>10185</v>
          </cell>
          <cell r="AP21">
            <v>10501</v>
          </cell>
          <cell r="AQ21">
            <v>10780</v>
          </cell>
          <cell r="AR21">
            <v>11033</v>
          </cell>
          <cell r="AS21">
            <v>11266</v>
          </cell>
          <cell r="AT21">
            <v>11487</v>
          </cell>
          <cell r="AU21">
            <v>11700</v>
          </cell>
          <cell r="AV21">
            <v>11908</v>
          </cell>
          <cell r="AW21">
            <v>12105</v>
          </cell>
          <cell r="AX21">
            <v>12291</v>
          </cell>
          <cell r="AY21">
            <v>12463</v>
          </cell>
          <cell r="AZ21">
            <v>12619</v>
          </cell>
          <cell r="BA21">
            <v>12761</v>
          </cell>
          <cell r="BB21">
            <v>12889</v>
          </cell>
          <cell r="BC21">
            <v>13002</v>
          </cell>
          <cell r="BD21">
            <v>13098</v>
          </cell>
          <cell r="BE21">
            <v>13175</v>
          </cell>
        </row>
        <row r="22">
          <cell r="A22" t="str">
            <v>55-59</v>
          </cell>
          <cell r="B22">
            <v>726</v>
          </cell>
          <cell r="C22">
            <v>790</v>
          </cell>
          <cell r="D22">
            <v>839</v>
          </cell>
          <cell r="E22">
            <v>884</v>
          </cell>
          <cell r="F22">
            <v>937</v>
          </cell>
          <cell r="G22">
            <v>1001</v>
          </cell>
          <cell r="H22">
            <v>1074</v>
          </cell>
          <cell r="I22">
            <v>1148</v>
          </cell>
          <cell r="J22">
            <v>1234</v>
          </cell>
          <cell r="K22">
            <v>1339</v>
          </cell>
          <cell r="L22">
            <v>1473</v>
          </cell>
          <cell r="M22">
            <v>1643</v>
          </cell>
          <cell r="N22">
            <v>1839</v>
          </cell>
          <cell r="O22">
            <v>2055</v>
          </cell>
          <cell r="P22">
            <v>2277</v>
          </cell>
          <cell r="Q22">
            <v>2499</v>
          </cell>
          <cell r="R22">
            <v>2703</v>
          </cell>
          <cell r="S22">
            <v>2893</v>
          </cell>
          <cell r="T22">
            <v>3097</v>
          </cell>
          <cell r="U22">
            <v>3335</v>
          </cell>
          <cell r="V22">
            <v>3629</v>
          </cell>
          <cell r="W22">
            <v>4018</v>
          </cell>
          <cell r="X22">
            <v>4486</v>
          </cell>
          <cell r="Y22">
            <v>4976</v>
          </cell>
          <cell r="Z22">
            <v>5433</v>
          </cell>
          <cell r="AA22">
            <v>5802</v>
          </cell>
          <cell r="AB22">
            <v>6061</v>
          </cell>
          <cell r="AC22">
            <v>6247</v>
          </cell>
          <cell r="AD22">
            <v>6393</v>
          </cell>
          <cell r="AE22">
            <v>6528</v>
          </cell>
          <cell r="AF22">
            <v>6683</v>
          </cell>
          <cell r="AG22">
            <v>6847</v>
          </cell>
          <cell r="AH22">
            <v>6998</v>
          </cell>
          <cell r="AI22">
            <v>7156</v>
          </cell>
          <cell r="AJ22">
            <v>7336</v>
          </cell>
          <cell r="AK22">
            <v>7556</v>
          </cell>
          <cell r="AL22">
            <v>7825</v>
          </cell>
          <cell r="AM22">
            <v>8132</v>
          </cell>
          <cell r="AN22">
            <v>8463</v>
          </cell>
          <cell r="AO22">
            <v>8804</v>
          </cell>
          <cell r="AP22">
            <v>9144</v>
          </cell>
          <cell r="AQ22">
            <v>9488</v>
          </cell>
          <cell r="AR22">
            <v>9845</v>
          </cell>
          <cell r="AS22">
            <v>10206</v>
          </cell>
          <cell r="AT22">
            <v>10560</v>
          </cell>
          <cell r="AU22">
            <v>10898</v>
          </cell>
          <cell r="AV22">
            <v>11226</v>
          </cell>
          <cell r="AW22">
            <v>11549</v>
          </cell>
          <cell r="AX22">
            <v>11861</v>
          </cell>
          <cell r="AY22">
            <v>12150</v>
          </cell>
          <cell r="AZ22">
            <v>12410</v>
          </cell>
          <cell r="BA22">
            <v>12645</v>
          </cell>
          <cell r="BB22">
            <v>12862</v>
          </cell>
          <cell r="BC22">
            <v>13052</v>
          </cell>
          <cell r="BD22">
            <v>13206</v>
          </cell>
          <cell r="BE22">
            <v>13315</v>
          </cell>
        </row>
        <row r="23">
          <cell r="A23" t="str">
            <v>60-64</v>
          </cell>
          <cell r="B23">
            <v>534</v>
          </cell>
          <cell r="C23">
            <v>555</v>
          </cell>
          <cell r="D23">
            <v>580</v>
          </cell>
          <cell r="E23">
            <v>613</v>
          </cell>
          <cell r="F23">
            <v>652</v>
          </cell>
          <cell r="G23">
            <v>695</v>
          </cell>
          <cell r="H23">
            <v>744</v>
          </cell>
          <cell r="I23">
            <v>800</v>
          </cell>
          <cell r="J23">
            <v>863</v>
          </cell>
          <cell r="K23">
            <v>928</v>
          </cell>
          <cell r="L23">
            <v>999</v>
          </cell>
          <cell r="M23">
            <v>1062</v>
          </cell>
          <cell r="N23">
            <v>1119</v>
          </cell>
          <cell r="O23">
            <v>1184</v>
          </cell>
          <cell r="P23">
            <v>1277</v>
          </cell>
          <cell r="Q23">
            <v>1412</v>
          </cell>
          <cell r="R23">
            <v>1601</v>
          </cell>
          <cell r="S23">
            <v>1834</v>
          </cell>
          <cell r="T23">
            <v>2093</v>
          </cell>
          <cell r="U23">
            <v>2356</v>
          </cell>
          <cell r="V23">
            <v>2607</v>
          </cell>
          <cell r="W23">
            <v>2832</v>
          </cell>
          <cell r="X23">
            <v>3045</v>
          </cell>
          <cell r="Y23">
            <v>3263</v>
          </cell>
          <cell r="Z23">
            <v>3508</v>
          </cell>
          <cell r="AA23">
            <v>3799</v>
          </cell>
          <cell r="AB23">
            <v>4167</v>
          </cell>
          <cell r="AC23">
            <v>4598</v>
          </cell>
          <cell r="AD23">
            <v>5045</v>
          </cell>
          <cell r="AE23">
            <v>5466</v>
          </cell>
          <cell r="AF23">
            <v>5810</v>
          </cell>
          <cell r="AG23">
            <v>6061</v>
          </cell>
          <cell r="AH23">
            <v>6249</v>
          </cell>
          <cell r="AI23">
            <v>6403</v>
          </cell>
          <cell r="AJ23">
            <v>6548</v>
          </cell>
          <cell r="AK23">
            <v>6712</v>
          </cell>
          <cell r="AL23">
            <v>6886</v>
          </cell>
          <cell r="AM23">
            <v>7050</v>
          </cell>
          <cell r="AN23">
            <v>7221</v>
          </cell>
          <cell r="AO23">
            <v>7413</v>
          </cell>
          <cell r="AP23">
            <v>7640</v>
          </cell>
          <cell r="AQ23">
            <v>7906</v>
          </cell>
          <cell r="AR23">
            <v>8202</v>
          </cell>
          <cell r="AS23">
            <v>8522</v>
          </cell>
          <cell r="AT23">
            <v>8861</v>
          </cell>
          <cell r="AU23">
            <v>9214</v>
          </cell>
          <cell r="AV23">
            <v>9596</v>
          </cell>
          <cell r="AW23">
            <v>10011</v>
          </cell>
          <cell r="AX23">
            <v>10436</v>
          </cell>
          <cell r="AY23">
            <v>10849</v>
          </cell>
          <cell r="AZ23">
            <v>11226</v>
          </cell>
          <cell r="BA23">
            <v>11583</v>
          </cell>
          <cell r="BB23">
            <v>11935</v>
          </cell>
          <cell r="BC23">
            <v>12260</v>
          </cell>
          <cell r="BD23">
            <v>12534</v>
          </cell>
          <cell r="BE23">
            <v>12735</v>
          </cell>
        </row>
        <row r="24">
          <cell r="A24" t="str">
            <v>65-69</v>
          </cell>
          <cell r="B24">
            <v>412</v>
          </cell>
          <cell r="C24">
            <v>422</v>
          </cell>
          <cell r="D24">
            <v>433</v>
          </cell>
          <cell r="E24">
            <v>447</v>
          </cell>
          <cell r="F24">
            <v>466</v>
          </cell>
          <cell r="G24">
            <v>486</v>
          </cell>
          <cell r="H24">
            <v>509</v>
          </cell>
          <cell r="I24">
            <v>536</v>
          </cell>
          <cell r="J24">
            <v>567</v>
          </cell>
          <cell r="K24">
            <v>601</v>
          </cell>
          <cell r="L24">
            <v>644</v>
          </cell>
          <cell r="M24">
            <v>691</v>
          </cell>
          <cell r="N24">
            <v>740</v>
          </cell>
          <cell r="O24">
            <v>795</v>
          </cell>
          <cell r="P24">
            <v>861</v>
          </cell>
          <cell r="Q24">
            <v>937</v>
          </cell>
          <cell r="R24">
            <v>1014</v>
          </cell>
          <cell r="S24">
            <v>1092</v>
          </cell>
          <cell r="T24">
            <v>1183</v>
          </cell>
          <cell r="U24">
            <v>1303</v>
          </cell>
          <cell r="V24">
            <v>1467</v>
          </cell>
          <cell r="W24">
            <v>1695</v>
          </cell>
          <cell r="X24">
            <v>1978</v>
          </cell>
          <cell r="Y24">
            <v>2284</v>
          </cell>
          <cell r="Z24">
            <v>2581</v>
          </cell>
          <cell r="AA24">
            <v>2837</v>
          </cell>
          <cell r="AB24">
            <v>3027</v>
          </cell>
          <cell r="AC24">
            <v>3172</v>
          </cell>
          <cell r="AD24">
            <v>3311</v>
          </cell>
          <cell r="AE24">
            <v>3479</v>
          </cell>
          <cell r="AF24">
            <v>3719</v>
          </cell>
          <cell r="AG24">
            <v>4061</v>
          </cell>
          <cell r="AH24">
            <v>4482</v>
          </cell>
          <cell r="AI24">
            <v>4928</v>
          </cell>
          <cell r="AJ24">
            <v>5350</v>
          </cell>
          <cell r="AK24">
            <v>5695</v>
          </cell>
          <cell r="AL24">
            <v>5946</v>
          </cell>
          <cell r="AM24">
            <v>6138</v>
          </cell>
          <cell r="AN24">
            <v>6296</v>
          </cell>
          <cell r="AO24">
            <v>6445</v>
          </cell>
          <cell r="AP24">
            <v>6610</v>
          </cell>
          <cell r="AQ24">
            <v>6778</v>
          </cell>
          <cell r="AR24">
            <v>6931</v>
          </cell>
          <cell r="AS24">
            <v>7091</v>
          </cell>
          <cell r="AT24">
            <v>7278</v>
          </cell>
          <cell r="AU24">
            <v>7513</v>
          </cell>
          <cell r="AV24">
            <v>7805</v>
          </cell>
          <cell r="AW24">
            <v>8142</v>
          </cell>
          <cell r="AX24">
            <v>8507</v>
          </cell>
          <cell r="AY24">
            <v>8886</v>
          </cell>
          <cell r="AZ24">
            <v>9265</v>
          </cell>
          <cell r="BA24">
            <v>9653</v>
          </cell>
          <cell r="BB24">
            <v>10060</v>
          </cell>
          <cell r="BC24">
            <v>10471</v>
          </cell>
          <cell r="BD24">
            <v>10871</v>
          </cell>
          <cell r="BE24">
            <v>11246</v>
          </cell>
        </row>
        <row r="25">
          <cell r="A25" t="str">
            <v>70-74</v>
          </cell>
          <cell r="B25">
            <v>238</v>
          </cell>
          <cell r="C25">
            <v>275</v>
          </cell>
          <cell r="D25">
            <v>302</v>
          </cell>
          <cell r="E25">
            <v>319</v>
          </cell>
          <cell r="F25">
            <v>334</v>
          </cell>
          <cell r="G25">
            <v>350</v>
          </cell>
          <cell r="H25">
            <v>366</v>
          </cell>
          <cell r="I25">
            <v>376</v>
          </cell>
          <cell r="J25">
            <v>386</v>
          </cell>
          <cell r="K25">
            <v>400</v>
          </cell>
          <cell r="L25">
            <v>418</v>
          </cell>
          <cell r="M25">
            <v>441</v>
          </cell>
          <cell r="N25">
            <v>463</v>
          </cell>
          <cell r="O25">
            <v>490</v>
          </cell>
          <cell r="P25">
            <v>524</v>
          </cell>
          <cell r="Q25">
            <v>565</v>
          </cell>
          <cell r="R25">
            <v>612</v>
          </cell>
          <cell r="S25">
            <v>665</v>
          </cell>
          <cell r="T25">
            <v>725</v>
          </cell>
          <cell r="U25">
            <v>794</v>
          </cell>
          <cell r="V25">
            <v>876</v>
          </cell>
          <cell r="W25">
            <v>965</v>
          </cell>
          <cell r="X25">
            <v>1059</v>
          </cell>
          <cell r="Y25">
            <v>1168</v>
          </cell>
          <cell r="Z25">
            <v>1296</v>
          </cell>
          <cell r="AA25">
            <v>1454</v>
          </cell>
          <cell r="AB25">
            <v>1656</v>
          </cell>
          <cell r="AC25">
            <v>1896</v>
          </cell>
          <cell r="AD25">
            <v>2154</v>
          </cell>
          <cell r="AE25">
            <v>2406</v>
          </cell>
          <cell r="AF25">
            <v>2629</v>
          </cell>
          <cell r="AG25">
            <v>2803</v>
          </cell>
          <cell r="AH25">
            <v>2941</v>
          </cell>
          <cell r="AI25">
            <v>3078</v>
          </cell>
          <cell r="AJ25">
            <v>3244</v>
          </cell>
          <cell r="AK25">
            <v>3473</v>
          </cell>
          <cell r="AL25">
            <v>3797</v>
          </cell>
          <cell r="AM25">
            <v>4195</v>
          </cell>
          <cell r="AN25">
            <v>4617</v>
          </cell>
          <cell r="AO25">
            <v>5015</v>
          </cell>
          <cell r="AP25">
            <v>5339</v>
          </cell>
          <cell r="AQ25">
            <v>5571</v>
          </cell>
          <cell r="AR25">
            <v>5743</v>
          </cell>
          <cell r="AS25">
            <v>5885</v>
          </cell>
          <cell r="AT25">
            <v>6023</v>
          </cell>
          <cell r="AU25">
            <v>6188</v>
          </cell>
          <cell r="AV25">
            <v>6371</v>
          </cell>
          <cell r="AW25">
            <v>6554</v>
          </cell>
          <cell r="AX25">
            <v>6748</v>
          </cell>
          <cell r="AY25">
            <v>6963</v>
          </cell>
          <cell r="AZ25">
            <v>7211</v>
          </cell>
          <cell r="BA25">
            <v>7484</v>
          </cell>
          <cell r="BB25">
            <v>7776</v>
          </cell>
          <cell r="BC25">
            <v>8096</v>
          </cell>
          <cell r="BD25">
            <v>8457</v>
          </cell>
          <cell r="BE25">
            <v>8869</v>
          </cell>
        </row>
        <row r="26">
          <cell r="A26" t="str">
            <v>75-79</v>
          </cell>
          <cell r="B26">
            <v>122</v>
          </cell>
          <cell r="C26">
            <v>127</v>
          </cell>
          <cell r="D26">
            <v>139</v>
          </cell>
          <cell r="E26">
            <v>155</v>
          </cell>
          <cell r="F26">
            <v>173</v>
          </cell>
          <cell r="G26">
            <v>190</v>
          </cell>
          <cell r="H26">
            <v>210</v>
          </cell>
          <cell r="I26">
            <v>235</v>
          </cell>
          <cell r="J26">
            <v>260</v>
          </cell>
          <cell r="K26">
            <v>285</v>
          </cell>
          <cell r="L26">
            <v>303</v>
          </cell>
          <cell r="M26">
            <v>315</v>
          </cell>
          <cell r="N26">
            <v>320</v>
          </cell>
          <cell r="O26">
            <v>323</v>
          </cell>
          <cell r="P26">
            <v>331</v>
          </cell>
          <cell r="Q26">
            <v>347</v>
          </cell>
          <cell r="R26">
            <v>371</v>
          </cell>
          <cell r="S26">
            <v>402</v>
          </cell>
          <cell r="T26">
            <v>437</v>
          </cell>
          <cell r="U26">
            <v>474</v>
          </cell>
          <cell r="V26">
            <v>513</v>
          </cell>
          <cell r="W26">
            <v>551</v>
          </cell>
          <cell r="X26">
            <v>589</v>
          </cell>
          <cell r="Y26">
            <v>630</v>
          </cell>
          <cell r="Z26">
            <v>680</v>
          </cell>
          <cell r="AA26">
            <v>744</v>
          </cell>
          <cell r="AB26">
            <v>818</v>
          </cell>
          <cell r="AC26">
            <v>897</v>
          </cell>
          <cell r="AD26">
            <v>987</v>
          </cell>
          <cell r="AE26">
            <v>1098</v>
          </cell>
          <cell r="AF26">
            <v>1234</v>
          </cell>
          <cell r="AG26">
            <v>1409</v>
          </cell>
          <cell r="AH26">
            <v>1619</v>
          </cell>
          <cell r="AI26">
            <v>1844</v>
          </cell>
          <cell r="AJ26">
            <v>2065</v>
          </cell>
          <cell r="AK26">
            <v>2262</v>
          </cell>
          <cell r="AL26">
            <v>2417</v>
          </cell>
          <cell r="AM26">
            <v>2543</v>
          </cell>
          <cell r="AN26">
            <v>2667</v>
          </cell>
          <cell r="AO26">
            <v>2817</v>
          </cell>
          <cell r="AP26">
            <v>3020</v>
          </cell>
          <cell r="AQ26">
            <v>3302</v>
          </cell>
          <cell r="AR26">
            <v>3644</v>
          </cell>
          <cell r="AS26">
            <v>4008</v>
          </cell>
          <cell r="AT26">
            <v>4355</v>
          </cell>
          <cell r="AU26">
            <v>4646</v>
          </cell>
          <cell r="AV26">
            <v>4868</v>
          </cell>
          <cell r="AW26">
            <v>5048</v>
          </cell>
          <cell r="AX26">
            <v>5204</v>
          </cell>
          <cell r="AY26">
            <v>5355</v>
          </cell>
          <cell r="AZ26">
            <v>5520</v>
          </cell>
          <cell r="BA26">
            <v>5687</v>
          </cell>
          <cell r="BB26">
            <v>5843</v>
          </cell>
          <cell r="BC26">
            <v>6006</v>
          </cell>
          <cell r="BD26">
            <v>6197</v>
          </cell>
          <cell r="BE26">
            <v>6433</v>
          </cell>
        </row>
        <row r="27">
          <cell r="A27" t="str">
            <v>80 Y MAS</v>
          </cell>
          <cell r="B27">
            <v>75</v>
          </cell>
          <cell r="C27">
            <v>90</v>
          </cell>
          <cell r="D27">
            <v>99</v>
          </cell>
          <cell r="E27">
            <v>111</v>
          </cell>
          <cell r="F27">
            <v>119</v>
          </cell>
          <cell r="G27">
            <v>129</v>
          </cell>
          <cell r="H27">
            <v>140</v>
          </cell>
          <cell r="I27">
            <v>150</v>
          </cell>
          <cell r="J27">
            <v>162</v>
          </cell>
          <cell r="K27">
            <v>178</v>
          </cell>
          <cell r="L27">
            <v>199</v>
          </cell>
          <cell r="M27">
            <v>229</v>
          </cell>
          <cell r="N27">
            <v>268</v>
          </cell>
          <cell r="O27">
            <v>306</v>
          </cell>
          <cell r="P27">
            <v>347</v>
          </cell>
          <cell r="Q27">
            <v>385</v>
          </cell>
          <cell r="R27">
            <v>418</v>
          </cell>
          <cell r="S27">
            <v>446</v>
          </cell>
          <cell r="T27">
            <v>476</v>
          </cell>
          <cell r="U27">
            <v>515</v>
          </cell>
          <cell r="V27">
            <v>567</v>
          </cell>
          <cell r="W27">
            <v>643</v>
          </cell>
          <cell r="X27">
            <v>740</v>
          </cell>
          <cell r="Y27">
            <v>839</v>
          </cell>
          <cell r="Z27">
            <v>938</v>
          </cell>
          <cell r="AA27">
            <v>1011</v>
          </cell>
          <cell r="AB27">
            <v>1057</v>
          </cell>
          <cell r="AC27">
            <v>1082</v>
          </cell>
          <cell r="AD27">
            <v>1104</v>
          </cell>
          <cell r="AE27">
            <v>1128</v>
          </cell>
          <cell r="AF27">
            <v>1174</v>
          </cell>
          <cell r="AG27">
            <v>1237</v>
          </cell>
          <cell r="AH27">
            <v>1306</v>
          </cell>
          <cell r="AI27">
            <v>1389</v>
          </cell>
          <cell r="AJ27">
            <v>1494</v>
          </cell>
          <cell r="AK27">
            <v>1632</v>
          </cell>
          <cell r="AL27">
            <v>1809</v>
          </cell>
          <cell r="AM27">
            <v>2019</v>
          </cell>
          <cell r="AN27">
            <v>2254</v>
          </cell>
          <cell r="AO27">
            <v>2497</v>
          </cell>
          <cell r="AP27">
            <v>2743</v>
          </cell>
          <cell r="AQ27">
            <v>2979</v>
          </cell>
          <cell r="AR27">
            <v>3211</v>
          </cell>
          <cell r="AS27">
            <v>3457</v>
          </cell>
          <cell r="AT27">
            <v>3734</v>
          </cell>
          <cell r="AU27">
            <v>4058</v>
          </cell>
          <cell r="AV27">
            <v>4448</v>
          </cell>
          <cell r="AW27">
            <v>4889</v>
          </cell>
          <cell r="AX27">
            <v>5358</v>
          </cell>
          <cell r="AY27">
            <v>5830</v>
          </cell>
          <cell r="AZ27">
            <v>6279</v>
          </cell>
          <cell r="BA27">
            <v>6724</v>
          </cell>
          <cell r="BB27">
            <v>7175</v>
          </cell>
          <cell r="BC27">
            <v>7615</v>
          </cell>
          <cell r="BD27">
            <v>8014</v>
          </cell>
          <cell r="BE27">
            <v>8346</v>
          </cell>
        </row>
      </sheetData>
      <sheetData sheetId="51"/>
      <sheetData sheetId="52"/>
      <sheetData sheetId="53">
        <row r="11">
          <cell r="A11" t="str">
            <v>0-4</v>
          </cell>
          <cell r="B11">
            <v>6854</v>
          </cell>
          <cell r="C11">
            <v>6908</v>
          </cell>
          <cell r="D11">
            <v>6930</v>
          </cell>
          <cell r="E11">
            <v>6935</v>
          </cell>
          <cell r="F11">
            <v>6932</v>
          </cell>
          <cell r="G11">
            <v>6933</v>
          </cell>
          <cell r="H11">
            <v>6936</v>
          </cell>
          <cell r="I11">
            <v>6932</v>
          </cell>
          <cell r="J11">
            <v>6926</v>
          </cell>
          <cell r="K11">
            <v>6922</v>
          </cell>
          <cell r="L11">
            <v>6924</v>
          </cell>
          <cell r="M11">
            <v>6939</v>
          </cell>
          <cell r="N11">
            <v>6963</v>
          </cell>
          <cell r="O11">
            <v>6987</v>
          </cell>
          <cell r="P11">
            <v>7001</v>
          </cell>
          <cell r="Q11">
            <v>6995</v>
          </cell>
          <cell r="R11">
            <v>6957</v>
          </cell>
          <cell r="S11">
            <v>6894</v>
          </cell>
          <cell r="T11">
            <v>6824</v>
          </cell>
          <cell r="U11">
            <v>6761</v>
          </cell>
          <cell r="V11">
            <v>6723</v>
          </cell>
          <cell r="W11">
            <v>6717</v>
          </cell>
          <cell r="X11">
            <v>6735</v>
          </cell>
          <cell r="Y11">
            <v>6759</v>
          </cell>
          <cell r="Z11">
            <v>6780</v>
          </cell>
          <cell r="AA11">
            <v>6793</v>
          </cell>
          <cell r="AB11">
            <v>6802</v>
          </cell>
          <cell r="AC11">
            <v>6806</v>
          </cell>
          <cell r="AD11">
            <v>6805</v>
          </cell>
          <cell r="AE11">
            <v>6796</v>
          </cell>
          <cell r="AF11">
            <v>6770</v>
          </cell>
          <cell r="AG11">
            <v>6731</v>
          </cell>
          <cell r="AH11">
            <v>6681</v>
          </cell>
          <cell r="AI11">
            <v>6622</v>
          </cell>
          <cell r="AJ11">
            <v>6561</v>
          </cell>
          <cell r="AK11">
            <v>6508</v>
          </cell>
          <cell r="AL11">
            <v>6462</v>
          </cell>
          <cell r="AM11">
            <v>6415</v>
          </cell>
          <cell r="AN11">
            <v>6367</v>
          </cell>
          <cell r="AO11">
            <v>6322</v>
          </cell>
          <cell r="AP11">
            <v>6280</v>
          </cell>
          <cell r="AQ11">
            <v>6239</v>
          </cell>
          <cell r="AR11">
            <v>6203</v>
          </cell>
          <cell r="AS11">
            <v>6164</v>
          </cell>
          <cell r="AT11">
            <v>6128</v>
          </cell>
          <cell r="AU11">
            <v>6093</v>
          </cell>
          <cell r="AV11">
            <v>6058</v>
          </cell>
          <cell r="AW11">
            <v>6024</v>
          </cell>
          <cell r="AX11">
            <v>5989</v>
          </cell>
          <cell r="AY11">
            <v>5955</v>
          </cell>
          <cell r="AZ11">
            <v>5920</v>
          </cell>
          <cell r="BA11">
            <v>5887</v>
          </cell>
          <cell r="BB11">
            <v>5852</v>
          </cell>
          <cell r="BC11">
            <v>5820</v>
          </cell>
          <cell r="BD11">
            <v>5785</v>
          </cell>
          <cell r="BE11">
            <v>5751</v>
          </cell>
        </row>
        <row r="12">
          <cell r="A12" t="str">
            <v>5-9</v>
          </cell>
          <cell r="B12">
            <v>7078</v>
          </cell>
          <cell r="C12">
            <v>7030</v>
          </cell>
          <cell r="D12">
            <v>7013</v>
          </cell>
          <cell r="E12">
            <v>7016</v>
          </cell>
          <cell r="F12">
            <v>7025</v>
          </cell>
          <cell r="G12">
            <v>7025</v>
          </cell>
          <cell r="H12">
            <v>7018</v>
          </cell>
          <cell r="I12">
            <v>7012</v>
          </cell>
          <cell r="J12">
            <v>7007</v>
          </cell>
          <cell r="K12">
            <v>7003</v>
          </cell>
          <cell r="L12">
            <v>7000</v>
          </cell>
          <cell r="M12">
            <v>6997</v>
          </cell>
          <cell r="N12">
            <v>6994</v>
          </cell>
          <cell r="O12">
            <v>6992</v>
          </cell>
          <cell r="P12">
            <v>6993</v>
          </cell>
          <cell r="Q12">
            <v>6999</v>
          </cell>
          <cell r="R12">
            <v>7021</v>
          </cell>
          <cell r="S12">
            <v>7059</v>
          </cell>
          <cell r="T12">
            <v>7094</v>
          </cell>
          <cell r="U12">
            <v>7111</v>
          </cell>
          <cell r="V12">
            <v>7086</v>
          </cell>
          <cell r="W12">
            <v>6999</v>
          </cell>
          <cell r="X12">
            <v>6860</v>
          </cell>
          <cell r="Y12">
            <v>6709</v>
          </cell>
          <cell r="Z12">
            <v>6579</v>
          </cell>
          <cell r="AA12">
            <v>6517</v>
          </cell>
          <cell r="AB12">
            <v>6544</v>
          </cell>
          <cell r="AC12">
            <v>6632</v>
          </cell>
          <cell r="AD12">
            <v>6746</v>
          </cell>
          <cell r="AE12">
            <v>6856</v>
          </cell>
          <cell r="AF12">
            <v>6923</v>
          </cell>
          <cell r="AG12">
            <v>6952</v>
          </cell>
          <cell r="AH12">
            <v>6950</v>
          </cell>
          <cell r="AI12">
            <v>6941</v>
          </cell>
          <cell r="AJ12">
            <v>6916</v>
          </cell>
          <cell r="AK12">
            <v>6882</v>
          </cell>
          <cell r="AL12">
            <v>6846</v>
          </cell>
          <cell r="AM12">
            <v>6795</v>
          </cell>
          <cell r="AN12">
            <v>6734</v>
          </cell>
          <cell r="AO12">
            <v>6675</v>
          </cell>
          <cell r="AP12">
            <v>6620</v>
          </cell>
          <cell r="AQ12">
            <v>6571</v>
          </cell>
          <cell r="AR12">
            <v>6525</v>
          </cell>
          <cell r="AS12">
            <v>6480</v>
          </cell>
          <cell r="AT12">
            <v>6435</v>
          </cell>
          <cell r="AU12">
            <v>6392</v>
          </cell>
          <cell r="AV12">
            <v>6351</v>
          </cell>
          <cell r="AW12">
            <v>6310</v>
          </cell>
          <cell r="AX12">
            <v>6270</v>
          </cell>
          <cell r="AY12">
            <v>6231</v>
          </cell>
          <cell r="AZ12">
            <v>6193</v>
          </cell>
          <cell r="BA12">
            <v>6157</v>
          </cell>
          <cell r="BB12">
            <v>6121</v>
          </cell>
          <cell r="BC12">
            <v>6089</v>
          </cell>
          <cell r="BD12">
            <v>6054</v>
          </cell>
          <cell r="BE12">
            <v>6022</v>
          </cell>
        </row>
        <row r="13">
          <cell r="A13" t="str">
            <v>10-14</v>
          </cell>
          <cell r="B13">
            <v>7430</v>
          </cell>
          <cell r="C13">
            <v>7348</v>
          </cell>
          <cell r="D13">
            <v>7290</v>
          </cell>
          <cell r="E13">
            <v>7247</v>
          </cell>
          <cell r="F13">
            <v>7208</v>
          </cell>
          <cell r="G13">
            <v>7168</v>
          </cell>
          <cell r="H13">
            <v>7123</v>
          </cell>
          <cell r="I13">
            <v>7080</v>
          </cell>
          <cell r="J13">
            <v>7040</v>
          </cell>
          <cell r="K13">
            <v>7007</v>
          </cell>
          <cell r="L13">
            <v>6981</v>
          </cell>
          <cell r="M13">
            <v>6965</v>
          </cell>
          <cell r="N13">
            <v>6958</v>
          </cell>
          <cell r="O13">
            <v>6957</v>
          </cell>
          <cell r="P13">
            <v>6958</v>
          </cell>
          <cell r="Q13">
            <v>6958</v>
          </cell>
          <cell r="R13">
            <v>6958</v>
          </cell>
          <cell r="S13">
            <v>6960</v>
          </cell>
          <cell r="T13">
            <v>6964</v>
          </cell>
          <cell r="U13">
            <v>6967</v>
          </cell>
          <cell r="V13">
            <v>6973</v>
          </cell>
          <cell r="W13">
            <v>6986</v>
          </cell>
          <cell r="X13">
            <v>7006</v>
          </cell>
          <cell r="Y13">
            <v>7025</v>
          </cell>
          <cell r="Z13">
            <v>7030</v>
          </cell>
          <cell r="AA13">
            <v>7009</v>
          </cell>
          <cell r="AB13">
            <v>6945</v>
          </cell>
          <cell r="AC13">
            <v>6837</v>
          </cell>
          <cell r="AD13">
            <v>6725</v>
          </cell>
          <cell r="AE13">
            <v>6637</v>
          </cell>
          <cell r="AF13">
            <v>6598</v>
          </cell>
          <cell r="AG13">
            <v>6634</v>
          </cell>
          <cell r="AH13">
            <v>6721</v>
          </cell>
          <cell r="AI13">
            <v>6831</v>
          </cell>
          <cell r="AJ13">
            <v>6937</v>
          </cell>
          <cell r="AK13">
            <v>6995</v>
          </cell>
          <cell r="AL13">
            <v>7021</v>
          </cell>
          <cell r="AM13">
            <v>7023</v>
          </cell>
          <cell r="AN13">
            <v>7006</v>
          </cell>
          <cell r="AO13">
            <v>6983</v>
          </cell>
          <cell r="AP13">
            <v>6953</v>
          </cell>
          <cell r="AQ13">
            <v>6921</v>
          </cell>
          <cell r="AR13">
            <v>6868</v>
          </cell>
          <cell r="AS13">
            <v>6811</v>
          </cell>
          <cell r="AT13">
            <v>6751</v>
          </cell>
          <cell r="AU13">
            <v>6698</v>
          </cell>
          <cell r="AV13">
            <v>6652</v>
          </cell>
          <cell r="AW13">
            <v>6603</v>
          </cell>
          <cell r="AX13">
            <v>6554</v>
          </cell>
          <cell r="AY13">
            <v>6509</v>
          </cell>
          <cell r="AZ13">
            <v>6466</v>
          </cell>
          <cell r="BA13">
            <v>6426</v>
          </cell>
          <cell r="BB13">
            <v>6386</v>
          </cell>
          <cell r="BC13">
            <v>6351</v>
          </cell>
          <cell r="BD13">
            <v>6313</v>
          </cell>
          <cell r="BE13">
            <v>6279</v>
          </cell>
        </row>
        <row r="14">
          <cell r="A14" t="str">
            <v>15-19</v>
          </cell>
          <cell r="B14">
            <v>8397</v>
          </cell>
          <cell r="C14">
            <v>8171</v>
          </cell>
          <cell r="D14">
            <v>7996</v>
          </cell>
          <cell r="E14">
            <v>7847</v>
          </cell>
          <cell r="F14">
            <v>7711</v>
          </cell>
          <cell r="G14">
            <v>7568</v>
          </cell>
          <cell r="H14">
            <v>7416</v>
          </cell>
          <cell r="I14">
            <v>7265</v>
          </cell>
          <cell r="J14">
            <v>7123</v>
          </cell>
          <cell r="K14">
            <v>6997</v>
          </cell>
          <cell r="L14">
            <v>6892</v>
          </cell>
          <cell r="M14">
            <v>6816</v>
          </cell>
          <cell r="N14">
            <v>6763</v>
          </cell>
          <cell r="O14">
            <v>6724</v>
          </cell>
          <cell r="P14">
            <v>6692</v>
          </cell>
          <cell r="Q14">
            <v>6657</v>
          </cell>
          <cell r="R14">
            <v>6619</v>
          </cell>
          <cell r="S14">
            <v>6586</v>
          </cell>
          <cell r="T14">
            <v>6551</v>
          </cell>
          <cell r="U14">
            <v>6522</v>
          </cell>
          <cell r="V14">
            <v>6500</v>
          </cell>
          <cell r="W14">
            <v>6482</v>
          </cell>
          <cell r="X14">
            <v>6464</v>
          </cell>
          <cell r="Y14">
            <v>6455</v>
          </cell>
          <cell r="Z14">
            <v>6464</v>
          </cell>
          <cell r="AA14">
            <v>6500</v>
          </cell>
          <cell r="AB14">
            <v>6585</v>
          </cell>
          <cell r="AC14">
            <v>6716</v>
          </cell>
          <cell r="AD14">
            <v>6858</v>
          </cell>
          <cell r="AE14">
            <v>6971</v>
          </cell>
          <cell r="AF14">
            <v>7023</v>
          </cell>
          <cell r="AG14">
            <v>6983</v>
          </cell>
          <cell r="AH14">
            <v>6879</v>
          </cell>
          <cell r="AI14">
            <v>6749</v>
          </cell>
          <cell r="AJ14">
            <v>6637</v>
          </cell>
          <cell r="AK14">
            <v>6589</v>
          </cell>
          <cell r="AL14">
            <v>6620</v>
          </cell>
          <cell r="AM14">
            <v>6705</v>
          </cell>
          <cell r="AN14">
            <v>6813</v>
          </cell>
          <cell r="AO14">
            <v>6916</v>
          </cell>
          <cell r="AP14">
            <v>6979</v>
          </cell>
          <cell r="AQ14">
            <v>7008</v>
          </cell>
          <cell r="AR14">
            <v>7008</v>
          </cell>
          <cell r="AS14">
            <v>6997</v>
          </cell>
          <cell r="AT14">
            <v>6975</v>
          </cell>
          <cell r="AU14">
            <v>6943</v>
          </cell>
          <cell r="AV14">
            <v>6904</v>
          </cell>
          <cell r="AW14">
            <v>6852</v>
          </cell>
          <cell r="AX14">
            <v>6791</v>
          </cell>
          <cell r="AY14">
            <v>6734</v>
          </cell>
          <cell r="AZ14">
            <v>6677</v>
          </cell>
          <cell r="BA14">
            <v>6625</v>
          </cell>
          <cell r="BB14">
            <v>6570</v>
          </cell>
          <cell r="BC14">
            <v>6518</v>
          </cell>
          <cell r="BD14">
            <v>6478</v>
          </cell>
          <cell r="BE14">
            <v>6454</v>
          </cell>
        </row>
        <row r="15">
          <cell r="A15" t="str">
            <v>20-24</v>
          </cell>
          <cell r="B15">
            <v>7609</v>
          </cell>
          <cell r="C15">
            <v>8080</v>
          </cell>
          <cell r="D15">
            <v>8365</v>
          </cell>
          <cell r="E15">
            <v>8513</v>
          </cell>
          <cell r="F15">
            <v>8558</v>
          </cell>
          <cell r="G15">
            <v>8545</v>
          </cell>
          <cell r="H15">
            <v>8429</v>
          </cell>
          <cell r="I15">
            <v>8183</v>
          </cell>
          <cell r="J15">
            <v>7872</v>
          </cell>
          <cell r="K15">
            <v>7560</v>
          </cell>
          <cell r="L15">
            <v>7313</v>
          </cell>
          <cell r="M15">
            <v>7132</v>
          </cell>
          <cell r="N15">
            <v>6973</v>
          </cell>
          <cell r="O15">
            <v>6835</v>
          </cell>
          <cell r="P15">
            <v>6716</v>
          </cell>
          <cell r="Q15">
            <v>6613</v>
          </cell>
          <cell r="R15">
            <v>6527</v>
          </cell>
          <cell r="S15">
            <v>6459</v>
          </cell>
          <cell r="T15">
            <v>6409</v>
          </cell>
          <cell r="U15">
            <v>6377</v>
          </cell>
          <cell r="V15">
            <v>6361</v>
          </cell>
          <cell r="W15">
            <v>6368</v>
          </cell>
          <cell r="X15">
            <v>6399</v>
          </cell>
          <cell r="Y15">
            <v>6444</v>
          </cell>
          <cell r="Z15">
            <v>6494</v>
          </cell>
          <cell r="AA15">
            <v>6542</v>
          </cell>
          <cell r="AB15">
            <v>6584</v>
          </cell>
          <cell r="AC15">
            <v>6628</v>
          </cell>
          <cell r="AD15">
            <v>6673</v>
          </cell>
          <cell r="AE15">
            <v>6726</v>
          </cell>
          <cell r="AF15">
            <v>6793</v>
          </cell>
          <cell r="AG15">
            <v>6889</v>
          </cell>
          <cell r="AH15">
            <v>7015</v>
          </cell>
          <cell r="AI15">
            <v>7138</v>
          </cell>
          <cell r="AJ15">
            <v>7238</v>
          </cell>
          <cell r="AK15">
            <v>7273</v>
          </cell>
          <cell r="AL15">
            <v>7226</v>
          </cell>
          <cell r="AM15">
            <v>7109</v>
          </cell>
          <cell r="AN15">
            <v>6971</v>
          </cell>
          <cell r="AO15">
            <v>6850</v>
          </cell>
          <cell r="AP15">
            <v>6791</v>
          </cell>
          <cell r="AQ15">
            <v>6813</v>
          </cell>
          <cell r="AR15">
            <v>6890</v>
          </cell>
          <cell r="AS15">
            <v>6988</v>
          </cell>
          <cell r="AT15">
            <v>7083</v>
          </cell>
          <cell r="AU15">
            <v>7134</v>
          </cell>
          <cell r="AV15">
            <v>7146</v>
          </cell>
          <cell r="AW15">
            <v>7138</v>
          </cell>
          <cell r="AX15">
            <v>7113</v>
          </cell>
          <cell r="AY15">
            <v>7078</v>
          </cell>
          <cell r="AZ15">
            <v>7039</v>
          </cell>
          <cell r="BA15">
            <v>6991</v>
          </cell>
          <cell r="BB15">
            <v>6933</v>
          </cell>
          <cell r="BC15">
            <v>6867</v>
          </cell>
          <cell r="BD15">
            <v>6801</v>
          </cell>
          <cell r="BE15">
            <v>6740</v>
          </cell>
        </row>
        <row r="16">
          <cell r="A16" t="str">
            <v>25-29</v>
          </cell>
          <cell r="B16">
            <v>7076</v>
          </cell>
          <cell r="C16">
            <v>7184</v>
          </cell>
          <cell r="D16">
            <v>7399</v>
          </cell>
          <cell r="E16">
            <v>7667</v>
          </cell>
          <cell r="F16">
            <v>7928</v>
          </cell>
          <cell r="G16">
            <v>8128</v>
          </cell>
          <cell r="H16">
            <v>8285</v>
          </cell>
          <cell r="I16">
            <v>8438</v>
          </cell>
          <cell r="J16">
            <v>8555</v>
          </cell>
          <cell r="K16">
            <v>8610</v>
          </cell>
          <cell r="L16">
            <v>8574</v>
          </cell>
          <cell r="M16">
            <v>8398</v>
          </cell>
          <cell r="N16">
            <v>8113</v>
          </cell>
          <cell r="O16">
            <v>7772</v>
          </cell>
          <cell r="P16">
            <v>7440</v>
          </cell>
          <cell r="Q16">
            <v>7177</v>
          </cell>
          <cell r="R16">
            <v>6981</v>
          </cell>
          <cell r="S16">
            <v>6812</v>
          </cell>
          <cell r="T16">
            <v>6672</v>
          </cell>
          <cell r="U16">
            <v>6567</v>
          </cell>
          <cell r="V16">
            <v>6500</v>
          </cell>
          <cell r="W16">
            <v>6485</v>
          </cell>
          <cell r="X16">
            <v>6519</v>
          </cell>
          <cell r="Y16">
            <v>6582</v>
          </cell>
          <cell r="Z16">
            <v>6652</v>
          </cell>
          <cell r="AA16">
            <v>6709</v>
          </cell>
          <cell r="AB16">
            <v>6752</v>
          </cell>
          <cell r="AC16">
            <v>6798</v>
          </cell>
          <cell r="AD16">
            <v>6844</v>
          </cell>
          <cell r="AE16">
            <v>6890</v>
          </cell>
          <cell r="AF16">
            <v>6935</v>
          </cell>
          <cell r="AG16">
            <v>6974</v>
          </cell>
          <cell r="AH16">
            <v>7010</v>
          </cell>
          <cell r="AI16">
            <v>7046</v>
          </cell>
          <cell r="AJ16">
            <v>7090</v>
          </cell>
          <cell r="AK16">
            <v>7148</v>
          </cell>
          <cell r="AL16">
            <v>7237</v>
          </cell>
          <cell r="AM16">
            <v>7355</v>
          </cell>
          <cell r="AN16">
            <v>7474</v>
          </cell>
          <cell r="AO16">
            <v>7562</v>
          </cell>
          <cell r="AP16">
            <v>7593</v>
          </cell>
          <cell r="AQ16">
            <v>7535</v>
          </cell>
          <cell r="AR16">
            <v>7409</v>
          </cell>
          <cell r="AS16">
            <v>7259</v>
          </cell>
          <cell r="AT16">
            <v>7128</v>
          </cell>
          <cell r="AU16">
            <v>7056</v>
          </cell>
          <cell r="AV16">
            <v>7067</v>
          </cell>
          <cell r="AW16">
            <v>7128</v>
          </cell>
          <cell r="AX16">
            <v>7213</v>
          </cell>
          <cell r="AY16">
            <v>7291</v>
          </cell>
          <cell r="AZ16">
            <v>7333</v>
          </cell>
          <cell r="BA16">
            <v>7359</v>
          </cell>
          <cell r="BB16">
            <v>7388</v>
          </cell>
          <cell r="BC16">
            <v>7389</v>
          </cell>
          <cell r="BD16">
            <v>7337</v>
          </cell>
          <cell r="BE16">
            <v>7199</v>
          </cell>
        </row>
        <row r="17">
          <cell r="A17" t="str">
            <v>30-34</v>
          </cell>
          <cell r="B17">
            <v>6081</v>
          </cell>
          <cell r="C17">
            <v>6438</v>
          </cell>
          <cell r="D17">
            <v>6747</v>
          </cell>
          <cell r="E17">
            <v>7016</v>
          </cell>
          <cell r="F17">
            <v>7253</v>
          </cell>
          <cell r="G17">
            <v>7466</v>
          </cell>
          <cell r="H17">
            <v>7648</v>
          </cell>
          <cell r="I17">
            <v>7795</v>
          </cell>
          <cell r="J17">
            <v>7915</v>
          </cell>
          <cell r="K17">
            <v>8017</v>
          </cell>
          <cell r="L17">
            <v>8110</v>
          </cell>
          <cell r="M17">
            <v>8207</v>
          </cell>
          <cell r="N17">
            <v>8306</v>
          </cell>
          <cell r="O17">
            <v>8383</v>
          </cell>
          <cell r="P17">
            <v>8413</v>
          </cell>
          <cell r="Q17">
            <v>8372</v>
          </cell>
          <cell r="R17">
            <v>8221</v>
          </cell>
          <cell r="S17">
            <v>7977</v>
          </cell>
          <cell r="T17">
            <v>7698</v>
          </cell>
          <cell r="U17">
            <v>7444</v>
          </cell>
          <cell r="V17">
            <v>7274</v>
          </cell>
          <cell r="W17">
            <v>7210</v>
          </cell>
          <cell r="X17">
            <v>7213</v>
          </cell>
          <cell r="Y17">
            <v>7249</v>
          </cell>
          <cell r="Z17">
            <v>7286</v>
          </cell>
          <cell r="AA17">
            <v>7289</v>
          </cell>
          <cell r="AB17">
            <v>7248</v>
          </cell>
          <cell r="AC17">
            <v>7186</v>
          </cell>
          <cell r="AD17">
            <v>7119</v>
          </cell>
          <cell r="AE17">
            <v>7061</v>
          </cell>
          <cell r="AF17">
            <v>7033</v>
          </cell>
          <cell r="AG17">
            <v>7041</v>
          </cell>
          <cell r="AH17">
            <v>7074</v>
          </cell>
          <cell r="AI17">
            <v>7121</v>
          </cell>
          <cell r="AJ17">
            <v>7174</v>
          </cell>
          <cell r="AK17">
            <v>7216</v>
          </cell>
          <cell r="AL17">
            <v>7250</v>
          </cell>
          <cell r="AM17">
            <v>7281</v>
          </cell>
          <cell r="AN17">
            <v>7318</v>
          </cell>
          <cell r="AO17">
            <v>7357</v>
          </cell>
          <cell r="AP17">
            <v>7411</v>
          </cell>
          <cell r="AQ17">
            <v>7496</v>
          </cell>
          <cell r="AR17">
            <v>7612</v>
          </cell>
          <cell r="AS17">
            <v>7725</v>
          </cell>
          <cell r="AT17">
            <v>7812</v>
          </cell>
          <cell r="AU17">
            <v>7833</v>
          </cell>
          <cell r="AV17">
            <v>7765</v>
          </cell>
          <cell r="AW17">
            <v>7631</v>
          </cell>
          <cell r="AX17">
            <v>7468</v>
          </cell>
          <cell r="AY17">
            <v>7324</v>
          </cell>
          <cell r="AZ17">
            <v>7243</v>
          </cell>
          <cell r="BA17">
            <v>7196</v>
          </cell>
          <cell r="BB17">
            <v>7152</v>
          </cell>
          <cell r="BC17">
            <v>7157</v>
          </cell>
          <cell r="BD17">
            <v>7254</v>
          </cell>
          <cell r="BE17">
            <v>7488</v>
          </cell>
        </row>
        <row r="18">
          <cell r="A18" t="str">
            <v>35-39</v>
          </cell>
          <cell r="B18">
            <v>4917</v>
          </cell>
          <cell r="C18">
            <v>5167</v>
          </cell>
          <cell r="D18">
            <v>5447</v>
          </cell>
          <cell r="E18">
            <v>5740</v>
          </cell>
          <cell r="F18">
            <v>6032</v>
          </cell>
          <cell r="G18">
            <v>6300</v>
          </cell>
          <cell r="H18">
            <v>6550</v>
          </cell>
          <cell r="I18">
            <v>6794</v>
          </cell>
          <cell r="J18">
            <v>7026</v>
          </cell>
          <cell r="K18">
            <v>7238</v>
          </cell>
          <cell r="L18">
            <v>7424</v>
          </cell>
          <cell r="M18">
            <v>7578</v>
          </cell>
          <cell r="N18">
            <v>7706</v>
          </cell>
          <cell r="O18">
            <v>7815</v>
          </cell>
          <cell r="P18">
            <v>7913</v>
          </cell>
          <cell r="Q18">
            <v>8010</v>
          </cell>
          <cell r="R18">
            <v>8110</v>
          </cell>
          <cell r="S18">
            <v>8208</v>
          </cell>
          <cell r="T18">
            <v>8297</v>
          </cell>
          <cell r="U18">
            <v>8366</v>
          </cell>
          <cell r="V18">
            <v>8413</v>
          </cell>
          <cell r="W18">
            <v>8435</v>
          </cell>
          <cell r="X18">
            <v>8439</v>
          </cell>
          <cell r="Y18">
            <v>8422</v>
          </cell>
          <cell r="Z18">
            <v>8381</v>
          </cell>
          <cell r="AA18">
            <v>8310</v>
          </cell>
          <cell r="AB18">
            <v>8191</v>
          </cell>
          <cell r="AC18">
            <v>8030</v>
          </cell>
          <cell r="AD18">
            <v>7851</v>
          </cell>
          <cell r="AE18">
            <v>7679</v>
          </cell>
          <cell r="AF18">
            <v>7547</v>
          </cell>
          <cell r="AG18">
            <v>7453</v>
          </cell>
          <cell r="AH18">
            <v>7375</v>
          </cell>
          <cell r="AI18">
            <v>7316</v>
          </cell>
          <cell r="AJ18">
            <v>7276</v>
          </cell>
          <cell r="AK18">
            <v>7254</v>
          </cell>
          <cell r="AL18">
            <v>7257</v>
          </cell>
          <cell r="AM18">
            <v>7286</v>
          </cell>
          <cell r="AN18">
            <v>7336</v>
          </cell>
          <cell r="AO18">
            <v>7379</v>
          </cell>
          <cell r="AP18">
            <v>7421</v>
          </cell>
          <cell r="AQ18">
            <v>7454</v>
          </cell>
          <cell r="AR18">
            <v>7487</v>
          </cell>
          <cell r="AS18">
            <v>7520</v>
          </cell>
          <cell r="AT18">
            <v>7559</v>
          </cell>
          <cell r="AU18">
            <v>7611</v>
          </cell>
          <cell r="AV18">
            <v>7692</v>
          </cell>
          <cell r="AW18">
            <v>7801</v>
          </cell>
          <cell r="AX18">
            <v>7911</v>
          </cell>
          <cell r="AY18">
            <v>7987</v>
          </cell>
          <cell r="AZ18">
            <v>8004</v>
          </cell>
          <cell r="BA18">
            <v>7983</v>
          </cell>
          <cell r="BB18">
            <v>7937</v>
          </cell>
          <cell r="BC18">
            <v>7843</v>
          </cell>
          <cell r="BD18">
            <v>7669</v>
          </cell>
          <cell r="BE18">
            <v>7388</v>
          </cell>
        </row>
        <row r="19">
          <cell r="A19" t="str">
            <v>40-44</v>
          </cell>
          <cell r="B19">
            <v>4132</v>
          </cell>
          <cell r="C19">
            <v>4282</v>
          </cell>
          <cell r="D19">
            <v>4449</v>
          </cell>
          <cell r="E19">
            <v>4631</v>
          </cell>
          <cell r="F19">
            <v>4825</v>
          </cell>
          <cell r="G19">
            <v>5029</v>
          </cell>
          <cell r="H19">
            <v>5251</v>
          </cell>
          <cell r="I19">
            <v>5492</v>
          </cell>
          <cell r="J19">
            <v>5741</v>
          </cell>
          <cell r="K19">
            <v>5988</v>
          </cell>
          <cell r="L19">
            <v>6222</v>
          </cell>
          <cell r="M19">
            <v>6446</v>
          </cell>
          <cell r="N19">
            <v>6667</v>
          </cell>
          <cell r="O19">
            <v>6881</v>
          </cell>
          <cell r="P19">
            <v>7081</v>
          </cell>
          <cell r="Q19">
            <v>7264</v>
          </cell>
          <cell r="R19">
            <v>7408</v>
          </cell>
          <cell r="S19">
            <v>7516</v>
          </cell>
          <cell r="T19">
            <v>7620</v>
          </cell>
          <cell r="U19">
            <v>7750</v>
          </cell>
          <cell r="V19">
            <v>7940</v>
          </cell>
          <cell r="W19">
            <v>8246</v>
          </cell>
          <cell r="X19">
            <v>8647</v>
          </cell>
          <cell r="Y19">
            <v>9057</v>
          </cell>
          <cell r="Z19">
            <v>9387</v>
          </cell>
          <cell r="AA19">
            <v>9554</v>
          </cell>
          <cell r="AB19">
            <v>9503</v>
          </cell>
          <cell r="AC19">
            <v>9295</v>
          </cell>
          <cell r="AD19">
            <v>9003</v>
          </cell>
          <cell r="AE19">
            <v>8702</v>
          </cell>
          <cell r="AF19">
            <v>8461</v>
          </cell>
          <cell r="AG19">
            <v>8277</v>
          </cell>
          <cell r="AH19">
            <v>8104</v>
          </cell>
          <cell r="AI19">
            <v>7943</v>
          </cell>
          <cell r="AJ19">
            <v>7800</v>
          </cell>
          <cell r="AK19">
            <v>7682</v>
          </cell>
          <cell r="AL19">
            <v>7584</v>
          </cell>
          <cell r="AM19">
            <v>7506</v>
          </cell>
          <cell r="AN19">
            <v>7451</v>
          </cell>
          <cell r="AO19">
            <v>7409</v>
          </cell>
          <cell r="AP19">
            <v>7387</v>
          </cell>
          <cell r="AQ19">
            <v>7390</v>
          </cell>
          <cell r="AR19">
            <v>7418</v>
          </cell>
          <cell r="AS19">
            <v>7462</v>
          </cell>
          <cell r="AT19">
            <v>7510</v>
          </cell>
          <cell r="AU19">
            <v>7552</v>
          </cell>
          <cell r="AV19">
            <v>7583</v>
          </cell>
          <cell r="AW19">
            <v>7609</v>
          </cell>
          <cell r="AX19">
            <v>7640</v>
          </cell>
          <cell r="AY19">
            <v>7677</v>
          </cell>
          <cell r="AZ19">
            <v>7726</v>
          </cell>
          <cell r="BA19">
            <v>7784</v>
          </cell>
          <cell r="BB19">
            <v>7847</v>
          </cell>
          <cell r="BC19">
            <v>7920</v>
          </cell>
          <cell r="BD19">
            <v>8009</v>
          </cell>
          <cell r="BE19">
            <v>8119</v>
          </cell>
        </row>
        <row r="20">
          <cell r="A20" t="str">
            <v>45-49</v>
          </cell>
          <cell r="B20">
            <v>3448</v>
          </cell>
          <cell r="C20">
            <v>3571</v>
          </cell>
          <cell r="D20">
            <v>3712</v>
          </cell>
          <cell r="E20">
            <v>3864</v>
          </cell>
          <cell r="F20">
            <v>4017</v>
          </cell>
          <cell r="G20">
            <v>4164</v>
          </cell>
          <cell r="H20">
            <v>4298</v>
          </cell>
          <cell r="I20">
            <v>4424</v>
          </cell>
          <cell r="J20">
            <v>4554</v>
          </cell>
          <cell r="K20">
            <v>4696</v>
          </cell>
          <cell r="L20">
            <v>4863</v>
          </cell>
          <cell r="M20">
            <v>5061</v>
          </cell>
          <cell r="N20">
            <v>5282</v>
          </cell>
          <cell r="O20">
            <v>5517</v>
          </cell>
          <cell r="P20">
            <v>5756</v>
          </cell>
          <cell r="Q20">
            <v>5988</v>
          </cell>
          <cell r="R20">
            <v>6211</v>
          </cell>
          <cell r="S20">
            <v>6430</v>
          </cell>
          <cell r="T20">
            <v>6652</v>
          </cell>
          <cell r="U20">
            <v>6878</v>
          </cell>
          <cell r="V20">
            <v>7114</v>
          </cell>
          <cell r="W20">
            <v>7361</v>
          </cell>
          <cell r="X20">
            <v>7618</v>
          </cell>
          <cell r="Y20">
            <v>7879</v>
          </cell>
          <cell r="Z20">
            <v>8140</v>
          </cell>
          <cell r="AA20">
            <v>8391</v>
          </cell>
          <cell r="AB20">
            <v>8668</v>
          </cell>
          <cell r="AC20">
            <v>8977</v>
          </cell>
          <cell r="AD20">
            <v>9264</v>
          </cell>
          <cell r="AE20">
            <v>9478</v>
          </cell>
          <cell r="AF20">
            <v>9568</v>
          </cell>
          <cell r="AG20">
            <v>9489</v>
          </cell>
          <cell r="AH20">
            <v>9276</v>
          </cell>
          <cell r="AI20">
            <v>8997</v>
          </cell>
          <cell r="AJ20">
            <v>8708</v>
          </cell>
          <cell r="AK20">
            <v>8477</v>
          </cell>
          <cell r="AL20">
            <v>8296</v>
          </cell>
          <cell r="AM20">
            <v>8127</v>
          </cell>
          <cell r="AN20">
            <v>7971</v>
          </cell>
          <cell r="AO20">
            <v>7838</v>
          </cell>
          <cell r="AP20">
            <v>7721</v>
          </cell>
          <cell r="AQ20">
            <v>7627</v>
          </cell>
          <cell r="AR20">
            <v>7551</v>
          </cell>
          <cell r="AS20">
            <v>7501</v>
          </cell>
          <cell r="AT20">
            <v>7457</v>
          </cell>
          <cell r="AU20">
            <v>7436</v>
          </cell>
          <cell r="AV20">
            <v>7439</v>
          </cell>
          <cell r="AW20">
            <v>7464</v>
          </cell>
          <cell r="AX20">
            <v>7506</v>
          </cell>
          <cell r="AY20">
            <v>7552</v>
          </cell>
          <cell r="AZ20">
            <v>7593</v>
          </cell>
          <cell r="BA20">
            <v>7635</v>
          </cell>
          <cell r="BB20">
            <v>7685</v>
          </cell>
          <cell r="BC20">
            <v>7731</v>
          </cell>
          <cell r="BD20">
            <v>7768</v>
          </cell>
          <cell r="BE20">
            <v>7783</v>
          </cell>
        </row>
        <row r="21">
          <cell r="A21" t="str">
            <v>50-54</v>
          </cell>
          <cell r="B21">
            <v>2917</v>
          </cell>
          <cell r="C21">
            <v>3058</v>
          </cell>
          <cell r="D21">
            <v>3169</v>
          </cell>
          <cell r="E21">
            <v>3263</v>
          </cell>
          <cell r="F21">
            <v>3355</v>
          </cell>
          <cell r="G21">
            <v>3460</v>
          </cell>
          <cell r="H21">
            <v>3577</v>
          </cell>
          <cell r="I21">
            <v>3697</v>
          </cell>
          <cell r="J21">
            <v>3820</v>
          </cell>
          <cell r="K21">
            <v>3945</v>
          </cell>
          <cell r="L21">
            <v>4072</v>
          </cell>
          <cell r="M21">
            <v>4195</v>
          </cell>
          <cell r="N21">
            <v>4314</v>
          </cell>
          <cell r="O21">
            <v>4438</v>
          </cell>
          <cell r="P21">
            <v>4576</v>
          </cell>
          <cell r="Q21">
            <v>4737</v>
          </cell>
          <cell r="R21">
            <v>4914</v>
          </cell>
          <cell r="S21">
            <v>5102</v>
          </cell>
          <cell r="T21">
            <v>5310</v>
          </cell>
          <cell r="U21">
            <v>5547</v>
          </cell>
          <cell r="V21">
            <v>5821</v>
          </cell>
          <cell r="W21">
            <v>6165</v>
          </cell>
          <cell r="X21">
            <v>6572</v>
          </cell>
          <cell r="Y21">
            <v>6996</v>
          </cell>
          <cell r="Z21">
            <v>7388</v>
          </cell>
          <cell r="AA21">
            <v>7696</v>
          </cell>
          <cell r="AB21">
            <v>7893</v>
          </cell>
          <cell r="AC21">
            <v>8014</v>
          </cell>
          <cell r="AD21">
            <v>8099</v>
          </cell>
          <cell r="AE21">
            <v>8191</v>
          </cell>
          <cell r="AF21">
            <v>8333</v>
          </cell>
          <cell r="AG21">
            <v>8566</v>
          </cell>
          <cell r="AH21">
            <v>8864</v>
          </cell>
          <cell r="AI21">
            <v>9160</v>
          </cell>
          <cell r="AJ21">
            <v>9391</v>
          </cell>
          <cell r="AK21">
            <v>9492</v>
          </cell>
          <cell r="AL21">
            <v>9417</v>
          </cell>
          <cell r="AM21">
            <v>9213</v>
          </cell>
          <cell r="AN21">
            <v>8941</v>
          </cell>
          <cell r="AO21">
            <v>8663</v>
          </cell>
          <cell r="AP21">
            <v>8439</v>
          </cell>
          <cell r="AQ21">
            <v>8264</v>
          </cell>
          <cell r="AR21">
            <v>8105</v>
          </cell>
          <cell r="AS21">
            <v>7957</v>
          </cell>
          <cell r="AT21">
            <v>7827</v>
          </cell>
          <cell r="AU21">
            <v>7717</v>
          </cell>
          <cell r="AV21">
            <v>7623</v>
          </cell>
          <cell r="AW21">
            <v>7547</v>
          </cell>
          <cell r="AX21">
            <v>7490</v>
          </cell>
          <cell r="AY21">
            <v>7448</v>
          </cell>
          <cell r="AZ21">
            <v>7428</v>
          </cell>
          <cell r="BA21">
            <v>7424</v>
          </cell>
          <cell r="BB21">
            <v>7440</v>
          </cell>
          <cell r="BC21">
            <v>7472</v>
          </cell>
          <cell r="BD21">
            <v>7526</v>
          </cell>
          <cell r="BE21">
            <v>7598</v>
          </cell>
        </row>
        <row r="22">
          <cell r="A22" t="str">
            <v>55-59</v>
          </cell>
          <cell r="B22">
            <v>2393</v>
          </cell>
          <cell r="C22">
            <v>2507</v>
          </cell>
          <cell r="D22">
            <v>2608</v>
          </cell>
          <cell r="E22">
            <v>2700</v>
          </cell>
          <cell r="F22">
            <v>2791</v>
          </cell>
          <cell r="G22">
            <v>2883</v>
          </cell>
          <cell r="H22">
            <v>2975</v>
          </cell>
          <cell r="I22">
            <v>3063</v>
          </cell>
          <cell r="J22">
            <v>3152</v>
          </cell>
          <cell r="K22">
            <v>3245</v>
          </cell>
          <cell r="L22">
            <v>3346</v>
          </cell>
          <cell r="M22">
            <v>3457</v>
          </cell>
          <cell r="N22">
            <v>3576</v>
          </cell>
          <cell r="O22">
            <v>3700</v>
          </cell>
          <cell r="P22">
            <v>3827</v>
          </cell>
          <cell r="Q22">
            <v>3954</v>
          </cell>
          <cell r="R22">
            <v>4069</v>
          </cell>
          <cell r="S22">
            <v>4174</v>
          </cell>
          <cell r="T22">
            <v>4288</v>
          </cell>
          <cell r="U22">
            <v>4429</v>
          </cell>
          <cell r="V22">
            <v>4615</v>
          </cell>
          <cell r="W22">
            <v>4861</v>
          </cell>
          <cell r="X22">
            <v>5155</v>
          </cell>
          <cell r="Y22">
            <v>5473</v>
          </cell>
          <cell r="Z22">
            <v>5798</v>
          </cell>
          <cell r="AA22">
            <v>6103</v>
          </cell>
          <cell r="AB22">
            <v>6400</v>
          </cell>
          <cell r="AC22">
            <v>6707</v>
          </cell>
          <cell r="AD22">
            <v>7003</v>
          </cell>
          <cell r="AE22">
            <v>7275</v>
          </cell>
          <cell r="AF22">
            <v>7506</v>
          </cell>
          <cell r="AG22">
            <v>7673</v>
          </cell>
          <cell r="AH22">
            <v>7791</v>
          </cell>
          <cell r="AI22">
            <v>7887</v>
          </cell>
          <cell r="AJ22">
            <v>7993</v>
          </cell>
          <cell r="AK22">
            <v>8144</v>
          </cell>
          <cell r="AL22">
            <v>8376</v>
          </cell>
          <cell r="AM22">
            <v>8673</v>
          </cell>
          <cell r="AN22">
            <v>8966</v>
          </cell>
          <cell r="AO22">
            <v>9201</v>
          </cell>
          <cell r="AP22">
            <v>9305</v>
          </cell>
          <cell r="AQ22">
            <v>9235</v>
          </cell>
          <cell r="AR22">
            <v>9045</v>
          </cell>
          <cell r="AS22">
            <v>8787</v>
          </cell>
          <cell r="AT22">
            <v>8523</v>
          </cell>
          <cell r="AU22">
            <v>8310</v>
          </cell>
          <cell r="AV22">
            <v>8144</v>
          </cell>
          <cell r="AW22">
            <v>7990</v>
          </cell>
          <cell r="AX22">
            <v>7848</v>
          </cell>
          <cell r="AY22">
            <v>7723</v>
          </cell>
          <cell r="AZ22">
            <v>7618</v>
          </cell>
          <cell r="BA22">
            <v>7528</v>
          </cell>
          <cell r="BB22">
            <v>7456</v>
          </cell>
          <cell r="BC22">
            <v>7400</v>
          </cell>
          <cell r="BD22">
            <v>7366</v>
          </cell>
          <cell r="BE22">
            <v>7356</v>
          </cell>
        </row>
        <row r="23">
          <cell r="A23" t="str">
            <v>60-64</v>
          </cell>
          <cell r="B23">
            <v>1861</v>
          </cell>
          <cell r="C23">
            <v>1952</v>
          </cell>
          <cell r="D23">
            <v>2038</v>
          </cell>
          <cell r="E23">
            <v>2122</v>
          </cell>
          <cell r="F23">
            <v>2205</v>
          </cell>
          <cell r="G23">
            <v>2291</v>
          </cell>
          <cell r="H23">
            <v>2377</v>
          </cell>
          <cell r="I23">
            <v>2462</v>
          </cell>
          <cell r="J23">
            <v>2548</v>
          </cell>
          <cell r="K23">
            <v>2634</v>
          </cell>
          <cell r="L23">
            <v>2721</v>
          </cell>
          <cell r="M23">
            <v>2805</v>
          </cell>
          <cell r="N23">
            <v>2886</v>
          </cell>
          <cell r="O23">
            <v>2969</v>
          </cell>
          <cell r="P23">
            <v>3062</v>
          </cell>
          <cell r="Q23">
            <v>3169</v>
          </cell>
          <cell r="R23">
            <v>3294</v>
          </cell>
          <cell r="S23">
            <v>3432</v>
          </cell>
          <cell r="T23">
            <v>3580</v>
          </cell>
          <cell r="U23">
            <v>3734</v>
          </cell>
          <cell r="V23">
            <v>3890</v>
          </cell>
          <cell r="W23">
            <v>4045</v>
          </cell>
          <cell r="X23">
            <v>4202</v>
          </cell>
          <cell r="Y23">
            <v>4366</v>
          </cell>
          <cell r="Z23">
            <v>4540</v>
          </cell>
          <cell r="AA23">
            <v>4730</v>
          </cell>
          <cell r="AB23">
            <v>4938</v>
          </cell>
          <cell r="AC23">
            <v>5159</v>
          </cell>
          <cell r="AD23">
            <v>5393</v>
          </cell>
          <cell r="AE23">
            <v>5635</v>
          </cell>
          <cell r="AF23">
            <v>5884</v>
          </cell>
          <cell r="AG23">
            <v>6153</v>
          </cell>
          <cell r="AH23">
            <v>6443</v>
          </cell>
          <cell r="AI23">
            <v>6734</v>
          </cell>
          <cell r="AJ23">
            <v>7005</v>
          </cell>
          <cell r="AK23">
            <v>7234</v>
          </cell>
          <cell r="AL23">
            <v>7399</v>
          </cell>
          <cell r="AM23">
            <v>7517</v>
          </cell>
          <cell r="AN23">
            <v>7617</v>
          </cell>
          <cell r="AO23">
            <v>7727</v>
          </cell>
          <cell r="AP23">
            <v>7879</v>
          </cell>
          <cell r="AQ23">
            <v>8111</v>
          </cell>
          <cell r="AR23">
            <v>8406</v>
          </cell>
          <cell r="AS23">
            <v>8700</v>
          </cell>
          <cell r="AT23">
            <v>8931</v>
          </cell>
          <cell r="AU23">
            <v>9039</v>
          </cell>
          <cell r="AV23">
            <v>8979</v>
          </cell>
          <cell r="AW23">
            <v>8798</v>
          </cell>
          <cell r="AX23">
            <v>8551</v>
          </cell>
          <cell r="AY23">
            <v>8298</v>
          </cell>
          <cell r="AZ23">
            <v>8096</v>
          </cell>
          <cell r="BA23">
            <v>7905</v>
          </cell>
          <cell r="BB23">
            <v>7689</v>
          </cell>
          <cell r="BC23">
            <v>7503</v>
          </cell>
          <cell r="BD23">
            <v>7408</v>
          </cell>
          <cell r="BE23">
            <v>7459</v>
          </cell>
        </row>
        <row r="24">
          <cell r="A24" t="str">
            <v>65-69</v>
          </cell>
          <cell r="B24">
            <v>1266</v>
          </cell>
          <cell r="C24">
            <v>1360</v>
          </cell>
          <cell r="D24">
            <v>1450</v>
          </cell>
          <cell r="E24">
            <v>1536</v>
          </cell>
          <cell r="F24">
            <v>1622</v>
          </cell>
          <cell r="G24">
            <v>1703</v>
          </cell>
          <cell r="H24">
            <v>1781</v>
          </cell>
          <cell r="I24">
            <v>1854</v>
          </cell>
          <cell r="J24">
            <v>1926</v>
          </cell>
          <cell r="K24">
            <v>1999</v>
          </cell>
          <cell r="L24">
            <v>2075</v>
          </cell>
          <cell r="M24">
            <v>2154</v>
          </cell>
          <cell r="N24">
            <v>2233</v>
          </cell>
          <cell r="O24">
            <v>2314</v>
          </cell>
          <cell r="P24">
            <v>2401</v>
          </cell>
          <cell r="Q24">
            <v>2495</v>
          </cell>
          <cell r="R24">
            <v>2593</v>
          </cell>
          <cell r="S24">
            <v>2692</v>
          </cell>
          <cell r="T24">
            <v>2799</v>
          </cell>
          <cell r="U24">
            <v>2920</v>
          </cell>
          <cell r="V24">
            <v>3058</v>
          </cell>
          <cell r="W24">
            <v>3227</v>
          </cell>
          <cell r="X24">
            <v>3422</v>
          </cell>
          <cell r="Y24">
            <v>3626</v>
          </cell>
          <cell r="Z24">
            <v>3818</v>
          </cell>
          <cell r="AA24">
            <v>3978</v>
          </cell>
          <cell r="AB24">
            <v>4089</v>
          </cell>
          <cell r="AC24">
            <v>4165</v>
          </cell>
          <cell r="AD24">
            <v>4230</v>
          </cell>
          <cell r="AE24">
            <v>4313</v>
          </cell>
          <cell r="AF24">
            <v>4438</v>
          </cell>
          <cell r="AG24">
            <v>4612</v>
          </cell>
          <cell r="AH24">
            <v>4820</v>
          </cell>
          <cell r="AI24">
            <v>5048</v>
          </cell>
          <cell r="AJ24">
            <v>5287</v>
          </cell>
          <cell r="AK24">
            <v>5529</v>
          </cell>
          <cell r="AL24">
            <v>5784</v>
          </cell>
          <cell r="AM24">
            <v>6060</v>
          </cell>
          <cell r="AN24">
            <v>6337</v>
          </cell>
          <cell r="AO24">
            <v>6596</v>
          </cell>
          <cell r="AP24">
            <v>6816</v>
          </cell>
          <cell r="AQ24">
            <v>6979</v>
          </cell>
          <cell r="AR24">
            <v>7100</v>
          </cell>
          <cell r="AS24">
            <v>7204</v>
          </cell>
          <cell r="AT24">
            <v>7319</v>
          </cell>
          <cell r="AU24">
            <v>7471</v>
          </cell>
          <cell r="AV24">
            <v>7697</v>
          </cell>
          <cell r="AW24">
            <v>7981</v>
          </cell>
          <cell r="AX24">
            <v>8265</v>
          </cell>
          <cell r="AY24">
            <v>8489</v>
          </cell>
          <cell r="AZ24">
            <v>8597</v>
          </cell>
          <cell r="BA24">
            <v>8622</v>
          </cell>
          <cell r="BB24">
            <v>8609</v>
          </cell>
          <cell r="BC24">
            <v>8501</v>
          </cell>
          <cell r="BD24">
            <v>8233</v>
          </cell>
          <cell r="BE24">
            <v>7751</v>
          </cell>
        </row>
        <row r="25">
          <cell r="A25" t="str">
            <v>70-74</v>
          </cell>
          <cell r="B25">
            <v>892</v>
          </cell>
          <cell r="C25">
            <v>918</v>
          </cell>
          <cell r="D25">
            <v>951</v>
          </cell>
          <cell r="E25">
            <v>990</v>
          </cell>
          <cell r="F25">
            <v>1035</v>
          </cell>
          <cell r="G25">
            <v>1088</v>
          </cell>
          <cell r="H25">
            <v>1150</v>
          </cell>
          <cell r="I25">
            <v>1223</v>
          </cell>
          <cell r="J25">
            <v>1300</v>
          </cell>
          <cell r="K25">
            <v>1378</v>
          </cell>
          <cell r="L25">
            <v>1451</v>
          </cell>
          <cell r="M25">
            <v>1518</v>
          </cell>
          <cell r="N25">
            <v>1582</v>
          </cell>
          <cell r="O25">
            <v>1646</v>
          </cell>
          <cell r="P25">
            <v>1712</v>
          </cell>
          <cell r="Q25">
            <v>1784</v>
          </cell>
          <cell r="R25">
            <v>1859</v>
          </cell>
          <cell r="S25">
            <v>1934</v>
          </cell>
          <cell r="T25">
            <v>2014</v>
          </cell>
          <cell r="U25">
            <v>2104</v>
          </cell>
          <cell r="V25">
            <v>2207</v>
          </cell>
          <cell r="W25">
            <v>2329</v>
          </cell>
          <cell r="X25">
            <v>2468</v>
          </cell>
          <cell r="Y25">
            <v>2614</v>
          </cell>
          <cell r="Z25">
            <v>2761</v>
          </cell>
          <cell r="AA25">
            <v>2900</v>
          </cell>
          <cell r="AB25">
            <v>3032</v>
          </cell>
          <cell r="AC25">
            <v>3166</v>
          </cell>
          <cell r="AD25">
            <v>3295</v>
          </cell>
          <cell r="AE25">
            <v>3416</v>
          </cell>
          <cell r="AF25">
            <v>3530</v>
          </cell>
          <cell r="AG25">
            <v>3622</v>
          </cell>
          <cell r="AH25">
            <v>3694</v>
          </cell>
          <cell r="AI25">
            <v>3764</v>
          </cell>
          <cell r="AJ25">
            <v>3850</v>
          </cell>
          <cell r="AK25">
            <v>3972</v>
          </cell>
          <cell r="AL25">
            <v>4133</v>
          </cell>
          <cell r="AM25">
            <v>4322</v>
          </cell>
          <cell r="AN25">
            <v>4530</v>
          </cell>
          <cell r="AO25">
            <v>4750</v>
          </cell>
          <cell r="AP25">
            <v>4972</v>
          </cell>
          <cell r="AQ25">
            <v>5208</v>
          </cell>
          <cell r="AR25">
            <v>5465</v>
          </cell>
          <cell r="AS25">
            <v>5724</v>
          </cell>
          <cell r="AT25">
            <v>5966</v>
          </cell>
          <cell r="AU25">
            <v>6173</v>
          </cell>
          <cell r="AV25">
            <v>6329</v>
          </cell>
          <cell r="AW25">
            <v>6446</v>
          </cell>
          <cell r="AX25">
            <v>6548</v>
          </cell>
          <cell r="AY25">
            <v>6660</v>
          </cell>
          <cell r="AZ25">
            <v>6807</v>
          </cell>
          <cell r="BA25">
            <v>6972</v>
          </cell>
          <cell r="BB25">
            <v>7139</v>
          </cell>
          <cell r="BC25">
            <v>7331</v>
          </cell>
          <cell r="BD25">
            <v>7576</v>
          </cell>
          <cell r="BE25">
            <v>7896</v>
          </cell>
        </row>
        <row r="26">
          <cell r="A26" t="str">
            <v>75-79</v>
          </cell>
          <cell r="B26">
            <v>544</v>
          </cell>
          <cell r="C26">
            <v>589</v>
          </cell>
          <cell r="D26">
            <v>621</v>
          </cell>
          <cell r="E26">
            <v>644</v>
          </cell>
          <cell r="F26">
            <v>665</v>
          </cell>
          <cell r="G26">
            <v>693</v>
          </cell>
          <cell r="H26">
            <v>722</v>
          </cell>
          <cell r="I26">
            <v>749</v>
          </cell>
          <cell r="J26">
            <v>778</v>
          </cell>
          <cell r="K26">
            <v>811</v>
          </cell>
          <cell r="L26">
            <v>851</v>
          </cell>
          <cell r="M26">
            <v>901</v>
          </cell>
          <cell r="N26">
            <v>958</v>
          </cell>
          <cell r="O26">
            <v>1019</v>
          </cell>
          <cell r="P26">
            <v>1082</v>
          </cell>
          <cell r="Q26">
            <v>1143</v>
          </cell>
          <cell r="R26">
            <v>1201</v>
          </cell>
          <cell r="S26">
            <v>1258</v>
          </cell>
          <cell r="T26">
            <v>1318</v>
          </cell>
          <cell r="U26">
            <v>1379</v>
          </cell>
          <cell r="V26">
            <v>1443</v>
          </cell>
          <cell r="W26">
            <v>1508</v>
          </cell>
          <cell r="X26">
            <v>1573</v>
          </cell>
          <cell r="Y26">
            <v>1642</v>
          </cell>
          <cell r="Z26">
            <v>1719</v>
          </cell>
          <cell r="AA26">
            <v>1806</v>
          </cell>
          <cell r="AB26">
            <v>1908</v>
          </cell>
          <cell r="AC26">
            <v>2022</v>
          </cell>
          <cell r="AD26">
            <v>2143</v>
          </cell>
          <cell r="AE26">
            <v>2264</v>
          </cell>
          <cell r="AF26">
            <v>2381</v>
          </cell>
          <cell r="AG26">
            <v>2495</v>
          </cell>
          <cell r="AH26">
            <v>2610</v>
          </cell>
          <cell r="AI26">
            <v>2724</v>
          </cell>
          <cell r="AJ26">
            <v>2831</v>
          </cell>
          <cell r="AK26">
            <v>2932</v>
          </cell>
          <cell r="AL26">
            <v>3014</v>
          </cell>
          <cell r="AM26">
            <v>3080</v>
          </cell>
          <cell r="AN26">
            <v>3145</v>
          </cell>
          <cell r="AO26">
            <v>3224</v>
          </cell>
          <cell r="AP26">
            <v>3332</v>
          </cell>
          <cell r="AQ26">
            <v>3474</v>
          </cell>
          <cell r="AR26">
            <v>3639</v>
          </cell>
          <cell r="AS26">
            <v>3821</v>
          </cell>
          <cell r="AT26">
            <v>4012</v>
          </cell>
          <cell r="AU26">
            <v>4206</v>
          </cell>
          <cell r="AV26">
            <v>4412</v>
          </cell>
          <cell r="AW26">
            <v>4634</v>
          </cell>
          <cell r="AX26">
            <v>4859</v>
          </cell>
          <cell r="AY26">
            <v>5071</v>
          </cell>
          <cell r="AZ26">
            <v>5255</v>
          </cell>
          <cell r="BA26">
            <v>5421</v>
          </cell>
          <cell r="BB26">
            <v>5579</v>
          </cell>
          <cell r="BC26">
            <v>5715</v>
          </cell>
          <cell r="BD26">
            <v>5812</v>
          </cell>
          <cell r="BE26">
            <v>5857</v>
          </cell>
        </row>
        <row r="27">
          <cell r="A27" t="str">
            <v>80 Y MAS</v>
          </cell>
          <cell r="B27">
            <v>450</v>
          </cell>
          <cell r="C27">
            <v>462</v>
          </cell>
          <cell r="D27">
            <v>482</v>
          </cell>
          <cell r="E27">
            <v>502</v>
          </cell>
          <cell r="F27">
            <v>525</v>
          </cell>
          <cell r="G27">
            <v>547</v>
          </cell>
          <cell r="H27">
            <v>571</v>
          </cell>
          <cell r="I27">
            <v>598</v>
          </cell>
          <cell r="J27">
            <v>625</v>
          </cell>
          <cell r="K27">
            <v>653</v>
          </cell>
          <cell r="L27">
            <v>687</v>
          </cell>
          <cell r="M27">
            <v>722</v>
          </cell>
          <cell r="N27">
            <v>754</v>
          </cell>
          <cell r="O27">
            <v>793</v>
          </cell>
          <cell r="P27">
            <v>837</v>
          </cell>
          <cell r="Q27">
            <v>893</v>
          </cell>
          <cell r="R27">
            <v>959</v>
          </cell>
          <cell r="S27">
            <v>1032</v>
          </cell>
          <cell r="T27">
            <v>1113</v>
          </cell>
          <cell r="U27">
            <v>1207</v>
          </cell>
          <cell r="V27">
            <v>1313</v>
          </cell>
          <cell r="W27">
            <v>1442</v>
          </cell>
          <cell r="X27">
            <v>1591</v>
          </cell>
          <cell r="Y27">
            <v>1748</v>
          </cell>
          <cell r="Z27">
            <v>1898</v>
          </cell>
          <cell r="AA27">
            <v>2028</v>
          </cell>
          <cell r="AB27">
            <v>2132</v>
          </cell>
          <cell r="AC27">
            <v>2213</v>
          </cell>
          <cell r="AD27">
            <v>2290</v>
          </cell>
          <cell r="AE27">
            <v>2377</v>
          </cell>
          <cell r="AF27">
            <v>2474</v>
          </cell>
          <cell r="AG27">
            <v>2593</v>
          </cell>
          <cell r="AH27">
            <v>2724</v>
          </cell>
          <cell r="AI27">
            <v>2866</v>
          </cell>
          <cell r="AJ27">
            <v>3011</v>
          </cell>
          <cell r="AK27">
            <v>3163</v>
          </cell>
          <cell r="AL27">
            <v>3322</v>
          </cell>
          <cell r="AM27">
            <v>3489</v>
          </cell>
          <cell r="AN27">
            <v>3660</v>
          </cell>
          <cell r="AO27">
            <v>3833</v>
          </cell>
          <cell r="AP27">
            <v>4005</v>
          </cell>
          <cell r="AQ27">
            <v>4169</v>
          </cell>
          <cell r="AR27">
            <v>4328</v>
          </cell>
          <cell r="AS27">
            <v>4489</v>
          </cell>
          <cell r="AT27">
            <v>4662</v>
          </cell>
          <cell r="AU27">
            <v>4854</v>
          </cell>
          <cell r="AV27">
            <v>5065</v>
          </cell>
          <cell r="AW27">
            <v>5289</v>
          </cell>
          <cell r="AX27">
            <v>5526</v>
          </cell>
          <cell r="AY27">
            <v>5779</v>
          </cell>
          <cell r="AZ27">
            <v>6047</v>
          </cell>
          <cell r="BA27">
            <v>6332</v>
          </cell>
          <cell r="BB27">
            <v>6631</v>
          </cell>
          <cell r="BC27">
            <v>6946</v>
          </cell>
          <cell r="BD27">
            <v>7279</v>
          </cell>
          <cell r="BE27">
            <v>7629</v>
          </cell>
        </row>
      </sheetData>
      <sheetData sheetId="54"/>
      <sheetData sheetId="55"/>
      <sheetData sheetId="56">
        <row r="11">
          <cell r="A11" t="str">
            <v>0-4</v>
          </cell>
          <cell r="B11">
            <v>17734</v>
          </cell>
          <cell r="C11">
            <v>17770</v>
          </cell>
          <cell r="D11">
            <v>17728</v>
          </cell>
          <cell r="E11">
            <v>17638</v>
          </cell>
          <cell r="F11">
            <v>17535</v>
          </cell>
          <cell r="G11">
            <v>17448</v>
          </cell>
          <cell r="H11">
            <v>17368</v>
          </cell>
          <cell r="I11">
            <v>17276</v>
          </cell>
          <cell r="J11">
            <v>17183</v>
          </cell>
          <cell r="K11">
            <v>17101</v>
          </cell>
          <cell r="L11">
            <v>17045</v>
          </cell>
          <cell r="M11">
            <v>17066</v>
          </cell>
          <cell r="N11">
            <v>17157</v>
          </cell>
          <cell r="O11">
            <v>17237</v>
          </cell>
          <cell r="P11">
            <v>17225</v>
          </cell>
          <cell r="Q11">
            <v>17040</v>
          </cell>
          <cell r="R11">
            <v>16608</v>
          </cell>
          <cell r="S11">
            <v>15982</v>
          </cell>
          <cell r="T11">
            <v>15274</v>
          </cell>
          <cell r="U11">
            <v>14596</v>
          </cell>
          <cell r="V11">
            <v>14059</v>
          </cell>
          <cell r="W11">
            <v>13693</v>
          </cell>
          <cell r="X11">
            <v>13423</v>
          </cell>
          <cell r="Y11">
            <v>13205</v>
          </cell>
          <cell r="Z11">
            <v>12993</v>
          </cell>
          <cell r="AA11">
            <v>12744</v>
          </cell>
          <cell r="AB11">
            <v>12450</v>
          </cell>
          <cell r="AC11">
            <v>12143</v>
          </cell>
          <cell r="AD11">
            <v>11830</v>
          </cell>
          <cell r="AE11">
            <v>11521</v>
          </cell>
          <cell r="AF11">
            <v>11225</v>
          </cell>
          <cell r="AG11">
            <v>10941</v>
          </cell>
          <cell r="AH11">
            <v>10664</v>
          </cell>
          <cell r="AI11">
            <v>10394</v>
          </cell>
          <cell r="AJ11">
            <v>10132</v>
          </cell>
          <cell r="AK11">
            <v>9879</v>
          </cell>
          <cell r="AL11">
            <v>9636</v>
          </cell>
          <cell r="AM11">
            <v>9403</v>
          </cell>
          <cell r="AN11">
            <v>9178</v>
          </cell>
          <cell r="AO11">
            <v>8959</v>
          </cell>
          <cell r="AP11">
            <v>8747</v>
          </cell>
          <cell r="AQ11">
            <v>8543</v>
          </cell>
          <cell r="AR11">
            <v>8347</v>
          </cell>
          <cell r="AS11">
            <v>8158</v>
          </cell>
          <cell r="AT11">
            <v>7970</v>
          </cell>
          <cell r="AU11">
            <v>7782</v>
          </cell>
          <cell r="AV11">
            <v>7592</v>
          </cell>
          <cell r="AW11">
            <v>7402</v>
          </cell>
          <cell r="AX11">
            <v>7214</v>
          </cell>
          <cell r="AY11">
            <v>7029</v>
          </cell>
          <cell r="AZ11">
            <v>6848</v>
          </cell>
          <cell r="BA11">
            <v>6670</v>
          </cell>
          <cell r="BB11">
            <v>6495</v>
          </cell>
          <cell r="BC11">
            <v>6323</v>
          </cell>
          <cell r="BD11">
            <v>6157</v>
          </cell>
          <cell r="BE11">
            <v>5996</v>
          </cell>
        </row>
        <row r="12">
          <cell r="A12" t="str">
            <v>5-9</v>
          </cell>
          <cell r="B12">
            <v>17364</v>
          </cell>
          <cell r="C12">
            <v>17203</v>
          </cell>
          <cell r="D12">
            <v>17154</v>
          </cell>
          <cell r="E12">
            <v>17165</v>
          </cell>
          <cell r="F12">
            <v>17186</v>
          </cell>
          <cell r="G12">
            <v>17169</v>
          </cell>
          <cell r="H12">
            <v>17127</v>
          </cell>
          <cell r="I12">
            <v>17091</v>
          </cell>
          <cell r="J12">
            <v>17044</v>
          </cell>
          <cell r="K12">
            <v>16969</v>
          </cell>
          <cell r="L12">
            <v>16846</v>
          </cell>
          <cell r="M12">
            <v>16645</v>
          </cell>
          <cell r="N12">
            <v>16379</v>
          </cell>
          <cell r="O12">
            <v>16092</v>
          </cell>
          <cell r="P12">
            <v>15834</v>
          </cell>
          <cell r="Q12">
            <v>15649</v>
          </cell>
          <cell r="R12">
            <v>15596</v>
          </cell>
          <cell r="S12">
            <v>15643</v>
          </cell>
          <cell r="T12">
            <v>15705</v>
          </cell>
          <cell r="U12">
            <v>15695</v>
          </cell>
          <cell r="V12">
            <v>15527</v>
          </cell>
          <cell r="W12">
            <v>15138</v>
          </cell>
          <cell r="X12">
            <v>14584</v>
          </cell>
          <cell r="Y12">
            <v>13963</v>
          </cell>
          <cell r="Z12">
            <v>13367</v>
          </cell>
          <cell r="AA12">
            <v>12893</v>
          </cell>
          <cell r="AB12">
            <v>12568</v>
          </cell>
          <cell r="AC12">
            <v>12328</v>
          </cell>
          <cell r="AD12">
            <v>12133</v>
          </cell>
          <cell r="AE12">
            <v>11940</v>
          </cell>
          <cell r="AF12">
            <v>11710</v>
          </cell>
          <cell r="AG12">
            <v>11434</v>
          </cell>
          <cell r="AH12">
            <v>11141</v>
          </cell>
          <cell r="AI12">
            <v>10840</v>
          </cell>
          <cell r="AJ12">
            <v>10543</v>
          </cell>
          <cell r="AK12">
            <v>10261</v>
          </cell>
          <cell r="AL12">
            <v>9993</v>
          </cell>
          <cell r="AM12">
            <v>9731</v>
          </cell>
          <cell r="AN12">
            <v>9477</v>
          </cell>
          <cell r="AO12">
            <v>9232</v>
          </cell>
          <cell r="AP12">
            <v>8996</v>
          </cell>
          <cell r="AQ12">
            <v>8771</v>
          </cell>
          <cell r="AR12">
            <v>8555</v>
          </cell>
          <cell r="AS12">
            <v>8348</v>
          </cell>
          <cell r="AT12">
            <v>8147</v>
          </cell>
          <cell r="AU12">
            <v>7950</v>
          </cell>
          <cell r="AV12">
            <v>7758</v>
          </cell>
          <cell r="AW12">
            <v>7572</v>
          </cell>
          <cell r="AX12">
            <v>7392</v>
          </cell>
          <cell r="AY12">
            <v>7214</v>
          </cell>
          <cell r="AZ12">
            <v>7038</v>
          </cell>
          <cell r="BA12">
            <v>6865</v>
          </cell>
          <cell r="BB12">
            <v>6695</v>
          </cell>
          <cell r="BC12">
            <v>6527</v>
          </cell>
          <cell r="BD12">
            <v>6360</v>
          </cell>
          <cell r="BE12">
            <v>6191</v>
          </cell>
        </row>
        <row r="13">
          <cell r="A13" t="str">
            <v>10-14</v>
          </cell>
          <cell r="B13">
            <v>17903</v>
          </cell>
          <cell r="C13">
            <v>17498</v>
          </cell>
          <cell r="D13">
            <v>17248</v>
          </cell>
          <cell r="E13">
            <v>17093</v>
          </cell>
          <cell r="F13">
            <v>16976</v>
          </cell>
          <cell r="G13">
            <v>16846</v>
          </cell>
          <cell r="H13">
            <v>16722</v>
          </cell>
          <cell r="I13">
            <v>16640</v>
          </cell>
          <cell r="J13">
            <v>16571</v>
          </cell>
          <cell r="K13">
            <v>16484</v>
          </cell>
          <cell r="L13">
            <v>16350</v>
          </cell>
          <cell r="M13">
            <v>16156</v>
          </cell>
          <cell r="N13">
            <v>15923</v>
          </cell>
          <cell r="O13">
            <v>15668</v>
          </cell>
          <cell r="P13">
            <v>15410</v>
          </cell>
          <cell r="Q13">
            <v>15168</v>
          </cell>
          <cell r="R13">
            <v>14925</v>
          </cell>
          <cell r="S13">
            <v>14668</v>
          </cell>
          <cell r="T13">
            <v>14423</v>
          </cell>
          <cell r="U13">
            <v>14213</v>
          </cell>
          <cell r="V13">
            <v>14063</v>
          </cell>
          <cell r="W13">
            <v>14025</v>
          </cell>
          <cell r="X13">
            <v>14084</v>
          </cell>
          <cell r="Y13">
            <v>14159</v>
          </cell>
          <cell r="Z13">
            <v>14174</v>
          </cell>
          <cell r="AA13">
            <v>14046</v>
          </cell>
          <cell r="AB13">
            <v>13724</v>
          </cell>
          <cell r="AC13">
            <v>13259</v>
          </cell>
          <cell r="AD13">
            <v>12734</v>
          </cell>
          <cell r="AE13">
            <v>12226</v>
          </cell>
          <cell r="AF13">
            <v>11813</v>
          </cell>
          <cell r="AG13">
            <v>11517</v>
          </cell>
          <cell r="AH13">
            <v>11286</v>
          </cell>
          <cell r="AI13">
            <v>11087</v>
          </cell>
          <cell r="AJ13">
            <v>10891</v>
          </cell>
          <cell r="AK13">
            <v>10665</v>
          </cell>
          <cell r="AL13">
            <v>10403</v>
          </cell>
          <cell r="AM13">
            <v>10124</v>
          </cell>
          <cell r="AN13">
            <v>9841</v>
          </cell>
          <cell r="AO13">
            <v>9563</v>
          </cell>
          <cell r="AP13">
            <v>9299</v>
          </cell>
          <cell r="AQ13">
            <v>9047</v>
          </cell>
          <cell r="AR13">
            <v>8807</v>
          </cell>
          <cell r="AS13">
            <v>8573</v>
          </cell>
          <cell r="AT13">
            <v>8346</v>
          </cell>
          <cell r="AU13">
            <v>8127</v>
          </cell>
          <cell r="AV13">
            <v>7915</v>
          </cell>
          <cell r="AW13">
            <v>7710</v>
          </cell>
          <cell r="AX13">
            <v>7514</v>
          </cell>
          <cell r="AY13">
            <v>7323</v>
          </cell>
          <cell r="AZ13">
            <v>7140</v>
          </cell>
          <cell r="BA13">
            <v>6963</v>
          </cell>
          <cell r="BB13">
            <v>6792</v>
          </cell>
          <cell r="BC13">
            <v>6628</v>
          </cell>
          <cell r="BD13">
            <v>6470</v>
          </cell>
          <cell r="BE13">
            <v>6318</v>
          </cell>
        </row>
        <row r="14">
          <cell r="A14" t="str">
            <v>15-19</v>
          </cell>
          <cell r="B14">
            <v>14793</v>
          </cell>
          <cell r="C14">
            <v>15653</v>
          </cell>
          <cell r="D14">
            <v>16220</v>
          </cell>
          <cell r="E14">
            <v>16561</v>
          </cell>
          <cell r="F14">
            <v>16730</v>
          </cell>
          <cell r="G14">
            <v>16789</v>
          </cell>
          <cell r="H14">
            <v>16665</v>
          </cell>
          <cell r="I14">
            <v>16319</v>
          </cell>
          <cell r="J14">
            <v>15857</v>
          </cell>
          <cell r="K14">
            <v>15387</v>
          </cell>
          <cell r="L14">
            <v>15015</v>
          </cell>
          <cell r="M14">
            <v>14752</v>
          </cell>
          <cell r="N14">
            <v>14528</v>
          </cell>
          <cell r="O14">
            <v>14325</v>
          </cell>
          <cell r="P14">
            <v>14126</v>
          </cell>
          <cell r="Q14">
            <v>13913</v>
          </cell>
          <cell r="R14">
            <v>13686</v>
          </cell>
          <cell r="S14">
            <v>13455</v>
          </cell>
          <cell r="T14">
            <v>13223</v>
          </cell>
          <cell r="U14">
            <v>12992</v>
          </cell>
          <cell r="V14">
            <v>12765</v>
          </cell>
          <cell r="W14">
            <v>12515</v>
          </cell>
          <cell r="X14">
            <v>12242</v>
          </cell>
          <cell r="Y14">
            <v>11983</v>
          </cell>
          <cell r="Z14">
            <v>11779</v>
          </cell>
          <cell r="AA14">
            <v>11669</v>
          </cell>
          <cell r="AB14">
            <v>11723</v>
          </cell>
          <cell r="AC14">
            <v>11915</v>
          </cell>
          <cell r="AD14">
            <v>12139</v>
          </cell>
          <cell r="AE14">
            <v>12290</v>
          </cell>
          <cell r="AF14">
            <v>12263</v>
          </cell>
          <cell r="AG14">
            <v>11997</v>
          </cell>
          <cell r="AH14">
            <v>11563</v>
          </cell>
          <cell r="AI14">
            <v>11051</v>
          </cell>
          <cell r="AJ14">
            <v>10551</v>
          </cell>
          <cell r="AK14">
            <v>10153</v>
          </cell>
          <cell r="AL14">
            <v>9877</v>
          </cell>
          <cell r="AM14">
            <v>9663</v>
          </cell>
          <cell r="AN14">
            <v>9482</v>
          </cell>
          <cell r="AO14">
            <v>9303</v>
          </cell>
          <cell r="AP14">
            <v>9096</v>
          </cell>
          <cell r="AQ14">
            <v>8857</v>
          </cell>
          <cell r="AR14">
            <v>8604</v>
          </cell>
          <cell r="AS14">
            <v>8347</v>
          </cell>
          <cell r="AT14">
            <v>8093</v>
          </cell>
          <cell r="AU14">
            <v>7852</v>
          </cell>
          <cell r="AV14">
            <v>7622</v>
          </cell>
          <cell r="AW14">
            <v>7398</v>
          </cell>
          <cell r="AX14">
            <v>7181</v>
          </cell>
          <cell r="AY14">
            <v>6972</v>
          </cell>
          <cell r="AZ14">
            <v>6772</v>
          </cell>
          <cell r="BA14">
            <v>6580</v>
          </cell>
          <cell r="BB14">
            <v>6396</v>
          </cell>
          <cell r="BC14">
            <v>6221</v>
          </cell>
          <cell r="BD14">
            <v>6056</v>
          </cell>
          <cell r="BE14">
            <v>5901</v>
          </cell>
        </row>
        <row r="15">
          <cell r="A15" t="str">
            <v>20-24</v>
          </cell>
          <cell r="B15">
            <v>12655</v>
          </cell>
          <cell r="C15">
            <v>12618</v>
          </cell>
          <cell r="D15">
            <v>12859</v>
          </cell>
          <cell r="E15">
            <v>13253</v>
          </cell>
          <cell r="F15">
            <v>13685</v>
          </cell>
          <cell r="G15">
            <v>14031</v>
          </cell>
          <cell r="H15">
            <v>14349</v>
          </cell>
          <cell r="I15">
            <v>14718</v>
          </cell>
          <cell r="J15">
            <v>15055</v>
          </cell>
          <cell r="K15">
            <v>15273</v>
          </cell>
          <cell r="L15">
            <v>15288</v>
          </cell>
          <cell r="M15">
            <v>15027</v>
          </cell>
          <cell r="N15">
            <v>14546</v>
          </cell>
          <cell r="O15">
            <v>13954</v>
          </cell>
          <cell r="P15">
            <v>13363</v>
          </cell>
          <cell r="Q15">
            <v>12882</v>
          </cell>
          <cell r="R15">
            <v>12507</v>
          </cell>
          <cell r="S15">
            <v>12166</v>
          </cell>
          <cell r="T15">
            <v>11863</v>
          </cell>
          <cell r="U15">
            <v>11603</v>
          </cell>
          <cell r="V15">
            <v>11389</v>
          </cell>
          <cell r="W15">
            <v>11248</v>
          </cell>
          <cell r="X15">
            <v>11176</v>
          </cell>
          <cell r="Y15">
            <v>11135</v>
          </cell>
          <cell r="Z15">
            <v>11088</v>
          </cell>
          <cell r="AA15">
            <v>10996</v>
          </cell>
          <cell r="AB15">
            <v>10829</v>
          </cell>
          <cell r="AC15">
            <v>10612</v>
          </cell>
          <cell r="AD15">
            <v>10390</v>
          </cell>
          <cell r="AE15">
            <v>10211</v>
          </cell>
          <cell r="AF15">
            <v>10119</v>
          </cell>
          <cell r="AG15">
            <v>10178</v>
          </cell>
          <cell r="AH15">
            <v>10357</v>
          </cell>
          <cell r="AI15">
            <v>10562</v>
          </cell>
          <cell r="AJ15">
            <v>10698</v>
          </cell>
          <cell r="AK15">
            <v>10670</v>
          </cell>
          <cell r="AL15">
            <v>10421</v>
          </cell>
          <cell r="AM15">
            <v>10019</v>
          </cell>
          <cell r="AN15">
            <v>9543</v>
          </cell>
          <cell r="AO15">
            <v>9079</v>
          </cell>
          <cell r="AP15">
            <v>8712</v>
          </cell>
          <cell r="AQ15">
            <v>8461</v>
          </cell>
          <cell r="AR15">
            <v>8269</v>
          </cell>
          <cell r="AS15">
            <v>8108</v>
          </cell>
          <cell r="AT15">
            <v>7949</v>
          </cell>
          <cell r="AU15">
            <v>7763</v>
          </cell>
          <cell r="AV15">
            <v>7544</v>
          </cell>
          <cell r="AW15">
            <v>7311</v>
          </cell>
          <cell r="AX15">
            <v>7074</v>
          </cell>
          <cell r="AY15">
            <v>6841</v>
          </cell>
          <cell r="AZ15">
            <v>6621</v>
          </cell>
          <cell r="BA15">
            <v>6409</v>
          </cell>
          <cell r="BB15">
            <v>6198</v>
          </cell>
          <cell r="BC15">
            <v>5997</v>
          </cell>
          <cell r="BD15">
            <v>5816</v>
          </cell>
          <cell r="BE15">
            <v>5664</v>
          </cell>
        </row>
        <row r="16">
          <cell r="A16" t="str">
            <v>25-29</v>
          </cell>
          <cell r="B16">
            <v>10013</v>
          </cell>
          <cell r="C16">
            <v>10454</v>
          </cell>
          <cell r="D16">
            <v>10920</v>
          </cell>
          <cell r="E16">
            <v>11384</v>
          </cell>
          <cell r="F16">
            <v>11815</v>
          </cell>
          <cell r="G16">
            <v>12179</v>
          </cell>
          <cell r="H16">
            <v>12472</v>
          </cell>
          <cell r="I16">
            <v>12716</v>
          </cell>
          <cell r="J16">
            <v>12917</v>
          </cell>
          <cell r="K16">
            <v>13084</v>
          </cell>
          <cell r="L16">
            <v>13224</v>
          </cell>
          <cell r="M16">
            <v>13367</v>
          </cell>
          <cell r="N16">
            <v>13507</v>
          </cell>
          <cell r="O16">
            <v>13601</v>
          </cell>
          <cell r="P16">
            <v>13605</v>
          </cell>
          <cell r="Q16">
            <v>13474</v>
          </cell>
          <cell r="R16">
            <v>13136</v>
          </cell>
          <cell r="S16">
            <v>12619</v>
          </cell>
          <cell r="T16">
            <v>12034</v>
          </cell>
          <cell r="U16">
            <v>11489</v>
          </cell>
          <cell r="V16">
            <v>11096</v>
          </cell>
          <cell r="W16">
            <v>10885</v>
          </cell>
          <cell r="X16">
            <v>10782</v>
          </cell>
          <cell r="Y16">
            <v>10741</v>
          </cell>
          <cell r="Z16">
            <v>10716</v>
          </cell>
          <cell r="AA16">
            <v>10659</v>
          </cell>
          <cell r="AB16">
            <v>10576</v>
          </cell>
          <cell r="AC16">
            <v>10499</v>
          </cell>
          <cell r="AD16">
            <v>10418</v>
          </cell>
          <cell r="AE16">
            <v>10325</v>
          </cell>
          <cell r="AF16">
            <v>10211</v>
          </cell>
          <cell r="AG16">
            <v>10048</v>
          </cell>
          <cell r="AH16">
            <v>9841</v>
          </cell>
          <cell r="AI16">
            <v>9634</v>
          </cell>
          <cell r="AJ16">
            <v>9466</v>
          </cell>
          <cell r="AK16">
            <v>9380</v>
          </cell>
          <cell r="AL16">
            <v>9435</v>
          </cell>
          <cell r="AM16">
            <v>9603</v>
          </cell>
          <cell r="AN16">
            <v>9795</v>
          </cell>
          <cell r="AO16">
            <v>9923</v>
          </cell>
          <cell r="AP16">
            <v>9898</v>
          </cell>
          <cell r="AQ16">
            <v>9668</v>
          </cell>
          <cell r="AR16">
            <v>9292</v>
          </cell>
          <cell r="AS16">
            <v>8848</v>
          </cell>
          <cell r="AT16">
            <v>8415</v>
          </cell>
          <cell r="AU16">
            <v>8071</v>
          </cell>
          <cell r="AV16">
            <v>7833</v>
          </cell>
          <cell r="AW16">
            <v>7650</v>
          </cell>
          <cell r="AX16">
            <v>7495</v>
          </cell>
          <cell r="AY16">
            <v>7343</v>
          </cell>
          <cell r="AZ16">
            <v>7168</v>
          </cell>
          <cell r="BA16">
            <v>6988</v>
          </cell>
          <cell r="BB16">
            <v>6819</v>
          </cell>
          <cell r="BC16">
            <v>6636</v>
          </cell>
          <cell r="BD16">
            <v>6414</v>
          </cell>
          <cell r="BE16">
            <v>6126</v>
          </cell>
        </row>
        <row r="17">
          <cell r="A17" t="str">
            <v>30-34</v>
          </cell>
          <cell r="B17">
            <v>8564</v>
          </cell>
          <cell r="C17">
            <v>8459</v>
          </cell>
          <cell r="D17">
            <v>8586</v>
          </cell>
          <cell r="E17">
            <v>8866</v>
          </cell>
          <cell r="F17">
            <v>9220</v>
          </cell>
          <cell r="G17">
            <v>9570</v>
          </cell>
          <cell r="H17">
            <v>9968</v>
          </cell>
          <cell r="I17">
            <v>10466</v>
          </cell>
          <cell r="J17">
            <v>10987</v>
          </cell>
          <cell r="K17">
            <v>11453</v>
          </cell>
          <cell r="L17">
            <v>11786</v>
          </cell>
          <cell r="M17">
            <v>11952</v>
          </cell>
          <cell r="N17">
            <v>12004</v>
          </cell>
          <cell r="O17">
            <v>11991</v>
          </cell>
          <cell r="P17">
            <v>11966</v>
          </cell>
          <cell r="Q17">
            <v>11979</v>
          </cell>
          <cell r="R17">
            <v>12060</v>
          </cell>
          <cell r="S17">
            <v>12176</v>
          </cell>
          <cell r="T17">
            <v>12281</v>
          </cell>
          <cell r="U17">
            <v>12330</v>
          </cell>
          <cell r="V17">
            <v>12280</v>
          </cell>
          <cell r="W17">
            <v>12091</v>
          </cell>
          <cell r="X17">
            <v>11794</v>
          </cell>
          <cell r="Y17">
            <v>11446</v>
          </cell>
          <cell r="Z17">
            <v>11105</v>
          </cell>
          <cell r="AA17">
            <v>10827</v>
          </cell>
          <cell r="AB17">
            <v>10617</v>
          </cell>
          <cell r="AC17">
            <v>10437</v>
          </cell>
          <cell r="AD17">
            <v>10280</v>
          </cell>
          <cell r="AE17">
            <v>10141</v>
          </cell>
          <cell r="AF17">
            <v>10012</v>
          </cell>
          <cell r="AG17">
            <v>9906</v>
          </cell>
          <cell r="AH17">
            <v>9826</v>
          </cell>
          <cell r="AI17">
            <v>9755</v>
          </cell>
          <cell r="AJ17">
            <v>9677</v>
          </cell>
          <cell r="AK17">
            <v>9574</v>
          </cell>
          <cell r="AL17">
            <v>9421</v>
          </cell>
          <cell r="AM17">
            <v>9228</v>
          </cell>
          <cell r="AN17">
            <v>9035</v>
          </cell>
          <cell r="AO17">
            <v>8880</v>
          </cell>
          <cell r="AP17">
            <v>8801</v>
          </cell>
          <cell r="AQ17">
            <v>8855</v>
          </cell>
          <cell r="AR17">
            <v>9015</v>
          </cell>
          <cell r="AS17">
            <v>9198</v>
          </cell>
          <cell r="AT17">
            <v>9320</v>
          </cell>
          <cell r="AU17">
            <v>9297</v>
          </cell>
          <cell r="AV17">
            <v>9079</v>
          </cell>
          <cell r="AW17">
            <v>8722</v>
          </cell>
          <cell r="AX17">
            <v>8302</v>
          </cell>
          <cell r="AY17">
            <v>7892</v>
          </cell>
          <cell r="AZ17">
            <v>7568</v>
          </cell>
          <cell r="BA17">
            <v>7280</v>
          </cell>
          <cell r="BB17">
            <v>6978</v>
          </cell>
          <cell r="BC17">
            <v>6738</v>
          </cell>
          <cell r="BD17">
            <v>6633</v>
          </cell>
          <cell r="BE17">
            <v>6739</v>
          </cell>
        </row>
        <row r="18">
          <cell r="A18" t="str">
            <v>35-39</v>
          </cell>
          <cell r="B18">
            <v>6921</v>
          </cell>
          <cell r="C18">
            <v>7208</v>
          </cell>
          <cell r="D18">
            <v>7486</v>
          </cell>
          <cell r="E18">
            <v>7754</v>
          </cell>
          <cell r="F18">
            <v>8013</v>
          </cell>
          <cell r="G18">
            <v>8261</v>
          </cell>
          <cell r="H18">
            <v>8489</v>
          </cell>
          <cell r="I18">
            <v>8697</v>
          </cell>
          <cell r="J18">
            <v>8900</v>
          </cell>
          <cell r="K18">
            <v>9112</v>
          </cell>
          <cell r="L18">
            <v>9350</v>
          </cell>
          <cell r="M18">
            <v>9643</v>
          </cell>
          <cell r="N18">
            <v>9981</v>
          </cell>
          <cell r="O18">
            <v>10319</v>
          </cell>
          <cell r="P18">
            <v>10611</v>
          </cell>
          <cell r="Q18">
            <v>10810</v>
          </cell>
          <cell r="R18">
            <v>10872</v>
          </cell>
          <cell r="S18">
            <v>10828</v>
          </cell>
          <cell r="T18">
            <v>10745</v>
          </cell>
          <cell r="U18">
            <v>10690</v>
          </cell>
          <cell r="V18">
            <v>10730</v>
          </cell>
          <cell r="W18">
            <v>10935</v>
          </cell>
          <cell r="X18">
            <v>11261</v>
          </cell>
          <cell r="Y18">
            <v>11603</v>
          </cell>
          <cell r="Z18">
            <v>11854</v>
          </cell>
          <cell r="AA18">
            <v>11911</v>
          </cell>
          <cell r="AB18">
            <v>11704</v>
          </cell>
          <cell r="AC18">
            <v>11304</v>
          </cell>
          <cell r="AD18">
            <v>10813</v>
          </cell>
          <cell r="AE18">
            <v>10335</v>
          </cell>
          <cell r="AF18">
            <v>9971</v>
          </cell>
          <cell r="AG18">
            <v>9735</v>
          </cell>
          <cell r="AH18">
            <v>9558</v>
          </cell>
          <cell r="AI18">
            <v>9421</v>
          </cell>
          <cell r="AJ18">
            <v>9305</v>
          </cell>
          <cell r="AK18">
            <v>9193</v>
          </cell>
          <cell r="AL18">
            <v>9094</v>
          </cell>
          <cell r="AM18">
            <v>9022</v>
          </cell>
          <cell r="AN18">
            <v>8960</v>
          </cell>
          <cell r="AO18">
            <v>8891</v>
          </cell>
          <cell r="AP18">
            <v>8799</v>
          </cell>
          <cell r="AQ18">
            <v>8661</v>
          </cell>
          <cell r="AR18">
            <v>8487</v>
          </cell>
          <cell r="AS18">
            <v>8313</v>
          </cell>
          <cell r="AT18">
            <v>8174</v>
          </cell>
          <cell r="AU18">
            <v>8104</v>
          </cell>
          <cell r="AV18">
            <v>8155</v>
          </cell>
          <cell r="AW18">
            <v>8303</v>
          </cell>
          <cell r="AX18">
            <v>8471</v>
          </cell>
          <cell r="AY18">
            <v>8584</v>
          </cell>
          <cell r="AZ18">
            <v>8563</v>
          </cell>
          <cell r="BA18">
            <v>8460</v>
          </cell>
          <cell r="BB18">
            <v>8327</v>
          </cell>
          <cell r="BC18">
            <v>8085</v>
          </cell>
          <cell r="BD18">
            <v>7661</v>
          </cell>
          <cell r="BE18">
            <v>6975</v>
          </cell>
        </row>
        <row r="19">
          <cell r="A19" t="str">
            <v>40-44</v>
          </cell>
          <cell r="B19">
            <v>5555</v>
          </cell>
          <cell r="C19">
            <v>5737</v>
          </cell>
          <cell r="D19">
            <v>5947</v>
          </cell>
          <cell r="E19">
            <v>6176</v>
          </cell>
          <cell r="F19">
            <v>6413</v>
          </cell>
          <cell r="G19">
            <v>6648</v>
          </cell>
          <cell r="H19">
            <v>6896</v>
          </cell>
          <cell r="I19">
            <v>7164</v>
          </cell>
          <cell r="J19">
            <v>7430</v>
          </cell>
          <cell r="K19">
            <v>7672</v>
          </cell>
          <cell r="L19">
            <v>7868</v>
          </cell>
          <cell r="M19">
            <v>7992</v>
          </cell>
          <cell r="N19">
            <v>8058</v>
          </cell>
          <cell r="O19">
            <v>8107</v>
          </cell>
          <cell r="P19">
            <v>8176</v>
          </cell>
          <cell r="Q19">
            <v>8307</v>
          </cell>
          <cell r="R19">
            <v>8515</v>
          </cell>
          <cell r="S19">
            <v>8774</v>
          </cell>
          <cell r="T19">
            <v>9059</v>
          </cell>
          <cell r="U19">
            <v>9347</v>
          </cell>
          <cell r="V19">
            <v>9612</v>
          </cell>
          <cell r="W19">
            <v>9868</v>
          </cell>
          <cell r="X19">
            <v>10130</v>
          </cell>
          <cell r="Y19">
            <v>10380</v>
          </cell>
          <cell r="Z19">
            <v>10599</v>
          </cell>
          <cell r="AA19">
            <v>10767</v>
          </cell>
          <cell r="AB19">
            <v>10901</v>
          </cell>
          <cell r="AC19">
            <v>11015</v>
          </cell>
          <cell r="AD19">
            <v>11082</v>
          </cell>
          <cell r="AE19">
            <v>11077</v>
          </cell>
          <cell r="AF19">
            <v>10975</v>
          </cell>
          <cell r="AG19">
            <v>10725</v>
          </cell>
          <cell r="AH19">
            <v>10345</v>
          </cell>
          <cell r="AI19">
            <v>9909</v>
          </cell>
          <cell r="AJ19">
            <v>9493</v>
          </cell>
          <cell r="AK19">
            <v>9169</v>
          </cell>
          <cell r="AL19">
            <v>8950</v>
          </cell>
          <cell r="AM19">
            <v>8787</v>
          </cell>
          <cell r="AN19">
            <v>8661</v>
          </cell>
          <cell r="AO19">
            <v>8557</v>
          </cell>
          <cell r="AP19">
            <v>8455</v>
          </cell>
          <cell r="AQ19">
            <v>8368</v>
          </cell>
          <cell r="AR19">
            <v>8306</v>
          </cell>
          <cell r="AS19">
            <v>8253</v>
          </cell>
          <cell r="AT19">
            <v>8194</v>
          </cell>
          <cell r="AU19">
            <v>8112</v>
          </cell>
          <cell r="AV19">
            <v>7984</v>
          </cell>
          <cell r="AW19">
            <v>7822</v>
          </cell>
          <cell r="AX19">
            <v>7659</v>
          </cell>
          <cell r="AY19">
            <v>7529</v>
          </cell>
          <cell r="AZ19">
            <v>7466</v>
          </cell>
          <cell r="BA19">
            <v>7447</v>
          </cell>
          <cell r="BB19">
            <v>7450</v>
          </cell>
          <cell r="BC19">
            <v>7509</v>
          </cell>
          <cell r="BD19">
            <v>7656</v>
          </cell>
          <cell r="BE19">
            <v>7929</v>
          </cell>
        </row>
        <row r="20">
          <cell r="A20" t="str">
            <v>45-49</v>
          </cell>
          <cell r="B20">
            <v>4249</v>
          </cell>
          <cell r="C20">
            <v>4343</v>
          </cell>
          <cell r="D20">
            <v>4516</v>
          </cell>
          <cell r="E20">
            <v>4737</v>
          </cell>
          <cell r="F20">
            <v>4973</v>
          </cell>
          <cell r="G20">
            <v>5190</v>
          </cell>
          <cell r="H20">
            <v>5396</v>
          </cell>
          <cell r="I20">
            <v>5612</v>
          </cell>
          <cell r="J20">
            <v>5829</v>
          </cell>
          <cell r="K20">
            <v>6036</v>
          </cell>
          <cell r="L20">
            <v>6222</v>
          </cell>
          <cell r="M20">
            <v>6388</v>
          </cell>
          <cell r="N20">
            <v>6541</v>
          </cell>
          <cell r="O20">
            <v>6681</v>
          </cell>
          <cell r="P20">
            <v>6807</v>
          </cell>
          <cell r="Q20">
            <v>6920</v>
          </cell>
          <cell r="R20">
            <v>6989</v>
          </cell>
          <cell r="S20">
            <v>7014</v>
          </cell>
          <cell r="T20">
            <v>7041</v>
          </cell>
          <cell r="U20">
            <v>7115</v>
          </cell>
          <cell r="V20">
            <v>7281</v>
          </cell>
          <cell r="W20">
            <v>7585</v>
          </cell>
          <cell r="X20">
            <v>7996</v>
          </cell>
          <cell r="Y20">
            <v>8447</v>
          </cell>
          <cell r="Z20">
            <v>8869</v>
          </cell>
          <cell r="AA20">
            <v>9194</v>
          </cell>
          <cell r="AB20">
            <v>9409</v>
          </cell>
          <cell r="AC20">
            <v>9560</v>
          </cell>
          <cell r="AD20">
            <v>9666</v>
          </cell>
          <cell r="AE20">
            <v>9748</v>
          </cell>
          <cell r="AF20">
            <v>9826</v>
          </cell>
          <cell r="AG20">
            <v>9923</v>
          </cell>
          <cell r="AH20">
            <v>10026</v>
          </cell>
          <cell r="AI20">
            <v>10100</v>
          </cell>
          <cell r="AJ20">
            <v>10111</v>
          </cell>
          <cell r="AK20">
            <v>10026</v>
          </cell>
          <cell r="AL20">
            <v>9799</v>
          </cell>
          <cell r="AM20">
            <v>9453</v>
          </cell>
          <cell r="AN20">
            <v>9055</v>
          </cell>
          <cell r="AO20">
            <v>8675</v>
          </cell>
          <cell r="AP20">
            <v>8381</v>
          </cell>
          <cell r="AQ20">
            <v>8183</v>
          </cell>
          <cell r="AR20">
            <v>8036</v>
          </cell>
          <cell r="AS20">
            <v>7924</v>
          </cell>
          <cell r="AT20">
            <v>7830</v>
          </cell>
          <cell r="AU20">
            <v>7739</v>
          </cell>
          <cell r="AV20">
            <v>7659</v>
          </cell>
          <cell r="AW20">
            <v>7601</v>
          </cell>
          <cell r="AX20">
            <v>7551</v>
          </cell>
          <cell r="AY20">
            <v>7497</v>
          </cell>
          <cell r="AZ20">
            <v>7423</v>
          </cell>
          <cell r="BA20">
            <v>7339</v>
          </cell>
          <cell r="BB20">
            <v>7255</v>
          </cell>
          <cell r="BC20">
            <v>7157</v>
          </cell>
          <cell r="BD20">
            <v>7030</v>
          </cell>
          <cell r="BE20">
            <v>6861</v>
          </cell>
        </row>
        <row r="21">
          <cell r="A21" t="str">
            <v>50-54</v>
          </cell>
          <cell r="B21">
            <v>3532</v>
          </cell>
          <cell r="C21">
            <v>3543</v>
          </cell>
          <cell r="D21">
            <v>3585</v>
          </cell>
          <cell r="E21">
            <v>3655</v>
          </cell>
          <cell r="F21">
            <v>3750</v>
          </cell>
          <cell r="G21">
            <v>3865</v>
          </cell>
          <cell r="H21">
            <v>4014</v>
          </cell>
          <cell r="I21">
            <v>4199</v>
          </cell>
          <cell r="J21">
            <v>4400</v>
          </cell>
          <cell r="K21">
            <v>4596</v>
          </cell>
          <cell r="L21">
            <v>4767</v>
          </cell>
          <cell r="M21">
            <v>4907</v>
          </cell>
          <cell r="N21">
            <v>5031</v>
          </cell>
          <cell r="O21">
            <v>5145</v>
          </cell>
          <cell r="P21">
            <v>5257</v>
          </cell>
          <cell r="Q21">
            <v>5373</v>
          </cell>
          <cell r="R21">
            <v>5485</v>
          </cell>
          <cell r="S21">
            <v>5588</v>
          </cell>
          <cell r="T21">
            <v>5695</v>
          </cell>
          <cell r="U21">
            <v>5820</v>
          </cell>
          <cell r="V21">
            <v>5974</v>
          </cell>
          <cell r="W21">
            <v>6166</v>
          </cell>
          <cell r="X21">
            <v>6388</v>
          </cell>
          <cell r="Y21">
            <v>6627</v>
          </cell>
          <cell r="Z21">
            <v>6872</v>
          </cell>
          <cell r="AA21">
            <v>7111</v>
          </cell>
          <cell r="AB21">
            <v>7355</v>
          </cell>
          <cell r="AC21">
            <v>7612</v>
          </cell>
          <cell r="AD21">
            <v>7865</v>
          </cell>
          <cell r="AE21">
            <v>8100</v>
          </cell>
          <cell r="AF21">
            <v>8300</v>
          </cell>
          <cell r="AG21">
            <v>8462</v>
          </cell>
          <cell r="AH21">
            <v>8596</v>
          </cell>
          <cell r="AI21">
            <v>8708</v>
          </cell>
          <cell r="AJ21">
            <v>8804</v>
          </cell>
          <cell r="AK21">
            <v>8888</v>
          </cell>
          <cell r="AL21">
            <v>8982</v>
          </cell>
          <cell r="AM21">
            <v>9082</v>
          </cell>
          <cell r="AN21">
            <v>9157</v>
          </cell>
          <cell r="AO21">
            <v>9175</v>
          </cell>
          <cell r="AP21">
            <v>9104</v>
          </cell>
          <cell r="AQ21">
            <v>8903</v>
          </cell>
          <cell r="AR21">
            <v>8593</v>
          </cell>
          <cell r="AS21">
            <v>8236</v>
          </cell>
          <cell r="AT21">
            <v>7894</v>
          </cell>
          <cell r="AU21">
            <v>7628</v>
          </cell>
          <cell r="AV21">
            <v>7448</v>
          </cell>
          <cell r="AW21">
            <v>7312</v>
          </cell>
          <cell r="AX21">
            <v>7207</v>
          </cell>
          <cell r="AY21">
            <v>7119</v>
          </cell>
          <cell r="AZ21">
            <v>7037</v>
          </cell>
          <cell r="BA21">
            <v>6968</v>
          </cell>
          <cell r="BB21">
            <v>6921</v>
          </cell>
          <cell r="BC21">
            <v>6884</v>
          </cell>
          <cell r="BD21">
            <v>6842</v>
          </cell>
          <cell r="BE21">
            <v>6783</v>
          </cell>
        </row>
        <row r="22">
          <cell r="A22" t="str">
            <v>55-59</v>
          </cell>
          <cell r="B22">
            <v>3103</v>
          </cell>
          <cell r="C22">
            <v>3075</v>
          </cell>
          <cell r="D22">
            <v>3064</v>
          </cell>
          <cell r="E22">
            <v>3070</v>
          </cell>
          <cell r="F22">
            <v>3090</v>
          </cell>
          <cell r="G22">
            <v>3123</v>
          </cell>
          <cell r="H22">
            <v>3171</v>
          </cell>
          <cell r="I22">
            <v>3236</v>
          </cell>
          <cell r="J22">
            <v>3313</v>
          </cell>
          <cell r="K22">
            <v>3400</v>
          </cell>
          <cell r="L22">
            <v>3494</v>
          </cell>
          <cell r="M22">
            <v>3599</v>
          </cell>
          <cell r="N22">
            <v>3718</v>
          </cell>
          <cell r="O22">
            <v>3844</v>
          </cell>
          <cell r="P22">
            <v>3969</v>
          </cell>
          <cell r="Q22">
            <v>4086</v>
          </cell>
          <cell r="R22">
            <v>4190</v>
          </cell>
          <cell r="S22">
            <v>4286</v>
          </cell>
          <cell r="T22">
            <v>4382</v>
          </cell>
          <cell r="U22">
            <v>4486</v>
          </cell>
          <cell r="V22">
            <v>4608</v>
          </cell>
          <cell r="W22">
            <v>4751</v>
          </cell>
          <cell r="X22">
            <v>4909</v>
          </cell>
          <cell r="Y22">
            <v>5077</v>
          </cell>
          <cell r="Z22">
            <v>5249</v>
          </cell>
          <cell r="AA22">
            <v>5421</v>
          </cell>
          <cell r="AB22">
            <v>5589</v>
          </cell>
          <cell r="AC22">
            <v>5758</v>
          </cell>
          <cell r="AD22">
            <v>5930</v>
          </cell>
          <cell r="AE22">
            <v>6111</v>
          </cell>
          <cell r="AF22">
            <v>6302</v>
          </cell>
          <cell r="AG22">
            <v>6517</v>
          </cell>
          <cell r="AH22">
            <v>6753</v>
          </cell>
          <cell r="AI22">
            <v>6991</v>
          </cell>
          <cell r="AJ22">
            <v>7214</v>
          </cell>
          <cell r="AK22">
            <v>7403</v>
          </cell>
          <cell r="AL22">
            <v>7554</v>
          </cell>
          <cell r="AM22">
            <v>7680</v>
          </cell>
          <cell r="AN22">
            <v>7785</v>
          </cell>
          <cell r="AO22">
            <v>7876</v>
          </cell>
          <cell r="AP22">
            <v>7958</v>
          </cell>
          <cell r="AQ22">
            <v>8051</v>
          </cell>
          <cell r="AR22">
            <v>8151</v>
          </cell>
          <cell r="AS22">
            <v>8229</v>
          </cell>
          <cell r="AT22">
            <v>8254</v>
          </cell>
          <cell r="AU22">
            <v>8196</v>
          </cell>
          <cell r="AV22">
            <v>8017</v>
          </cell>
          <cell r="AW22">
            <v>7738</v>
          </cell>
          <cell r="AX22">
            <v>7414</v>
          </cell>
          <cell r="AY22">
            <v>7105</v>
          </cell>
          <cell r="AZ22">
            <v>6867</v>
          </cell>
          <cell r="BA22">
            <v>6662</v>
          </cell>
          <cell r="BB22">
            <v>6452</v>
          </cell>
          <cell r="BC22">
            <v>6294</v>
          </cell>
          <cell r="BD22">
            <v>6245</v>
          </cell>
          <cell r="BE22">
            <v>6364</v>
          </cell>
        </row>
        <row r="23">
          <cell r="A23" t="str">
            <v>60-64</v>
          </cell>
          <cell r="B23">
            <v>2430</v>
          </cell>
          <cell r="C23">
            <v>2487</v>
          </cell>
          <cell r="D23">
            <v>2529</v>
          </cell>
          <cell r="E23">
            <v>2560</v>
          </cell>
          <cell r="F23">
            <v>2584</v>
          </cell>
          <cell r="G23">
            <v>2609</v>
          </cell>
          <cell r="H23">
            <v>2631</v>
          </cell>
          <cell r="I23">
            <v>2646</v>
          </cell>
          <cell r="J23">
            <v>2659</v>
          </cell>
          <cell r="K23">
            <v>2673</v>
          </cell>
          <cell r="L23">
            <v>2691</v>
          </cell>
          <cell r="M23">
            <v>2705</v>
          </cell>
          <cell r="N23">
            <v>2714</v>
          </cell>
          <cell r="O23">
            <v>2728</v>
          </cell>
          <cell r="P23">
            <v>2760</v>
          </cell>
          <cell r="Q23">
            <v>2821</v>
          </cell>
          <cell r="R23">
            <v>2920</v>
          </cell>
          <cell r="S23">
            <v>3050</v>
          </cell>
          <cell r="T23">
            <v>3197</v>
          </cell>
          <cell r="U23">
            <v>3348</v>
          </cell>
          <cell r="V23">
            <v>3489</v>
          </cell>
          <cell r="W23">
            <v>3622</v>
          </cell>
          <cell r="X23">
            <v>3756</v>
          </cell>
          <cell r="Y23">
            <v>3888</v>
          </cell>
          <cell r="Z23">
            <v>4018</v>
          </cell>
          <cell r="AA23">
            <v>4142</v>
          </cell>
          <cell r="AB23">
            <v>4256</v>
          </cell>
          <cell r="AC23">
            <v>4361</v>
          </cell>
          <cell r="AD23">
            <v>4465</v>
          </cell>
          <cell r="AE23">
            <v>4575</v>
          </cell>
          <cell r="AF23">
            <v>4700</v>
          </cell>
          <cell r="AG23">
            <v>4841</v>
          </cell>
          <cell r="AH23">
            <v>4991</v>
          </cell>
          <cell r="AI23">
            <v>5151</v>
          </cell>
          <cell r="AJ23">
            <v>5320</v>
          </cell>
          <cell r="AK23">
            <v>5497</v>
          </cell>
          <cell r="AL23">
            <v>5693</v>
          </cell>
          <cell r="AM23">
            <v>5909</v>
          </cell>
          <cell r="AN23">
            <v>6128</v>
          </cell>
          <cell r="AO23">
            <v>6333</v>
          </cell>
          <cell r="AP23">
            <v>6508</v>
          </cell>
          <cell r="AQ23">
            <v>6650</v>
          </cell>
          <cell r="AR23">
            <v>6770</v>
          </cell>
          <cell r="AS23">
            <v>6873</v>
          </cell>
          <cell r="AT23">
            <v>6962</v>
          </cell>
          <cell r="AU23">
            <v>7042</v>
          </cell>
          <cell r="AV23">
            <v>7130</v>
          </cell>
          <cell r="AW23">
            <v>7223</v>
          </cell>
          <cell r="AX23">
            <v>7296</v>
          </cell>
          <cell r="AY23">
            <v>7322</v>
          </cell>
          <cell r="AZ23">
            <v>7276</v>
          </cell>
          <cell r="BA23">
            <v>7175</v>
          </cell>
          <cell r="BB23">
            <v>7036</v>
          </cell>
          <cell r="BC23">
            <v>6834</v>
          </cell>
          <cell r="BD23">
            <v>6542</v>
          </cell>
          <cell r="BE23">
            <v>6135</v>
          </cell>
        </row>
        <row r="24">
          <cell r="A24" t="str">
            <v>65-69</v>
          </cell>
          <cell r="B24">
            <v>1747</v>
          </cell>
          <cell r="C24">
            <v>1848</v>
          </cell>
          <cell r="D24">
            <v>1934</v>
          </cell>
          <cell r="E24">
            <v>2005</v>
          </cell>
          <cell r="F24">
            <v>2066</v>
          </cell>
          <cell r="G24">
            <v>2115</v>
          </cell>
          <cell r="H24">
            <v>2150</v>
          </cell>
          <cell r="I24">
            <v>2170</v>
          </cell>
          <cell r="J24">
            <v>2179</v>
          </cell>
          <cell r="K24">
            <v>2183</v>
          </cell>
          <cell r="L24">
            <v>2184</v>
          </cell>
          <cell r="M24">
            <v>2177</v>
          </cell>
          <cell r="N24">
            <v>2159</v>
          </cell>
          <cell r="O24">
            <v>2140</v>
          </cell>
          <cell r="P24">
            <v>2128</v>
          </cell>
          <cell r="Q24">
            <v>2133</v>
          </cell>
          <cell r="R24">
            <v>2152</v>
          </cell>
          <cell r="S24">
            <v>2179</v>
          </cell>
          <cell r="T24">
            <v>2218</v>
          </cell>
          <cell r="U24">
            <v>2274</v>
          </cell>
          <cell r="V24">
            <v>2350</v>
          </cell>
          <cell r="W24">
            <v>2457</v>
          </cell>
          <cell r="X24">
            <v>2592</v>
          </cell>
          <cell r="Y24">
            <v>2740</v>
          </cell>
          <cell r="Z24">
            <v>2885</v>
          </cell>
          <cell r="AA24">
            <v>3013</v>
          </cell>
          <cell r="AB24">
            <v>3120</v>
          </cell>
          <cell r="AC24">
            <v>3216</v>
          </cell>
          <cell r="AD24">
            <v>3306</v>
          </cell>
          <cell r="AE24">
            <v>3395</v>
          </cell>
          <cell r="AF24">
            <v>3489</v>
          </cell>
          <cell r="AG24">
            <v>3584</v>
          </cell>
          <cell r="AH24">
            <v>3676</v>
          </cell>
          <cell r="AI24">
            <v>3771</v>
          </cell>
          <cell r="AJ24">
            <v>3873</v>
          </cell>
          <cell r="AK24">
            <v>3986</v>
          </cell>
          <cell r="AL24">
            <v>4111</v>
          </cell>
          <cell r="AM24">
            <v>4244</v>
          </cell>
          <cell r="AN24">
            <v>4386</v>
          </cell>
          <cell r="AO24">
            <v>4536</v>
          </cell>
          <cell r="AP24">
            <v>4694</v>
          </cell>
          <cell r="AQ24">
            <v>4871</v>
          </cell>
          <cell r="AR24">
            <v>5067</v>
          </cell>
          <cell r="AS24">
            <v>5266</v>
          </cell>
          <cell r="AT24">
            <v>5453</v>
          </cell>
          <cell r="AU24">
            <v>5612</v>
          </cell>
          <cell r="AV24">
            <v>5741</v>
          </cell>
          <cell r="AW24">
            <v>5849</v>
          </cell>
          <cell r="AX24">
            <v>5942</v>
          </cell>
          <cell r="AY24">
            <v>6024</v>
          </cell>
          <cell r="AZ24">
            <v>6100</v>
          </cell>
          <cell r="BA24">
            <v>6167</v>
          </cell>
          <cell r="BB24">
            <v>6222</v>
          </cell>
          <cell r="BC24">
            <v>6270</v>
          </cell>
          <cell r="BD24">
            <v>6315</v>
          </cell>
          <cell r="BE24">
            <v>6362</v>
          </cell>
        </row>
        <row r="25">
          <cell r="A25" t="str">
            <v>70-74</v>
          </cell>
          <cell r="B25">
            <v>1127</v>
          </cell>
          <cell r="C25">
            <v>1202</v>
          </cell>
          <cell r="D25">
            <v>1270</v>
          </cell>
          <cell r="E25">
            <v>1334</v>
          </cell>
          <cell r="F25">
            <v>1394</v>
          </cell>
          <cell r="G25">
            <v>1451</v>
          </cell>
          <cell r="H25">
            <v>1510</v>
          </cell>
          <cell r="I25">
            <v>1569</v>
          </cell>
          <cell r="J25">
            <v>1623</v>
          </cell>
          <cell r="K25">
            <v>1668</v>
          </cell>
          <cell r="L25">
            <v>1698</v>
          </cell>
          <cell r="M25">
            <v>1709</v>
          </cell>
          <cell r="N25">
            <v>1703</v>
          </cell>
          <cell r="O25">
            <v>1689</v>
          </cell>
          <cell r="P25">
            <v>1673</v>
          </cell>
          <cell r="Q25">
            <v>1663</v>
          </cell>
          <cell r="R25">
            <v>1652</v>
          </cell>
          <cell r="S25">
            <v>1635</v>
          </cell>
          <cell r="T25">
            <v>1622</v>
          </cell>
          <cell r="U25">
            <v>1626</v>
          </cell>
          <cell r="V25">
            <v>1656</v>
          </cell>
          <cell r="W25">
            <v>1724</v>
          </cell>
          <cell r="X25">
            <v>1824</v>
          </cell>
          <cell r="Y25">
            <v>1937</v>
          </cell>
          <cell r="Z25">
            <v>2047</v>
          </cell>
          <cell r="AA25">
            <v>2135</v>
          </cell>
          <cell r="AB25">
            <v>2196</v>
          </cell>
          <cell r="AC25">
            <v>2241</v>
          </cell>
          <cell r="AD25">
            <v>2278</v>
          </cell>
          <cell r="AE25">
            <v>2322</v>
          </cell>
          <cell r="AF25">
            <v>2377</v>
          </cell>
          <cell r="AG25">
            <v>2449</v>
          </cell>
          <cell r="AH25">
            <v>2530</v>
          </cell>
          <cell r="AI25">
            <v>2617</v>
          </cell>
          <cell r="AJ25">
            <v>2705</v>
          </cell>
          <cell r="AK25">
            <v>2792</v>
          </cell>
          <cell r="AL25">
            <v>2874</v>
          </cell>
          <cell r="AM25">
            <v>2953</v>
          </cell>
          <cell r="AN25">
            <v>3034</v>
          </cell>
          <cell r="AO25">
            <v>3121</v>
          </cell>
          <cell r="AP25">
            <v>3219</v>
          </cell>
          <cell r="AQ25">
            <v>3327</v>
          </cell>
          <cell r="AR25">
            <v>3443</v>
          </cell>
          <cell r="AS25">
            <v>3566</v>
          </cell>
          <cell r="AT25">
            <v>3697</v>
          </cell>
          <cell r="AU25">
            <v>3834</v>
          </cell>
          <cell r="AV25">
            <v>3986</v>
          </cell>
          <cell r="AW25">
            <v>4154</v>
          </cell>
          <cell r="AX25">
            <v>4325</v>
          </cell>
          <cell r="AY25">
            <v>4486</v>
          </cell>
          <cell r="AZ25">
            <v>4626</v>
          </cell>
          <cell r="BA25">
            <v>4753</v>
          </cell>
          <cell r="BB25">
            <v>4875</v>
          </cell>
          <cell r="BC25">
            <v>4979</v>
          </cell>
          <cell r="BD25">
            <v>5054</v>
          </cell>
          <cell r="BE25">
            <v>5087</v>
          </cell>
        </row>
        <row r="26">
          <cell r="A26" t="str">
            <v>75-79</v>
          </cell>
          <cell r="B26">
            <v>610</v>
          </cell>
          <cell r="C26">
            <v>672</v>
          </cell>
          <cell r="D26">
            <v>727</v>
          </cell>
          <cell r="E26">
            <v>775</v>
          </cell>
          <cell r="F26">
            <v>818</v>
          </cell>
          <cell r="G26">
            <v>862</v>
          </cell>
          <cell r="H26">
            <v>906</v>
          </cell>
          <cell r="I26">
            <v>947</v>
          </cell>
          <cell r="J26">
            <v>986</v>
          </cell>
          <cell r="K26">
            <v>1022</v>
          </cell>
          <cell r="L26">
            <v>1055</v>
          </cell>
          <cell r="M26">
            <v>1084</v>
          </cell>
          <cell r="N26">
            <v>1110</v>
          </cell>
          <cell r="O26">
            <v>1132</v>
          </cell>
          <cell r="P26">
            <v>1153</v>
          </cell>
          <cell r="Q26">
            <v>1173</v>
          </cell>
          <cell r="R26">
            <v>1190</v>
          </cell>
          <cell r="S26">
            <v>1205</v>
          </cell>
          <cell r="T26">
            <v>1219</v>
          </cell>
          <cell r="U26">
            <v>1233</v>
          </cell>
          <cell r="V26">
            <v>1249</v>
          </cell>
          <cell r="W26">
            <v>1266</v>
          </cell>
          <cell r="X26">
            <v>1283</v>
          </cell>
          <cell r="Y26">
            <v>1302</v>
          </cell>
          <cell r="Z26">
            <v>1324</v>
          </cell>
          <cell r="AA26">
            <v>1352</v>
          </cell>
          <cell r="AB26">
            <v>1388</v>
          </cell>
          <cell r="AC26">
            <v>1430</v>
          </cell>
          <cell r="AD26">
            <v>1475</v>
          </cell>
          <cell r="AE26">
            <v>1520</v>
          </cell>
          <cell r="AF26">
            <v>1565</v>
          </cell>
          <cell r="AG26">
            <v>1604</v>
          </cell>
          <cell r="AH26">
            <v>1640</v>
          </cell>
          <cell r="AI26">
            <v>1678</v>
          </cell>
          <cell r="AJ26">
            <v>1719</v>
          </cell>
          <cell r="AK26">
            <v>1768</v>
          </cell>
          <cell r="AL26">
            <v>1827</v>
          </cell>
          <cell r="AM26">
            <v>1893</v>
          </cell>
          <cell r="AN26">
            <v>1963</v>
          </cell>
          <cell r="AO26">
            <v>2035</v>
          </cell>
          <cell r="AP26">
            <v>2105</v>
          </cell>
          <cell r="AQ26">
            <v>2172</v>
          </cell>
          <cell r="AR26">
            <v>2237</v>
          </cell>
          <cell r="AS26">
            <v>2303</v>
          </cell>
          <cell r="AT26">
            <v>2375</v>
          </cell>
          <cell r="AU26">
            <v>2454</v>
          </cell>
          <cell r="AV26">
            <v>2541</v>
          </cell>
          <cell r="AW26">
            <v>2633</v>
          </cell>
          <cell r="AX26">
            <v>2731</v>
          </cell>
          <cell r="AY26">
            <v>2836</v>
          </cell>
          <cell r="AZ26">
            <v>2948</v>
          </cell>
          <cell r="BA26">
            <v>3066</v>
          </cell>
          <cell r="BB26">
            <v>3191</v>
          </cell>
          <cell r="BC26">
            <v>3323</v>
          </cell>
          <cell r="BD26">
            <v>3462</v>
          </cell>
          <cell r="BE26">
            <v>3609</v>
          </cell>
        </row>
        <row r="27">
          <cell r="A27" t="str">
            <v>80 Y MAS</v>
          </cell>
          <cell r="B27">
            <v>462</v>
          </cell>
          <cell r="C27">
            <v>459</v>
          </cell>
          <cell r="D27">
            <v>473</v>
          </cell>
          <cell r="E27">
            <v>495</v>
          </cell>
          <cell r="F27">
            <v>524</v>
          </cell>
          <cell r="G27">
            <v>555</v>
          </cell>
          <cell r="H27">
            <v>590</v>
          </cell>
          <cell r="I27">
            <v>632</v>
          </cell>
          <cell r="J27">
            <v>678</v>
          </cell>
          <cell r="K27">
            <v>723</v>
          </cell>
          <cell r="L27">
            <v>767</v>
          </cell>
          <cell r="M27">
            <v>811</v>
          </cell>
          <cell r="N27">
            <v>851</v>
          </cell>
          <cell r="O27">
            <v>894</v>
          </cell>
          <cell r="P27">
            <v>933</v>
          </cell>
          <cell r="Q27">
            <v>973</v>
          </cell>
          <cell r="R27">
            <v>1011</v>
          </cell>
          <cell r="S27">
            <v>1046</v>
          </cell>
          <cell r="T27">
            <v>1080</v>
          </cell>
          <cell r="U27">
            <v>1114</v>
          </cell>
          <cell r="V27">
            <v>1152</v>
          </cell>
          <cell r="W27">
            <v>1194</v>
          </cell>
          <cell r="X27">
            <v>1239</v>
          </cell>
          <cell r="Y27">
            <v>1286</v>
          </cell>
          <cell r="Z27">
            <v>1331</v>
          </cell>
          <cell r="AA27">
            <v>1372</v>
          </cell>
          <cell r="AB27">
            <v>1408</v>
          </cell>
          <cell r="AC27">
            <v>1436</v>
          </cell>
          <cell r="AD27">
            <v>1468</v>
          </cell>
          <cell r="AE27">
            <v>1496</v>
          </cell>
          <cell r="AF27">
            <v>1532</v>
          </cell>
          <cell r="AG27">
            <v>1576</v>
          </cell>
          <cell r="AH27">
            <v>1623</v>
          </cell>
          <cell r="AI27">
            <v>1672</v>
          </cell>
          <cell r="AJ27">
            <v>1725</v>
          </cell>
          <cell r="AK27">
            <v>1778</v>
          </cell>
          <cell r="AL27">
            <v>1831</v>
          </cell>
          <cell r="AM27">
            <v>1884</v>
          </cell>
          <cell r="AN27">
            <v>1940</v>
          </cell>
          <cell r="AO27">
            <v>1999</v>
          </cell>
          <cell r="AP27">
            <v>2066</v>
          </cell>
          <cell r="AQ27">
            <v>2140</v>
          </cell>
          <cell r="AR27">
            <v>2222</v>
          </cell>
          <cell r="AS27">
            <v>2307</v>
          </cell>
          <cell r="AT27">
            <v>2394</v>
          </cell>
          <cell r="AU27">
            <v>2485</v>
          </cell>
          <cell r="AV27">
            <v>2576</v>
          </cell>
          <cell r="AW27">
            <v>2669</v>
          </cell>
          <cell r="AX27">
            <v>2763</v>
          </cell>
          <cell r="AY27">
            <v>2865</v>
          </cell>
          <cell r="AZ27">
            <v>2974</v>
          </cell>
          <cell r="BA27">
            <v>3091</v>
          </cell>
          <cell r="BB27">
            <v>3211</v>
          </cell>
          <cell r="BC27">
            <v>3338</v>
          </cell>
          <cell r="BD27">
            <v>3475</v>
          </cell>
          <cell r="BE27">
            <v>3624</v>
          </cell>
        </row>
      </sheetData>
      <sheetData sheetId="57"/>
      <sheetData sheetId="58"/>
      <sheetData sheetId="59">
        <row r="11">
          <cell r="A11" t="str">
            <v>0-4</v>
          </cell>
          <cell r="B11">
            <v>111294</v>
          </cell>
          <cell r="C11">
            <v>109826</v>
          </cell>
          <cell r="D11">
            <v>107801</v>
          </cell>
          <cell r="E11">
            <v>105514</v>
          </cell>
          <cell r="F11">
            <v>103256</v>
          </cell>
          <cell r="G11">
            <v>101321</v>
          </cell>
          <cell r="H11">
            <v>99587</v>
          </cell>
          <cell r="I11">
            <v>97858</v>
          </cell>
          <cell r="J11">
            <v>96318</v>
          </cell>
          <cell r="K11">
            <v>95153</v>
          </cell>
          <cell r="L11">
            <v>94548</v>
          </cell>
          <cell r="M11">
            <v>94852</v>
          </cell>
          <cell r="N11">
            <v>95942</v>
          </cell>
          <cell r="O11">
            <v>97293</v>
          </cell>
          <cell r="P11">
            <v>98380</v>
          </cell>
          <cell r="Q11">
            <v>98680</v>
          </cell>
          <cell r="R11">
            <v>97887</v>
          </cell>
          <cell r="S11">
            <v>96348</v>
          </cell>
          <cell r="T11">
            <v>94525</v>
          </cell>
          <cell r="U11">
            <v>92874</v>
          </cell>
          <cell r="V11">
            <v>91853</v>
          </cell>
          <cell r="W11">
            <v>91644</v>
          </cell>
          <cell r="X11">
            <v>91943</v>
          </cell>
          <cell r="Y11">
            <v>92476</v>
          </cell>
          <cell r="Z11">
            <v>92968</v>
          </cell>
          <cell r="AA11">
            <v>93148</v>
          </cell>
          <cell r="AB11">
            <v>92991</v>
          </cell>
          <cell r="AC11">
            <v>92678</v>
          </cell>
          <cell r="AD11">
            <v>92246</v>
          </cell>
          <cell r="AE11">
            <v>91736</v>
          </cell>
          <cell r="AF11">
            <v>91183</v>
          </cell>
          <cell r="AG11">
            <v>90564</v>
          </cell>
          <cell r="AH11">
            <v>89854</v>
          </cell>
          <cell r="AI11">
            <v>89088</v>
          </cell>
          <cell r="AJ11">
            <v>88301</v>
          </cell>
          <cell r="AK11">
            <v>87529</v>
          </cell>
          <cell r="AL11">
            <v>86760</v>
          </cell>
          <cell r="AM11">
            <v>85971</v>
          </cell>
          <cell r="AN11">
            <v>85179</v>
          </cell>
          <cell r="AO11">
            <v>84401</v>
          </cell>
          <cell r="AP11">
            <v>83655</v>
          </cell>
          <cell r="AQ11">
            <v>82949</v>
          </cell>
          <cell r="AR11">
            <v>82270</v>
          </cell>
          <cell r="AS11">
            <v>81609</v>
          </cell>
          <cell r="AT11">
            <v>80952</v>
          </cell>
          <cell r="AU11">
            <v>80288</v>
          </cell>
          <cell r="AV11">
            <v>79616</v>
          </cell>
          <cell r="AW11">
            <v>78944</v>
          </cell>
          <cell r="AX11">
            <v>78274</v>
          </cell>
          <cell r="AY11">
            <v>77608</v>
          </cell>
          <cell r="AZ11">
            <v>76948</v>
          </cell>
          <cell r="BA11">
            <v>76294</v>
          </cell>
          <cell r="BB11">
            <v>75643</v>
          </cell>
          <cell r="BC11">
            <v>74997</v>
          </cell>
          <cell r="BD11">
            <v>74360</v>
          </cell>
          <cell r="BE11">
            <v>73734</v>
          </cell>
        </row>
        <row r="12">
          <cell r="A12" t="str">
            <v>5-9</v>
          </cell>
          <cell r="B12">
            <v>103630</v>
          </cell>
          <cell r="C12">
            <v>106949</v>
          </cell>
          <cell r="D12">
            <v>108966</v>
          </cell>
          <cell r="E12">
            <v>109963</v>
          </cell>
          <cell r="F12">
            <v>110211</v>
          </cell>
          <cell r="G12">
            <v>109983</v>
          </cell>
          <cell r="H12">
            <v>108958</v>
          </cell>
          <cell r="I12">
            <v>106954</v>
          </cell>
          <cell r="J12">
            <v>104454</v>
          </cell>
          <cell r="K12">
            <v>101931</v>
          </cell>
          <cell r="L12">
            <v>99867</v>
          </cell>
          <cell r="M12">
            <v>98110</v>
          </cell>
          <cell r="N12">
            <v>96343</v>
          </cell>
          <cell r="O12">
            <v>94789</v>
          </cell>
          <cell r="P12">
            <v>93674</v>
          </cell>
          <cell r="Q12">
            <v>93224</v>
          </cell>
          <cell r="R12">
            <v>93921</v>
          </cell>
          <cell r="S12">
            <v>95617</v>
          </cell>
          <cell r="T12">
            <v>97583</v>
          </cell>
          <cell r="U12">
            <v>99096</v>
          </cell>
          <cell r="V12">
            <v>99435</v>
          </cell>
          <cell r="W12">
            <v>98046</v>
          </cell>
          <cell r="X12">
            <v>95410</v>
          </cell>
          <cell r="Y12">
            <v>92353</v>
          </cell>
          <cell r="Z12">
            <v>89707</v>
          </cell>
          <cell r="AA12">
            <v>88296</v>
          </cell>
          <cell r="AB12">
            <v>88525</v>
          </cell>
          <cell r="AC12">
            <v>89842</v>
          </cell>
          <cell r="AD12">
            <v>91641</v>
          </cell>
          <cell r="AE12">
            <v>93312</v>
          </cell>
          <cell r="AF12">
            <v>94255</v>
          </cell>
          <cell r="AG12">
            <v>94355</v>
          </cell>
          <cell r="AH12">
            <v>94022</v>
          </cell>
          <cell r="AI12">
            <v>93413</v>
          </cell>
          <cell r="AJ12">
            <v>92690</v>
          </cell>
          <cell r="AK12">
            <v>92013</v>
          </cell>
          <cell r="AL12">
            <v>91359</v>
          </cell>
          <cell r="AM12">
            <v>90620</v>
          </cell>
          <cell r="AN12">
            <v>89832</v>
          </cell>
          <cell r="AO12">
            <v>89029</v>
          </cell>
          <cell r="AP12">
            <v>88244</v>
          </cell>
          <cell r="AQ12">
            <v>87474</v>
          </cell>
          <cell r="AR12">
            <v>86696</v>
          </cell>
          <cell r="AS12">
            <v>85916</v>
          </cell>
          <cell r="AT12">
            <v>85140</v>
          </cell>
          <cell r="AU12">
            <v>84375</v>
          </cell>
          <cell r="AV12">
            <v>83617</v>
          </cell>
          <cell r="AW12">
            <v>82863</v>
          </cell>
          <cell r="AX12">
            <v>82117</v>
          </cell>
          <cell r="AY12">
            <v>81384</v>
          </cell>
          <cell r="AZ12">
            <v>80670</v>
          </cell>
          <cell r="BA12">
            <v>79971</v>
          </cell>
          <cell r="BB12">
            <v>79284</v>
          </cell>
          <cell r="BC12">
            <v>78614</v>
          </cell>
          <cell r="BD12">
            <v>77966</v>
          </cell>
          <cell r="BE12">
            <v>77345</v>
          </cell>
        </row>
        <row r="13">
          <cell r="A13" t="str">
            <v>10-14</v>
          </cell>
          <cell r="B13">
            <v>97774</v>
          </cell>
          <cell r="C13">
            <v>97072</v>
          </cell>
          <cell r="D13">
            <v>97772</v>
          </cell>
          <cell r="E13">
            <v>99289</v>
          </cell>
          <cell r="F13">
            <v>101048</v>
          </cell>
          <cell r="G13">
            <v>102479</v>
          </cell>
          <cell r="H13">
            <v>103867</v>
          </cell>
          <cell r="I13">
            <v>105593</v>
          </cell>
          <cell r="J13">
            <v>107232</v>
          </cell>
          <cell r="K13">
            <v>108362</v>
          </cell>
          <cell r="L13">
            <v>108553</v>
          </cell>
          <cell r="M13">
            <v>107475</v>
          </cell>
          <cell r="N13">
            <v>105406</v>
          </cell>
          <cell r="O13">
            <v>102854</v>
          </cell>
          <cell r="P13">
            <v>100321</v>
          </cell>
          <cell r="Q13">
            <v>98311</v>
          </cell>
          <cell r="R13">
            <v>96777</v>
          </cell>
          <cell r="S13">
            <v>95384</v>
          </cell>
          <cell r="T13">
            <v>94202</v>
          </cell>
          <cell r="U13">
            <v>93302</v>
          </cell>
          <cell r="V13">
            <v>92755</v>
          </cell>
          <cell r="W13">
            <v>92804</v>
          </cell>
          <cell r="X13">
            <v>93401</v>
          </cell>
          <cell r="Y13">
            <v>94183</v>
          </cell>
          <cell r="Z13">
            <v>94787</v>
          </cell>
          <cell r="AA13">
            <v>94849</v>
          </cell>
          <cell r="AB13">
            <v>94071</v>
          </cell>
          <cell r="AC13">
            <v>92703</v>
          </cell>
          <cell r="AD13">
            <v>91181</v>
          </cell>
          <cell r="AE13">
            <v>89953</v>
          </cell>
          <cell r="AF13">
            <v>89465</v>
          </cell>
          <cell r="AG13">
            <v>90023</v>
          </cell>
          <cell r="AH13">
            <v>91330</v>
          </cell>
          <cell r="AI13">
            <v>92926</v>
          </cell>
          <cell r="AJ13">
            <v>94352</v>
          </cell>
          <cell r="AK13">
            <v>95148</v>
          </cell>
          <cell r="AL13">
            <v>95205</v>
          </cell>
          <cell r="AM13">
            <v>94832</v>
          </cell>
          <cell r="AN13">
            <v>94186</v>
          </cell>
          <cell r="AO13">
            <v>93433</v>
          </cell>
          <cell r="AP13">
            <v>92735</v>
          </cell>
          <cell r="AQ13">
            <v>92076</v>
          </cell>
          <cell r="AR13">
            <v>91349</v>
          </cell>
          <cell r="AS13">
            <v>90574</v>
          </cell>
          <cell r="AT13">
            <v>89774</v>
          </cell>
          <cell r="AU13">
            <v>88969</v>
          </cell>
          <cell r="AV13">
            <v>88143</v>
          </cell>
          <cell r="AW13">
            <v>87282</v>
          </cell>
          <cell r="AX13">
            <v>86411</v>
          </cell>
          <cell r="AY13">
            <v>85553</v>
          </cell>
          <cell r="AZ13">
            <v>84734</v>
          </cell>
          <cell r="BA13">
            <v>83937</v>
          </cell>
          <cell r="BB13">
            <v>83146</v>
          </cell>
          <cell r="BC13">
            <v>82385</v>
          </cell>
          <cell r="BD13">
            <v>81679</v>
          </cell>
          <cell r="BE13">
            <v>81053</v>
          </cell>
        </row>
        <row r="14">
          <cell r="A14" t="str">
            <v>15-19</v>
          </cell>
          <cell r="B14">
            <v>84986</v>
          </cell>
          <cell r="C14">
            <v>86577</v>
          </cell>
          <cell r="D14">
            <v>88072</v>
          </cell>
          <cell r="E14">
            <v>89444</v>
          </cell>
          <cell r="F14">
            <v>90672</v>
          </cell>
          <cell r="G14">
            <v>91741</v>
          </cell>
          <cell r="H14">
            <v>92488</v>
          </cell>
          <cell r="I14">
            <v>92924</v>
          </cell>
          <cell r="J14">
            <v>93296</v>
          </cell>
          <cell r="K14">
            <v>93850</v>
          </cell>
          <cell r="L14">
            <v>94833</v>
          </cell>
          <cell r="M14">
            <v>96699</v>
          </cell>
          <cell r="N14">
            <v>99283</v>
          </cell>
          <cell r="O14">
            <v>101904</v>
          </cell>
          <cell r="P14">
            <v>103882</v>
          </cell>
          <cell r="Q14">
            <v>104539</v>
          </cell>
          <cell r="R14">
            <v>103470</v>
          </cell>
          <cell r="S14">
            <v>101128</v>
          </cell>
          <cell r="T14">
            <v>98121</v>
          </cell>
          <cell r="U14">
            <v>95048</v>
          </cell>
          <cell r="V14">
            <v>92508</v>
          </cell>
          <cell r="W14">
            <v>90270</v>
          </cell>
          <cell r="X14">
            <v>87933</v>
          </cell>
          <cell r="Y14">
            <v>85846</v>
          </cell>
          <cell r="Z14">
            <v>84359</v>
          </cell>
          <cell r="AA14">
            <v>83823</v>
          </cell>
          <cell r="AB14">
            <v>84766</v>
          </cell>
          <cell r="AC14">
            <v>86955</v>
          </cell>
          <cell r="AD14">
            <v>89596</v>
          </cell>
          <cell r="AE14">
            <v>91897</v>
          </cell>
          <cell r="AF14">
            <v>93062</v>
          </cell>
          <cell r="AG14">
            <v>92670</v>
          </cell>
          <cell r="AH14">
            <v>91248</v>
          </cell>
          <cell r="AI14">
            <v>89433</v>
          </cell>
          <cell r="AJ14">
            <v>87858</v>
          </cell>
          <cell r="AK14">
            <v>87157</v>
          </cell>
          <cell r="AL14">
            <v>87640</v>
          </cell>
          <cell r="AM14">
            <v>88881</v>
          </cell>
          <cell r="AN14">
            <v>90420</v>
          </cell>
          <cell r="AO14">
            <v>91795</v>
          </cell>
          <cell r="AP14">
            <v>92543</v>
          </cell>
          <cell r="AQ14">
            <v>92563</v>
          </cell>
          <cell r="AR14">
            <v>92166</v>
          </cell>
          <cell r="AS14">
            <v>91501</v>
          </cell>
          <cell r="AT14">
            <v>90718</v>
          </cell>
          <cell r="AU14">
            <v>89965</v>
          </cell>
          <cell r="AV14">
            <v>89217</v>
          </cell>
          <cell r="AW14">
            <v>88373</v>
          </cell>
          <cell r="AX14">
            <v>87475</v>
          </cell>
          <cell r="AY14">
            <v>86561</v>
          </cell>
          <cell r="AZ14">
            <v>85671</v>
          </cell>
          <cell r="BA14">
            <v>84779</v>
          </cell>
          <cell r="BB14">
            <v>83859</v>
          </cell>
          <cell r="BC14">
            <v>82950</v>
          </cell>
          <cell r="BD14">
            <v>82092</v>
          </cell>
          <cell r="BE14">
            <v>81325</v>
          </cell>
        </row>
        <row r="15">
          <cell r="A15" t="str">
            <v>20-24</v>
          </cell>
          <cell r="B15">
            <v>65591</v>
          </cell>
          <cell r="C15">
            <v>68977</v>
          </cell>
          <cell r="D15">
            <v>71784</v>
          </cell>
          <cell r="E15">
            <v>74108</v>
          </cell>
          <cell r="F15">
            <v>76020</v>
          </cell>
          <cell r="G15">
            <v>77592</v>
          </cell>
          <cell r="H15">
            <v>78636</v>
          </cell>
          <cell r="I15">
            <v>79105</v>
          </cell>
          <cell r="J15">
            <v>79276</v>
          </cell>
          <cell r="K15">
            <v>79425</v>
          </cell>
          <cell r="L15">
            <v>79830</v>
          </cell>
          <cell r="M15">
            <v>80429</v>
          </cell>
          <cell r="N15">
            <v>81037</v>
          </cell>
          <cell r="O15">
            <v>81746</v>
          </cell>
          <cell r="P15">
            <v>82650</v>
          </cell>
          <cell r="Q15">
            <v>83839</v>
          </cell>
          <cell r="R15">
            <v>85705</v>
          </cell>
          <cell r="S15">
            <v>88185</v>
          </cell>
          <cell r="T15">
            <v>90695</v>
          </cell>
          <cell r="U15">
            <v>92649</v>
          </cell>
          <cell r="V15">
            <v>93460</v>
          </cell>
          <cell r="W15">
            <v>92761</v>
          </cell>
          <cell r="X15">
            <v>90940</v>
          </cell>
          <cell r="Y15">
            <v>88554</v>
          </cell>
          <cell r="Z15">
            <v>86152</v>
          </cell>
          <cell r="AA15">
            <v>84289</v>
          </cell>
          <cell r="AB15">
            <v>82813</v>
          </cell>
          <cell r="AC15">
            <v>81355</v>
          </cell>
          <cell r="AD15">
            <v>80143</v>
          </cell>
          <cell r="AE15">
            <v>79404</v>
          </cell>
          <cell r="AF15">
            <v>79364</v>
          </cell>
          <cell r="AG15">
            <v>80483</v>
          </cell>
          <cell r="AH15">
            <v>82609</v>
          </cell>
          <cell r="AI15">
            <v>85054</v>
          </cell>
          <cell r="AJ15">
            <v>87129</v>
          </cell>
          <cell r="AK15">
            <v>88146</v>
          </cell>
          <cell r="AL15">
            <v>87681</v>
          </cell>
          <cell r="AM15">
            <v>86194</v>
          </cell>
          <cell r="AN15">
            <v>84319</v>
          </cell>
          <cell r="AO15">
            <v>82691</v>
          </cell>
          <cell r="AP15">
            <v>81945</v>
          </cell>
          <cell r="AQ15">
            <v>82397</v>
          </cell>
          <cell r="AR15">
            <v>83623</v>
          </cell>
          <cell r="AS15">
            <v>85150</v>
          </cell>
          <cell r="AT15">
            <v>86502</v>
          </cell>
          <cell r="AU15">
            <v>87205</v>
          </cell>
          <cell r="AV15">
            <v>87148</v>
          </cell>
          <cell r="AW15">
            <v>86647</v>
          </cell>
          <cell r="AX15">
            <v>85867</v>
          </cell>
          <cell r="AY15">
            <v>84979</v>
          </cell>
          <cell r="AZ15">
            <v>84149</v>
          </cell>
          <cell r="BA15">
            <v>83267</v>
          </cell>
          <cell r="BB15">
            <v>82217</v>
          </cell>
          <cell r="BC15">
            <v>81171</v>
          </cell>
          <cell r="BD15">
            <v>80295</v>
          </cell>
          <cell r="BE15">
            <v>79756</v>
          </cell>
        </row>
        <row r="16">
          <cell r="A16" t="str">
            <v>25-29</v>
          </cell>
          <cell r="B16">
            <v>54524</v>
          </cell>
          <cell r="C16">
            <v>55217</v>
          </cell>
          <cell r="D16">
            <v>56663</v>
          </cell>
          <cell r="E16">
            <v>58519</v>
          </cell>
          <cell r="F16">
            <v>60458</v>
          </cell>
          <cell r="G16">
            <v>62148</v>
          </cell>
          <cell r="H16">
            <v>63669</v>
          </cell>
          <cell r="I16">
            <v>65245</v>
          </cell>
          <cell r="J16">
            <v>66750</v>
          </cell>
          <cell r="K16">
            <v>68059</v>
          </cell>
          <cell r="L16">
            <v>69047</v>
          </cell>
          <cell r="M16">
            <v>69552</v>
          </cell>
          <cell r="N16">
            <v>69657</v>
          </cell>
          <cell r="O16">
            <v>69605</v>
          </cell>
          <cell r="P16">
            <v>69642</v>
          </cell>
          <cell r="Q16">
            <v>70009</v>
          </cell>
          <cell r="R16">
            <v>70596</v>
          </cell>
          <cell r="S16">
            <v>71240</v>
          </cell>
          <cell r="T16">
            <v>72108</v>
          </cell>
          <cell r="U16">
            <v>73369</v>
          </cell>
          <cell r="V16">
            <v>75189</v>
          </cell>
          <cell r="W16">
            <v>78144</v>
          </cell>
          <cell r="X16">
            <v>82124</v>
          </cell>
          <cell r="Y16">
            <v>86263</v>
          </cell>
          <cell r="Z16">
            <v>89698</v>
          </cell>
          <cell r="AA16">
            <v>91566</v>
          </cell>
          <cell r="AB16">
            <v>91418</v>
          </cell>
          <cell r="AC16">
            <v>89829</v>
          </cell>
          <cell r="AD16">
            <v>87473</v>
          </cell>
          <cell r="AE16">
            <v>85021</v>
          </cell>
          <cell r="AF16">
            <v>83146</v>
          </cell>
          <cell r="AG16">
            <v>81674</v>
          </cell>
          <cell r="AH16">
            <v>80158</v>
          </cell>
          <cell r="AI16">
            <v>78857</v>
          </cell>
          <cell r="AJ16">
            <v>78031</v>
          </cell>
          <cell r="AK16">
            <v>77940</v>
          </cell>
          <cell r="AL16">
            <v>79050</v>
          </cell>
          <cell r="AM16">
            <v>81188</v>
          </cell>
          <cell r="AN16">
            <v>83655</v>
          </cell>
          <cell r="AO16">
            <v>85753</v>
          </cell>
          <cell r="AP16">
            <v>86783</v>
          </cell>
          <cell r="AQ16">
            <v>86326</v>
          </cell>
          <cell r="AR16">
            <v>84848</v>
          </cell>
          <cell r="AS16">
            <v>82977</v>
          </cell>
          <cell r="AT16">
            <v>81342</v>
          </cell>
          <cell r="AU16">
            <v>80571</v>
          </cell>
          <cell r="AV16">
            <v>80969</v>
          </cell>
          <cell r="AW16">
            <v>82117</v>
          </cell>
          <cell r="AX16">
            <v>83558</v>
          </cell>
          <cell r="AY16">
            <v>84834</v>
          </cell>
          <cell r="AZ16">
            <v>85488</v>
          </cell>
          <cell r="BA16">
            <v>85825</v>
          </cell>
          <cell r="BB16">
            <v>86149</v>
          </cell>
          <cell r="BC16">
            <v>86004</v>
          </cell>
          <cell r="BD16">
            <v>84932</v>
          </cell>
          <cell r="BE16">
            <v>82475</v>
          </cell>
        </row>
        <row r="17">
          <cell r="A17" t="str">
            <v>30-34</v>
          </cell>
          <cell r="B17">
            <v>47210</v>
          </cell>
          <cell r="C17">
            <v>48382</v>
          </cell>
          <cell r="D17">
            <v>49468</v>
          </cell>
          <cell r="E17">
            <v>50491</v>
          </cell>
          <cell r="F17">
            <v>51475</v>
          </cell>
          <cell r="G17">
            <v>52447</v>
          </cell>
          <cell r="H17">
            <v>53386</v>
          </cell>
          <cell r="I17">
            <v>54274</v>
          </cell>
          <cell r="J17">
            <v>55144</v>
          </cell>
          <cell r="K17">
            <v>56031</v>
          </cell>
          <cell r="L17">
            <v>56969</v>
          </cell>
          <cell r="M17">
            <v>57966</v>
          </cell>
          <cell r="N17">
            <v>58999</v>
          </cell>
          <cell r="O17">
            <v>60057</v>
          </cell>
          <cell r="P17">
            <v>61124</v>
          </cell>
          <cell r="Q17">
            <v>62190</v>
          </cell>
          <cell r="R17">
            <v>63089</v>
          </cell>
          <cell r="S17">
            <v>63829</v>
          </cell>
          <cell r="T17">
            <v>64659</v>
          </cell>
          <cell r="U17">
            <v>65824</v>
          </cell>
          <cell r="V17">
            <v>67571</v>
          </cell>
          <cell r="W17">
            <v>70185</v>
          </cell>
          <cell r="X17">
            <v>73500</v>
          </cell>
          <cell r="Y17">
            <v>77092</v>
          </cell>
          <cell r="Z17">
            <v>80533</v>
          </cell>
          <cell r="AA17">
            <v>83399</v>
          </cell>
          <cell r="AB17">
            <v>85849</v>
          </cell>
          <cell r="AC17">
            <v>88166</v>
          </cell>
          <cell r="AD17">
            <v>90111</v>
          </cell>
          <cell r="AE17">
            <v>91447</v>
          </cell>
          <cell r="AF17">
            <v>91933</v>
          </cell>
          <cell r="AG17">
            <v>91236</v>
          </cell>
          <cell r="AH17">
            <v>89515</v>
          </cell>
          <cell r="AI17">
            <v>87271</v>
          </cell>
          <cell r="AJ17">
            <v>85006</v>
          </cell>
          <cell r="AK17">
            <v>83219</v>
          </cell>
          <cell r="AL17">
            <v>81743</v>
          </cell>
          <cell r="AM17">
            <v>80245</v>
          </cell>
          <cell r="AN17">
            <v>78975</v>
          </cell>
          <cell r="AO17">
            <v>78188</v>
          </cell>
          <cell r="AP17">
            <v>78132</v>
          </cell>
          <cell r="AQ17">
            <v>79285</v>
          </cell>
          <cell r="AR17">
            <v>81479</v>
          </cell>
          <cell r="AS17">
            <v>84000</v>
          </cell>
          <cell r="AT17">
            <v>86135</v>
          </cell>
          <cell r="AU17">
            <v>87173</v>
          </cell>
          <cell r="AV17">
            <v>86680</v>
          </cell>
          <cell r="AW17">
            <v>85131</v>
          </cell>
          <cell r="AX17">
            <v>83176</v>
          </cell>
          <cell r="AY17">
            <v>81464</v>
          </cell>
          <cell r="AZ17">
            <v>80643</v>
          </cell>
          <cell r="BA17">
            <v>80282</v>
          </cell>
          <cell r="BB17">
            <v>79946</v>
          </cell>
          <cell r="BC17">
            <v>80288</v>
          </cell>
          <cell r="BD17">
            <v>81952</v>
          </cell>
          <cell r="BE17">
            <v>85591</v>
          </cell>
        </row>
        <row r="18">
          <cell r="A18" t="str">
            <v>35-39</v>
          </cell>
          <cell r="B18">
            <v>42783</v>
          </cell>
          <cell r="C18">
            <v>43050</v>
          </cell>
          <cell r="D18">
            <v>43602</v>
          </cell>
          <cell r="E18">
            <v>44312</v>
          </cell>
          <cell r="F18">
            <v>45069</v>
          </cell>
          <cell r="G18">
            <v>45768</v>
          </cell>
          <cell r="H18">
            <v>46425</v>
          </cell>
          <cell r="I18">
            <v>47111</v>
          </cell>
          <cell r="J18">
            <v>47807</v>
          </cell>
          <cell r="K18">
            <v>48495</v>
          </cell>
          <cell r="L18">
            <v>49159</v>
          </cell>
          <cell r="M18">
            <v>49703</v>
          </cell>
          <cell r="N18">
            <v>50139</v>
          </cell>
          <cell r="O18">
            <v>50609</v>
          </cell>
          <cell r="P18">
            <v>51257</v>
          </cell>
          <cell r="Q18">
            <v>52225</v>
          </cell>
          <cell r="R18">
            <v>53486</v>
          </cell>
          <cell r="S18">
            <v>54944</v>
          </cell>
          <cell r="T18">
            <v>56642</v>
          </cell>
          <cell r="U18">
            <v>58619</v>
          </cell>
          <cell r="V18">
            <v>60919</v>
          </cell>
          <cell r="W18">
            <v>63800</v>
          </cell>
          <cell r="X18">
            <v>67234</v>
          </cell>
          <cell r="Y18">
            <v>70832</v>
          </cell>
          <cell r="Z18">
            <v>74206</v>
          </cell>
          <cell r="AA18">
            <v>76967</v>
          </cell>
          <cell r="AB18">
            <v>78954</v>
          </cell>
          <cell r="AC18">
            <v>80426</v>
          </cell>
          <cell r="AD18">
            <v>81625</v>
          </cell>
          <cell r="AE18">
            <v>82790</v>
          </cell>
          <cell r="AF18">
            <v>84161</v>
          </cell>
          <cell r="AG18">
            <v>86030</v>
          </cell>
          <cell r="AH18">
            <v>88236</v>
          </cell>
          <cell r="AI18">
            <v>90342</v>
          </cell>
          <cell r="AJ18">
            <v>91914</v>
          </cell>
          <cell r="AK18">
            <v>92515</v>
          </cell>
          <cell r="AL18">
            <v>91812</v>
          </cell>
          <cell r="AM18">
            <v>90097</v>
          </cell>
          <cell r="AN18">
            <v>87867</v>
          </cell>
          <cell r="AO18">
            <v>85622</v>
          </cell>
          <cell r="AP18">
            <v>83860</v>
          </cell>
          <cell r="AQ18">
            <v>82421</v>
          </cell>
          <cell r="AR18">
            <v>80973</v>
          </cell>
          <cell r="AS18">
            <v>79755</v>
          </cell>
          <cell r="AT18">
            <v>79008</v>
          </cell>
          <cell r="AU18">
            <v>78972</v>
          </cell>
          <cell r="AV18">
            <v>80112</v>
          </cell>
          <cell r="AW18">
            <v>82269</v>
          </cell>
          <cell r="AX18">
            <v>84743</v>
          </cell>
          <cell r="AY18">
            <v>86836</v>
          </cell>
          <cell r="AZ18">
            <v>87848</v>
          </cell>
          <cell r="BA18">
            <v>88246</v>
          </cell>
          <cell r="BB18">
            <v>88495</v>
          </cell>
          <cell r="BC18">
            <v>87897</v>
          </cell>
          <cell r="BD18">
            <v>85752</v>
          </cell>
          <cell r="BE18">
            <v>81362</v>
          </cell>
        </row>
        <row r="19">
          <cell r="A19" t="str">
            <v>40-44</v>
          </cell>
          <cell r="B19">
            <v>36472</v>
          </cell>
          <cell r="C19">
            <v>38095</v>
          </cell>
          <cell r="D19">
            <v>39260</v>
          </cell>
          <cell r="E19">
            <v>40111</v>
          </cell>
          <cell r="F19">
            <v>40795</v>
          </cell>
          <cell r="G19">
            <v>41460</v>
          </cell>
          <cell r="H19">
            <v>42057</v>
          </cell>
          <cell r="I19">
            <v>42489</v>
          </cell>
          <cell r="J19">
            <v>42827</v>
          </cell>
          <cell r="K19">
            <v>43139</v>
          </cell>
          <cell r="L19">
            <v>43496</v>
          </cell>
          <cell r="M19">
            <v>43840</v>
          </cell>
          <cell r="N19">
            <v>44125</v>
          </cell>
          <cell r="O19">
            <v>44436</v>
          </cell>
          <cell r="P19">
            <v>44860</v>
          </cell>
          <cell r="Q19">
            <v>45484</v>
          </cell>
          <cell r="R19">
            <v>46130</v>
          </cell>
          <cell r="S19">
            <v>46740</v>
          </cell>
          <cell r="T19">
            <v>47581</v>
          </cell>
          <cell r="U19">
            <v>48919</v>
          </cell>
          <cell r="V19">
            <v>51021</v>
          </cell>
          <cell r="W19">
            <v>54345</v>
          </cell>
          <cell r="X19">
            <v>58713</v>
          </cell>
          <cell r="Y19">
            <v>63439</v>
          </cell>
          <cell r="Z19">
            <v>67835</v>
          </cell>
          <cell r="AA19">
            <v>71215</v>
          </cell>
          <cell r="AB19">
            <v>73341</v>
          </cell>
          <cell r="AC19">
            <v>74671</v>
          </cell>
          <cell r="AD19">
            <v>75561</v>
          </cell>
          <cell r="AE19">
            <v>76369</v>
          </cell>
          <cell r="AF19">
            <v>77451</v>
          </cell>
          <cell r="AG19">
            <v>78800</v>
          </cell>
          <cell r="AH19">
            <v>80178</v>
          </cell>
          <cell r="AI19">
            <v>81596</v>
          </cell>
          <cell r="AJ19">
            <v>83063</v>
          </cell>
          <cell r="AK19">
            <v>84591</v>
          </cell>
          <cell r="AL19">
            <v>86472</v>
          </cell>
          <cell r="AM19">
            <v>88699</v>
          </cell>
          <cell r="AN19">
            <v>90832</v>
          </cell>
          <cell r="AO19">
            <v>92433</v>
          </cell>
          <cell r="AP19">
            <v>93061</v>
          </cell>
          <cell r="AQ19">
            <v>92389</v>
          </cell>
          <cell r="AR19">
            <v>90711</v>
          </cell>
          <cell r="AS19">
            <v>88517</v>
          </cell>
          <cell r="AT19">
            <v>86298</v>
          </cell>
          <cell r="AU19">
            <v>84546</v>
          </cell>
          <cell r="AV19">
            <v>83091</v>
          </cell>
          <cell r="AW19">
            <v>81607</v>
          </cell>
          <cell r="AX19">
            <v>80346</v>
          </cell>
          <cell r="AY19">
            <v>79563</v>
          </cell>
          <cell r="AZ19">
            <v>79512</v>
          </cell>
          <cell r="BA19">
            <v>80024</v>
          </cell>
          <cell r="BB19">
            <v>80928</v>
          </cell>
          <cell r="BC19">
            <v>82480</v>
          </cell>
          <cell r="BD19">
            <v>84934</v>
          </cell>
          <cell r="BE19">
            <v>88542</v>
          </cell>
        </row>
        <row r="20">
          <cell r="A20" t="str">
            <v>45-49</v>
          </cell>
          <cell r="B20">
            <v>24668</v>
          </cell>
          <cell r="C20">
            <v>27277</v>
          </cell>
          <cell r="D20">
            <v>29654</v>
          </cell>
          <cell r="E20">
            <v>31797</v>
          </cell>
          <cell r="F20">
            <v>33678</v>
          </cell>
          <cell r="G20">
            <v>35253</v>
          </cell>
          <cell r="H20">
            <v>36442</v>
          </cell>
          <cell r="I20">
            <v>37270</v>
          </cell>
          <cell r="J20">
            <v>37853</v>
          </cell>
          <cell r="K20">
            <v>38309</v>
          </cell>
          <cell r="L20">
            <v>38756</v>
          </cell>
          <cell r="M20">
            <v>39112</v>
          </cell>
          <cell r="N20">
            <v>39300</v>
          </cell>
          <cell r="O20">
            <v>39440</v>
          </cell>
          <cell r="P20">
            <v>39654</v>
          </cell>
          <cell r="Q20">
            <v>40063</v>
          </cell>
          <cell r="R20">
            <v>40604</v>
          </cell>
          <cell r="S20">
            <v>41195</v>
          </cell>
          <cell r="T20">
            <v>41933</v>
          </cell>
          <cell r="U20">
            <v>42912</v>
          </cell>
          <cell r="V20">
            <v>44229</v>
          </cell>
          <cell r="W20">
            <v>45914</v>
          </cell>
          <cell r="X20">
            <v>47905</v>
          </cell>
          <cell r="Y20">
            <v>50153</v>
          </cell>
          <cell r="Z20">
            <v>52611</v>
          </cell>
          <cell r="AA20">
            <v>55232</v>
          </cell>
          <cell r="AB20">
            <v>58248</v>
          </cell>
          <cell r="AC20">
            <v>61691</v>
          </cell>
          <cell r="AD20">
            <v>65213</v>
          </cell>
          <cell r="AE20">
            <v>68463</v>
          </cell>
          <cell r="AF20">
            <v>71094</v>
          </cell>
          <cell r="AG20">
            <v>72932</v>
          </cell>
          <cell r="AH20">
            <v>74210</v>
          </cell>
          <cell r="AI20">
            <v>75187</v>
          </cell>
          <cell r="AJ20">
            <v>76123</v>
          </cell>
          <cell r="AK20">
            <v>77278</v>
          </cell>
          <cell r="AL20">
            <v>78649</v>
          </cell>
          <cell r="AM20">
            <v>80062</v>
          </cell>
          <cell r="AN20">
            <v>81522</v>
          </cell>
          <cell r="AO20">
            <v>83032</v>
          </cell>
          <cell r="AP20">
            <v>84597</v>
          </cell>
          <cell r="AQ20">
            <v>86514</v>
          </cell>
          <cell r="AR20">
            <v>88780</v>
          </cell>
          <cell r="AS20">
            <v>90949</v>
          </cell>
          <cell r="AT20">
            <v>92572</v>
          </cell>
          <cell r="AU20">
            <v>93207</v>
          </cell>
          <cell r="AV20">
            <v>92510</v>
          </cell>
          <cell r="AW20">
            <v>90781</v>
          </cell>
          <cell r="AX20">
            <v>88530</v>
          </cell>
          <cell r="AY20">
            <v>86262</v>
          </cell>
          <cell r="AZ20">
            <v>84491</v>
          </cell>
          <cell r="BA20">
            <v>82875</v>
          </cell>
          <cell r="BB20">
            <v>81075</v>
          </cell>
          <cell r="BC20">
            <v>79601</v>
          </cell>
          <cell r="BD20">
            <v>78961</v>
          </cell>
          <cell r="BE20">
            <v>79665</v>
          </cell>
        </row>
        <row r="21">
          <cell r="A21" t="str">
            <v>50-54</v>
          </cell>
          <cell r="B21">
            <v>20908</v>
          </cell>
          <cell r="C21">
            <v>20277</v>
          </cell>
          <cell r="D21">
            <v>20459</v>
          </cell>
          <cell r="E21">
            <v>21235</v>
          </cell>
          <cell r="F21">
            <v>22362</v>
          </cell>
          <cell r="G21">
            <v>23605</v>
          </cell>
          <cell r="H21">
            <v>25187</v>
          </cell>
          <cell r="I21">
            <v>27264</v>
          </cell>
          <cell r="J21">
            <v>29505</v>
          </cell>
          <cell r="K21">
            <v>31582</v>
          </cell>
          <cell r="L21">
            <v>33167</v>
          </cell>
          <cell r="M21">
            <v>34154</v>
          </cell>
          <cell r="N21">
            <v>34763</v>
          </cell>
          <cell r="O21">
            <v>35151</v>
          </cell>
          <cell r="P21">
            <v>35476</v>
          </cell>
          <cell r="Q21">
            <v>35894</v>
          </cell>
          <cell r="R21">
            <v>36234</v>
          </cell>
          <cell r="S21">
            <v>36392</v>
          </cell>
          <cell r="T21">
            <v>36624</v>
          </cell>
          <cell r="U21">
            <v>37188</v>
          </cell>
          <cell r="V21">
            <v>38341</v>
          </cell>
          <cell r="W21">
            <v>40402</v>
          </cell>
          <cell r="X21">
            <v>43200</v>
          </cell>
          <cell r="Y21">
            <v>46256</v>
          </cell>
          <cell r="Z21">
            <v>49091</v>
          </cell>
          <cell r="AA21">
            <v>51228</v>
          </cell>
          <cell r="AB21">
            <v>52318</v>
          </cell>
          <cell r="AC21">
            <v>52679</v>
          </cell>
          <cell r="AD21">
            <v>52835</v>
          </cell>
          <cell r="AE21">
            <v>53307</v>
          </cell>
          <cell r="AF21">
            <v>54616</v>
          </cell>
          <cell r="AG21">
            <v>57108</v>
          </cell>
          <cell r="AH21">
            <v>60435</v>
          </cell>
          <cell r="AI21">
            <v>64080</v>
          </cell>
          <cell r="AJ21">
            <v>67524</v>
          </cell>
          <cell r="AK21">
            <v>70252</v>
          </cell>
          <cell r="AL21">
            <v>72094</v>
          </cell>
          <cell r="AM21">
            <v>73396</v>
          </cell>
          <cell r="AN21">
            <v>74410</v>
          </cell>
          <cell r="AO21">
            <v>75389</v>
          </cell>
          <cell r="AP21">
            <v>76585</v>
          </cell>
          <cell r="AQ21">
            <v>78006</v>
          </cell>
          <cell r="AR21">
            <v>79483</v>
          </cell>
          <cell r="AS21">
            <v>81006</v>
          </cell>
          <cell r="AT21">
            <v>82563</v>
          </cell>
          <cell r="AU21">
            <v>84145</v>
          </cell>
          <cell r="AV21">
            <v>86033</v>
          </cell>
          <cell r="AW21">
            <v>88234</v>
          </cell>
          <cell r="AX21">
            <v>90323</v>
          </cell>
          <cell r="AY21">
            <v>91885</v>
          </cell>
          <cell r="AZ21">
            <v>92490</v>
          </cell>
          <cell r="BA21">
            <v>92421</v>
          </cell>
          <cell r="BB21">
            <v>91964</v>
          </cell>
          <cell r="BC21">
            <v>90691</v>
          </cell>
          <cell r="BD21">
            <v>88183</v>
          </cell>
          <cell r="BE21">
            <v>84016</v>
          </cell>
        </row>
        <row r="22">
          <cell r="A22" t="str">
            <v>55-59</v>
          </cell>
          <cell r="B22">
            <v>17861</v>
          </cell>
          <cell r="C22">
            <v>18603</v>
          </cell>
          <cell r="D22">
            <v>19003</v>
          </cell>
          <cell r="E22">
            <v>19213</v>
          </cell>
          <cell r="F22">
            <v>19391</v>
          </cell>
          <cell r="G22">
            <v>19692</v>
          </cell>
          <cell r="H22">
            <v>20018</v>
          </cell>
          <cell r="I22">
            <v>20264</v>
          </cell>
          <cell r="J22">
            <v>20580</v>
          </cell>
          <cell r="K22">
            <v>21114</v>
          </cell>
          <cell r="L22">
            <v>22016</v>
          </cell>
          <cell r="M22">
            <v>23473</v>
          </cell>
          <cell r="N22">
            <v>25385</v>
          </cell>
          <cell r="O22">
            <v>27472</v>
          </cell>
          <cell r="P22">
            <v>29453</v>
          </cell>
          <cell r="Q22">
            <v>31046</v>
          </cell>
          <cell r="R22">
            <v>32076</v>
          </cell>
          <cell r="S22">
            <v>32731</v>
          </cell>
          <cell r="T22">
            <v>33273</v>
          </cell>
          <cell r="U22">
            <v>33967</v>
          </cell>
          <cell r="V22">
            <v>35076</v>
          </cell>
          <cell r="W22">
            <v>36779</v>
          </cell>
          <cell r="X22">
            <v>38900</v>
          </cell>
          <cell r="Y22">
            <v>41172</v>
          </cell>
          <cell r="Z22">
            <v>43325</v>
          </cell>
          <cell r="AA22">
            <v>45094</v>
          </cell>
          <cell r="AB22">
            <v>46419</v>
          </cell>
          <cell r="AC22">
            <v>47478</v>
          </cell>
          <cell r="AD22">
            <v>48360</v>
          </cell>
          <cell r="AE22">
            <v>49153</v>
          </cell>
          <cell r="AF22">
            <v>49943</v>
          </cell>
          <cell r="AG22">
            <v>50513</v>
          </cell>
          <cell r="AH22">
            <v>50804</v>
          </cell>
          <cell r="AI22">
            <v>51145</v>
          </cell>
          <cell r="AJ22">
            <v>51861</v>
          </cell>
          <cell r="AK22">
            <v>53282</v>
          </cell>
          <cell r="AL22">
            <v>55745</v>
          </cell>
          <cell r="AM22">
            <v>59031</v>
          </cell>
          <cell r="AN22">
            <v>62635</v>
          </cell>
          <cell r="AO22">
            <v>66048</v>
          </cell>
          <cell r="AP22">
            <v>68765</v>
          </cell>
          <cell r="AQ22">
            <v>70627</v>
          </cell>
          <cell r="AR22">
            <v>71973</v>
          </cell>
          <cell r="AS22">
            <v>73039</v>
          </cell>
          <cell r="AT22">
            <v>74062</v>
          </cell>
          <cell r="AU22">
            <v>75278</v>
          </cell>
          <cell r="AV22">
            <v>76686</v>
          </cell>
          <cell r="AW22">
            <v>78127</v>
          </cell>
          <cell r="AX22">
            <v>79605</v>
          </cell>
          <cell r="AY22">
            <v>81121</v>
          </cell>
          <cell r="AZ22">
            <v>82679</v>
          </cell>
          <cell r="BA22">
            <v>84276</v>
          </cell>
          <cell r="BB22">
            <v>85911</v>
          </cell>
          <cell r="BC22">
            <v>87586</v>
          </cell>
          <cell r="BD22">
            <v>89303</v>
          </cell>
          <cell r="BE22">
            <v>91066</v>
          </cell>
        </row>
        <row r="23">
          <cell r="A23" t="str">
            <v>60-64</v>
          </cell>
          <cell r="B23">
            <v>14950</v>
          </cell>
          <cell r="C23">
            <v>15172</v>
          </cell>
          <cell r="D23">
            <v>15431</v>
          </cell>
          <cell r="E23">
            <v>15719</v>
          </cell>
          <cell r="F23">
            <v>16027</v>
          </cell>
          <cell r="G23">
            <v>16353</v>
          </cell>
          <cell r="H23">
            <v>16705</v>
          </cell>
          <cell r="I23">
            <v>17088</v>
          </cell>
          <cell r="J23">
            <v>17486</v>
          </cell>
          <cell r="K23">
            <v>17885</v>
          </cell>
          <cell r="L23">
            <v>18271</v>
          </cell>
          <cell r="M23">
            <v>18504</v>
          </cell>
          <cell r="N23">
            <v>18594</v>
          </cell>
          <cell r="O23">
            <v>18750</v>
          </cell>
          <cell r="P23">
            <v>19181</v>
          </cell>
          <cell r="Q23">
            <v>20096</v>
          </cell>
          <cell r="R23">
            <v>21712</v>
          </cell>
          <cell r="S23">
            <v>23890</v>
          </cell>
          <cell r="T23">
            <v>26305</v>
          </cell>
          <cell r="U23">
            <v>28630</v>
          </cell>
          <cell r="V23">
            <v>30543</v>
          </cell>
          <cell r="W23">
            <v>31938</v>
          </cell>
          <cell r="X23">
            <v>33031</v>
          </cell>
          <cell r="Y23">
            <v>33979</v>
          </cell>
          <cell r="Z23">
            <v>34941</v>
          </cell>
          <cell r="AA23">
            <v>36072</v>
          </cell>
          <cell r="AB23">
            <v>37439</v>
          </cell>
          <cell r="AC23">
            <v>38936</v>
          </cell>
          <cell r="AD23">
            <v>40466</v>
          </cell>
          <cell r="AE23">
            <v>41930</v>
          </cell>
          <cell r="AF23">
            <v>43228</v>
          </cell>
          <cell r="AG23">
            <v>44342</v>
          </cell>
          <cell r="AH23">
            <v>45337</v>
          </cell>
          <cell r="AI23">
            <v>46244</v>
          </cell>
          <cell r="AJ23">
            <v>47089</v>
          </cell>
          <cell r="AK23">
            <v>47903</v>
          </cell>
          <cell r="AL23">
            <v>48477</v>
          </cell>
          <cell r="AM23">
            <v>48792</v>
          </cell>
          <cell r="AN23">
            <v>49161</v>
          </cell>
          <cell r="AO23">
            <v>49897</v>
          </cell>
          <cell r="AP23">
            <v>51313</v>
          </cell>
          <cell r="AQ23">
            <v>53740</v>
          </cell>
          <cell r="AR23">
            <v>56970</v>
          </cell>
          <cell r="AS23">
            <v>60506</v>
          </cell>
          <cell r="AT23">
            <v>63851</v>
          </cell>
          <cell r="AU23">
            <v>66510</v>
          </cell>
          <cell r="AV23">
            <v>68320</v>
          </cell>
          <cell r="AW23">
            <v>69613</v>
          </cell>
          <cell r="AX23">
            <v>70632</v>
          </cell>
          <cell r="AY23">
            <v>71617</v>
          </cell>
          <cell r="AZ23">
            <v>72813</v>
          </cell>
          <cell r="BA23">
            <v>74057</v>
          </cell>
          <cell r="BB23">
            <v>75188</v>
          </cell>
          <cell r="BC23">
            <v>76448</v>
          </cell>
          <cell r="BD23">
            <v>78080</v>
          </cell>
          <cell r="BE23">
            <v>80326</v>
          </cell>
        </row>
        <row r="24">
          <cell r="A24" t="str">
            <v>65-69</v>
          </cell>
          <cell r="B24">
            <v>11962</v>
          </cell>
          <cell r="C24">
            <v>12115</v>
          </cell>
          <cell r="D24">
            <v>12338</v>
          </cell>
          <cell r="E24">
            <v>12602</v>
          </cell>
          <cell r="F24">
            <v>12885</v>
          </cell>
          <cell r="G24">
            <v>13167</v>
          </cell>
          <cell r="H24">
            <v>13448</v>
          </cell>
          <cell r="I24">
            <v>13743</v>
          </cell>
          <cell r="J24">
            <v>14050</v>
          </cell>
          <cell r="K24">
            <v>14368</v>
          </cell>
          <cell r="L24">
            <v>14696</v>
          </cell>
          <cell r="M24">
            <v>15018</v>
          </cell>
          <cell r="N24">
            <v>15335</v>
          </cell>
          <cell r="O24">
            <v>15670</v>
          </cell>
          <cell r="P24">
            <v>16048</v>
          </cell>
          <cell r="Q24">
            <v>16491</v>
          </cell>
          <cell r="R24">
            <v>16901</v>
          </cell>
          <cell r="S24">
            <v>17261</v>
          </cell>
          <cell r="T24">
            <v>17721</v>
          </cell>
          <cell r="U24">
            <v>18430</v>
          </cell>
          <cell r="V24">
            <v>19538</v>
          </cell>
          <cell r="W24">
            <v>21275</v>
          </cell>
          <cell r="X24">
            <v>23542</v>
          </cell>
          <cell r="Y24">
            <v>25992</v>
          </cell>
          <cell r="Z24">
            <v>28281</v>
          </cell>
          <cell r="AA24">
            <v>30063</v>
          </cell>
          <cell r="AB24">
            <v>31178</v>
          </cell>
          <cell r="AC24">
            <v>31853</v>
          </cell>
          <cell r="AD24">
            <v>32334</v>
          </cell>
          <cell r="AE24">
            <v>32859</v>
          </cell>
          <cell r="AF24">
            <v>33673</v>
          </cell>
          <cell r="AG24">
            <v>34863</v>
          </cell>
          <cell r="AH24">
            <v>36266</v>
          </cell>
          <cell r="AI24">
            <v>37752</v>
          </cell>
          <cell r="AJ24">
            <v>39191</v>
          </cell>
          <cell r="AK24">
            <v>40450</v>
          </cell>
          <cell r="AL24">
            <v>41510</v>
          </cell>
          <cell r="AM24">
            <v>42457</v>
          </cell>
          <cell r="AN24">
            <v>43324</v>
          </cell>
          <cell r="AO24">
            <v>44139</v>
          </cell>
          <cell r="AP24">
            <v>44936</v>
          </cell>
          <cell r="AQ24">
            <v>45523</v>
          </cell>
          <cell r="AR24">
            <v>45880</v>
          </cell>
          <cell r="AS24">
            <v>46292</v>
          </cell>
          <cell r="AT24">
            <v>47044</v>
          </cell>
          <cell r="AU24">
            <v>48422</v>
          </cell>
          <cell r="AV24">
            <v>50729</v>
          </cell>
          <cell r="AW24">
            <v>53774</v>
          </cell>
          <cell r="AX24">
            <v>57104</v>
          </cell>
          <cell r="AY24">
            <v>60263</v>
          </cell>
          <cell r="AZ24">
            <v>62798</v>
          </cell>
          <cell r="BA24">
            <v>65011</v>
          </cell>
          <cell r="BB24">
            <v>67206</v>
          </cell>
          <cell r="BC24">
            <v>68925</v>
          </cell>
          <cell r="BD24">
            <v>69718</v>
          </cell>
          <cell r="BE24">
            <v>69129</v>
          </cell>
        </row>
        <row r="25">
          <cell r="A25" t="str">
            <v>70-74</v>
          </cell>
          <cell r="B25">
            <v>8120</v>
          </cell>
          <cell r="C25">
            <v>8659</v>
          </cell>
          <cell r="D25">
            <v>9058</v>
          </cell>
          <cell r="E25">
            <v>9362</v>
          </cell>
          <cell r="F25">
            <v>9629</v>
          </cell>
          <cell r="G25">
            <v>9916</v>
          </cell>
          <cell r="H25">
            <v>10216</v>
          </cell>
          <cell r="I25">
            <v>10489</v>
          </cell>
          <cell r="J25">
            <v>10749</v>
          </cell>
          <cell r="K25">
            <v>11000</v>
          </cell>
          <cell r="L25">
            <v>11256</v>
          </cell>
          <cell r="M25">
            <v>11491</v>
          </cell>
          <cell r="N25">
            <v>11700</v>
          </cell>
          <cell r="O25">
            <v>11918</v>
          </cell>
          <cell r="P25">
            <v>12176</v>
          </cell>
          <cell r="Q25">
            <v>12510</v>
          </cell>
          <cell r="R25">
            <v>12921</v>
          </cell>
          <cell r="S25">
            <v>13386</v>
          </cell>
          <cell r="T25">
            <v>13903</v>
          </cell>
          <cell r="U25">
            <v>14470</v>
          </cell>
          <cell r="V25">
            <v>15083</v>
          </cell>
          <cell r="W25">
            <v>15701</v>
          </cell>
          <cell r="X25">
            <v>16324</v>
          </cell>
          <cell r="Y25">
            <v>17017</v>
          </cell>
          <cell r="Z25">
            <v>17845</v>
          </cell>
          <cell r="AA25">
            <v>18871</v>
          </cell>
          <cell r="AB25">
            <v>20226</v>
          </cell>
          <cell r="AC25">
            <v>21867</v>
          </cell>
          <cell r="AD25">
            <v>23597</v>
          </cell>
          <cell r="AE25">
            <v>25223</v>
          </cell>
          <cell r="AF25">
            <v>26549</v>
          </cell>
          <cell r="AG25">
            <v>27463</v>
          </cell>
          <cell r="AH25">
            <v>28096</v>
          </cell>
          <cell r="AI25">
            <v>28614</v>
          </cell>
          <cell r="AJ25">
            <v>29187</v>
          </cell>
          <cell r="AK25">
            <v>29981</v>
          </cell>
          <cell r="AL25">
            <v>31071</v>
          </cell>
          <cell r="AM25">
            <v>32345</v>
          </cell>
          <cell r="AN25">
            <v>33692</v>
          </cell>
          <cell r="AO25">
            <v>35000</v>
          </cell>
          <cell r="AP25">
            <v>36158</v>
          </cell>
          <cell r="AQ25">
            <v>37152</v>
          </cell>
          <cell r="AR25">
            <v>38055</v>
          </cell>
          <cell r="AS25">
            <v>38890</v>
          </cell>
          <cell r="AT25">
            <v>39677</v>
          </cell>
          <cell r="AU25">
            <v>40439</v>
          </cell>
          <cell r="AV25">
            <v>40997</v>
          </cell>
          <cell r="AW25">
            <v>41338</v>
          </cell>
          <cell r="AX25">
            <v>41728</v>
          </cell>
          <cell r="AY25">
            <v>42433</v>
          </cell>
          <cell r="AZ25">
            <v>43720</v>
          </cell>
          <cell r="BA25">
            <v>45412</v>
          </cell>
          <cell r="BB25">
            <v>47330</v>
          </cell>
          <cell r="BC25">
            <v>49742</v>
          </cell>
          <cell r="BD25">
            <v>52914</v>
          </cell>
          <cell r="BE25">
            <v>57113</v>
          </cell>
        </row>
        <row r="26">
          <cell r="A26" t="str">
            <v>75-79</v>
          </cell>
          <cell r="B26">
            <v>4948</v>
          </cell>
          <cell r="C26">
            <v>5059</v>
          </cell>
          <cell r="D26">
            <v>5217</v>
          </cell>
          <cell r="E26">
            <v>5414</v>
          </cell>
          <cell r="F26">
            <v>5645</v>
          </cell>
          <cell r="G26">
            <v>5899</v>
          </cell>
          <cell r="H26">
            <v>6200</v>
          </cell>
          <cell r="I26">
            <v>6553</v>
          </cell>
          <cell r="J26">
            <v>6924</v>
          </cell>
          <cell r="K26">
            <v>7280</v>
          </cell>
          <cell r="L26">
            <v>7590</v>
          </cell>
          <cell r="M26">
            <v>7828</v>
          </cell>
          <cell r="N26">
            <v>8016</v>
          </cell>
          <cell r="O26">
            <v>8192</v>
          </cell>
          <cell r="P26">
            <v>8390</v>
          </cell>
          <cell r="Q26">
            <v>8648</v>
          </cell>
          <cell r="R26">
            <v>8967</v>
          </cell>
          <cell r="S26">
            <v>9323</v>
          </cell>
          <cell r="T26">
            <v>9714</v>
          </cell>
          <cell r="U26">
            <v>10137</v>
          </cell>
          <cell r="V26">
            <v>10590</v>
          </cell>
          <cell r="W26">
            <v>11099</v>
          </cell>
          <cell r="X26">
            <v>11667</v>
          </cell>
          <cell r="Y26">
            <v>12252</v>
          </cell>
          <cell r="Z26">
            <v>12817</v>
          </cell>
          <cell r="AA26">
            <v>13323</v>
          </cell>
          <cell r="AB26">
            <v>13682</v>
          </cell>
          <cell r="AC26">
            <v>13921</v>
          </cell>
          <cell r="AD26">
            <v>14170</v>
          </cell>
          <cell r="AE26">
            <v>14559</v>
          </cell>
          <cell r="AF26">
            <v>15217</v>
          </cell>
          <cell r="AG26">
            <v>16274</v>
          </cell>
          <cell r="AH26">
            <v>17642</v>
          </cell>
          <cell r="AI26">
            <v>19130</v>
          </cell>
          <cell r="AJ26">
            <v>20545</v>
          </cell>
          <cell r="AK26">
            <v>21696</v>
          </cell>
          <cell r="AL26">
            <v>22490</v>
          </cell>
          <cell r="AM26">
            <v>23055</v>
          </cell>
          <cell r="AN26">
            <v>23530</v>
          </cell>
          <cell r="AO26">
            <v>24052</v>
          </cell>
          <cell r="AP26">
            <v>24759</v>
          </cell>
          <cell r="AQ26">
            <v>25715</v>
          </cell>
          <cell r="AR26">
            <v>26829</v>
          </cell>
          <cell r="AS26">
            <v>28004</v>
          </cell>
          <cell r="AT26">
            <v>29145</v>
          </cell>
          <cell r="AU26">
            <v>30155</v>
          </cell>
          <cell r="AV26">
            <v>31018</v>
          </cell>
          <cell r="AW26">
            <v>31796</v>
          </cell>
          <cell r="AX26">
            <v>32518</v>
          </cell>
          <cell r="AY26">
            <v>33207</v>
          </cell>
          <cell r="AZ26">
            <v>33890</v>
          </cell>
          <cell r="BA26">
            <v>34550</v>
          </cell>
          <cell r="BB26">
            <v>35169</v>
          </cell>
          <cell r="BC26">
            <v>35774</v>
          </cell>
          <cell r="BD26">
            <v>36391</v>
          </cell>
          <cell r="BE26">
            <v>37044</v>
          </cell>
        </row>
        <row r="27">
          <cell r="A27" t="str">
            <v>80 Y MAS</v>
          </cell>
          <cell r="B27">
            <v>3960</v>
          </cell>
          <cell r="C27">
            <v>3981</v>
          </cell>
          <cell r="D27">
            <v>4016</v>
          </cell>
          <cell r="E27">
            <v>4065</v>
          </cell>
          <cell r="F27">
            <v>4138</v>
          </cell>
          <cell r="G27">
            <v>4244</v>
          </cell>
          <cell r="H27">
            <v>4368</v>
          </cell>
          <cell r="I27">
            <v>4506</v>
          </cell>
          <cell r="J27">
            <v>4676</v>
          </cell>
          <cell r="K27">
            <v>4909</v>
          </cell>
          <cell r="L27">
            <v>5213</v>
          </cell>
          <cell r="M27">
            <v>5625</v>
          </cell>
          <cell r="N27">
            <v>6128</v>
          </cell>
          <cell r="O27">
            <v>6683</v>
          </cell>
          <cell r="P27">
            <v>7249</v>
          </cell>
          <cell r="Q27">
            <v>7782</v>
          </cell>
          <cell r="R27">
            <v>8270</v>
          </cell>
          <cell r="S27">
            <v>8742</v>
          </cell>
          <cell r="T27">
            <v>9213</v>
          </cell>
          <cell r="U27">
            <v>9713</v>
          </cell>
          <cell r="V27">
            <v>10259</v>
          </cell>
          <cell r="W27">
            <v>10872</v>
          </cell>
          <cell r="X27">
            <v>11537</v>
          </cell>
          <cell r="Y27">
            <v>12227</v>
          </cell>
          <cell r="Z27">
            <v>12906</v>
          </cell>
          <cell r="AA27">
            <v>13540</v>
          </cell>
          <cell r="AB27">
            <v>14120</v>
          </cell>
          <cell r="AC27">
            <v>14669</v>
          </cell>
          <cell r="AD27">
            <v>15204</v>
          </cell>
          <cell r="AE27">
            <v>15745</v>
          </cell>
          <cell r="AF27">
            <v>16312</v>
          </cell>
          <cell r="AG27">
            <v>16852</v>
          </cell>
          <cell r="AH27">
            <v>17354</v>
          </cell>
          <cell r="AI27">
            <v>17895</v>
          </cell>
          <cell r="AJ27">
            <v>18554</v>
          </cell>
          <cell r="AK27">
            <v>19408</v>
          </cell>
          <cell r="AL27">
            <v>20516</v>
          </cell>
          <cell r="AM27">
            <v>21826</v>
          </cell>
          <cell r="AN27">
            <v>23251</v>
          </cell>
          <cell r="AO27">
            <v>24703</v>
          </cell>
          <cell r="AP27">
            <v>26098</v>
          </cell>
          <cell r="AQ27">
            <v>27414</v>
          </cell>
          <cell r="AR27">
            <v>28706</v>
          </cell>
          <cell r="AS27">
            <v>30009</v>
          </cell>
          <cell r="AT27">
            <v>31358</v>
          </cell>
          <cell r="AU27">
            <v>32780</v>
          </cell>
          <cell r="AV27">
            <v>34303</v>
          </cell>
          <cell r="AW27">
            <v>35901</v>
          </cell>
          <cell r="AX27">
            <v>37540</v>
          </cell>
          <cell r="AY27">
            <v>39189</v>
          </cell>
          <cell r="AZ27">
            <v>40811</v>
          </cell>
          <cell r="BA27">
            <v>42428</v>
          </cell>
          <cell r="BB27">
            <v>44066</v>
          </cell>
          <cell r="BC27">
            <v>45689</v>
          </cell>
          <cell r="BD27">
            <v>47261</v>
          </cell>
          <cell r="BE27">
            <v>48748</v>
          </cell>
        </row>
      </sheetData>
      <sheetData sheetId="60"/>
      <sheetData sheetId="61"/>
      <sheetData sheetId="62">
        <row r="11">
          <cell r="A11" t="str">
            <v>0-4</v>
          </cell>
          <cell r="B11">
            <v>82581</v>
          </cell>
          <cell r="C11">
            <v>81059</v>
          </cell>
          <cell r="D11">
            <v>79535</v>
          </cell>
          <cell r="E11">
            <v>78053</v>
          </cell>
          <cell r="F11">
            <v>76658</v>
          </cell>
          <cell r="G11">
            <v>75389</v>
          </cell>
          <cell r="H11">
            <v>74272</v>
          </cell>
          <cell r="I11">
            <v>73278</v>
          </cell>
          <cell r="J11">
            <v>72370</v>
          </cell>
          <cell r="K11">
            <v>71517</v>
          </cell>
          <cell r="L11">
            <v>70682</v>
          </cell>
          <cell r="M11">
            <v>69943</v>
          </cell>
          <cell r="N11">
            <v>69322</v>
          </cell>
          <cell r="O11">
            <v>68706</v>
          </cell>
          <cell r="P11">
            <v>67978</v>
          </cell>
          <cell r="Q11">
            <v>67024</v>
          </cell>
          <cell r="R11">
            <v>65722</v>
          </cell>
          <cell r="S11">
            <v>64149</v>
          </cell>
          <cell r="T11">
            <v>62487</v>
          </cell>
          <cell r="U11">
            <v>60921</v>
          </cell>
          <cell r="V11">
            <v>59635</v>
          </cell>
          <cell r="W11">
            <v>58721</v>
          </cell>
          <cell r="X11">
            <v>58058</v>
          </cell>
          <cell r="Y11">
            <v>57506</v>
          </cell>
          <cell r="Z11">
            <v>56930</v>
          </cell>
          <cell r="AA11">
            <v>56187</v>
          </cell>
          <cell r="AB11">
            <v>55259</v>
          </cell>
          <cell r="AC11">
            <v>54239</v>
          </cell>
          <cell r="AD11">
            <v>53156</v>
          </cell>
          <cell r="AE11">
            <v>52041</v>
          </cell>
          <cell r="AF11">
            <v>50927</v>
          </cell>
          <cell r="AG11">
            <v>49799</v>
          </cell>
          <cell r="AH11">
            <v>48636</v>
          </cell>
          <cell r="AI11">
            <v>47459</v>
          </cell>
          <cell r="AJ11">
            <v>46288</v>
          </cell>
          <cell r="AK11">
            <v>45144</v>
          </cell>
          <cell r="AL11">
            <v>44020</v>
          </cell>
          <cell r="AM11">
            <v>42903</v>
          </cell>
          <cell r="AN11">
            <v>41802</v>
          </cell>
          <cell r="AO11">
            <v>40726</v>
          </cell>
          <cell r="AP11">
            <v>39684</v>
          </cell>
          <cell r="AQ11">
            <v>38680</v>
          </cell>
          <cell r="AR11">
            <v>37708</v>
          </cell>
          <cell r="AS11">
            <v>36763</v>
          </cell>
          <cell r="AT11">
            <v>35839</v>
          </cell>
          <cell r="AU11">
            <v>34931</v>
          </cell>
          <cell r="AV11">
            <v>34039</v>
          </cell>
          <cell r="AW11">
            <v>33167</v>
          </cell>
          <cell r="AX11">
            <v>32314</v>
          </cell>
          <cell r="AY11">
            <v>31481</v>
          </cell>
          <cell r="AZ11">
            <v>30668</v>
          </cell>
          <cell r="BA11">
            <v>29874</v>
          </cell>
          <cell r="BB11">
            <v>29100</v>
          </cell>
          <cell r="BC11">
            <v>28345</v>
          </cell>
          <cell r="BD11">
            <v>27610</v>
          </cell>
          <cell r="BE11">
            <v>26894</v>
          </cell>
        </row>
        <row r="12">
          <cell r="A12" t="str">
            <v>5-9</v>
          </cell>
          <cell r="B12">
            <v>81414</v>
          </cell>
          <cell r="C12">
            <v>82007</v>
          </cell>
          <cell r="D12">
            <v>82208</v>
          </cell>
          <cell r="E12">
            <v>82058</v>
          </cell>
          <cell r="F12">
            <v>81589</v>
          </cell>
          <cell r="G12">
            <v>80857</v>
          </cell>
          <cell r="H12">
            <v>79721</v>
          </cell>
          <cell r="I12">
            <v>78155</v>
          </cell>
          <cell r="J12">
            <v>76359</v>
          </cell>
          <cell r="K12">
            <v>74533</v>
          </cell>
          <cell r="L12">
            <v>72879</v>
          </cell>
          <cell r="M12">
            <v>71374</v>
          </cell>
          <cell r="N12">
            <v>69883</v>
          </cell>
          <cell r="O12">
            <v>68442</v>
          </cell>
          <cell r="P12">
            <v>67083</v>
          </cell>
          <cell r="Q12">
            <v>65839</v>
          </cell>
          <cell r="R12">
            <v>64762</v>
          </cell>
          <cell r="S12">
            <v>63830</v>
          </cell>
          <cell r="T12">
            <v>62965</v>
          </cell>
          <cell r="U12">
            <v>62093</v>
          </cell>
          <cell r="V12">
            <v>61133</v>
          </cell>
          <cell r="W12">
            <v>60048</v>
          </cell>
          <cell r="X12">
            <v>58886</v>
          </cell>
          <cell r="Y12">
            <v>57710</v>
          </cell>
          <cell r="Z12">
            <v>56587</v>
          </cell>
          <cell r="AA12">
            <v>55578</v>
          </cell>
          <cell r="AB12">
            <v>54733</v>
          </cell>
          <cell r="AC12">
            <v>54010</v>
          </cell>
          <cell r="AD12">
            <v>53335</v>
          </cell>
          <cell r="AE12">
            <v>52630</v>
          </cell>
          <cell r="AF12">
            <v>51823</v>
          </cell>
          <cell r="AG12">
            <v>50896</v>
          </cell>
          <cell r="AH12">
            <v>49899</v>
          </cell>
          <cell r="AI12">
            <v>48857</v>
          </cell>
          <cell r="AJ12">
            <v>47795</v>
          </cell>
          <cell r="AK12">
            <v>46736</v>
          </cell>
          <cell r="AL12">
            <v>45670</v>
          </cell>
          <cell r="AM12">
            <v>44581</v>
          </cell>
          <cell r="AN12">
            <v>43485</v>
          </cell>
          <cell r="AO12">
            <v>42399</v>
          </cell>
          <cell r="AP12">
            <v>41338</v>
          </cell>
          <cell r="AQ12">
            <v>40301</v>
          </cell>
          <cell r="AR12">
            <v>39275</v>
          </cell>
          <cell r="AS12">
            <v>38267</v>
          </cell>
          <cell r="AT12">
            <v>37278</v>
          </cell>
          <cell r="AU12">
            <v>36314</v>
          </cell>
          <cell r="AV12">
            <v>35373</v>
          </cell>
          <cell r="AW12">
            <v>34453</v>
          </cell>
          <cell r="AX12">
            <v>33555</v>
          </cell>
          <cell r="AY12">
            <v>32681</v>
          </cell>
          <cell r="AZ12">
            <v>31832</v>
          </cell>
          <cell r="BA12">
            <v>31007</v>
          </cell>
          <cell r="BB12">
            <v>30205</v>
          </cell>
          <cell r="BC12">
            <v>29427</v>
          </cell>
          <cell r="BD12">
            <v>28676</v>
          </cell>
          <cell r="BE12">
            <v>27952</v>
          </cell>
        </row>
        <row r="13">
          <cell r="A13" t="str">
            <v>10-14</v>
          </cell>
          <cell r="B13">
            <v>73456</v>
          </cell>
          <cell r="C13">
            <v>75051</v>
          </cell>
          <cell r="D13">
            <v>76628</v>
          </cell>
          <cell r="E13">
            <v>78057</v>
          </cell>
          <cell r="F13">
            <v>79205</v>
          </cell>
          <cell r="G13">
            <v>79938</v>
          </cell>
          <cell r="H13">
            <v>80266</v>
          </cell>
          <cell r="I13">
            <v>80277</v>
          </cell>
          <cell r="J13">
            <v>79959</v>
          </cell>
          <cell r="K13">
            <v>79297</v>
          </cell>
          <cell r="L13">
            <v>78278</v>
          </cell>
          <cell r="M13">
            <v>76727</v>
          </cell>
          <cell r="N13">
            <v>74659</v>
          </cell>
          <cell r="O13">
            <v>72326</v>
          </cell>
          <cell r="P13">
            <v>69993</v>
          </cell>
          <cell r="Q13">
            <v>67918</v>
          </cell>
          <cell r="R13">
            <v>66044</v>
          </cell>
          <cell r="S13">
            <v>64197</v>
          </cell>
          <cell r="T13">
            <v>62464</v>
          </cell>
          <cell r="U13">
            <v>60932</v>
          </cell>
          <cell r="V13">
            <v>59688</v>
          </cell>
          <cell r="W13">
            <v>58880</v>
          </cell>
          <cell r="X13">
            <v>58450</v>
          </cell>
          <cell r="Y13">
            <v>58178</v>
          </cell>
          <cell r="Z13">
            <v>57837</v>
          </cell>
          <cell r="AA13">
            <v>57219</v>
          </cell>
          <cell r="AB13">
            <v>56223</v>
          </cell>
          <cell r="AC13">
            <v>54999</v>
          </cell>
          <cell r="AD13">
            <v>53682</v>
          </cell>
          <cell r="AE13">
            <v>52407</v>
          </cell>
          <cell r="AF13">
            <v>51309</v>
          </cell>
          <cell r="AG13">
            <v>50438</v>
          </cell>
          <cell r="AH13">
            <v>49705</v>
          </cell>
          <cell r="AI13">
            <v>49033</v>
          </cell>
          <cell r="AJ13">
            <v>48343</v>
          </cell>
          <cell r="AK13">
            <v>47565</v>
          </cell>
          <cell r="AL13">
            <v>46678</v>
          </cell>
          <cell r="AM13">
            <v>45735</v>
          </cell>
          <cell r="AN13">
            <v>44758</v>
          </cell>
          <cell r="AO13">
            <v>43767</v>
          </cell>
          <cell r="AP13">
            <v>42782</v>
          </cell>
          <cell r="AQ13">
            <v>41797</v>
          </cell>
          <cell r="AR13">
            <v>40798</v>
          </cell>
          <cell r="AS13">
            <v>39796</v>
          </cell>
          <cell r="AT13">
            <v>38799</v>
          </cell>
          <cell r="AU13">
            <v>37818</v>
          </cell>
          <cell r="AV13">
            <v>36846</v>
          </cell>
          <cell r="AW13">
            <v>35877</v>
          </cell>
          <cell r="AX13">
            <v>34920</v>
          </cell>
          <cell r="AY13">
            <v>33986</v>
          </cell>
          <cell r="AZ13">
            <v>33086</v>
          </cell>
          <cell r="BA13">
            <v>32212</v>
          </cell>
          <cell r="BB13">
            <v>31358</v>
          </cell>
          <cell r="BC13">
            <v>30534</v>
          </cell>
          <cell r="BD13">
            <v>29750</v>
          </cell>
          <cell r="BE13">
            <v>29016</v>
          </cell>
        </row>
        <row r="14">
          <cell r="A14" t="str">
            <v>15-19</v>
          </cell>
          <cell r="B14">
            <v>61560</v>
          </cell>
          <cell r="C14">
            <v>62703</v>
          </cell>
          <cell r="D14">
            <v>64250</v>
          </cell>
          <cell r="E14">
            <v>65968</v>
          </cell>
          <cell r="F14">
            <v>67621</v>
          </cell>
          <cell r="G14">
            <v>68967</v>
          </cell>
          <cell r="H14">
            <v>70034</v>
          </cell>
          <cell r="I14">
            <v>70981</v>
          </cell>
          <cell r="J14">
            <v>71766</v>
          </cell>
          <cell r="K14">
            <v>72347</v>
          </cell>
          <cell r="L14">
            <v>72680</v>
          </cell>
          <cell r="M14">
            <v>72852</v>
          </cell>
          <cell r="N14">
            <v>72890</v>
          </cell>
          <cell r="O14">
            <v>72667</v>
          </cell>
          <cell r="P14">
            <v>72055</v>
          </cell>
          <cell r="Q14">
            <v>70924</v>
          </cell>
          <cell r="R14">
            <v>68990</v>
          </cell>
          <cell r="S14">
            <v>66338</v>
          </cell>
          <cell r="T14">
            <v>63395</v>
          </cell>
          <cell r="U14">
            <v>60593</v>
          </cell>
          <cell r="V14">
            <v>58357</v>
          </cell>
          <cell r="W14">
            <v>56745</v>
          </cell>
          <cell r="X14">
            <v>55472</v>
          </cell>
          <cell r="Y14">
            <v>54454</v>
          </cell>
          <cell r="Z14">
            <v>53608</v>
          </cell>
          <cell r="AA14">
            <v>52849</v>
          </cell>
          <cell r="AB14">
            <v>52293</v>
          </cell>
          <cell r="AC14">
            <v>51995</v>
          </cell>
          <cell r="AD14">
            <v>51783</v>
          </cell>
          <cell r="AE14">
            <v>51485</v>
          </cell>
          <cell r="AF14">
            <v>50929</v>
          </cell>
          <cell r="AG14">
            <v>50022</v>
          </cell>
          <cell r="AH14">
            <v>48880</v>
          </cell>
          <cell r="AI14">
            <v>47641</v>
          </cell>
          <cell r="AJ14">
            <v>46443</v>
          </cell>
          <cell r="AK14">
            <v>45426</v>
          </cell>
          <cell r="AL14">
            <v>44639</v>
          </cell>
          <cell r="AM14">
            <v>43988</v>
          </cell>
          <cell r="AN14">
            <v>43401</v>
          </cell>
          <cell r="AO14">
            <v>42805</v>
          </cell>
          <cell r="AP14">
            <v>42125</v>
          </cell>
          <cell r="AQ14">
            <v>41353</v>
          </cell>
          <cell r="AR14">
            <v>40537</v>
          </cell>
          <cell r="AS14">
            <v>39692</v>
          </cell>
          <cell r="AT14">
            <v>38828</v>
          </cell>
          <cell r="AU14">
            <v>37966</v>
          </cell>
          <cell r="AV14">
            <v>37088</v>
          </cell>
          <cell r="AW14">
            <v>36188</v>
          </cell>
          <cell r="AX14">
            <v>35281</v>
          </cell>
          <cell r="AY14">
            <v>34383</v>
          </cell>
          <cell r="AZ14">
            <v>33509</v>
          </cell>
          <cell r="BA14">
            <v>32649</v>
          </cell>
          <cell r="BB14">
            <v>31792</v>
          </cell>
          <cell r="BC14">
            <v>30954</v>
          </cell>
          <cell r="BD14">
            <v>30150</v>
          </cell>
          <cell r="BE14">
            <v>29396</v>
          </cell>
        </row>
        <row r="15">
          <cell r="A15" t="str">
            <v>20-24</v>
          </cell>
          <cell r="B15">
            <v>53868</v>
          </cell>
          <cell r="C15">
            <v>53853</v>
          </cell>
          <cell r="D15">
            <v>54403</v>
          </cell>
          <cell r="E15">
            <v>55279</v>
          </cell>
          <cell r="F15">
            <v>56255</v>
          </cell>
          <cell r="G15">
            <v>57112</v>
          </cell>
          <cell r="H15">
            <v>57895</v>
          </cell>
          <cell r="I15">
            <v>58754</v>
          </cell>
          <cell r="J15">
            <v>59619</v>
          </cell>
          <cell r="K15">
            <v>60422</v>
          </cell>
          <cell r="L15">
            <v>61093</v>
          </cell>
          <cell r="M15">
            <v>61682</v>
          </cell>
          <cell r="N15">
            <v>62235</v>
          </cell>
          <cell r="O15">
            <v>62678</v>
          </cell>
          <cell r="P15">
            <v>62937</v>
          </cell>
          <cell r="Q15">
            <v>62938</v>
          </cell>
          <cell r="R15">
            <v>62670</v>
          </cell>
          <cell r="S15">
            <v>62183</v>
          </cell>
          <cell r="T15">
            <v>61492</v>
          </cell>
          <cell r="U15">
            <v>60615</v>
          </cell>
          <cell r="V15">
            <v>59568</v>
          </cell>
          <cell r="W15">
            <v>58238</v>
          </cell>
          <cell r="X15">
            <v>56615</v>
          </cell>
          <cell r="Y15">
            <v>54868</v>
          </cell>
          <cell r="Z15">
            <v>53169</v>
          </cell>
          <cell r="AA15">
            <v>51684</v>
          </cell>
          <cell r="AB15">
            <v>50399</v>
          </cell>
          <cell r="AC15">
            <v>49200</v>
          </cell>
          <cell r="AD15">
            <v>48111</v>
          </cell>
          <cell r="AE15">
            <v>47159</v>
          </cell>
          <cell r="AF15">
            <v>46368</v>
          </cell>
          <cell r="AG15">
            <v>45846</v>
          </cell>
          <cell r="AH15">
            <v>45576</v>
          </cell>
          <cell r="AI15">
            <v>45397</v>
          </cell>
          <cell r="AJ15">
            <v>45145</v>
          </cell>
          <cell r="AK15">
            <v>44659</v>
          </cell>
          <cell r="AL15">
            <v>43854</v>
          </cell>
          <cell r="AM15">
            <v>42838</v>
          </cell>
          <cell r="AN15">
            <v>41739</v>
          </cell>
          <cell r="AO15">
            <v>40682</v>
          </cell>
          <cell r="AP15">
            <v>39794</v>
          </cell>
          <cell r="AQ15">
            <v>39124</v>
          </cell>
          <cell r="AR15">
            <v>38589</v>
          </cell>
          <cell r="AS15">
            <v>38113</v>
          </cell>
          <cell r="AT15">
            <v>37625</v>
          </cell>
          <cell r="AU15">
            <v>37051</v>
          </cell>
          <cell r="AV15">
            <v>36378</v>
          </cell>
          <cell r="AW15">
            <v>35656</v>
          </cell>
          <cell r="AX15">
            <v>34903</v>
          </cell>
          <cell r="AY15">
            <v>34138</v>
          </cell>
          <cell r="AZ15">
            <v>33379</v>
          </cell>
          <cell r="BA15">
            <v>32614</v>
          </cell>
          <cell r="BB15">
            <v>31831</v>
          </cell>
          <cell r="BC15">
            <v>31049</v>
          </cell>
          <cell r="BD15">
            <v>30285</v>
          </cell>
          <cell r="BE15">
            <v>29559</v>
          </cell>
        </row>
        <row r="16">
          <cell r="A16" t="str">
            <v>25-29</v>
          </cell>
          <cell r="B16">
            <v>42624</v>
          </cell>
          <cell r="C16">
            <v>45215</v>
          </cell>
          <cell r="D16">
            <v>47334</v>
          </cell>
          <cell r="E16">
            <v>49051</v>
          </cell>
          <cell r="F16">
            <v>50411</v>
          </cell>
          <cell r="G16">
            <v>51458</v>
          </cell>
          <cell r="H16">
            <v>52043</v>
          </cell>
          <cell r="I16">
            <v>52135</v>
          </cell>
          <cell r="J16">
            <v>51957</v>
          </cell>
          <cell r="K16">
            <v>51732</v>
          </cell>
          <cell r="L16">
            <v>51683</v>
          </cell>
          <cell r="M16">
            <v>51817</v>
          </cell>
          <cell r="N16">
            <v>51987</v>
          </cell>
          <cell r="O16">
            <v>52180</v>
          </cell>
          <cell r="P16">
            <v>52383</v>
          </cell>
          <cell r="Q16">
            <v>52586</v>
          </cell>
          <cell r="R16">
            <v>52788</v>
          </cell>
          <cell r="S16">
            <v>52997</v>
          </cell>
          <cell r="T16">
            <v>53213</v>
          </cell>
          <cell r="U16">
            <v>53435</v>
          </cell>
          <cell r="V16">
            <v>53663</v>
          </cell>
          <cell r="W16">
            <v>54049</v>
          </cell>
          <cell r="X16">
            <v>54595</v>
          </cell>
          <cell r="Y16">
            <v>55072</v>
          </cell>
          <cell r="Z16">
            <v>55253</v>
          </cell>
          <cell r="AA16">
            <v>54910</v>
          </cell>
          <cell r="AB16">
            <v>53845</v>
          </cell>
          <cell r="AC16">
            <v>52210</v>
          </cell>
          <cell r="AD16">
            <v>50302</v>
          </cell>
          <cell r="AE16">
            <v>48418</v>
          </cell>
          <cell r="AF16">
            <v>46855</v>
          </cell>
          <cell r="AG16">
            <v>45608</v>
          </cell>
          <cell r="AH16">
            <v>44478</v>
          </cell>
          <cell r="AI16">
            <v>43475</v>
          </cell>
          <cell r="AJ16">
            <v>42606</v>
          </cell>
          <cell r="AK16">
            <v>41880</v>
          </cell>
          <cell r="AL16">
            <v>41398</v>
          </cell>
          <cell r="AM16">
            <v>41155</v>
          </cell>
          <cell r="AN16">
            <v>40998</v>
          </cell>
          <cell r="AO16">
            <v>40777</v>
          </cell>
          <cell r="AP16">
            <v>40340</v>
          </cell>
          <cell r="AQ16">
            <v>39612</v>
          </cell>
          <cell r="AR16">
            <v>38695</v>
          </cell>
          <cell r="AS16">
            <v>37700</v>
          </cell>
          <cell r="AT16">
            <v>36740</v>
          </cell>
          <cell r="AU16">
            <v>35927</v>
          </cell>
          <cell r="AV16">
            <v>35301</v>
          </cell>
          <cell r="AW16">
            <v>34788</v>
          </cell>
          <cell r="AX16">
            <v>34327</v>
          </cell>
          <cell r="AY16">
            <v>33860</v>
          </cell>
          <cell r="AZ16">
            <v>33325</v>
          </cell>
          <cell r="BA16">
            <v>32763</v>
          </cell>
          <cell r="BB16">
            <v>32215</v>
          </cell>
          <cell r="BC16">
            <v>31619</v>
          </cell>
          <cell r="BD16">
            <v>30916</v>
          </cell>
          <cell r="BE16">
            <v>30048</v>
          </cell>
        </row>
        <row r="17">
          <cell r="A17" t="str">
            <v>30-34</v>
          </cell>
          <cell r="B17">
            <v>35441</v>
          </cell>
          <cell r="C17">
            <v>35794</v>
          </cell>
          <cell r="D17">
            <v>36785</v>
          </cell>
          <cell r="E17">
            <v>38159</v>
          </cell>
          <cell r="F17">
            <v>39662</v>
          </cell>
          <cell r="G17">
            <v>41040</v>
          </cell>
          <cell r="H17">
            <v>42459</v>
          </cell>
          <cell r="I17">
            <v>44087</v>
          </cell>
          <cell r="J17">
            <v>45677</v>
          </cell>
          <cell r="K17">
            <v>46984</v>
          </cell>
          <cell r="L17">
            <v>47761</v>
          </cell>
          <cell r="M17">
            <v>47805</v>
          </cell>
          <cell r="N17">
            <v>47279</v>
          </cell>
          <cell r="O17">
            <v>46489</v>
          </cell>
          <cell r="P17">
            <v>45740</v>
          </cell>
          <cell r="Q17">
            <v>45338</v>
          </cell>
          <cell r="R17">
            <v>45282</v>
          </cell>
          <cell r="S17">
            <v>45370</v>
          </cell>
          <cell r="T17">
            <v>45600</v>
          </cell>
          <cell r="U17">
            <v>45972</v>
          </cell>
          <cell r="V17">
            <v>46484</v>
          </cell>
          <cell r="W17">
            <v>47288</v>
          </cell>
          <cell r="X17">
            <v>48382</v>
          </cell>
          <cell r="Y17">
            <v>49546</v>
          </cell>
          <cell r="Z17">
            <v>50551</v>
          </cell>
          <cell r="AA17">
            <v>51174</v>
          </cell>
          <cell r="AB17">
            <v>51426</v>
          </cell>
          <cell r="AC17">
            <v>51455</v>
          </cell>
          <cell r="AD17">
            <v>51248</v>
          </cell>
          <cell r="AE17">
            <v>50788</v>
          </cell>
          <cell r="AF17">
            <v>50061</v>
          </cell>
          <cell r="AG17">
            <v>48915</v>
          </cell>
          <cell r="AH17">
            <v>47360</v>
          </cell>
          <cell r="AI17">
            <v>45623</v>
          </cell>
          <cell r="AJ17">
            <v>43932</v>
          </cell>
          <cell r="AK17">
            <v>42513</v>
          </cell>
          <cell r="AL17">
            <v>41364</v>
          </cell>
          <cell r="AM17">
            <v>40335</v>
          </cell>
          <cell r="AN17">
            <v>39427</v>
          </cell>
          <cell r="AO17">
            <v>38644</v>
          </cell>
          <cell r="AP17">
            <v>37990</v>
          </cell>
          <cell r="AQ17">
            <v>37559</v>
          </cell>
          <cell r="AR17">
            <v>37349</v>
          </cell>
          <cell r="AS17">
            <v>37217</v>
          </cell>
          <cell r="AT17">
            <v>37022</v>
          </cell>
          <cell r="AU17">
            <v>36621</v>
          </cell>
          <cell r="AV17">
            <v>35941</v>
          </cell>
          <cell r="AW17">
            <v>35077</v>
          </cell>
          <cell r="AX17">
            <v>34138</v>
          </cell>
          <cell r="AY17">
            <v>33235</v>
          </cell>
          <cell r="AZ17">
            <v>32476</v>
          </cell>
          <cell r="BA17">
            <v>31789</v>
          </cell>
          <cell r="BB17">
            <v>31101</v>
          </cell>
          <cell r="BC17">
            <v>30521</v>
          </cell>
          <cell r="BD17">
            <v>30160</v>
          </cell>
          <cell r="BE17">
            <v>30126</v>
          </cell>
        </row>
        <row r="18">
          <cell r="A18" t="str">
            <v>35-39</v>
          </cell>
          <cell r="B18">
            <v>30122</v>
          </cell>
          <cell r="C18">
            <v>30714</v>
          </cell>
          <cell r="D18">
            <v>31484</v>
          </cell>
          <cell r="E18">
            <v>32352</v>
          </cell>
          <cell r="F18">
            <v>33245</v>
          </cell>
          <cell r="G18">
            <v>34096</v>
          </cell>
          <cell r="H18">
            <v>34908</v>
          </cell>
          <cell r="I18">
            <v>35728</v>
          </cell>
          <cell r="J18">
            <v>36551</v>
          </cell>
          <cell r="K18">
            <v>37374</v>
          </cell>
          <cell r="L18">
            <v>38193</v>
          </cell>
          <cell r="M18">
            <v>39104</v>
          </cell>
          <cell r="N18">
            <v>40109</v>
          </cell>
          <cell r="O18">
            <v>41064</v>
          </cell>
          <cell r="P18">
            <v>41825</v>
          </cell>
          <cell r="Q18">
            <v>42249</v>
          </cell>
          <cell r="R18">
            <v>42143</v>
          </cell>
          <cell r="S18">
            <v>41605</v>
          </cell>
          <cell r="T18">
            <v>40919</v>
          </cell>
          <cell r="U18">
            <v>40374</v>
          </cell>
          <cell r="V18">
            <v>40260</v>
          </cell>
          <cell r="W18">
            <v>40691</v>
          </cell>
          <cell r="X18">
            <v>41476</v>
          </cell>
          <cell r="Y18">
            <v>42442</v>
          </cell>
          <cell r="Z18">
            <v>43411</v>
          </cell>
          <cell r="AA18">
            <v>44209</v>
          </cell>
          <cell r="AB18">
            <v>44876</v>
          </cell>
          <cell r="AC18">
            <v>45528</v>
          </cell>
          <cell r="AD18">
            <v>46106</v>
          </cell>
          <cell r="AE18">
            <v>46553</v>
          </cell>
          <cell r="AF18">
            <v>46809</v>
          </cell>
          <cell r="AG18">
            <v>46907</v>
          </cell>
          <cell r="AH18">
            <v>46885</v>
          </cell>
          <cell r="AI18">
            <v>46696</v>
          </cell>
          <cell r="AJ18">
            <v>46292</v>
          </cell>
          <cell r="AK18">
            <v>45626</v>
          </cell>
          <cell r="AL18">
            <v>44559</v>
          </cell>
          <cell r="AM18">
            <v>43124</v>
          </cell>
          <cell r="AN18">
            <v>41526</v>
          </cell>
          <cell r="AO18">
            <v>39974</v>
          </cell>
          <cell r="AP18">
            <v>38674</v>
          </cell>
          <cell r="AQ18">
            <v>37628</v>
          </cell>
          <cell r="AR18">
            <v>36698</v>
          </cell>
          <cell r="AS18">
            <v>35881</v>
          </cell>
          <cell r="AT18">
            <v>35174</v>
          </cell>
          <cell r="AU18">
            <v>34574</v>
          </cell>
          <cell r="AV18">
            <v>34164</v>
          </cell>
          <cell r="AW18">
            <v>33944</v>
          </cell>
          <cell r="AX18">
            <v>33793</v>
          </cell>
          <cell r="AY18">
            <v>33588</v>
          </cell>
          <cell r="AZ18">
            <v>33204</v>
          </cell>
          <cell r="BA18">
            <v>32724</v>
          </cell>
          <cell r="BB18">
            <v>32229</v>
          </cell>
          <cell r="BC18">
            <v>31601</v>
          </cell>
          <cell r="BD18">
            <v>30711</v>
          </cell>
          <cell r="BE18">
            <v>29438</v>
          </cell>
        </row>
        <row r="19">
          <cell r="A19" t="str">
            <v>40-44</v>
          </cell>
          <cell r="B19">
            <v>25541</v>
          </cell>
          <cell r="C19">
            <v>26378</v>
          </cell>
          <cell r="D19">
            <v>27106</v>
          </cell>
          <cell r="E19">
            <v>27766</v>
          </cell>
          <cell r="F19">
            <v>28396</v>
          </cell>
          <cell r="G19">
            <v>29032</v>
          </cell>
          <cell r="H19">
            <v>29684</v>
          </cell>
          <cell r="I19">
            <v>30327</v>
          </cell>
          <cell r="J19">
            <v>30946</v>
          </cell>
          <cell r="K19">
            <v>31529</v>
          </cell>
          <cell r="L19">
            <v>32061</v>
          </cell>
          <cell r="M19">
            <v>32503</v>
          </cell>
          <cell r="N19">
            <v>32863</v>
          </cell>
          <cell r="O19">
            <v>33202</v>
          </cell>
          <cell r="P19">
            <v>33579</v>
          </cell>
          <cell r="Q19">
            <v>34054</v>
          </cell>
          <cell r="R19">
            <v>34686</v>
          </cell>
          <cell r="S19">
            <v>35437</v>
          </cell>
          <cell r="T19">
            <v>36215</v>
          </cell>
          <cell r="U19">
            <v>36930</v>
          </cell>
          <cell r="V19">
            <v>37494</v>
          </cell>
          <cell r="W19">
            <v>37860</v>
          </cell>
          <cell r="X19">
            <v>38087</v>
          </cell>
          <cell r="Y19">
            <v>38246</v>
          </cell>
          <cell r="Z19">
            <v>38405</v>
          </cell>
          <cell r="AA19">
            <v>38631</v>
          </cell>
          <cell r="AB19">
            <v>38925</v>
          </cell>
          <cell r="AC19">
            <v>39240</v>
          </cell>
          <cell r="AD19">
            <v>39578</v>
          </cell>
          <cell r="AE19">
            <v>39940</v>
          </cell>
          <cell r="AF19">
            <v>40327</v>
          </cell>
          <cell r="AG19">
            <v>40804</v>
          </cell>
          <cell r="AH19">
            <v>41371</v>
          </cell>
          <cell r="AI19">
            <v>41930</v>
          </cell>
          <cell r="AJ19">
            <v>42383</v>
          </cell>
          <cell r="AK19">
            <v>42634</v>
          </cell>
          <cell r="AL19">
            <v>42711</v>
          </cell>
          <cell r="AM19">
            <v>42679</v>
          </cell>
          <cell r="AN19">
            <v>42495</v>
          </cell>
          <cell r="AO19">
            <v>42117</v>
          </cell>
          <cell r="AP19">
            <v>41501</v>
          </cell>
          <cell r="AQ19">
            <v>40522</v>
          </cell>
          <cell r="AR19">
            <v>39213</v>
          </cell>
          <cell r="AS19">
            <v>37757</v>
          </cell>
          <cell r="AT19">
            <v>36339</v>
          </cell>
          <cell r="AU19">
            <v>35145</v>
          </cell>
          <cell r="AV19">
            <v>34174</v>
          </cell>
          <cell r="AW19">
            <v>33303</v>
          </cell>
          <cell r="AX19">
            <v>32533</v>
          </cell>
          <cell r="AY19">
            <v>31867</v>
          </cell>
          <cell r="AZ19">
            <v>31306</v>
          </cell>
          <cell r="BA19">
            <v>30850</v>
          </cell>
          <cell r="BB19">
            <v>30497</v>
          </cell>
          <cell r="BC19">
            <v>30248</v>
          </cell>
          <cell r="BD19">
            <v>30107</v>
          </cell>
          <cell r="BE19">
            <v>30076</v>
          </cell>
        </row>
        <row r="20">
          <cell r="A20" t="str">
            <v>45-49</v>
          </cell>
          <cell r="B20">
            <v>21087</v>
          </cell>
          <cell r="C20">
            <v>21516</v>
          </cell>
          <cell r="D20">
            <v>22204</v>
          </cell>
          <cell r="E20">
            <v>23018</v>
          </cell>
          <cell r="F20">
            <v>23835</v>
          </cell>
          <cell r="G20">
            <v>24539</v>
          </cell>
          <cell r="H20">
            <v>25137</v>
          </cell>
          <cell r="I20">
            <v>25706</v>
          </cell>
          <cell r="J20">
            <v>26241</v>
          </cell>
          <cell r="K20">
            <v>26734</v>
          </cell>
          <cell r="L20">
            <v>27178</v>
          </cell>
          <cell r="M20">
            <v>27558</v>
          </cell>
          <cell r="N20">
            <v>27879</v>
          </cell>
          <cell r="O20">
            <v>28162</v>
          </cell>
          <cell r="P20">
            <v>28431</v>
          </cell>
          <cell r="Q20">
            <v>28706</v>
          </cell>
          <cell r="R20">
            <v>28923</v>
          </cell>
          <cell r="S20">
            <v>29068</v>
          </cell>
          <cell r="T20">
            <v>29237</v>
          </cell>
          <cell r="U20">
            <v>29529</v>
          </cell>
          <cell r="V20">
            <v>30041</v>
          </cell>
          <cell r="W20">
            <v>30923</v>
          </cell>
          <cell r="X20">
            <v>32109</v>
          </cell>
          <cell r="Y20">
            <v>33376</v>
          </cell>
          <cell r="Z20">
            <v>34498</v>
          </cell>
          <cell r="AA20">
            <v>35251</v>
          </cell>
          <cell r="AB20">
            <v>35519</v>
          </cell>
          <cell r="AC20">
            <v>35452</v>
          </cell>
          <cell r="AD20">
            <v>35223</v>
          </cell>
          <cell r="AE20">
            <v>35007</v>
          </cell>
          <cell r="AF20">
            <v>34977</v>
          </cell>
          <cell r="AG20">
            <v>35152</v>
          </cell>
          <cell r="AH20">
            <v>35416</v>
          </cell>
          <cell r="AI20">
            <v>35741</v>
          </cell>
          <cell r="AJ20">
            <v>36101</v>
          </cell>
          <cell r="AK20">
            <v>36468</v>
          </cell>
          <cell r="AL20">
            <v>36904</v>
          </cell>
          <cell r="AM20">
            <v>37427</v>
          </cell>
          <cell r="AN20">
            <v>37945</v>
          </cell>
          <cell r="AO20">
            <v>38366</v>
          </cell>
          <cell r="AP20">
            <v>38600</v>
          </cell>
          <cell r="AQ20">
            <v>38673</v>
          </cell>
          <cell r="AR20">
            <v>38647</v>
          </cell>
          <cell r="AS20">
            <v>38478</v>
          </cell>
          <cell r="AT20">
            <v>38133</v>
          </cell>
          <cell r="AU20">
            <v>37564</v>
          </cell>
          <cell r="AV20">
            <v>36657</v>
          </cell>
          <cell r="AW20">
            <v>35439</v>
          </cell>
          <cell r="AX20">
            <v>34086</v>
          </cell>
          <cell r="AY20">
            <v>32772</v>
          </cell>
          <cell r="AZ20">
            <v>31673</v>
          </cell>
          <cell r="BA20">
            <v>30673</v>
          </cell>
          <cell r="BB20">
            <v>29654</v>
          </cell>
          <cell r="BC20">
            <v>28791</v>
          </cell>
          <cell r="BD20">
            <v>28261</v>
          </cell>
          <cell r="BE20">
            <v>28239</v>
          </cell>
        </row>
        <row r="21">
          <cell r="A21" t="str">
            <v>50-54</v>
          </cell>
          <cell r="B21">
            <v>17977</v>
          </cell>
          <cell r="C21">
            <v>18426</v>
          </cell>
          <cell r="D21">
            <v>18829</v>
          </cell>
          <cell r="E21">
            <v>19220</v>
          </cell>
          <cell r="F21">
            <v>19632</v>
          </cell>
          <cell r="G21">
            <v>20095</v>
          </cell>
          <cell r="H21">
            <v>20645</v>
          </cell>
          <cell r="I21">
            <v>21262</v>
          </cell>
          <cell r="J21">
            <v>21891</v>
          </cell>
          <cell r="K21">
            <v>22478</v>
          </cell>
          <cell r="L21">
            <v>22968</v>
          </cell>
          <cell r="M21">
            <v>23345</v>
          </cell>
          <cell r="N21">
            <v>23645</v>
          </cell>
          <cell r="O21">
            <v>23892</v>
          </cell>
          <cell r="P21">
            <v>24113</v>
          </cell>
          <cell r="Q21">
            <v>24333</v>
          </cell>
          <cell r="R21">
            <v>24514</v>
          </cell>
          <cell r="S21">
            <v>24639</v>
          </cell>
          <cell r="T21">
            <v>24765</v>
          </cell>
          <cell r="U21">
            <v>24947</v>
          </cell>
          <cell r="V21">
            <v>25241</v>
          </cell>
          <cell r="W21">
            <v>25660</v>
          </cell>
          <cell r="X21">
            <v>26167</v>
          </cell>
          <cell r="Y21">
            <v>26742</v>
          </cell>
          <cell r="Z21">
            <v>27366</v>
          </cell>
          <cell r="AA21">
            <v>28018</v>
          </cell>
          <cell r="AB21">
            <v>28781</v>
          </cell>
          <cell r="AC21">
            <v>29669</v>
          </cell>
          <cell r="AD21">
            <v>30557</v>
          </cell>
          <cell r="AE21">
            <v>31321</v>
          </cell>
          <cell r="AF21">
            <v>31837</v>
          </cell>
          <cell r="AG21">
            <v>32011</v>
          </cell>
          <cell r="AH21">
            <v>31928</v>
          </cell>
          <cell r="AI21">
            <v>31724</v>
          </cell>
          <cell r="AJ21">
            <v>31542</v>
          </cell>
          <cell r="AK21">
            <v>31518</v>
          </cell>
          <cell r="AL21">
            <v>31671</v>
          </cell>
          <cell r="AM21">
            <v>31906</v>
          </cell>
          <cell r="AN21">
            <v>32201</v>
          </cell>
          <cell r="AO21">
            <v>32527</v>
          </cell>
          <cell r="AP21">
            <v>32862</v>
          </cell>
          <cell r="AQ21">
            <v>33263</v>
          </cell>
          <cell r="AR21">
            <v>33747</v>
          </cell>
          <cell r="AS21">
            <v>34226</v>
          </cell>
          <cell r="AT21">
            <v>34612</v>
          </cell>
          <cell r="AU21">
            <v>34818</v>
          </cell>
          <cell r="AV21">
            <v>34862</v>
          </cell>
          <cell r="AW21">
            <v>34802</v>
          </cell>
          <cell r="AX21">
            <v>34612</v>
          </cell>
          <cell r="AY21">
            <v>34262</v>
          </cell>
          <cell r="AZ21">
            <v>33726</v>
          </cell>
          <cell r="BA21">
            <v>33022</v>
          </cell>
          <cell r="BB21">
            <v>32168</v>
          </cell>
          <cell r="BC21">
            <v>31136</v>
          </cell>
          <cell r="BD21">
            <v>29900</v>
          </cell>
          <cell r="BE21">
            <v>28430</v>
          </cell>
        </row>
        <row r="22">
          <cell r="A22" t="str">
            <v>55-59</v>
          </cell>
          <cell r="B22">
            <v>15764</v>
          </cell>
          <cell r="C22">
            <v>15936</v>
          </cell>
          <cell r="D22">
            <v>16141</v>
          </cell>
          <cell r="E22">
            <v>16373</v>
          </cell>
          <cell r="F22">
            <v>16627</v>
          </cell>
          <cell r="G22">
            <v>16898</v>
          </cell>
          <cell r="H22">
            <v>17193</v>
          </cell>
          <cell r="I22">
            <v>17516</v>
          </cell>
          <cell r="J22">
            <v>17855</v>
          </cell>
          <cell r="K22">
            <v>18201</v>
          </cell>
          <cell r="L22">
            <v>18543</v>
          </cell>
          <cell r="M22">
            <v>18893</v>
          </cell>
          <cell r="N22">
            <v>19259</v>
          </cell>
          <cell r="O22">
            <v>19622</v>
          </cell>
          <cell r="P22">
            <v>19963</v>
          </cell>
          <cell r="Q22">
            <v>20264</v>
          </cell>
          <cell r="R22">
            <v>20499</v>
          </cell>
          <cell r="S22">
            <v>20677</v>
          </cell>
          <cell r="T22">
            <v>20843</v>
          </cell>
          <cell r="U22">
            <v>21034</v>
          </cell>
          <cell r="V22">
            <v>21293</v>
          </cell>
          <cell r="W22">
            <v>21642</v>
          </cell>
          <cell r="X22">
            <v>22054</v>
          </cell>
          <cell r="Y22">
            <v>22494</v>
          </cell>
          <cell r="Z22">
            <v>22928</v>
          </cell>
          <cell r="AA22">
            <v>23321</v>
          </cell>
          <cell r="AB22">
            <v>23636</v>
          </cell>
          <cell r="AC22">
            <v>23897</v>
          </cell>
          <cell r="AD22">
            <v>24157</v>
          </cell>
          <cell r="AE22">
            <v>24473</v>
          </cell>
          <cell r="AF22">
            <v>24897</v>
          </cell>
          <cell r="AG22">
            <v>25518</v>
          </cell>
          <cell r="AH22">
            <v>26300</v>
          </cell>
          <cell r="AI22">
            <v>27110</v>
          </cell>
          <cell r="AJ22">
            <v>27818</v>
          </cell>
          <cell r="AK22">
            <v>28291</v>
          </cell>
          <cell r="AL22">
            <v>28446</v>
          </cell>
          <cell r="AM22">
            <v>28372</v>
          </cell>
          <cell r="AN22">
            <v>28192</v>
          </cell>
          <cell r="AO22">
            <v>28032</v>
          </cell>
          <cell r="AP22">
            <v>28015</v>
          </cell>
          <cell r="AQ22">
            <v>28160</v>
          </cell>
          <cell r="AR22">
            <v>28382</v>
          </cell>
          <cell r="AS22">
            <v>28657</v>
          </cell>
          <cell r="AT22">
            <v>28958</v>
          </cell>
          <cell r="AU22">
            <v>29258</v>
          </cell>
          <cell r="AV22">
            <v>29607</v>
          </cell>
          <cell r="AW22">
            <v>30023</v>
          </cell>
          <cell r="AX22">
            <v>30431</v>
          </cell>
          <cell r="AY22">
            <v>30758</v>
          </cell>
          <cell r="AZ22">
            <v>30931</v>
          </cell>
          <cell r="BA22">
            <v>30998</v>
          </cell>
          <cell r="BB22">
            <v>31009</v>
          </cell>
          <cell r="BC22">
            <v>30890</v>
          </cell>
          <cell r="BD22">
            <v>30568</v>
          </cell>
          <cell r="BE22">
            <v>29968</v>
          </cell>
        </row>
        <row r="23">
          <cell r="A23" t="str">
            <v>60-64</v>
          </cell>
          <cell r="B23">
            <v>13503</v>
          </cell>
          <cell r="C23">
            <v>13708</v>
          </cell>
          <cell r="D23">
            <v>13907</v>
          </cell>
          <cell r="E23">
            <v>14100</v>
          </cell>
          <cell r="F23">
            <v>14293</v>
          </cell>
          <cell r="G23">
            <v>14484</v>
          </cell>
          <cell r="H23">
            <v>14679</v>
          </cell>
          <cell r="I23">
            <v>14875</v>
          </cell>
          <cell r="J23">
            <v>15069</v>
          </cell>
          <cell r="K23">
            <v>15254</v>
          </cell>
          <cell r="L23">
            <v>15425</v>
          </cell>
          <cell r="M23">
            <v>15566</v>
          </cell>
          <cell r="N23">
            <v>15680</v>
          </cell>
          <cell r="O23">
            <v>15792</v>
          </cell>
          <cell r="P23">
            <v>15928</v>
          </cell>
          <cell r="Q23">
            <v>16112</v>
          </cell>
          <cell r="R23">
            <v>16355</v>
          </cell>
          <cell r="S23">
            <v>16641</v>
          </cell>
          <cell r="T23">
            <v>16952</v>
          </cell>
          <cell r="U23">
            <v>17274</v>
          </cell>
          <cell r="V23">
            <v>17590</v>
          </cell>
          <cell r="W23">
            <v>17908</v>
          </cell>
          <cell r="X23">
            <v>18240</v>
          </cell>
          <cell r="Y23">
            <v>18572</v>
          </cell>
          <cell r="Z23">
            <v>18891</v>
          </cell>
          <cell r="AA23">
            <v>19186</v>
          </cell>
          <cell r="AB23">
            <v>19447</v>
          </cell>
          <cell r="AC23">
            <v>19681</v>
          </cell>
          <cell r="AD23">
            <v>19904</v>
          </cell>
          <cell r="AE23">
            <v>20129</v>
          </cell>
          <cell r="AF23">
            <v>20370</v>
          </cell>
          <cell r="AG23">
            <v>20602</v>
          </cell>
          <cell r="AH23">
            <v>20817</v>
          </cell>
          <cell r="AI23">
            <v>21051</v>
          </cell>
          <cell r="AJ23">
            <v>21339</v>
          </cell>
          <cell r="AK23">
            <v>21717</v>
          </cell>
          <cell r="AL23">
            <v>22264</v>
          </cell>
          <cell r="AM23">
            <v>22955</v>
          </cell>
          <cell r="AN23">
            <v>23674</v>
          </cell>
          <cell r="AO23">
            <v>24304</v>
          </cell>
          <cell r="AP23">
            <v>24727</v>
          </cell>
          <cell r="AQ23">
            <v>24873</v>
          </cell>
          <cell r="AR23">
            <v>24819</v>
          </cell>
          <cell r="AS23">
            <v>24673</v>
          </cell>
          <cell r="AT23">
            <v>24540</v>
          </cell>
          <cell r="AU23">
            <v>24528</v>
          </cell>
          <cell r="AV23">
            <v>24649</v>
          </cell>
          <cell r="AW23">
            <v>24831</v>
          </cell>
          <cell r="AX23">
            <v>25056</v>
          </cell>
          <cell r="AY23">
            <v>25307</v>
          </cell>
          <cell r="AZ23">
            <v>25566</v>
          </cell>
          <cell r="BA23">
            <v>25844</v>
          </cell>
          <cell r="BB23">
            <v>26154</v>
          </cell>
          <cell r="BC23">
            <v>26478</v>
          </cell>
          <cell r="BD23">
            <v>26797</v>
          </cell>
          <cell r="BE23">
            <v>27094</v>
          </cell>
        </row>
        <row r="24">
          <cell r="A24" t="str">
            <v>65-69</v>
          </cell>
          <cell r="B24">
            <v>10859</v>
          </cell>
          <cell r="C24">
            <v>11043</v>
          </cell>
          <cell r="D24">
            <v>11274</v>
          </cell>
          <cell r="E24">
            <v>11523</v>
          </cell>
          <cell r="F24">
            <v>11767</v>
          </cell>
          <cell r="G24">
            <v>11982</v>
          </cell>
          <cell r="H24">
            <v>12172</v>
          </cell>
          <cell r="I24">
            <v>12352</v>
          </cell>
          <cell r="J24">
            <v>12518</v>
          </cell>
          <cell r="K24">
            <v>12667</v>
          </cell>
          <cell r="L24">
            <v>12793</v>
          </cell>
          <cell r="M24">
            <v>12887</v>
          </cell>
          <cell r="N24">
            <v>12953</v>
          </cell>
          <cell r="O24">
            <v>13004</v>
          </cell>
          <cell r="P24">
            <v>13054</v>
          </cell>
          <cell r="Q24">
            <v>13119</v>
          </cell>
          <cell r="R24">
            <v>13177</v>
          </cell>
          <cell r="S24">
            <v>13218</v>
          </cell>
          <cell r="T24">
            <v>13276</v>
          </cell>
          <cell r="U24">
            <v>13378</v>
          </cell>
          <cell r="V24">
            <v>13560</v>
          </cell>
          <cell r="W24">
            <v>13858</v>
          </cell>
          <cell r="X24">
            <v>14252</v>
          </cell>
          <cell r="Y24">
            <v>14684</v>
          </cell>
          <cell r="Z24">
            <v>15097</v>
          </cell>
          <cell r="AA24">
            <v>15432</v>
          </cell>
          <cell r="AB24">
            <v>15673</v>
          </cell>
          <cell r="AC24">
            <v>15858</v>
          </cell>
          <cell r="AD24">
            <v>16012</v>
          </cell>
          <cell r="AE24">
            <v>16162</v>
          </cell>
          <cell r="AF24">
            <v>16332</v>
          </cell>
          <cell r="AG24">
            <v>16522</v>
          </cell>
          <cell r="AH24">
            <v>16714</v>
          </cell>
          <cell r="AI24">
            <v>16911</v>
          </cell>
          <cell r="AJ24">
            <v>17114</v>
          </cell>
          <cell r="AK24">
            <v>17324</v>
          </cell>
          <cell r="AL24">
            <v>17521</v>
          </cell>
          <cell r="AM24">
            <v>17704</v>
          </cell>
          <cell r="AN24">
            <v>17904</v>
          </cell>
          <cell r="AO24">
            <v>18153</v>
          </cell>
          <cell r="AP24">
            <v>18482</v>
          </cell>
          <cell r="AQ24">
            <v>18960</v>
          </cell>
          <cell r="AR24">
            <v>19566</v>
          </cell>
          <cell r="AS24">
            <v>20197</v>
          </cell>
          <cell r="AT24">
            <v>20748</v>
          </cell>
          <cell r="AU24">
            <v>21117</v>
          </cell>
          <cell r="AV24">
            <v>21239</v>
          </cell>
          <cell r="AW24">
            <v>21183</v>
          </cell>
          <cell r="AX24">
            <v>21046</v>
          </cell>
          <cell r="AY24">
            <v>20923</v>
          </cell>
          <cell r="AZ24">
            <v>20910</v>
          </cell>
          <cell r="BA24">
            <v>20944</v>
          </cell>
          <cell r="BB24">
            <v>20960</v>
          </cell>
          <cell r="BC24">
            <v>21054</v>
          </cell>
          <cell r="BD24">
            <v>21323</v>
          </cell>
          <cell r="BE24">
            <v>21862</v>
          </cell>
        </row>
        <row r="25">
          <cell r="A25" t="str">
            <v>70-74</v>
          </cell>
          <cell r="B25">
            <v>8005</v>
          </cell>
          <cell r="C25">
            <v>8297</v>
          </cell>
          <cell r="D25">
            <v>8518</v>
          </cell>
          <cell r="E25">
            <v>8697</v>
          </cell>
          <cell r="F25">
            <v>8864</v>
          </cell>
          <cell r="G25">
            <v>9047</v>
          </cell>
          <cell r="H25">
            <v>9254</v>
          </cell>
          <cell r="I25">
            <v>9468</v>
          </cell>
          <cell r="J25">
            <v>9673</v>
          </cell>
          <cell r="K25">
            <v>9857</v>
          </cell>
          <cell r="L25">
            <v>10004</v>
          </cell>
          <cell r="M25">
            <v>10107</v>
          </cell>
          <cell r="N25">
            <v>10174</v>
          </cell>
          <cell r="O25">
            <v>10219</v>
          </cell>
          <cell r="P25">
            <v>10255</v>
          </cell>
          <cell r="Q25">
            <v>10296</v>
          </cell>
          <cell r="R25">
            <v>10328</v>
          </cell>
          <cell r="S25">
            <v>10343</v>
          </cell>
          <cell r="T25">
            <v>10360</v>
          </cell>
          <cell r="U25">
            <v>10400</v>
          </cell>
          <cell r="V25">
            <v>10483</v>
          </cell>
          <cell r="W25">
            <v>10619</v>
          </cell>
          <cell r="X25">
            <v>10794</v>
          </cell>
          <cell r="Y25">
            <v>10993</v>
          </cell>
          <cell r="Z25">
            <v>11202</v>
          </cell>
          <cell r="AA25">
            <v>11404</v>
          </cell>
          <cell r="AB25">
            <v>11607</v>
          </cell>
          <cell r="AC25">
            <v>11817</v>
          </cell>
          <cell r="AD25">
            <v>12030</v>
          </cell>
          <cell r="AE25">
            <v>12235</v>
          </cell>
          <cell r="AF25">
            <v>12425</v>
          </cell>
          <cell r="AG25">
            <v>12596</v>
          </cell>
          <cell r="AH25">
            <v>12752</v>
          </cell>
          <cell r="AI25">
            <v>12901</v>
          </cell>
          <cell r="AJ25">
            <v>13049</v>
          </cell>
          <cell r="AK25">
            <v>13204</v>
          </cell>
          <cell r="AL25">
            <v>13363</v>
          </cell>
          <cell r="AM25">
            <v>13522</v>
          </cell>
          <cell r="AN25">
            <v>13684</v>
          </cell>
          <cell r="AO25">
            <v>13851</v>
          </cell>
          <cell r="AP25">
            <v>14027</v>
          </cell>
          <cell r="AQ25">
            <v>14196</v>
          </cell>
          <cell r="AR25">
            <v>14356</v>
          </cell>
          <cell r="AS25">
            <v>14531</v>
          </cell>
          <cell r="AT25">
            <v>14744</v>
          </cell>
          <cell r="AU25">
            <v>15019</v>
          </cell>
          <cell r="AV25">
            <v>15411</v>
          </cell>
          <cell r="AW25">
            <v>15904</v>
          </cell>
          <cell r="AX25">
            <v>16416</v>
          </cell>
          <cell r="AY25">
            <v>16866</v>
          </cell>
          <cell r="AZ25">
            <v>17171</v>
          </cell>
          <cell r="BA25">
            <v>17386</v>
          </cell>
          <cell r="BB25">
            <v>17566</v>
          </cell>
          <cell r="BC25">
            <v>17628</v>
          </cell>
          <cell r="BD25">
            <v>17491</v>
          </cell>
          <cell r="BE25">
            <v>17074</v>
          </cell>
        </row>
        <row r="26">
          <cell r="A26" t="str">
            <v>75-79</v>
          </cell>
          <cell r="B26">
            <v>5115</v>
          </cell>
          <cell r="C26">
            <v>5304</v>
          </cell>
          <cell r="D26">
            <v>5464</v>
          </cell>
          <cell r="E26">
            <v>5612</v>
          </cell>
          <cell r="F26">
            <v>5760</v>
          </cell>
          <cell r="G26">
            <v>5921</v>
          </cell>
          <cell r="H26">
            <v>6105</v>
          </cell>
          <cell r="I26">
            <v>6299</v>
          </cell>
          <cell r="J26">
            <v>6496</v>
          </cell>
          <cell r="K26">
            <v>6677</v>
          </cell>
          <cell r="L26">
            <v>6833</v>
          </cell>
          <cell r="M26">
            <v>6960</v>
          </cell>
          <cell r="N26">
            <v>7066</v>
          </cell>
          <cell r="O26">
            <v>7156</v>
          </cell>
          <cell r="P26">
            <v>7234</v>
          </cell>
          <cell r="Q26">
            <v>7304</v>
          </cell>
          <cell r="R26">
            <v>7359</v>
          </cell>
          <cell r="S26">
            <v>7396</v>
          </cell>
          <cell r="T26">
            <v>7425</v>
          </cell>
          <cell r="U26">
            <v>7460</v>
          </cell>
          <cell r="V26">
            <v>7511</v>
          </cell>
          <cell r="W26">
            <v>7582</v>
          </cell>
          <cell r="X26">
            <v>7665</v>
          </cell>
          <cell r="Y26">
            <v>7755</v>
          </cell>
          <cell r="Z26">
            <v>7848</v>
          </cell>
          <cell r="AA26">
            <v>7938</v>
          </cell>
          <cell r="AB26">
            <v>8019</v>
          </cell>
          <cell r="AC26">
            <v>8096</v>
          </cell>
          <cell r="AD26">
            <v>8176</v>
          </cell>
          <cell r="AE26">
            <v>8268</v>
          </cell>
          <cell r="AF26">
            <v>8381</v>
          </cell>
          <cell r="AG26">
            <v>8524</v>
          </cell>
          <cell r="AH26">
            <v>8691</v>
          </cell>
          <cell r="AI26">
            <v>8869</v>
          </cell>
          <cell r="AJ26">
            <v>9045</v>
          </cell>
          <cell r="AK26">
            <v>9204</v>
          </cell>
          <cell r="AL26">
            <v>9344</v>
          </cell>
          <cell r="AM26">
            <v>9474</v>
          </cell>
          <cell r="AN26">
            <v>9599</v>
          </cell>
          <cell r="AO26">
            <v>9723</v>
          </cell>
          <cell r="AP26">
            <v>9851</v>
          </cell>
          <cell r="AQ26">
            <v>9983</v>
          </cell>
          <cell r="AR26">
            <v>10114</v>
          </cell>
          <cell r="AS26">
            <v>10247</v>
          </cell>
          <cell r="AT26">
            <v>10383</v>
          </cell>
          <cell r="AU26">
            <v>10524</v>
          </cell>
          <cell r="AV26">
            <v>10655</v>
          </cell>
          <cell r="AW26">
            <v>10776</v>
          </cell>
          <cell r="AX26">
            <v>10907</v>
          </cell>
          <cell r="AY26">
            <v>11069</v>
          </cell>
          <cell r="AZ26">
            <v>11283</v>
          </cell>
          <cell r="BA26">
            <v>11535</v>
          </cell>
          <cell r="BB26">
            <v>11812</v>
          </cell>
          <cell r="BC26">
            <v>12133</v>
          </cell>
          <cell r="BD26">
            <v>12521</v>
          </cell>
          <cell r="BE26">
            <v>12995</v>
          </cell>
        </row>
        <row r="27">
          <cell r="A27" t="str">
            <v>80 Y MAS</v>
          </cell>
          <cell r="B27">
            <v>4162</v>
          </cell>
          <cell r="C27">
            <v>4207</v>
          </cell>
          <cell r="D27">
            <v>4303</v>
          </cell>
          <cell r="E27">
            <v>4427</v>
          </cell>
          <cell r="F27">
            <v>4571</v>
          </cell>
          <cell r="G27">
            <v>4719</v>
          </cell>
          <cell r="H27">
            <v>4870</v>
          </cell>
          <cell r="I27">
            <v>5034</v>
          </cell>
          <cell r="J27">
            <v>5214</v>
          </cell>
          <cell r="K27">
            <v>5405</v>
          </cell>
          <cell r="L27">
            <v>5616</v>
          </cell>
          <cell r="M27">
            <v>5855</v>
          </cell>
          <cell r="N27">
            <v>6121</v>
          </cell>
          <cell r="O27">
            <v>6397</v>
          </cell>
          <cell r="P27">
            <v>6662</v>
          </cell>
          <cell r="Q27">
            <v>6895</v>
          </cell>
          <cell r="R27">
            <v>7089</v>
          </cell>
          <cell r="S27">
            <v>7250</v>
          </cell>
          <cell r="T27">
            <v>7402</v>
          </cell>
          <cell r="U27">
            <v>7551</v>
          </cell>
          <cell r="V27">
            <v>7715</v>
          </cell>
          <cell r="W27">
            <v>7899</v>
          </cell>
          <cell r="X27">
            <v>8097</v>
          </cell>
          <cell r="Y27">
            <v>8292</v>
          </cell>
          <cell r="Z27">
            <v>8472</v>
          </cell>
          <cell r="AA27">
            <v>8625</v>
          </cell>
          <cell r="AB27">
            <v>8737</v>
          </cell>
          <cell r="AC27">
            <v>8819</v>
          </cell>
          <cell r="AD27">
            <v>8884</v>
          </cell>
          <cell r="AE27">
            <v>8951</v>
          </cell>
          <cell r="AF27">
            <v>9036</v>
          </cell>
          <cell r="AG27">
            <v>9137</v>
          </cell>
          <cell r="AH27">
            <v>9242</v>
          </cell>
          <cell r="AI27">
            <v>9355</v>
          </cell>
          <cell r="AJ27">
            <v>9482</v>
          </cell>
          <cell r="AK27">
            <v>9623</v>
          </cell>
          <cell r="AL27">
            <v>9786</v>
          </cell>
          <cell r="AM27">
            <v>9965</v>
          </cell>
          <cell r="AN27">
            <v>10155</v>
          </cell>
          <cell r="AO27">
            <v>10351</v>
          </cell>
          <cell r="AP27">
            <v>10550</v>
          </cell>
          <cell r="AQ27">
            <v>10753</v>
          </cell>
          <cell r="AR27">
            <v>10963</v>
          </cell>
          <cell r="AS27">
            <v>11176</v>
          </cell>
          <cell r="AT27">
            <v>11390</v>
          </cell>
          <cell r="AU27">
            <v>11599</v>
          </cell>
          <cell r="AV27">
            <v>11805</v>
          </cell>
          <cell r="AW27">
            <v>12006</v>
          </cell>
          <cell r="AX27">
            <v>12208</v>
          </cell>
          <cell r="AY27">
            <v>12410</v>
          </cell>
          <cell r="AZ27">
            <v>12620</v>
          </cell>
          <cell r="BA27">
            <v>12835</v>
          </cell>
          <cell r="BB27">
            <v>13050</v>
          </cell>
          <cell r="BC27">
            <v>13272</v>
          </cell>
          <cell r="BD27">
            <v>13499</v>
          </cell>
          <cell r="BE27">
            <v>13739</v>
          </cell>
        </row>
      </sheetData>
      <sheetData sheetId="63"/>
      <sheetData sheetId="64"/>
      <sheetData sheetId="65">
        <row r="11">
          <cell r="A11" t="str">
            <v>0-4</v>
          </cell>
          <cell r="B11">
            <v>44607</v>
          </cell>
          <cell r="C11">
            <v>44662</v>
          </cell>
          <cell r="D11">
            <v>44656</v>
          </cell>
          <cell r="E11">
            <v>44640</v>
          </cell>
          <cell r="F11">
            <v>44653</v>
          </cell>
          <cell r="G11">
            <v>44746</v>
          </cell>
          <cell r="H11">
            <v>44919</v>
          </cell>
          <cell r="I11">
            <v>45142</v>
          </cell>
          <cell r="J11">
            <v>45413</v>
          </cell>
          <cell r="K11">
            <v>45727</v>
          </cell>
          <cell r="L11">
            <v>46082</v>
          </cell>
          <cell r="M11">
            <v>46573</v>
          </cell>
          <cell r="N11">
            <v>47202</v>
          </cell>
          <cell r="O11">
            <v>47827</v>
          </cell>
          <cell r="P11">
            <v>48303</v>
          </cell>
          <cell r="Q11">
            <v>48492</v>
          </cell>
          <cell r="R11">
            <v>48250</v>
          </cell>
          <cell r="S11">
            <v>47673</v>
          </cell>
          <cell r="T11">
            <v>46972</v>
          </cell>
          <cell r="U11">
            <v>46356</v>
          </cell>
          <cell r="V11">
            <v>46036</v>
          </cell>
          <cell r="W11">
            <v>46096</v>
          </cell>
          <cell r="X11">
            <v>46395</v>
          </cell>
          <cell r="Y11">
            <v>46809</v>
          </cell>
          <cell r="Z11">
            <v>47211</v>
          </cell>
          <cell r="AA11">
            <v>47475</v>
          </cell>
          <cell r="AB11">
            <v>47594</v>
          </cell>
          <cell r="AC11">
            <v>47653</v>
          </cell>
          <cell r="AD11">
            <v>47664</v>
          </cell>
          <cell r="AE11">
            <v>47632</v>
          </cell>
          <cell r="AF11">
            <v>47576</v>
          </cell>
          <cell r="AG11">
            <v>47482</v>
          </cell>
          <cell r="AH11">
            <v>47344</v>
          </cell>
          <cell r="AI11">
            <v>47175</v>
          </cell>
          <cell r="AJ11">
            <v>46987</v>
          </cell>
          <cell r="AK11">
            <v>46791</v>
          </cell>
          <cell r="AL11">
            <v>46585</v>
          </cell>
          <cell r="AM11">
            <v>46361</v>
          </cell>
          <cell r="AN11">
            <v>46123</v>
          </cell>
          <cell r="AO11">
            <v>45879</v>
          </cell>
          <cell r="AP11">
            <v>45623</v>
          </cell>
          <cell r="AQ11">
            <v>45364</v>
          </cell>
          <cell r="AR11">
            <v>45097</v>
          </cell>
          <cell r="AS11">
            <v>44822</v>
          </cell>
          <cell r="AT11">
            <v>44539</v>
          </cell>
          <cell r="AU11">
            <v>44251</v>
          </cell>
          <cell r="AV11">
            <v>43957</v>
          </cell>
          <cell r="AW11">
            <v>43658</v>
          </cell>
          <cell r="AX11">
            <v>43352</v>
          </cell>
          <cell r="AY11">
            <v>43036</v>
          </cell>
          <cell r="AZ11">
            <v>42711</v>
          </cell>
          <cell r="BA11">
            <v>42376</v>
          </cell>
          <cell r="BB11">
            <v>42033</v>
          </cell>
          <cell r="BC11">
            <v>41681</v>
          </cell>
          <cell r="BD11">
            <v>41317</v>
          </cell>
          <cell r="BE11">
            <v>40940</v>
          </cell>
        </row>
        <row r="12">
          <cell r="A12" t="str">
            <v>5-9</v>
          </cell>
          <cell r="B12">
            <v>42452</v>
          </cell>
          <cell r="C12">
            <v>42124</v>
          </cell>
          <cell r="D12">
            <v>42118</v>
          </cell>
          <cell r="E12">
            <v>42314</v>
          </cell>
          <cell r="F12">
            <v>42594</v>
          </cell>
          <cell r="G12">
            <v>42837</v>
          </cell>
          <cell r="H12">
            <v>43074</v>
          </cell>
          <cell r="I12">
            <v>43383</v>
          </cell>
          <cell r="J12">
            <v>43721</v>
          </cell>
          <cell r="K12">
            <v>44044</v>
          </cell>
          <cell r="L12">
            <v>44308</v>
          </cell>
          <cell r="M12">
            <v>44471</v>
          </cell>
          <cell r="N12">
            <v>44562</v>
          </cell>
          <cell r="O12">
            <v>44645</v>
          </cell>
          <cell r="P12">
            <v>44781</v>
          </cell>
          <cell r="Q12">
            <v>45032</v>
          </cell>
          <cell r="R12">
            <v>45505</v>
          </cell>
          <cell r="S12">
            <v>46158</v>
          </cell>
          <cell r="T12">
            <v>46833</v>
          </cell>
          <cell r="U12">
            <v>47368</v>
          </cell>
          <cell r="V12">
            <v>47608</v>
          </cell>
          <cell r="W12">
            <v>47411</v>
          </cell>
          <cell r="X12">
            <v>46883</v>
          </cell>
          <cell r="Y12">
            <v>46233</v>
          </cell>
          <cell r="Z12">
            <v>45670</v>
          </cell>
          <cell r="AA12">
            <v>45404</v>
          </cell>
          <cell r="AB12">
            <v>45525</v>
          </cell>
          <cell r="AC12">
            <v>45893</v>
          </cell>
          <cell r="AD12">
            <v>46373</v>
          </cell>
          <cell r="AE12">
            <v>46827</v>
          </cell>
          <cell r="AF12">
            <v>47119</v>
          </cell>
          <cell r="AG12">
            <v>47233</v>
          </cell>
          <cell r="AH12">
            <v>47259</v>
          </cell>
          <cell r="AI12">
            <v>47223</v>
          </cell>
          <cell r="AJ12">
            <v>47149</v>
          </cell>
          <cell r="AK12">
            <v>47061</v>
          </cell>
          <cell r="AL12">
            <v>46952</v>
          </cell>
          <cell r="AM12">
            <v>46813</v>
          </cell>
          <cell r="AN12">
            <v>46645</v>
          </cell>
          <cell r="AO12">
            <v>46457</v>
          </cell>
          <cell r="AP12">
            <v>46258</v>
          </cell>
          <cell r="AQ12">
            <v>46042</v>
          </cell>
          <cell r="AR12">
            <v>45804</v>
          </cell>
          <cell r="AS12">
            <v>45551</v>
          </cell>
          <cell r="AT12">
            <v>45294</v>
          </cell>
          <cell r="AU12">
            <v>45041</v>
          </cell>
          <cell r="AV12">
            <v>44796</v>
          </cell>
          <cell r="AW12">
            <v>44553</v>
          </cell>
          <cell r="AX12">
            <v>44306</v>
          </cell>
          <cell r="AY12">
            <v>44049</v>
          </cell>
          <cell r="AZ12">
            <v>43776</v>
          </cell>
          <cell r="BA12">
            <v>43490</v>
          </cell>
          <cell r="BB12">
            <v>43197</v>
          </cell>
          <cell r="BC12">
            <v>42889</v>
          </cell>
          <cell r="BD12">
            <v>42560</v>
          </cell>
          <cell r="BE12">
            <v>42205</v>
          </cell>
        </row>
        <row r="13">
          <cell r="A13" t="str">
            <v>10-14</v>
          </cell>
          <cell r="B13">
            <v>39810</v>
          </cell>
          <cell r="C13">
            <v>40133</v>
          </cell>
          <cell r="D13">
            <v>40507</v>
          </cell>
          <cell r="E13">
            <v>40892</v>
          </cell>
          <cell r="F13">
            <v>41253</v>
          </cell>
          <cell r="G13">
            <v>41552</v>
          </cell>
          <cell r="H13">
            <v>41776</v>
          </cell>
          <cell r="I13">
            <v>41950</v>
          </cell>
          <cell r="J13">
            <v>42094</v>
          </cell>
          <cell r="K13">
            <v>42229</v>
          </cell>
          <cell r="L13">
            <v>42375</v>
          </cell>
          <cell r="M13">
            <v>42532</v>
          </cell>
          <cell r="N13">
            <v>42685</v>
          </cell>
          <cell r="O13">
            <v>42837</v>
          </cell>
          <cell r="P13">
            <v>42987</v>
          </cell>
          <cell r="Q13">
            <v>43138</v>
          </cell>
          <cell r="R13">
            <v>43255</v>
          </cell>
          <cell r="S13">
            <v>43339</v>
          </cell>
          <cell r="T13">
            <v>43438</v>
          </cell>
          <cell r="U13">
            <v>43603</v>
          </cell>
          <cell r="V13">
            <v>43884</v>
          </cell>
          <cell r="W13">
            <v>44383</v>
          </cell>
          <cell r="X13">
            <v>45067</v>
          </cell>
          <cell r="Y13">
            <v>45782</v>
          </cell>
          <cell r="Z13">
            <v>46375</v>
          </cell>
          <cell r="AA13">
            <v>46688</v>
          </cell>
          <cell r="AB13">
            <v>46605</v>
          </cell>
          <cell r="AC13">
            <v>46229</v>
          </cell>
          <cell r="AD13">
            <v>45738</v>
          </cell>
          <cell r="AE13">
            <v>45309</v>
          </cell>
          <cell r="AF13">
            <v>45120</v>
          </cell>
          <cell r="AG13">
            <v>45246</v>
          </cell>
          <cell r="AH13">
            <v>45568</v>
          </cell>
          <cell r="AI13">
            <v>45975</v>
          </cell>
          <cell r="AJ13">
            <v>46355</v>
          </cell>
          <cell r="AK13">
            <v>46597</v>
          </cell>
          <cell r="AL13">
            <v>46687</v>
          </cell>
          <cell r="AM13">
            <v>46700</v>
          </cell>
          <cell r="AN13">
            <v>46657</v>
          </cell>
          <cell r="AO13">
            <v>46573</v>
          </cell>
          <cell r="AP13">
            <v>46476</v>
          </cell>
          <cell r="AQ13">
            <v>46355</v>
          </cell>
          <cell r="AR13">
            <v>46196</v>
          </cell>
          <cell r="AS13">
            <v>46012</v>
          </cell>
          <cell r="AT13">
            <v>45817</v>
          </cell>
          <cell r="AU13">
            <v>45613</v>
          </cell>
          <cell r="AV13">
            <v>45410</v>
          </cell>
          <cell r="AW13">
            <v>45195</v>
          </cell>
          <cell r="AX13">
            <v>44970</v>
          </cell>
          <cell r="AY13">
            <v>44738</v>
          </cell>
          <cell r="AZ13">
            <v>44499</v>
          </cell>
          <cell r="BA13">
            <v>44253</v>
          </cell>
          <cell r="BB13">
            <v>43998</v>
          </cell>
          <cell r="BC13">
            <v>43738</v>
          </cell>
          <cell r="BD13">
            <v>43470</v>
          </cell>
          <cell r="BE13">
            <v>43202</v>
          </cell>
        </row>
        <row r="14">
          <cell r="A14" t="str">
            <v>15-19</v>
          </cell>
          <cell r="B14">
            <v>34980</v>
          </cell>
          <cell r="C14">
            <v>36581</v>
          </cell>
          <cell r="D14">
            <v>37787</v>
          </cell>
          <cell r="E14">
            <v>38682</v>
          </cell>
          <cell r="F14">
            <v>39333</v>
          </cell>
          <cell r="G14">
            <v>39805</v>
          </cell>
          <cell r="H14">
            <v>39979</v>
          </cell>
          <cell r="I14">
            <v>39810</v>
          </cell>
          <cell r="J14">
            <v>39476</v>
          </cell>
          <cell r="K14">
            <v>39155</v>
          </cell>
          <cell r="L14">
            <v>39027</v>
          </cell>
          <cell r="M14">
            <v>39144</v>
          </cell>
          <cell r="N14">
            <v>39387</v>
          </cell>
          <cell r="O14">
            <v>39676</v>
          </cell>
          <cell r="P14">
            <v>39932</v>
          </cell>
          <cell r="Q14">
            <v>40074</v>
          </cell>
          <cell r="R14">
            <v>40060</v>
          </cell>
          <cell r="S14">
            <v>39943</v>
          </cell>
          <cell r="T14">
            <v>39787</v>
          </cell>
          <cell r="U14">
            <v>39656</v>
          </cell>
          <cell r="V14">
            <v>39614</v>
          </cell>
          <cell r="W14">
            <v>39624</v>
          </cell>
          <cell r="X14">
            <v>39642</v>
          </cell>
          <cell r="Y14">
            <v>39725</v>
          </cell>
          <cell r="Z14">
            <v>39931</v>
          </cell>
          <cell r="AA14">
            <v>40314</v>
          </cell>
          <cell r="AB14">
            <v>41028</v>
          </cell>
          <cell r="AC14">
            <v>42034</v>
          </cell>
          <cell r="AD14">
            <v>43104</v>
          </cell>
          <cell r="AE14">
            <v>44012</v>
          </cell>
          <cell r="AF14">
            <v>44528</v>
          </cell>
          <cell r="AG14">
            <v>44508</v>
          </cell>
          <cell r="AH14">
            <v>44104</v>
          </cell>
          <cell r="AI14">
            <v>43533</v>
          </cell>
          <cell r="AJ14">
            <v>43013</v>
          </cell>
          <cell r="AK14">
            <v>42763</v>
          </cell>
          <cell r="AL14">
            <v>42857</v>
          </cell>
          <cell r="AM14">
            <v>43149</v>
          </cell>
          <cell r="AN14">
            <v>43529</v>
          </cell>
          <cell r="AO14">
            <v>43882</v>
          </cell>
          <cell r="AP14">
            <v>44097</v>
          </cell>
          <cell r="AQ14">
            <v>44158</v>
          </cell>
          <cell r="AR14">
            <v>44139</v>
          </cell>
          <cell r="AS14">
            <v>44064</v>
          </cell>
          <cell r="AT14">
            <v>43959</v>
          </cell>
          <cell r="AU14">
            <v>43848</v>
          </cell>
          <cell r="AV14">
            <v>43727</v>
          </cell>
          <cell r="AW14">
            <v>43581</v>
          </cell>
          <cell r="AX14">
            <v>43413</v>
          </cell>
          <cell r="AY14">
            <v>43229</v>
          </cell>
          <cell r="AZ14">
            <v>43033</v>
          </cell>
          <cell r="BA14">
            <v>42822</v>
          </cell>
          <cell r="BB14">
            <v>42592</v>
          </cell>
          <cell r="BC14">
            <v>42349</v>
          </cell>
          <cell r="BD14">
            <v>42097</v>
          </cell>
          <cell r="BE14">
            <v>41840</v>
          </cell>
        </row>
        <row r="15">
          <cell r="A15" t="str">
            <v>20-24</v>
          </cell>
          <cell r="B15">
            <v>33025</v>
          </cell>
          <cell r="C15">
            <v>34443</v>
          </cell>
          <cell r="D15">
            <v>35591</v>
          </cell>
          <cell r="E15">
            <v>36499</v>
          </cell>
          <cell r="F15">
            <v>37191</v>
          </cell>
          <cell r="G15">
            <v>37684</v>
          </cell>
          <cell r="H15">
            <v>37899</v>
          </cell>
          <cell r="I15">
            <v>37822</v>
          </cell>
          <cell r="J15">
            <v>37572</v>
          </cell>
          <cell r="K15">
            <v>37268</v>
          </cell>
          <cell r="L15">
            <v>37027</v>
          </cell>
          <cell r="M15">
            <v>36833</v>
          </cell>
          <cell r="N15">
            <v>36606</v>
          </cell>
          <cell r="O15">
            <v>36373</v>
          </cell>
          <cell r="P15">
            <v>36159</v>
          </cell>
          <cell r="Q15">
            <v>35991</v>
          </cell>
          <cell r="R15">
            <v>35856</v>
          </cell>
          <cell r="S15">
            <v>35737</v>
          </cell>
          <cell r="T15">
            <v>35653</v>
          </cell>
          <cell r="U15">
            <v>35619</v>
          </cell>
          <cell r="V15">
            <v>35655</v>
          </cell>
          <cell r="W15">
            <v>35784</v>
          </cell>
          <cell r="X15">
            <v>35996</v>
          </cell>
          <cell r="Y15">
            <v>36252</v>
          </cell>
          <cell r="Z15">
            <v>36516</v>
          </cell>
          <cell r="AA15">
            <v>36752</v>
          </cell>
          <cell r="AB15">
            <v>36910</v>
          </cell>
          <cell r="AC15">
            <v>37014</v>
          </cell>
          <cell r="AD15">
            <v>37139</v>
          </cell>
          <cell r="AE15">
            <v>37358</v>
          </cell>
          <cell r="AF15">
            <v>37744</v>
          </cell>
          <cell r="AG15">
            <v>38437</v>
          </cell>
          <cell r="AH15">
            <v>39387</v>
          </cell>
          <cell r="AI15">
            <v>40386</v>
          </cell>
          <cell r="AJ15">
            <v>41224</v>
          </cell>
          <cell r="AK15">
            <v>41693</v>
          </cell>
          <cell r="AL15">
            <v>41652</v>
          </cell>
          <cell r="AM15">
            <v>41240</v>
          </cell>
          <cell r="AN15">
            <v>40668</v>
          </cell>
          <cell r="AO15">
            <v>40146</v>
          </cell>
          <cell r="AP15">
            <v>39885</v>
          </cell>
          <cell r="AQ15">
            <v>39955</v>
          </cell>
          <cell r="AR15">
            <v>40215</v>
          </cell>
          <cell r="AS15">
            <v>40561</v>
          </cell>
          <cell r="AT15">
            <v>40886</v>
          </cell>
          <cell r="AU15">
            <v>41085</v>
          </cell>
          <cell r="AV15">
            <v>41146</v>
          </cell>
          <cell r="AW15">
            <v>41140</v>
          </cell>
          <cell r="AX15">
            <v>41084</v>
          </cell>
          <cell r="AY15">
            <v>40995</v>
          </cell>
          <cell r="AZ15">
            <v>40891</v>
          </cell>
          <cell r="BA15">
            <v>40760</v>
          </cell>
          <cell r="BB15">
            <v>40590</v>
          </cell>
          <cell r="BC15">
            <v>40398</v>
          </cell>
          <cell r="BD15">
            <v>40203</v>
          </cell>
          <cell r="BE15">
            <v>40021</v>
          </cell>
        </row>
        <row r="16">
          <cell r="A16" t="str">
            <v>25-29</v>
          </cell>
          <cell r="B16">
            <v>31568</v>
          </cell>
          <cell r="C16">
            <v>31844</v>
          </cell>
          <cell r="D16">
            <v>32407</v>
          </cell>
          <cell r="E16">
            <v>33102</v>
          </cell>
          <cell r="F16">
            <v>33786</v>
          </cell>
          <cell r="G16">
            <v>34314</v>
          </cell>
          <cell r="H16">
            <v>34707</v>
          </cell>
          <cell r="I16">
            <v>35062</v>
          </cell>
          <cell r="J16">
            <v>35348</v>
          </cell>
          <cell r="K16">
            <v>35536</v>
          </cell>
          <cell r="L16">
            <v>35596</v>
          </cell>
          <cell r="M16">
            <v>35481</v>
          </cell>
          <cell r="N16">
            <v>35212</v>
          </cell>
          <cell r="O16">
            <v>34858</v>
          </cell>
          <cell r="P16">
            <v>34488</v>
          </cell>
          <cell r="Q16">
            <v>34173</v>
          </cell>
          <cell r="R16">
            <v>33863</v>
          </cell>
          <cell r="S16">
            <v>33511</v>
          </cell>
          <cell r="T16">
            <v>33192</v>
          </cell>
          <cell r="U16">
            <v>32979</v>
          </cell>
          <cell r="V16">
            <v>32945</v>
          </cell>
          <cell r="W16">
            <v>33162</v>
          </cell>
          <cell r="X16">
            <v>33581</v>
          </cell>
          <cell r="Y16">
            <v>34095</v>
          </cell>
          <cell r="Z16">
            <v>34596</v>
          </cell>
          <cell r="AA16">
            <v>34978</v>
          </cell>
          <cell r="AB16">
            <v>35220</v>
          </cell>
          <cell r="AC16">
            <v>35392</v>
          </cell>
          <cell r="AD16">
            <v>35527</v>
          </cell>
          <cell r="AE16">
            <v>35655</v>
          </cell>
          <cell r="AF16">
            <v>35805</v>
          </cell>
          <cell r="AG16">
            <v>35932</v>
          </cell>
          <cell r="AH16">
            <v>36014</v>
          </cell>
          <cell r="AI16">
            <v>36123</v>
          </cell>
          <cell r="AJ16">
            <v>36328</v>
          </cell>
          <cell r="AK16">
            <v>36698</v>
          </cell>
          <cell r="AL16">
            <v>37373</v>
          </cell>
          <cell r="AM16">
            <v>38306</v>
          </cell>
          <cell r="AN16">
            <v>39289</v>
          </cell>
          <cell r="AO16">
            <v>40114</v>
          </cell>
          <cell r="AP16">
            <v>40572</v>
          </cell>
          <cell r="AQ16">
            <v>40523</v>
          </cell>
          <cell r="AR16">
            <v>40107</v>
          </cell>
          <cell r="AS16">
            <v>39533</v>
          </cell>
          <cell r="AT16">
            <v>39010</v>
          </cell>
          <cell r="AU16">
            <v>38750</v>
          </cell>
          <cell r="AV16">
            <v>38823</v>
          </cell>
          <cell r="AW16">
            <v>39090</v>
          </cell>
          <cell r="AX16">
            <v>39443</v>
          </cell>
          <cell r="AY16">
            <v>39775</v>
          </cell>
          <cell r="AZ16">
            <v>39976</v>
          </cell>
          <cell r="BA16">
            <v>40120</v>
          </cell>
          <cell r="BB16">
            <v>40277</v>
          </cell>
          <cell r="BC16">
            <v>40341</v>
          </cell>
          <cell r="BD16">
            <v>40204</v>
          </cell>
          <cell r="BE16">
            <v>39757</v>
          </cell>
        </row>
        <row r="17">
          <cell r="A17" t="str">
            <v>30-34</v>
          </cell>
          <cell r="B17">
            <v>28490</v>
          </cell>
          <cell r="C17">
            <v>29295</v>
          </cell>
          <cell r="D17">
            <v>29966</v>
          </cell>
          <cell r="E17">
            <v>30526</v>
          </cell>
          <cell r="F17">
            <v>31004</v>
          </cell>
          <cell r="G17">
            <v>31422</v>
          </cell>
          <cell r="H17">
            <v>31763</v>
          </cell>
          <cell r="I17">
            <v>32010</v>
          </cell>
          <cell r="J17">
            <v>32190</v>
          </cell>
          <cell r="K17">
            <v>32330</v>
          </cell>
          <cell r="L17">
            <v>32457</v>
          </cell>
          <cell r="M17">
            <v>32563</v>
          </cell>
          <cell r="N17">
            <v>32630</v>
          </cell>
          <cell r="O17">
            <v>32669</v>
          </cell>
          <cell r="P17">
            <v>32693</v>
          </cell>
          <cell r="Q17">
            <v>32711</v>
          </cell>
          <cell r="R17">
            <v>32691</v>
          </cell>
          <cell r="S17">
            <v>32624</v>
          </cell>
          <cell r="T17">
            <v>32561</v>
          </cell>
          <cell r="U17">
            <v>32554</v>
          </cell>
          <cell r="V17">
            <v>32654</v>
          </cell>
          <cell r="W17">
            <v>32916</v>
          </cell>
          <cell r="X17">
            <v>33307</v>
          </cell>
          <cell r="Y17">
            <v>33743</v>
          </cell>
          <cell r="Z17">
            <v>34138</v>
          </cell>
          <cell r="AA17">
            <v>34409</v>
          </cell>
          <cell r="AB17">
            <v>34518</v>
          </cell>
          <cell r="AC17">
            <v>34520</v>
          </cell>
          <cell r="AD17">
            <v>34473</v>
          </cell>
          <cell r="AE17">
            <v>34434</v>
          </cell>
          <cell r="AF17">
            <v>34460</v>
          </cell>
          <cell r="AG17">
            <v>34558</v>
          </cell>
          <cell r="AH17">
            <v>34691</v>
          </cell>
          <cell r="AI17">
            <v>34846</v>
          </cell>
          <cell r="AJ17">
            <v>35014</v>
          </cell>
          <cell r="AK17">
            <v>35183</v>
          </cell>
          <cell r="AL17">
            <v>35311</v>
          </cell>
          <cell r="AM17">
            <v>35405</v>
          </cell>
          <cell r="AN17">
            <v>35528</v>
          </cell>
          <cell r="AO17">
            <v>35744</v>
          </cell>
          <cell r="AP17">
            <v>36115</v>
          </cell>
          <cell r="AQ17">
            <v>36774</v>
          </cell>
          <cell r="AR17">
            <v>37679</v>
          </cell>
          <cell r="AS17">
            <v>38631</v>
          </cell>
          <cell r="AT17">
            <v>39431</v>
          </cell>
          <cell r="AU17">
            <v>39880</v>
          </cell>
          <cell r="AV17">
            <v>39844</v>
          </cell>
          <cell r="AW17">
            <v>39457</v>
          </cell>
          <cell r="AX17">
            <v>38918</v>
          </cell>
          <cell r="AY17">
            <v>38426</v>
          </cell>
          <cell r="AZ17">
            <v>38181</v>
          </cell>
          <cell r="BA17">
            <v>38049</v>
          </cell>
          <cell r="BB17">
            <v>37898</v>
          </cell>
          <cell r="BC17">
            <v>37927</v>
          </cell>
          <cell r="BD17">
            <v>38336</v>
          </cell>
          <cell r="BE17">
            <v>39323</v>
          </cell>
        </row>
        <row r="18">
          <cell r="A18" t="str">
            <v>35-39</v>
          </cell>
          <cell r="B18">
            <v>22228</v>
          </cell>
          <cell r="C18">
            <v>23645</v>
          </cell>
          <cell r="D18">
            <v>24902</v>
          </cell>
          <cell r="E18">
            <v>26008</v>
          </cell>
          <cell r="F18">
            <v>26961</v>
          </cell>
          <cell r="G18">
            <v>27764</v>
          </cell>
          <cell r="H18">
            <v>28381</v>
          </cell>
          <cell r="I18">
            <v>28812</v>
          </cell>
          <cell r="J18">
            <v>29108</v>
          </cell>
          <cell r="K18">
            <v>29319</v>
          </cell>
          <cell r="L18">
            <v>29498</v>
          </cell>
          <cell r="M18">
            <v>29592</v>
          </cell>
          <cell r="N18">
            <v>29566</v>
          </cell>
          <cell r="O18">
            <v>29500</v>
          </cell>
          <cell r="P18">
            <v>29470</v>
          </cell>
          <cell r="Q18">
            <v>29553</v>
          </cell>
          <cell r="R18">
            <v>29751</v>
          </cell>
          <cell r="S18">
            <v>30013</v>
          </cell>
          <cell r="T18">
            <v>30336</v>
          </cell>
          <cell r="U18">
            <v>30718</v>
          </cell>
          <cell r="V18">
            <v>31158</v>
          </cell>
          <cell r="W18">
            <v>31735</v>
          </cell>
          <cell r="X18">
            <v>32452</v>
          </cell>
          <cell r="Y18">
            <v>33188</v>
          </cell>
          <cell r="Z18">
            <v>33820</v>
          </cell>
          <cell r="AA18">
            <v>34228</v>
          </cell>
          <cell r="AB18">
            <v>34347</v>
          </cell>
          <cell r="AC18">
            <v>34258</v>
          </cell>
          <cell r="AD18">
            <v>34058</v>
          </cell>
          <cell r="AE18">
            <v>33845</v>
          </cell>
          <cell r="AF18">
            <v>33716</v>
          </cell>
          <cell r="AG18">
            <v>33666</v>
          </cell>
          <cell r="AH18">
            <v>33631</v>
          </cell>
          <cell r="AI18">
            <v>33617</v>
          </cell>
          <cell r="AJ18">
            <v>33632</v>
          </cell>
          <cell r="AK18">
            <v>33683</v>
          </cell>
          <cell r="AL18">
            <v>33779</v>
          </cell>
          <cell r="AM18">
            <v>33915</v>
          </cell>
          <cell r="AN18">
            <v>34077</v>
          </cell>
          <cell r="AO18">
            <v>34251</v>
          </cell>
          <cell r="AP18">
            <v>34424</v>
          </cell>
          <cell r="AQ18">
            <v>34552</v>
          </cell>
          <cell r="AR18">
            <v>34644</v>
          </cell>
          <cell r="AS18">
            <v>34766</v>
          </cell>
          <cell r="AT18">
            <v>34980</v>
          </cell>
          <cell r="AU18">
            <v>35352</v>
          </cell>
          <cell r="AV18">
            <v>36015</v>
          </cell>
          <cell r="AW18">
            <v>36925</v>
          </cell>
          <cell r="AX18">
            <v>37883</v>
          </cell>
          <cell r="AY18">
            <v>38689</v>
          </cell>
          <cell r="AZ18">
            <v>39142</v>
          </cell>
          <cell r="BA18">
            <v>39376</v>
          </cell>
          <cell r="BB18">
            <v>39524</v>
          </cell>
          <cell r="BC18">
            <v>39385</v>
          </cell>
          <cell r="BD18">
            <v>38761</v>
          </cell>
          <cell r="BE18">
            <v>37450</v>
          </cell>
        </row>
        <row r="19">
          <cell r="A19" t="str">
            <v>40-44</v>
          </cell>
          <cell r="B19">
            <v>15954</v>
          </cell>
          <cell r="C19">
            <v>16988</v>
          </cell>
          <cell r="D19">
            <v>18095</v>
          </cell>
          <cell r="E19">
            <v>19228</v>
          </cell>
          <cell r="F19">
            <v>20345</v>
          </cell>
          <cell r="G19">
            <v>21405</v>
          </cell>
          <cell r="H19">
            <v>22463</v>
          </cell>
          <cell r="I19">
            <v>23545</v>
          </cell>
          <cell r="J19">
            <v>24574</v>
          </cell>
          <cell r="K19">
            <v>25469</v>
          </cell>
          <cell r="L19">
            <v>26154</v>
          </cell>
          <cell r="M19">
            <v>26560</v>
          </cell>
          <cell r="N19">
            <v>26741</v>
          </cell>
          <cell r="O19">
            <v>26796</v>
          </cell>
          <cell r="P19">
            <v>26829</v>
          </cell>
          <cell r="Q19">
            <v>26939</v>
          </cell>
          <cell r="R19">
            <v>27068</v>
          </cell>
          <cell r="S19">
            <v>27147</v>
          </cell>
          <cell r="T19">
            <v>27266</v>
          </cell>
          <cell r="U19">
            <v>27517</v>
          </cell>
          <cell r="V19">
            <v>27988</v>
          </cell>
          <cell r="W19">
            <v>28821</v>
          </cell>
          <cell r="X19">
            <v>29955</v>
          </cell>
          <cell r="Y19">
            <v>31179</v>
          </cell>
          <cell r="Z19">
            <v>32284</v>
          </cell>
          <cell r="AA19">
            <v>33058</v>
          </cell>
          <cell r="AB19">
            <v>33439</v>
          </cell>
          <cell r="AC19">
            <v>33567</v>
          </cell>
          <cell r="AD19">
            <v>33537</v>
          </cell>
          <cell r="AE19">
            <v>33442</v>
          </cell>
          <cell r="AF19">
            <v>33375</v>
          </cell>
          <cell r="AG19">
            <v>33315</v>
          </cell>
          <cell r="AH19">
            <v>33200</v>
          </cell>
          <cell r="AI19">
            <v>33062</v>
          </cell>
          <cell r="AJ19">
            <v>32935</v>
          </cell>
          <cell r="AK19">
            <v>32850</v>
          </cell>
          <cell r="AL19">
            <v>32805</v>
          </cell>
          <cell r="AM19">
            <v>32779</v>
          </cell>
          <cell r="AN19">
            <v>32774</v>
          </cell>
          <cell r="AO19">
            <v>32797</v>
          </cell>
          <cell r="AP19">
            <v>32852</v>
          </cell>
          <cell r="AQ19">
            <v>32945</v>
          </cell>
          <cell r="AR19">
            <v>33072</v>
          </cell>
          <cell r="AS19">
            <v>33225</v>
          </cell>
          <cell r="AT19">
            <v>33394</v>
          </cell>
          <cell r="AU19">
            <v>33569</v>
          </cell>
          <cell r="AV19">
            <v>33713</v>
          </cell>
          <cell r="AW19">
            <v>33833</v>
          </cell>
          <cell r="AX19">
            <v>33984</v>
          </cell>
          <cell r="AY19">
            <v>34222</v>
          </cell>
          <cell r="AZ19">
            <v>34605</v>
          </cell>
          <cell r="BA19">
            <v>35094</v>
          </cell>
          <cell r="BB19">
            <v>35652</v>
          </cell>
          <cell r="BC19">
            <v>36335</v>
          </cell>
          <cell r="BD19">
            <v>37200</v>
          </cell>
          <cell r="BE19">
            <v>38302</v>
          </cell>
        </row>
        <row r="20">
          <cell r="A20" t="str">
            <v>45-49</v>
          </cell>
          <cell r="B20">
            <v>10955</v>
          </cell>
          <cell r="C20">
            <v>11482</v>
          </cell>
          <cell r="D20">
            <v>12271</v>
          </cell>
          <cell r="E20">
            <v>13224</v>
          </cell>
          <cell r="F20">
            <v>14244</v>
          </cell>
          <cell r="G20">
            <v>15227</v>
          </cell>
          <cell r="H20">
            <v>16196</v>
          </cell>
          <cell r="I20">
            <v>17221</v>
          </cell>
          <cell r="J20">
            <v>18261</v>
          </cell>
          <cell r="K20">
            <v>19275</v>
          </cell>
          <cell r="L20">
            <v>20221</v>
          </cell>
          <cell r="M20">
            <v>21127</v>
          </cell>
          <cell r="N20">
            <v>22019</v>
          </cell>
          <cell r="O20">
            <v>22858</v>
          </cell>
          <cell r="P20">
            <v>23602</v>
          </cell>
          <cell r="Q20">
            <v>24209</v>
          </cell>
          <cell r="R20">
            <v>24608</v>
          </cell>
          <cell r="S20">
            <v>24827</v>
          </cell>
          <cell r="T20">
            <v>24973</v>
          </cell>
          <cell r="U20">
            <v>25152</v>
          </cell>
          <cell r="V20">
            <v>25471</v>
          </cell>
          <cell r="W20">
            <v>25949</v>
          </cell>
          <cell r="X20">
            <v>26516</v>
          </cell>
          <cell r="Y20">
            <v>27142</v>
          </cell>
          <cell r="Z20">
            <v>27799</v>
          </cell>
          <cell r="AA20">
            <v>28462</v>
          </cell>
          <cell r="AB20">
            <v>29189</v>
          </cell>
          <cell r="AC20">
            <v>30001</v>
          </cell>
          <cell r="AD20">
            <v>30804</v>
          </cell>
          <cell r="AE20">
            <v>31507</v>
          </cell>
          <cell r="AF20">
            <v>32019</v>
          </cell>
          <cell r="AG20">
            <v>32298</v>
          </cell>
          <cell r="AH20">
            <v>32406</v>
          </cell>
          <cell r="AI20">
            <v>32403</v>
          </cell>
          <cell r="AJ20">
            <v>32352</v>
          </cell>
          <cell r="AK20">
            <v>32312</v>
          </cell>
          <cell r="AL20">
            <v>32266</v>
          </cell>
          <cell r="AM20">
            <v>32173</v>
          </cell>
          <cell r="AN20">
            <v>32060</v>
          </cell>
          <cell r="AO20">
            <v>31956</v>
          </cell>
          <cell r="AP20">
            <v>31886</v>
          </cell>
          <cell r="AQ20">
            <v>31846</v>
          </cell>
          <cell r="AR20">
            <v>31817</v>
          </cell>
          <cell r="AS20">
            <v>31807</v>
          </cell>
          <cell r="AT20">
            <v>31827</v>
          </cell>
          <cell r="AU20">
            <v>31885</v>
          </cell>
          <cell r="AV20">
            <v>31990</v>
          </cell>
          <cell r="AW20">
            <v>32136</v>
          </cell>
          <cell r="AX20">
            <v>32310</v>
          </cell>
          <cell r="AY20">
            <v>32497</v>
          </cell>
          <cell r="AZ20">
            <v>32685</v>
          </cell>
          <cell r="BA20">
            <v>32882</v>
          </cell>
          <cell r="BB20">
            <v>33098</v>
          </cell>
          <cell r="BC20">
            <v>33318</v>
          </cell>
          <cell r="BD20">
            <v>33530</v>
          </cell>
          <cell r="BE20">
            <v>33719</v>
          </cell>
        </row>
        <row r="21">
          <cell r="A21" t="str">
            <v>50-54</v>
          </cell>
          <cell r="B21">
            <v>8362</v>
          </cell>
          <cell r="C21">
            <v>8618</v>
          </cell>
          <cell r="D21">
            <v>8938</v>
          </cell>
          <cell r="E21">
            <v>9326</v>
          </cell>
          <cell r="F21">
            <v>9784</v>
          </cell>
          <cell r="G21">
            <v>10322</v>
          </cell>
          <cell r="H21">
            <v>10962</v>
          </cell>
          <cell r="I21">
            <v>11701</v>
          </cell>
          <cell r="J21">
            <v>12503</v>
          </cell>
          <cell r="K21">
            <v>13330</v>
          </cell>
          <cell r="L21">
            <v>14145</v>
          </cell>
          <cell r="M21">
            <v>14951</v>
          </cell>
          <cell r="N21">
            <v>15771</v>
          </cell>
          <cell r="O21">
            <v>16604</v>
          </cell>
          <cell r="P21">
            <v>17446</v>
          </cell>
          <cell r="Q21">
            <v>18293</v>
          </cell>
          <cell r="R21">
            <v>19169</v>
          </cell>
          <cell r="S21">
            <v>20075</v>
          </cell>
          <cell r="T21">
            <v>20978</v>
          </cell>
          <cell r="U21">
            <v>21843</v>
          </cell>
          <cell r="V21">
            <v>22635</v>
          </cell>
          <cell r="W21">
            <v>23359</v>
          </cell>
          <cell r="X21">
            <v>24037</v>
          </cell>
          <cell r="Y21">
            <v>24663</v>
          </cell>
          <cell r="Z21">
            <v>25232</v>
          </cell>
          <cell r="AA21">
            <v>25738</v>
          </cell>
          <cell r="AB21">
            <v>26128</v>
          </cell>
          <cell r="AC21">
            <v>26406</v>
          </cell>
          <cell r="AD21">
            <v>26651</v>
          </cell>
          <cell r="AE21">
            <v>26941</v>
          </cell>
          <cell r="AF21">
            <v>27355</v>
          </cell>
          <cell r="AG21">
            <v>27970</v>
          </cell>
          <cell r="AH21">
            <v>28735</v>
          </cell>
          <cell r="AI21">
            <v>29532</v>
          </cell>
          <cell r="AJ21">
            <v>30246</v>
          </cell>
          <cell r="AK21">
            <v>30761</v>
          </cell>
          <cell r="AL21">
            <v>31040</v>
          </cell>
          <cell r="AM21">
            <v>31159</v>
          </cell>
          <cell r="AN21">
            <v>31175</v>
          </cell>
          <cell r="AO21">
            <v>31144</v>
          </cell>
          <cell r="AP21">
            <v>31122</v>
          </cell>
          <cell r="AQ21">
            <v>31089</v>
          </cell>
          <cell r="AR21">
            <v>31009</v>
          </cell>
          <cell r="AS21">
            <v>30910</v>
          </cell>
          <cell r="AT21">
            <v>30819</v>
          </cell>
          <cell r="AU21">
            <v>30766</v>
          </cell>
          <cell r="AV21">
            <v>30747</v>
          </cell>
          <cell r="AW21">
            <v>30743</v>
          </cell>
          <cell r="AX21">
            <v>30759</v>
          </cell>
          <cell r="AY21">
            <v>30800</v>
          </cell>
          <cell r="AZ21">
            <v>30872</v>
          </cell>
          <cell r="BA21">
            <v>30971</v>
          </cell>
          <cell r="BB21">
            <v>31094</v>
          </cell>
          <cell r="BC21">
            <v>31246</v>
          </cell>
          <cell r="BD21">
            <v>31432</v>
          </cell>
          <cell r="BE21">
            <v>31657</v>
          </cell>
        </row>
        <row r="22">
          <cell r="A22" t="str">
            <v>55-59</v>
          </cell>
          <cell r="B22">
            <v>6841</v>
          </cell>
          <cell r="C22">
            <v>6986</v>
          </cell>
          <cell r="D22">
            <v>7128</v>
          </cell>
          <cell r="E22">
            <v>7285</v>
          </cell>
          <cell r="F22">
            <v>7471</v>
          </cell>
          <cell r="G22">
            <v>7705</v>
          </cell>
          <cell r="H22">
            <v>7976</v>
          </cell>
          <cell r="I22">
            <v>8275</v>
          </cell>
          <cell r="J22">
            <v>8613</v>
          </cell>
          <cell r="K22">
            <v>9005</v>
          </cell>
          <cell r="L22">
            <v>9462</v>
          </cell>
          <cell r="M22">
            <v>9987</v>
          </cell>
          <cell r="N22">
            <v>10572</v>
          </cell>
          <cell r="O22">
            <v>11213</v>
          </cell>
          <cell r="P22">
            <v>11906</v>
          </cell>
          <cell r="Q22">
            <v>12650</v>
          </cell>
          <cell r="R22">
            <v>13441</v>
          </cell>
          <cell r="S22">
            <v>14282</v>
          </cell>
          <cell r="T22">
            <v>15176</v>
          </cell>
          <cell r="U22">
            <v>16127</v>
          </cell>
          <cell r="V22">
            <v>17137</v>
          </cell>
          <cell r="W22">
            <v>18304</v>
          </cell>
          <cell r="X22">
            <v>19623</v>
          </cell>
          <cell r="Y22">
            <v>20954</v>
          </cell>
          <cell r="Z22">
            <v>22149</v>
          </cell>
          <cell r="AA22">
            <v>23065</v>
          </cell>
          <cell r="AB22">
            <v>23625</v>
          </cell>
          <cell r="AC22">
            <v>23925</v>
          </cell>
          <cell r="AD22">
            <v>24080</v>
          </cell>
          <cell r="AE22">
            <v>24206</v>
          </cell>
          <cell r="AF22">
            <v>24416</v>
          </cell>
          <cell r="AG22">
            <v>24687</v>
          </cell>
          <cell r="AH22">
            <v>24941</v>
          </cell>
          <cell r="AI22">
            <v>25216</v>
          </cell>
          <cell r="AJ22">
            <v>25548</v>
          </cell>
          <cell r="AK22">
            <v>25975</v>
          </cell>
          <cell r="AL22">
            <v>26571</v>
          </cell>
          <cell r="AM22">
            <v>27311</v>
          </cell>
          <cell r="AN22">
            <v>28083</v>
          </cell>
          <cell r="AO22">
            <v>28777</v>
          </cell>
          <cell r="AP22">
            <v>29281</v>
          </cell>
          <cell r="AQ22">
            <v>29558</v>
          </cell>
          <cell r="AR22">
            <v>29682</v>
          </cell>
          <cell r="AS22">
            <v>29708</v>
          </cell>
          <cell r="AT22">
            <v>29693</v>
          </cell>
          <cell r="AU22">
            <v>29691</v>
          </cell>
          <cell r="AV22">
            <v>29689</v>
          </cell>
          <cell r="AW22">
            <v>29648</v>
          </cell>
          <cell r="AX22">
            <v>29592</v>
          </cell>
          <cell r="AY22">
            <v>29541</v>
          </cell>
          <cell r="AZ22">
            <v>29515</v>
          </cell>
          <cell r="BA22">
            <v>29501</v>
          </cell>
          <cell r="BB22">
            <v>29486</v>
          </cell>
          <cell r="BC22">
            <v>29489</v>
          </cell>
          <cell r="BD22">
            <v>29532</v>
          </cell>
          <cell r="BE22">
            <v>29637</v>
          </cell>
        </row>
        <row r="23">
          <cell r="A23" t="str">
            <v>60-64</v>
          </cell>
          <cell r="B23">
            <v>5088</v>
          </cell>
          <cell r="C23">
            <v>5297</v>
          </cell>
          <cell r="D23">
            <v>5491</v>
          </cell>
          <cell r="E23">
            <v>5677</v>
          </cell>
          <cell r="F23">
            <v>5864</v>
          </cell>
          <cell r="G23">
            <v>6059</v>
          </cell>
          <cell r="H23">
            <v>6259</v>
          </cell>
          <cell r="I23">
            <v>6459</v>
          </cell>
          <cell r="J23">
            <v>6662</v>
          </cell>
          <cell r="K23">
            <v>6874</v>
          </cell>
          <cell r="L23">
            <v>7097</v>
          </cell>
          <cell r="M23">
            <v>7300</v>
          </cell>
          <cell r="N23">
            <v>7479</v>
          </cell>
          <cell r="O23">
            <v>7684</v>
          </cell>
          <cell r="P23">
            <v>7961</v>
          </cell>
          <cell r="Q23">
            <v>8359</v>
          </cell>
          <cell r="R23">
            <v>8892</v>
          </cell>
          <cell r="S23">
            <v>9527</v>
          </cell>
          <cell r="T23">
            <v>10244</v>
          </cell>
          <cell r="U23">
            <v>11023</v>
          </cell>
          <cell r="V23">
            <v>11841</v>
          </cell>
          <cell r="W23">
            <v>12722</v>
          </cell>
          <cell r="X23">
            <v>13680</v>
          </cell>
          <cell r="Y23">
            <v>14681</v>
          </cell>
          <cell r="Z23">
            <v>15690</v>
          </cell>
          <cell r="AA23">
            <v>16674</v>
          </cell>
          <cell r="AB23">
            <v>17687</v>
          </cell>
          <cell r="AC23">
            <v>18753</v>
          </cell>
          <cell r="AD23">
            <v>19788</v>
          </cell>
          <cell r="AE23">
            <v>20710</v>
          </cell>
          <cell r="AF23">
            <v>21438</v>
          </cell>
          <cell r="AG23">
            <v>21910</v>
          </cell>
          <cell r="AH23">
            <v>22182</v>
          </cell>
          <cell r="AI23">
            <v>22344</v>
          </cell>
          <cell r="AJ23">
            <v>22488</v>
          </cell>
          <cell r="AK23">
            <v>22703</v>
          </cell>
          <cell r="AL23">
            <v>22970</v>
          </cell>
          <cell r="AM23">
            <v>23227</v>
          </cell>
          <cell r="AN23">
            <v>23506</v>
          </cell>
          <cell r="AO23">
            <v>23838</v>
          </cell>
          <cell r="AP23">
            <v>24256</v>
          </cell>
          <cell r="AQ23">
            <v>24826</v>
          </cell>
          <cell r="AR23">
            <v>25527</v>
          </cell>
          <cell r="AS23">
            <v>26259</v>
          </cell>
          <cell r="AT23">
            <v>26920</v>
          </cell>
          <cell r="AU23">
            <v>27410</v>
          </cell>
          <cell r="AV23">
            <v>27697</v>
          </cell>
          <cell r="AW23">
            <v>27849</v>
          </cell>
          <cell r="AX23">
            <v>27912</v>
          </cell>
          <cell r="AY23">
            <v>27935</v>
          </cell>
          <cell r="AZ23">
            <v>27963</v>
          </cell>
          <cell r="BA23">
            <v>27966</v>
          </cell>
          <cell r="BB23">
            <v>27912</v>
          </cell>
          <cell r="BC23">
            <v>27848</v>
          </cell>
          <cell r="BD23">
            <v>27822</v>
          </cell>
          <cell r="BE23">
            <v>27881</v>
          </cell>
        </row>
        <row r="24">
          <cell r="A24" t="str">
            <v>65-69</v>
          </cell>
          <cell r="B24">
            <v>3377</v>
          </cell>
          <cell r="C24">
            <v>3498</v>
          </cell>
          <cell r="D24">
            <v>3663</v>
          </cell>
          <cell r="E24">
            <v>3852</v>
          </cell>
          <cell r="F24">
            <v>4053</v>
          </cell>
          <cell r="G24">
            <v>4251</v>
          </cell>
          <cell r="H24">
            <v>4451</v>
          </cell>
          <cell r="I24">
            <v>4664</v>
          </cell>
          <cell r="J24">
            <v>4879</v>
          </cell>
          <cell r="K24">
            <v>5089</v>
          </cell>
          <cell r="L24">
            <v>5284</v>
          </cell>
          <cell r="M24">
            <v>5447</v>
          </cell>
          <cell r="N24">
            <v>5585</v>
          </cell>
          <cell r="O24">
            <v>5722</v>
          </cell>
          <cell r="P24">
            <v>5883</v>
          </cell>
          <cell r="Q24">
            <v>6091</v>
          </cell>
          <cell r="R24">
            <v>6329</v>
          </cell>
          <cell r="S24">
            <v>6579</v>
          </cell>
          <cell r="T24">
            <v>6871</v>
          </cell>
          <cell r="U24">
            <v>7231</v>
          </cell>
          <cell r="V24">
            <v>7687</v>
          </cell>
          <cell r="W24">
            <v>8264</v>
          </cell>
          <cell r="X24">
            <v>8945</v>
          </cell>
          <cell r="Y24">
            <v>9690</v>
          </cell>
          <cell r="Z24">
            <v>10462</v>
          </cell>
          <cell r="AA24">
            <v>11223</v>
          </cell>
          <cell r="AB24">
            <v>11971</v>
          </cell>
          <cell r="AC24">
            <v>12733</v>
          </cell>
          <cell r="AD24">
            <v>13509</v>
          </cell>
          <cell r="AE24">
            <v>14302</v>
          </cell>
          <cell r="AF24">
            <v>15114</v>
          </cell>
          <cell r="AG24">
            <v>16002</v>
          </cell>
          <cell r="AH24">
            <v>16965</v>
          </cell>
          <cell r="AI24">
            <v>17917</v>
          </cell>
          <cell r="AJ24">
            <v>18772</v>
          </cell>
          <cell r="AK24">
            <v>19446</v>
          </cell>
          <cell r="AL24">
            <v>19883</v>
          </cell>
          <cell r="AM24">
            <v>20141</v>
          </cell>
          <cell r="AN24">
            <v>20301</v>
          </cell>
          <cell r="AO24">
            <v>20446</v>
          </cell>
          <cell r="AP24">
            <v>20657</v>
          </cell>
          <cell r="AQ24">
            <v>20915</v>
          </cell>
          <cell r="AR24">
            <v>21165</v>
          </cell>
          <cell r="AS24">
            <v>21436</v>
          </cell>
          <cell r="AT24">
            <v>21759</v>
          </cell>
          <cell r="AU24">
            <v>22163</v>
          </cell>
          <cell r="AV24">
            <v>22711</v>
          </cell>
          <cell r="AW24">
            <v>23384</v>
          </cell>
          <cell r="AX24">
            <v>24087</v>
          </cell>
          <cell r="AY24">
            <v>24723</v>
          </cell>
          <cell r="AZ24">
            <v>25200</v>
          </cell>
          <cell r="BA24">
            <v>25579</v>
          </cell>
          <cell r="BB24">
            <v>25925</v>
          </cell>
          <cell r="BC24">
            <v>26142</v>
          </cell>
          <cell r="BD24">
            <v>26135</v>
          </cell>
          <cell r="BE24">
            <v>25809</v>
          </cell>
        </row>
        <row r="25">
          <cell r="A25" t="str">
            <v>70-74</v>
          </cell>
          <cell r="B25">
            <v>2059</v>
          </cell>
          <cell r="C25">
            <v>2168</v>
          </cell>
          <cell r="D25">
            <v>2279</v>
          </cell>
          <cell r="E25">
            <v>2394</v>
          </cell>
          <cell r="F25">
            <v>2519</v>
          </cell>
          <cell r="G25">
            <v>2655</v>
          </cell>
          <cell r="H25">
            <v>2809</v>
          </cell>
          <cell r="I25">
            <v>2978</v>
          </cell>
          <cell r="J25">
            <v>3154</v>
          </cell>
          <cell r="K25">
            <v>3330</v>
          </cell>
          <cell r="L25">
            <v>3497</v>
          </cell>
          <cell r="M25">
            <v>3650</v>
          </cell>
          <cell r="N25">
            <v>3794</v>
          </cell>
          <cell r="O25">
            <v>3937</v>
          </cell>
          <cell r="P25">
            <v>4089</v>
          </cell>
          <cell r="Q25">
            <v>4256</v>
          </cell>
          <cell r="R25">
            <v>4427</v>
          </cell>
          <cell r="S25">
            <v>4597</v>
          </cell>
          <cell r="T25">
            <v>4783</v>
          </cell>
          <cell r="U25">
            <v>5005</v>
          </cell>
          <cell r="V25">
            <v>5280</v>
          </cell>
          <cell r="W25">
            <v>5622</v>
          </cell>
          <cell r="X25">
            <v>6018</v>
          </cell>
          <cell r="Y25">
            <v>6449</v>
          </cell>
          <cell r="Z25">
            <v>6895</v>
          </cell>
          <cell r="AA25">
            <v>7338</v>
          </cell>
          <cell r="AB25">
            <v>7762</v>
          </cell>
          <cell r="AC25">
            <v>8182</v>
          </cell>
          <cell r="AD25">
            <v>8617</v>
          </cell>
          <cell r="AE25">
            <v>9090</v>
          </cell>
          <cell r="AF25">
            <v>9623</v>
          </cell>
          <cell r="AG25">
            <v>10227</v>
          </cell>
          <cell r="AH25">
            <v>10888</v>
          </cell>
          <cell r="AI25">
            <v>11589</v>
          </cell>
          <cell r="AJ25">
            <v>12311</v>
          </cell>
          <cell r="AK25">
            <v>13036</v>
          </cell>
          <cell r="AL25">
            <v>13814</v>
          </cell>
          <cell r="AM25">
            <v>14656</v>
          </cell>
          <cell r="AN25">
            <v>15489</v>
          </cell>
          <cell r="AO25">
            <v>16240</v>
          </cell>
          <cell r="AP25">
            <v>16835</v>
          </cell>
          <cell r="AQ25">
            <v>17226</v>
          </cell>
          <cell r="AR25">
            <v>17463</v>
          </cell>
          <cell r="AS25">
            <v>17616</v>
          </cell>
          <cell r="AT25">
            <v>17760</v>
          </cell>
          <cell r="AU25">
            <v>17966</v>
          </cell>
          <cell r="AV25">
            <v>18219</v>
          </cell>
          <cell r="AW25">
            <v>18471</v>
          </cell>
          <cell r="AX25">
            <v>18744</v>
          </cell>
          <cell r="AY25">
            <v>19062</v>
          </cell>
          <cell r="AZ25">
            <v>19447</v>
          </cell>
          <cell r="BA25">
            <v>19884</v>
          </cell>
          <cell r="BB25">
            <v>20358</v>
          </cell>
          <cell r="BC25">
            <v>20891</v>
          </cell>
          <cell r="BD25">
            <v>21507</v>
          </cell>
          <cell r="BE25">
            <v>22228</v>
          </cell>
        </row>
        <row r="26">
          <cell r="A26" t="str">
            <v>75-79</v>
          </cell>
          <cell r="B26">
            <v>1164</v>
          </cell>
          <cell r="C26">
            <v>1148</v>
          </cell>
          <cell r="D26">
            <v>1175</v>
          </cell>
          <cell r="E26">
            <v>1234</v>
          </cell>
          <cell r="F26">
            <v>1314</v>
          </cell>
          <cell r="G26">
            <v>1407</v>
          </cell>
          <cell r="H26">
            <v>1522</v>
          </cell>
          <cell r="I26">
            <v>1667</v>
          </cell>
          <cell r="J26">
            <v>1825</v>
          </cell>
          <cell r="K26">
            <v>1980</v>
          </cell>
          <cell r="L26">
            <v>2116</v>
          </cell>
          <cell r="M26">
            <v>2224</v>
          </cell>
          <cell r="N26">
            <v>2315</v>
          </cell>
          <cell r="O26">
            <v>2402</v>
          </cell>
          <cell r="P26">
            <v>2498</v>
          </cell>
          <cell r="Q26">
            <v>2618</v>
          </cell>
          <cell r="R26">
            <v>2766</v>
          </cell>
          <cell r="S26">
            <v>2934</v>
          </cell>
          <cell r="T26">
            <v>3114</v>
          </cell>
          <cell r="U26">
            <v>3296</v>
          </cell>
          <cell r="V26">
            <v>3473</v>
          </cell>
          <cell r="W26">
            <v>3635</v>
          </cell>
          <cell r="X26">
            <v>3788</v>
          </cell>
          <cell r="Y26">
            <v>3946</v>
          </cell>
          <cell r="Z26">
            <v>4122</v>
          </cell>
          <cell r="AA26">
            <v>4330</v>
          </cell>
          <cell r="AB26">
            <v>4572</v>
          </cell>
          <cell r="AC26">
            <v>4839</v>
          </cell>
          <cell r="AD26">
            <v>5128</v>
          </cell>
          <cell r="AE26">
            <v>5436</v>
          </cell>
          <cell r="AF26">
            <v>5759</v>
          </cell>
          <cell r="AG26">
            <v>6090</v>
          </cell>
          <cell r="AH26">
            <v>6430</v>
          </cell>
          <cell r="AI26">
            <v>6792</v>
          </cell>
          <cell r="AJ26">
            <v>7187</v>
          </cell>
          <cell r="AK26">
            <v>7628</v>
          </cell>
          <cell r="AL26">
            <v>8124</v>
          </cell>
          <cell r="AM26">
            <v>8667</v>
          </cell>
          <cell r="AN26">
            <v>9242</v>
          </cell>
          <cell r="AO26">
            <v>9835</v>
          </cell>
          <cell r="AP26">
            <v>10432</v>
          </cell>
          <cell r="AQ26">
            <v>11070</v>
          </cell>
          <cell r="AR26">
            <v>11760</v>
          </cell>
          <cell r="AS26">
            <v>12444</v>
          </cell>
          <cell r="AT26">
            <v>13064</v>
          </cell>
          <cell r="AU26">
            <v>13562</v>
          </cell>
          <cell r="AV26">
            <v>13901</v>
          </cell>
          <cell r="AW26">
            <v>14119</v>
          </cell>
          <cell r="AX26">
            <v>14272</v>
          </cell>
          <cell r="AY26">
            <v>14418</v>
          </cell>
          <cell r="AZ26">
            <v>14614</v>
          </cell>
          <cell r="BA26">
            <v>14821</v>
          </cell>
          <cell r="BB26">
            <v>15002</v>
          </cell>
          <cell r="BC26">
            <v>15213</v>
          </cell>
          <cell r="BD26">
            <v>15511</v>
          </cell>
          <cell r="BE26">
            <v>15953</v>
          </cell>
        </row>
        <row r="27">
          <cell r="A27" t="str">
            <v>80 Y MAS</v>
          </cell>
          <cell r="B27">
            <v>830</v>
          </cell>
          <cell r="C27">
            <v>856</v>
          </cell>
          <cell r="D27">
            <v>878</v>
          </cell>
          <cell r="E27">
            <v>901</v>
          </cell>
          <cell r="F27">
            <v>928</v>
          </cell>
          <cell r="G27">
            <v>962</v>
          </cell>
          <cell r="H27">
            <v>1001</v>
          </cell>
          <cell r="I27">
            <v>1041</v>
          </cell>
          <cell r="J27">
            <v>1091</v>
          </cell>
          <cell r="K27">
            <v>1155</v>
          </cell>
          <cell r="L27">
            <v>1241</v>
          </cell>
          <cell r="M27">
            <v>1356</v>
          </cell>
          <cell r="N27">
            <v>1497</v>
          </cell>
          <cell r="O27">
            <v>1650</v>
          </cell>
          <cell r="P27">
            <v>1813</v>
          </cell>
          <cell r="Q27">
            <v>1976</v>
          </cell>
          <cell r="R27">
            <v>2134</v>
          </cell>
          <cell r="S27">
            <v>2291</v>
          </cell>
          <cell r="T27">
            <v>2456</v>
          </cell>
          <cell r="U27">
            <v>2641</v>
          </cell>
          <cell r="V27">
            <v>2857</v>
          </cell>
          <cell r="W27">
            <v>3122</v>
          </cell>
          <cell r="X27">
            <v>3429</v>
          </cell>
          <cell r="Y27">
            <v>3749</v>
          </cell>
          <cell r="Z27">
            <v>4057</v>
          </cell>
          <cell r="AA27">
            <v>4322</v>
          </cell>
          <cell r="AB27">
            <v>4528</v>
          </cell>
          <cell r="AC27">
            <v>4692</v>
          </cell>
          <cell r="AD27">
            <v>4842</v>
          </cell>
          <cell r="AE27">
            <v>5008</v>
          </cell>
          <cell r="AF27">
            <v>5216</v>
          </cell>
          <cell r="AG27">
            <v>5465</v>
          </cell>
          <cell r="AH27">
            <v>5737</v>
          </cell>
          <cell r="AI27">
            <v>6034</v>
          </cell>
          <cell r="AJ27">
            <v>6357</v>
          </cell>
          <cell r="AK27">
            <v>6712</v>
          </cell>
          <cell r="AL27">
            <v>7091</v>
          </cell>
          <cell r="AM27">
            <v>7490</v>
          </cell>
          <cell r="AN27">
            <v>7924</v>
          </cell>
          <cell r="AO27">
            <v>8399</v>
          </cell>
          <cell r="AP27">
            <v>8928</v>
          </cell>
          <cell r="AQ27">
            <v>9512</v>
          </cell>
          <cell r="AR27">
            <v>10145</v>
          </cell>
          <cell r="AS27">
            <v>10823</v>
          </cell>
          <cell r="AT27">
            <v>11538</v>
          </cell>
          <cell r="AU27">
            <v>12291</v>
          </cell>
          <cell r="AV27">
            <v>13110</v>
          </cell>
          <cell r="AW27">
            <v>13996</v>
          </cell>
          <cell r="AX27">
            <v>14907</v>
          </cell>
          <cell r="AY27">
            <v>15793</v>
          </cell>
          <cell r="AZ27">
            <v>16605</v>
          </cell>
          <cell r="BA27">
            <v>17378</v>
          </cell>
          <cell r="BB27">
            <v>18140</v>
          </cell>
          <cell r="BC27">
            <v>18848</v>
          </cell>
          <cell r="BD27">
            <v>19451</v>
          </cell>
          <cell r="BE27">
            <v>19903</v>
          </cell>
        </row>
      </sheetData>
      <sheetData sheetId="66"/>
      <sheetData sheetId="67"/>
      <sheetData sheetId="68">
        <row r="11">
          <cell r="A11" t="str">
            <v>0-4</v>
          </cell>
          <cell r="B11">
            <v>12606</v>
          </cell>
          <cell r="C11">
            <v>12693</v>
          </cell>
          <cell r="D11">
            <v>12728</v>
          </cell>
          <cell r="E11">
            <v>12732</v>
          </cell>
          <cell r="F11">
            <v>12723</v>
          </cell>
          <cell r="G11">
            <v>12723</v>
          </cell>
          <cell r="H11">
            <v>12726</v>
          </cell>
          <cell r="I11">
            <v>12720</v>
          </cell>
          <cell r="J11">
            <v>12711</v>
          </cell>
          <cell r="K11">
            <v>12703</v>
          </cell>
          <cell r="L11">
            <v>12701</v>
          </cell>
          <cell r="M11">
            <v>12716</v>
          </cell>
          <cell r="N11">
            <v>12744</v>
          </cell>
          <cell r="O11">
            <v>12770</v>
          </cell>
          <cell r="P11">
            <v>12780</v>
          </cell>
          <cell r="Q11">
            <v>12759</v>
          </cell>
          <cell r="R11">
            <v>12682</v>
          </cell>
          <cell r="S11">
            <v>12559</v>
          </cell>
          <cell r="T11">
            <v>12427</v>
          </cell>
          <cell r="U11">
            <v>12326</v>
          </cell>
          <cell r="V11">
            <v>12292</v>
          </cell>
          <cell r="W11">
            <v>12349</v>
          </cell>
          <cell r="X11">
            <v>12471</v>
          </cell>
          <cell r="Y11">
            <v>12624</v>
          </cell>
          <cell r="Z11">
            <v>12776</v>
          </cell>
          <cell r="AA11">
            <v>12891</v>
          </cell>
          <cell r="AB11">
            <v>12974</v>
          </cell>
          <cell r="AC11">
            <v>13048</v>
          </cell>
          <cell r="AD11">
            <v>13107</v>
          </cell>
          <cell r="AE11">
            <v>13144</v>
          </cell>
          <cell r="AF11">
            <v>13155</v>
          </cell>
          <cell r="AG11">
            <v>13130</v>
          </cell>
          <cell r="AH11">
            <v>13073</v>
          </cell>
          <cell r="AI11">
            <v>12998</v>
          </cell>
          <cell r="AJ11">
            <v>12918</v>
          </cell>
          <cell r="AK11">
            <v>12847</v>
          </cell>
          <cell r="AL11">
            <v>12782</v>
          </cell>
          <cell r="AM11">
            <v>12716</v>
          </cell>
          <cell r="AN11">
            <v>12650</v>
          </cell>
          <cell r="AO11">
            <v>12587</v>
          </cell>
          <cell r="AP11">
            <v>12530</v>
          </cell>
          <cell r="AQ11">
            <v>12478</v>
          </cell>
          <cell r="AR11">
            <v>12429</v>
          </cell>
          <cell r="AS11">
            <v>12385</v>
          </cell>
          <cell r="AT11">
            <v>12348</v>
          </cell>
          <cell r="AU11">
            <v>12319</v>
          </cell>
          <cell r="AV11">
            <v>12300</v>
          </cell>
          <cell r="AW11">
            <v>12291</v>
          </cell>
          <cell r="AX11">
            <v>12288</v>
          </cell>
          <cell r="AY11">
            <v>12287</v>
          </cell>
          <cell r="AZ11">
            <v>12287</v>
          </cell>
          <cell r="BA11">
            <v>12288</v>
          </cell>
          <cell r="BB11">
            <v>12294</v>
          </cell>
          <cell r="BC11">
            <v>12300</v>
          </cell>
          <cell r="BD11">
            <v>12304</v>
          </cell>
          <cell r="BE11">
            <v>12303</v>
          </cell>
        </row>
        <row r="12">
          <cell r="A12" t="str">
            <v>5-9</v>
          </cell>
          <cell r="B12">
            <v>12946</v>
          </cell>
          <cell r="C12">
            <v>12895</v>
          </cell>
          <cell r="D12">
            <v>12899</v>
          </cell>
          <cell r="E12">
            <v>12933</v>
          </cell>
          <cell r="F12">
            <v>12978</v>
          </cell>
          <cell r="G12">
            <v>13008</v>
          </cell>
          <cell r="H12">
            <v>13025</v>
          </cell>
          <cell r="I12">
            <v>13043</v>
          </cell>
          <cell r="J12">
            <v>13062</v>
          </cell>
          <cell r="K12">
            <v>13084</v>
          </cell>
          <cell r="L12">
            <v>13107</v>
          </cell>
          <cell r="M12">
            <v>13133</v>
          </cell>
          <cell r="N12">
            <v>13161</v>
          </cell>
          <cell r="O12">
            <v>13190</v>
          </cell>
          <cell r="P12">
            <v>13221</v>
          </cell>
          <cell r="Q12">
            <v>13251</v>
          </cell>
          <cell r="R12">
            <v>13315</v>
          </cell>
          <cell r="S12">
            <v>13412</v>
          </cell>
          <cell r="T12">
            <v>13494</v>
          </cell>
          <cell r="U12">
            <v>13509</v>
          </cell>
          <cell r="V12">
            <v>13408</v>
          </cell>
          <cell r="W12">
            <v>13094</v>
          </cell>
          <cell r="X12">
            <v>12601</v>
          </cell>
          <cell r="Y12">
            <v>12073</v>
          </cell>
          <cell r="Z12">
            <v>11655</v>
          </cell>
          <cell r="AA12">
            <v>11491</v>
          </cell>
          <cell r="AB12">
            <v>11673</v>
          </cell>
          <cell r="AC12">
            <v>12103</v>
          </cell>
          <cell r="AD12">
            <v>12646</v>
          </cell>
          <cell r="AE12">
            <v>13164</v>
          </cell>
          <cell r="AF12">
            <v>13520</v>
          </cell>
          <cell r="AG12">
            <v>13694</v>
          </cell>
          <cell r="AH12">
            <v>13778</v>
          </cell>
          <cell r="AI12">
            <v>13801</v>
          </cell>
          <cell r="AJ12">
            <v>13792</v>
          </cell>
          <cell r="AK12">
            <v>13780</v>
          </cell>
          <cell r="AL12">
            <v>13756</v>
          </cell>
          <cell r="AM12">
            <v>13702</v>
          </cell>
          <cell r="AN12">
            <v>13629</v>
          </cell>
          <cell r="AO12">
            <v>13551</v>
          </cell>
          <cell r="AP12">
            <v>13480</v>
          </cell>
          <cell r="AQ12">
            <v>13413</v>
          </cell>
          <cell r="AR12">
            <v>13342</v>
          </cell>
          <cell r="AS12">
            <v>13272</v>
          </cell>
          <cell r="AT12">
            <v>13205</v>
          </cell>
          <cell r="AU12">
            <v>13146</v>
          </cell>
          <cell r="AV12">
            <v>13095</v>
          </cell>
          <cell r="AW12">
            <v>13050</v>
          </cell>
          <cell r="AX12">
            <v>13010</v>
          </cell>
          <cell r="AY12">
            <v>12976</v>
          </cell>
          <cell r="AZ12">
            <v>12947</v>
          </cell>
          <cell r="BA12">
            <v>12924</v>
          </cell>
          <cell r="BB12">
            <v>12907</v>
          </cell>
          <cell r="BC12">
            <v>12895</v>
          </cell>
          <cell r="BD12">
            <v>12890</v>
          </cell>
          <cell r="BE12">
            <v>12890</v>
          </cell>
        </row>
        <row r="13">
          <cell r="A13" t="str">
            <v>10-14</v>
          </cell>
          <cell r="B13">
            <v>13479</v>
          </cell>
          <cell r="C13">
            <v>13456</v>
          </cell>
          <cell r="D13">
            <v>13464</v>
          </cell>
          <cell r="E13">
            <v>13485</v>
          </cell>
          <cell r="F13">
            <v>13508</v>
          </cell>
          <cell r="G13">
            <v>13521</v>
          </cell>
          <cell r="H13">
            <v>13518</v>
          </cell>
          <cell r="I13">
            <v>13509</v>
          </cell>
          <cell r="J13">
            <v>13499</v>
          </cell>
          <cell r="K13">
            <v>13495</v>
          </cell>
          <cell r="L13">
            <v>13501</v>
          </cell>
          <cell r="M13">
            <v>13522</v>
          </cell>
          <cell r="N13">
            <v>13555</v>
          </cell>
          <cell r="O13">
            <v>13592</v>
          </cell>
          <cell r="P13">
            <v>13628</v>
          </cell>
          <cell r="Q13">
            <v>13655</v>
          </cell>
          <cell r="R13">
            <v>13689</v>
          </cell>
          <cell r="S13">
            <v>13733</v>
          </cell>
          <cell r="T13">
            <v>13766</v>
          </cell>
          <cell r="U13">
            <v>13765</v>
          </cell>
          <cell r="V13">
            <v>13709</v>
          </cell>
          <cell r="W13">
            <v>13576</v>
          </cell>
          <cell r="X13">
            <v>13380</v>
          </cell>
          <cell r="Y13">
            <v>13155</v>
          </cell>
          <cell r="Z13">
            <v>12932</v>
          </cell>
          <cell r="AA13">
            <v>12744</v>
          </cell>
          <cell r="AB13">
            <v>12553</v>
          </cell>
          <cell r="AC13">
            <v>12338</v>
          </cell>
          <cell r="AD13">
            <v>12156</v>
          </cell>
          <cell r="AE13">
            <v>12062</v>
          </cell>
          <cell r="AF13">
            <v>12113</v>
          </cell>
          <cell r="AG13">
            <v>12381</v>
          </cell>
          <cell r="AH13">
            <v>12829</v>
          </cell>
          <cell r="AI13">
            <v>13348</v>
          </cell>
          <cell r="AJ13">
            <v>13832</v>
          </cell>
          <cell r="AK13">
            <v>14172</v>
          </cell>
          <cell r="AL13">
            <v>14350</v>
          </cell>
          <cell r="AM13">
            <v>14437</v>
          </cell>
          <cell r="AN13">
            <v>14462</v>
          </cell>
          <cell r="AO13">
            <v>14454</v>
          </cell>
          <cell r="AP13">
            <v>14442</v>
          </cell>
          <cell r="AQ13">
            <v>14417</v>
          </cell>
          <cell r="AR13">
            <v>14359</v>
          </cell>
          <cell r="AS13">
            <v>14282</v>
          </cell>
          <cell r="AT13">
            <v>14200</v>
          </cell>
          <cell r="AU13">
            <v>14127</v>
          </cell>
          <cell r="AV13">
            <v>14061</v>
          </cell>
          <cell r="AW13">
            <v>13994</v>
          </cell>
          <cell r="AX13">
            <v>13927</v>
          </cell>
          <cell r="AY13">
            <v>13862</v>
          </cell>
          <cell r="AZ13">
            <v>13804</v>
          </cell>
          <cell r="BA13">
            <v>13749</v>
          </cell>
          <cell r="BB13">
            <v>13697</v>
          </cell>
          <cell r="BC13">
            <v>13650</v>
          </cell>
          <cell r="BD13">
            <v>13609</v>
          </cell>
          <cell r="BE13">
            <v>13579</v>
          </cell>
        </row>
        <row r="14">
          <cell r="A14" t="str">
            <v>15-19</v>
          </cell>
          <cell r="B14">
            <v>15059</v>
          </cell>
          <cell r="C14">
            <v>15006</v>
          </cell>
          <cell r="D14">
            <v>14940</v>
          </cell>
          <cell r="E14">
            <v>14859</v>
          </cell>
          <cell r="F14">
            <v>14760</v>
          </cell>
          <cell r="G14">
            <v>14645</v>
          </cell>
          <cell r="H14">
            <v>14486</v>
          </cell>
          <cell r="I14">
            <v>14283</v>
          </cell>
          <cell r="J14">
            <v>14078</v>
          </cell>
          <cell r="K14">
            <v>13915</v>
          </cell>
          <cell r="L14">
            <v>13837</v>
          </cell>
          <cell r="M14">
            <v>13888</v>
          </cell>
          <cell r="N14">
            <v>14038</v>
          </cell>
          <cell r="O14">
            <v>14223</v>
          </cell>
          <cell r="P14">
            <v>14375</v>
          </cell>
          <cell r="Q14">
            <v>14432</v>
          </cell>
          <cell r="R14">
            <v>14374</v>
          </cell>
          <cell r="S14">
            <v>14248</v>
          </cell>
          <cell r="T14">
            <v>14073</v>
          </cell>
          <cell r="U14">
            <v>13877</v>
          </cell>
          <cell r="V14">
            <v>13683</v>
          </cell>
          <cell r="W14">
            <v>13439</v>
          </cell>
          <cell r="X14">
            <v>13132</v>
          </cell>
          <cell r="Y14">
            <v>12834</v>
          </cell>
          <cell r="Z14">
            <v>12616</v>
          </cell>
          <cell r="AA14">
            <v>12550</v>
          </cell>
          <cell r="AB14">
            <v>12713</v>
          </cell>
          <cell r="AC14">
            <v>13058</v>
          </cell>
          <cell r="AD14">
            <v>13468</v>
          </cell>
          <cell r="AE14">
            <v>13829</v>
          </cell>
          <cell r="AF14">
            <v>14024</v>
          </cell>
          <cell r="AG14">
            <v>13974</v>
          </cell>
          <cell r="AH14">
            <v>13757</v>
          </cell>
          <cell r="AI14">
            <v>13491</v>
          </cell>
          <cell r="AJ14">
            <v>13295</v>
          </cell>
          <cell r="AK14">
            <v>13287</v>
          </cell>
          <cell r="AL14">
            <v>13541</v>
          </cell>
          <cell r="AM14">
            <v>13979</v>
          </cell>
          <cell r="AN14">
            <v>14489</v>
          </cell>
          <cell r="AO14">
            <v>14962</v>
          </cell>
          <cell r="AP14">
            <v>15287</v>
          </cell>
          <cell r="AQ14">
            <v>15444</v>
          </cell>
          <cell r="AR14">
            <v>15507</v>
          </cell>
          <cell r="AS14">
            <v>15505</v>
          </cell>
          <cell r="AT14">
            <v>15471</v>
          </cell>
          <cell r="AU14">
            <v>15434</v>
          </cell>
          <cell r="AV14">
            <v>15387</v>
          </cell>
          <cell r="AW14">
            <v>15308</v>
          </cell>
          <cell r="AX14">
            <v>15211</v>
          </cell>
          <cell r="AY14">
            <v>15107</v>
          </cell>
          <cell r="AZ14">
            <v>15010</v>
          </cell>
          <cell r="BA14">
            <v>14911</v>
          </cell>
          <cell r="BB14">
            <v>14802</v>
          </cell>
          <cell r="BC14">
            <v>14694</v>
          </cell>
          <cell r="BD14">
            <v>14602</v>
          </cell>
          <cell r="BE14">
            <v>14537</v>
          </cell>
        </row>
        <row r="15">
          <cell r="A15" t="str">
            <v>20-24</v>
          </cell>
          <cell r="B15">
            <v>13103</v>
          </cell>
          <cell r="C15">
            <v>14167</v>
          </cell>
          <cell r="D15">
            <v>14857</v>
          </cell>
          <cell r="E15">
            <v>15267</v>
          </cell>
          <cell r="F15">
            <v>15487</v>
          </cell>
          <cell r="G15">
            <v>15602</v>
          </cell>
          <cell r="H15">
            <v>15526</v>
          </cell>
          <cell r="I15">
            <v>15200</v>
          </cell>
          <cell r="J15">
            <v>14754</v>
          </cell>
          <cell r="K15">
            <v>14314</v>
          </cell>
          <cell r="L15">
            <v>14009</v>
          </cell>
          <cell r="M15">
            <v>13850</v>
          </cell>
          <cell r="N15">
            <v>13752</v>
          </cell>
          <cell r="O15">
            <v>13698</v>
          </cell>
          <cell r="P15">
            <v>13670</v>
          </cell>
          <cell r="Q15">
            <v>13651</v>
          </cell>
          <cell r="R15">
            <v>13648</v>
          </cell>
          <cell r="S15">
            <v>13673</v>
          </cell>
          <cell r="T15">
            <v>13714</v>
          </cell>
          <cell r="U15">
            <v>13764</v>
          </cell>
          <cell r="V15">
            <v>13810</v>
          </cell>
          <cell r="W15">
            <v>13862</v>
          </cell>
          <cell r="X15">
            <v>13926</v>
          </cell>
          <cell r="Y15">
            <v>13989</v>
          </cell>
          <cell r="Z15">
            <v>14041</v>
          </cell>
          <cell r="AA15">
            <v>14068</v>
          </cell>
          <cell r="AB15">
            <v>14039</v>
          </cell>
          <cell r="AC15">
            <v>13962</v>
          </cell>
          <cell r="AD15">
            <v>13885</v>
          </cell>
          <cell r="AE15">
            <v>13855</v>
          </cell>
          <cell r="AF15">
            <v>13918</v>
          </cell>
          <cell r="AG15">
            <v>14137</v>
          </cell>
          <cell r="AH15">
            <v>14479</v>
          </cell>
          <cell r="AI15">
            <v>14853</v>
          </cell>
          <cell r="AJ15">
            <v>15164</v>
          </cell>
          <cell r="AK15">
            <v>15328</v>
          </cell>
          <cell r="AL15">
            <v>15257</v>
          </cell>
          <cell r="AM15">
            <v>15015</v>
          </cell>
          <cell r="AN15">
            <v>14723</v>
          </cell>
          <cell r="AO15">
            <v>14499</v>
          </cell>
          <cell r="AP15">
            <v>14465</v>
          </cell>
          <cell r="AQ15">
            <v>14694</v>
          </cell>
          <cell r="AR15">
            <v>15105</v>
          </cell>
          <cell r="AS15">
            <v>15589</v>
          </cell>
          <cell r="AT15">
            <v>16035</v>
          </cell>
          <cell r="AU15">
            <v>16335</v>
          </cell>
          <cell r="AV15">
            <v>16468</v>
          </cell>
          <cell r="AW15">
            <v>16508</v>
          </cell>
          <cell r="AX15">
            <v>16483</v>
          </cell>
          <cell r="AY15">
            <v>16424</v>
          </cell>
          <cell r="AZ15">
            <v>16359</v>
          </cell>
          <cell r="BA15">
            <v>16269</v>
          </cell>
          <cell r="BB15">
            <v>16135</v>
          </cell>
          <cell r="BC15">
            <v>15985</v>
          </cell>
          <cell r="BD15">
            <v>15849</v>
          </cell>
          <cell r="BE15">
            <v>15757</v>
          </cell>
        </row>
        <row r="16">
          <cell r="A16" t="str">
            <v>25-29</v>
          </cell>
          <cell r="B16">
            <v>12224</v>
          </cell>
          <cell r="C16">
            <v>12056</v>
          </cell>
          <cell r="D16">
            <v>12191</v>
          </cell>
          <cell r="E16">
            <v>12500</v>
          </cell>
          <cell r="F16">
            <v>12862</v>
          </cell>
          <cell r="G16">
            <v>13153</v>
          </cell>
          <cell r="H16">
            <v>13427</v>
          </cell>
          <cell r="I16">
            <v>13766</v>
          </cell>
          <cell r="J16">
            <v>14090</v>
          </cell>
          <cell r="K16">
            <v>14320</v>
          </cell>
          <cell r="L16">
            <v>14374</v>
          </cell>
          <cell r="M16">
            <v>14179</v>
          </cell>
          <cell r="N16">
            <v>13790</v>
          </cell>
          <cell r="O16">
            <v>13315</v>
          </cell>
          <cell r="P16">
            <v>12867</v>
          </cell>
          <cell r="Q16">
            <v>12556</v>
          </cell>
          <cell r="R16">
            <v>12370</v>
          </cell>
          <cell r="S16">
            <v>12233</v>
          </cell>
          <cell r="T16">
            <v>12167</v>
          </cell>
          <cell r="U16">
            <v>12191</v>
          </cell>
          <cell r="V16">
            <v>12323</v>
          </cell>
          <cell r="W16">
            <v>12631</v>
          </cell>
          <cell r="X16">
            <v>13101</v>
          </cell>
          <cell r="Y16">
            <v>13633</v>
          </cell>
          <cell r="Z16">
            <v>14130</v>
          </cell>
          <cell r="AA16">
            <v>14492</v>
          </cell>
          <cell r="AB16">
            <v>14701</v>
          </cell>
          <cell r="AC16">
            <v>14824</v>
          </cell>
          <cell r="AD16">
            <v>14886</v>
          </cell>
          <cell r="AE16">
            <v>14914</v>
          </cell>
          <cell r="AF16">
            <v>14935</v>
          </cell>
          <cell r="AG16">
            <v>14912</v>
          </cell>
          <cell r="AH16">
            <v>14828</v>
          </cell>
          <cell r="AI16">
            <v>14737</v>
          </cell>
          <cell r="AJ16">
            <v>14694</v>
          </cell>
          <cell r="AK16">
            <v>14751</v>
          </cell>
          <cell r="AL16">
            <v>14974</v>
          </cell>
          <cell r="AM16">
            <v>15327</v>
          </cell>
          <cell r="AN16">
            <v>15713</v>
          </cell>
          <cell r="AO16">
            <v>16035</v>
          </cell>
          <cell r="AP16">
            <v>16197</v>
          </cell>
          <cell r="AQ16">
            <v>16115</v>
          </cell>
          <cell r="AR16">
            <v>15855</v>
          </cell>
          <cell r="AS16">
            <v>15540</v>
          </cell>
          <cell r="AT16">
            <v>15297</v>
          </cell>
          <cell r="AU16">
            <v>15250</v>
          </cell>
          <cell r="AV16">
            <v>15476</v>
          </cell>
          <cell r="AW16">
            <v>15892</v>
          </cell>
          <cell r="AX16">
            <v>16382</v>
          </cell>
          <cell r="AY16">
            <v>16834</v>
          </cell>
          <cell r="AZ16">
            <v>17132</v>
          </cell>
          <cell r="BA16">
            <v>17353</v>
          </cell>
          <cell r="BB16">
            <v>17574</v>
          </cell>
          <cell r="BC16">
            <v>17679</v>
          </cell>
          <cell r="BD16">
            <v>17555</v>
          </cell>
          <cell r="BE16">
            <v>17088</v>
          </cell>
        </row>
        <row r="17">
          <cell r="A17" t="str">
            <v>30-34</v>
          </cell>
          <cell r="B17">
            <v>10822</v>
          </cell>
          <cell r="C17">
            <v>11364</v>
          </cell>
          <cell r="D17">
            <v>11735</v>
          </cell>
          <cell r="E17">
            <v>11986</v>
          </cell>
          <cell r="F17">
            <v>12169</v>
          </cell>
          <cell r="G17">
            <v>12334</v>
          </cell>
          <cell r="H17">
            <v>12445</v>
          </cell>
          <cell r="I17">
            <v>12470</v>
          </cell>
          <cell r="J17">
            <v>12460</v>
          </cell>
          <cell r="K17">
            <v>12466</v>
          </cell>
          <cell r="L17">
            <v>12538</v>
          </cell>
          <cell r="M17">
            <v>12721</v>
          </cell>
          <cell r="N17">
            <v>12981</v>
          </cell>
          <cell r="O17">
            <v>13251</v>
          </cell>
          <cell r="P17">
            <v>13467</v>
          </cell>
          <cell r="Q17">
            <v>13563</v>
          </cell>
          <cell r="R17">
            <v>13454</v>
          </cell>
          <cell r="S17">
            <v>13185</v>
          </cell>
          <cell r="T17">
            <v>12882</v>
          </cell>
          <cell r="U17">
            <v>12670</v>
          </cell>
          <cell r="V17">
            <v>12676</v>
          </cell>
          <cell r="W17">
            <v>12988</v>
          </cell>
          <cell r="X17">
            <v>13521</v>
          </cell>
          <cell r="Y17">
            <v>14144</v>
          </cell>
          <cell r="Z17">
            <v>14724</v>
          </cell>
          <cell r="AA17">
            <v>15131</v>
          </cell>
          <cell r="AB17">
            <v>15327</v>
          </cell>
          <cell r="AC17">
            <v>15401</v>
          </cell>
          <cell r="AD17">
            <v>15407</v>
          </cell>
          <cell r="AE17">
            <v>15399</v>
          </cell>
          <cell r="AF17">
            <v>15431</v>
          </cell>
          <cell r="AG17">
            <v>15514</v>
          </cell>
          <cell r="AH17">
            <v>15612</v>
          </cell>
          <cell r="AI17">
            <v>15709</v>
          </cell>
          <cell r="AJ17">
            <v>15788</v>
          </cell>
          <cell r="AK17">
            <v>15834</v>
          </cell>
          <cell r="AL17">
            <v>15811</v>
          </cell>
          <cell r="AM17">
            <v>15729</v>
          </cell>
          <cell r="AN17">
            <v>15643</v>
          </cell>
          <cell r="AO17">
            <v>15603</v>
          </cell>
          <cell r="AP17">
            <v>15663</v>
          </cell>
          <cell r="AQ17">
            <v>15888</v>
          </cell>
          <cell r="AR17">
            <v>16242</v>
          </cell>
          <cell r="AS17">
            <v>16628</v>
          </cell>
          <cell r="AT17">
            <v>16949</v>
          </cell>
          <cell r="AU17">
            <v>17107</v>
          </cell>
          <cell r="AV17">
            <v>17017</v>
          </cell>
          <cell r="AW17">
            <v>16744</v>
          </cell>
          <cell r="AX17">
            <v>16416</v>
          </cell>
          <cell r="AY17">
            <v>16159</v>
          </cell>
          <cell r="AZ17">
            <v>16102</v>
          </cell>
          <cell r="BA17">
            <v>16159</v>
          </cell>
          <cell r="BB17">
            <v>16245</v>
          </cell>
          <cell r="BC17">
            <v>16488</v>
          </cell>
          <cell r="BD17">
            <v>17015</v>
          </cell>
          <cell r="BE17">
            <v>17954</v>
          </cell>
        </row>
        <row r="18">
          <cell r="A18" t="str">
            <v>35-39</v>
          </cell>
          <cell r="B18">
            <v>8508</v>
          </cell>
          <cell r="C18">
            <v>9052</v>
          </cell>
          <cell r="D18">
            <v>9568</v>
          </cell>
          <cell r="E18">
            <v>10048</v>
          </cell>
          <cell r="F18">
            <v>10482</v>
          </cell>
          <cell r="G18">
            <v>10857</v>
          </cell>
          <cell r="H18">
            <v>11168</v>
          </cell>
          <cell r="I18">
            <v>11423</v>
          </cell>
          <cell r="J18">
            <v>11629</v>
          </cell>
          <cell r="K18">
            <v>11795</v>
          </cell>
          <cell r="L18">
            <v>11928</v>
          </cell>
          <cell r="M18">
            <v>11988</v>
          </cell>
          <cell r="N18">
            <v>11970</v>
          </cell>
          <cell r="O18">
            <v>11935</v>
          </cell>
          <cell r="P18">
            <v>11943</v>
          </cell>
          <cell r="Q18">
            <v>12056</v>
          </cell>
          <cell r="R18">
            <v>12297</v>
          </cell>
          <cell r="S18">
            <v>12625</v>
          </cell>
          <cell r="T18">
            <v>13006</v>
          </cell>
          <cell r="U18">
            <v>13404</v>
          </cell>
          <cell r="V18">
            <v>13786</v>
          </cell>
          <cell r="W18">
            <v>14179</v>
          </cell>
          <cell r="X18">
            <v>14607</v>
          </cell>
          <cell r="Y18">
            <v>15028</v>
          </cell>
          <cell r="Z18">
            <v>15398</v>
          </cell>
          <cell r="AA18">
            <v>15677</v>
          </cell>
          <cell r="AB18">
            <v>15839</v>
          </cell>
          <cell r="AC18">
            <v>15911</v>
          </cell>
          <cell r="AD18">
            <v>15933</v>
          </cell>
          <cell r="AE18">
            <v>15941</v>
          </cell>
          <cell r="AF18">
            <v>15974</v>
          </cell>
          <cell r="AG18">
            <v>16028</v>
          </cell>
          <cell r="AH18">
            <v>16080</v>
          </cell>
          <cell r="AI18">
            <v>16131</v>
          </cell>
          <cell r="AJ18">
            <v>16187</v>
          </cell>
          <cell r="AK18">
            <v>16252</v>
          </cell>
          <cell r="AL18">
            <v>16337</v>
          </cell>
          <cell r="AM18">
            <v>16441</v>
          </cell>
          <cell r="AN18">
            <v>16544</v>
          </cell>
          <cell r="AO18">
            <v>16629</v>
          </cell>
          <cell r="AP18">
            <v>16677</v>
          </cell>
          <cell r="AQ18">
            <v>16652</v>
          </cell>
          <cell r="AR18">
            <v>16566</v>
          </cell>
          <cell r="AS18">
            <v>16474</v>
          </cell>
          <cell r="AT18">
            <v>16431</v>
          </cell>
          <cell r="AU18">
            <v>16491</v>
          </cell>
          <cell r="AV18">
            <v>16724</v>
          </cell>
          <cell r="AW18">
            <v>17092</v>
          </cell>
          <cell r="AX18">
            <v>17493</v>
          </cell>
          <cell r="AY18">
            <v>17824</v>
          </cell>
          <cell r="AZ18">
            <v>17983</v>
          </cell>
          <cell r="BA18">
            <v>18038</v>
          </cell>
          <cell r="BB18">
            <v>18058</v>
          </cell>
          <cell r="BC18">
            <v>17940</v>
          </cell>
          <cell r="BD18">
            <v>17581</v>
          </cell>
          <cell r="BE18">
            <v>16879</v>
          </cell>
        </row>
        <row r="19">
          <cell r="A19" t="str">
            <v>40-44</v>
          </cell>
          <cell r="B19">
            <v>6894</v>
          </cell>
          <cell r="C19">
            <v>7136</v>
          </cell>
          <cell r="D19">
            <v>7442</v>
          </cell>
          <cell r="E19">
            <v>7792</v>
          </cell>
          <cell r="F19">
            <v>8165</v>
          </cell>
          <cell r="G19">
            <v>8540</v>
          </cell>
          <cell r="H19">
            <v>8943</v>
          </cell>
          <cell r="I19">
            <v>9385</v>
          </cell>
          <cell r="J19">
            <v>9833</v>
          </cell>
          <cell r="K19">
            <v>10249</v>
          </cell>
          <cell r="L19">
            <v>10598</v>
          </cell>
          <cell r="M19">
            <v>10869</v>
          </cell>
          <cell r="N19">
            <v>11086</v>
          </cell>
          <cell r="O19">
            <v>11266</v>
          </cell>
          <cell r="P19">
            <v>11424</v>
          </cell>
          <cell r="Q19">
            <v>11576</v>
          </cell>
          <cell r="R19">
            <v>11657</v>
          </cell>
          <cell r="S19">
            <v>11656</v>
          </cell>
          <cell r="T19">
            <v>11672</v>
          </cell>
          <cell r="U19">
            <v>11803</v>
          </cell>
          <cell r="V19">
            <v>12147</v>
          </cell>
          <cell r="W19">
            <v>12835</v>
          </cell>
          <cell r="X19">
            <v>13802</v>
          </cell>
          <cell r="Y19">
            <v>14852</v>
          </cell>
          <cell r="Z19">
            <v>15787</v>
          </cell>
          <cell r="AA19">
            <v>16415</v>
          </cell>
          <cell r="AB19">
            <v>16653</v>
          </cell>
          <cell r="AC19">
            <v>16633</v>
          </cell>
          <cell r="AD19">
            <v>16474</v>
          </cell>
          <cell r="AE19">
            <v>16297</v>
          </cell>
          <cell r="AF19">
            <v>16219</v>
          </cell>
          <cell r="AG19">
            <v>16250</v>
          </cell>
          <cell r="AH19">
            <v>16309</v>
          </cell>
          <cell r="AI19">
            <v>16386</v>
          </cell>
          <cell r="AJ19">
            <v>16466</v>
          </cell>
          <cell r="AK19">
            <v>16539</v>
          </cell>
          <cell r="AL19">
            <v>16602</v>
          </cell>
          <cell r="AM19">
            <v>16664</v>
          </cell>
          <cell r="AN19">
            <v>16727</v>
          </cell>
          <cell r="AO19">
            <v>16794</v>
          </cell>
          <cell r="AP19">
            <v>16867</v>
          </cell>
          <cell r="AQ19">
            <v>16957</v>
          </cell>
          <cell r="AR19">
            <v>17063</v>
          </cell>
          <cell r="AS19">
            <v>17168</v>
          </cell>
          <cell r="AT19">
            <v>17255</v>
          </cell>
          <cell r="AU19">
            <v>17308</v>
          </cell>
          <cell r="AV19">
            <v>17291</v>
          </cell>
          <cell r="AW19">
            <v>17215</v>
          </cell>
          <cell r="AX19">
            <v>17134</v>
          </cell>
          <cell r="AY19">
            <v>17102</v>
          </cell>
          <cell r="AZ19">
            <v>17172</v>
          </cell>
          <cell r="BA19">
            <v>17309</v>
          </cell>
          <cell r="BB19">
            <v>17476</v>
          </cell>
          <cell r="BC19">
            <v>17728</v>
          </cell>
          <cell r="BD19">
            <v>18119</v>
          </cell>
          <cell r="BE19">
            <v>18701</v>
          </cell>
        </row>
        <row r="20">
          <cell r="A20" t="str">
            <v>45-49</v>
          </cell>
          <cell r="B20">
            <v>5227</v>
          </cell>
          <cell r="C20">
            <v>5542</v>
          </cell>
          <cell r="D20">
            <v>5861</v>
          </cell>
          <cell r="E20">
            <v>6177</v>
          </cell>
          <cell r="F20">
            <v>6487</v>
          </cell>
          <cell r="G20">
            <v>6783</v>
          </cell>
          <cell r="H20">
            <v>7051</v>
          </cell>
          <cell r="I20">
            <v>7294</v>
          </cell>
          <cell r="J20">
            <v>7536</v>
          </cell>
          <cell r="K20">
            <v>7801</v>
          </cell>
          <cell r="L20">
            <v>8111</v>
          </cell>
          <cell r="M20">
            <v>8491</v>
          </cell>
          <cell r="N20">
            <v>8924</v>
          </cell>
          <cell r="O20">
            <v>9376</v>
          </cell>
          <cell r="P20">
            <v>9812</v>
          </cell>
          <cell r="Q20">
            <v>10195</v>
          </cell>
          <cell r="R20">
            <v>10504</v>
          </cell>
          <cell r="S20">
            <v>10764</v>
          </cell>
          <cell r="T20">
            <v>11005</v>
          </cell>
          <cell r="U20">
            <v>11262</v>
          </cell>
          <cell r="V20">
            <v>11566</v>
          </cell>
          <cell r="W20">
            <v>11910</v>
          </cell>
          <cell r="X20">
            <v>12271</v>
          </cell>
          <cell r="Y20">
            <v>12663</v>
          </cell>
          <cell r="Z20">
            <v>13097</v>
          </cell>
          <cell r="AA20">
            <v>13586</v>
          </cell>
          <cell r="AB20">
            <v>14203</v>
          </cell>
          <cell r="AC20">
            <v>14939</v>
          </cell>
          <cell r="AD20">
            <v>15685</v>
          </cell>
          <cell r="AE20">
            <v>16332</v>
          </cell>
          <cell r="AF20">
            <v>16776</v>
          </cell>
          <cell r="AG20">
            <v>16949</v>
          </cell>
          <cell r="AH20">
            <v>16926</v>
          </cell>
          <cell r="AI20">
            <v>16800</v>
          </cell>
          <cell r="AJ20">
            <v>16665</v>
          </cell>
          <cell r="AK20">
            <v>16615</v>
          </cell>
          <cell r="AL20">
            <v>16660</v>
          </cell>
          <cell r="AM20">
            <v>16737</v>
          </cell>
          <cell r="AN20">
            <v>16832</v>
          </cell>
          <cell r="AO20">
            <v>16930</v>
          </cell>
          <cell r="AP20">
            <v>17017</v>
          </cell>
          <cell r="AQ20">
            <v>17089</v>
          </cell>
          <cell r="AR20">
            <v>17156</v>
          </cell>
          <cell r="AS20">
            <v>17222</v>
          </cell>
          <cell r="AT20">
            <v>17295</v>
          </cell>
          <cell r="AU20">
            <v>17376</v>
          </cell>
          <cell r="AV20">
            <v>17479</v>
          </cell>
          <cell r="AW20">
            <v>17601</v>
          </cell>
          <cell r="AX20">
            <v>17722</v>
          </cell>
          <cell r="AY20">
            <v>17825</v>
          </cell>
          <cell r="AZ20">
            <v>17889</v>
          </cell>
          <cell r="BA20">
            <v>17928</v>
          </cell>
          <cell r="BB20">
            <v>17955</v>
          </cell>
          <cell r="BC20">
            <v>17949</v>
          </cell>
          <cell r="BD20">
            <v>17893</v>
          </cell>
          <cell r="BE20">
            <v>17768</v>
          </cell>
        </row>
        <row r="21">
          <cell r="A21" t="str">
            <v>50-54</v>
          </cell>
          <cell r="B21">
            <v>4081</v>
          </cell>
          <cell r="C21">
            <v>4282</v>
          </cell>
          <cell r="D21">
            <v>4475</v>
          </cell>
          <cell r="E21">
            <v>4671</v>
          </cell>
          <cell r="F21">
            <v>4878</v>
          </cell>
          <cell r="G21">
            <v>5111</v>
          </cell>
          <cell r="H21">
            <v>5375</v>
          </cell>
          <cell r="I21">
            <v>5663</v>
          </cell>
          <cell r="J21">
            <v>5964</v>
          </cell>
          <cell r="K21">
            <v>6269</v>
          </cell>
          <cell r="L21">
            <v>6568</v>
          </cell>
          <cell r="M21">
            <v>6851</v>
          </cell>
          <cell r="N21">
            <v>7124</v>
          </cell>
          <cell r="O21">
            <v>7402</v>
          </cell>
          <cell r="P21">
            <v>7700</v>
          </cell>
          <cell r="Q21">
            <v>8032</v>
          </cell>
          <cell r="R21">
            <v>8397</v>
          </cell>
          <cell r="S21">
            <v>8786</v>
          </cell>
          <cell r="T21">
            <v>9201</v>
          </cell>
          <cell r="U21">
            <v>9642</v>
          </cell>
          <cell r="V21">
            <v>10111</v>
          </cell>
          <cell r="W21">
            <v>10651</v>
          </cell>
          <cell r="X21">
            <v>11261</v>
          </cell>
          <cell r="Y21">
            <v>11877</v>
          </cell>
          <cell r="Z21">
            <v>12436</v>
          </cell>
          <cell r="AA21">
            <v>12874</v>
          </cell>
          <cell r="AB21">
            <v>13121</v>
          </cell>
          <cell r="AC21">
            <v>13219</v>
          </cell>
          <cell r="AD21">
            <v>13273</v>
          </cell>
          <cell r="AE21">
            <v>13390</v>
          </cell>
          <cell r="AF21">
            <v>13675</v>
          </cell>
          <cell r="AG21">
            <v>14220</v>
          </cell>
          <cell r="AH21">
            <v>14955</v>
          </cell>
          <cell r="AI21">
            <v>15741</v>
          </cell>
          <cell r="AJ21">
            <v>16441</v>
          </cell>
          <cell r="AK21">
            <v>16916</v>
          </cell>
          <cell r="AL21">
            <v>17105</v>
          </cell>
          <cell r="AM21">
            <v>17100</v>
          </cell>
          <cell r="AN21">
            <v>16994</v>
          </cell>
          <cell r="AO21">
            <v>16879</v>
          </cell>
          <cell r="AP21">
            <v>16847</v>
          </cell>
          <cell r="AQ21">
            <v>16908</v>
          </cell>
          <cell r="AR21">
            <v>17000</v>
          </cell>
          <cell r="AS21">
            <v>17110</v>
          </cell>
          <cell r="AT21">
            <v>17223</v>
          </cell>
          <cell r="AU21">
            <v>17326</v>
          </cell>
          <cell r="AV21">
            <v>17416</v>
          </cell>
          <cell r="AW21">
            <v>17501</v>
          </cell>
          <cell r="AX21">
            <v>17590</v>
          </cell>
          <cell r="AY21">
            <v>17681</v>
          </cell>
          <cell r="AZ21">
            <v>17778</v>
          </cell>
          <cell r="BA21">
            <v>17879</v>
          </cell>
          <cell r="BB21">
            <v>17981</v>
          </cell>
          <cell r="BC21">
            <v>18091</v>
          </cell>
          <cell r="BD21">
            <v>18207</v>
          </cell>
          <cell r="BE21">
            <v>18336</v>
          </cell>
        </row>
        <row r="22">
          <cell r="A22" t="str">
            <v>55-59</v>
          </cell>
          <cell r="B22">
            <v>3007</v>
          </cell>
          <cell r="C22">
            <v>3212</v>
          </cell>
          <cell r="D22">
            <v>3386</v>
          </cell>
          <cell r="E22">
            <v>3545</v>
          </cell>
          <cell r="F22">
            <v>3701</v>
          </cell>
          <cell r="G22">
            <v>3871</v>
          </cell>
          <cell r="H22">
            <v>4046</v>
          </cell>
          <cell r="I22">
            <v>4215</v>
          </cell>
          <cell r="J22">
            <v>4392</v>
          </cell>
          <cell r="K22">
            <v>4590</v>
          </cell>
          <cell r="L22">
            <v>4822</v>
          </cell>
          <cell r="M22">
            <v>5097</v>
          </cell>
          <cell r="N22">
            <v>5407</v>
          </cell>
          <cell r="O22">
            <v>5737</v>
          </cell>
          <cell r="P22">
            <v>6075</v>
          </cell>
          <cell r="Q22">
            <v>6405</v>
          </cell>
          <cell r="R22">
            <v>6705</v>
          </cell>
          <cell r="S22">
            <v>6984</v>
          </cell>
          <cell r="T22">
            <v>7277</v>
          </cell>
          <cell r="U22">
            <v>7619</v>
          </cell>
          <cell r="V22">
            <v>8047</v>
          </cell>
          <cell r="W22">
            <v>8610</v>
          </cell>
          <cell r="X22">
            <v>9284</v>
          </cell>
          <cell r="Y22">
            <v>9995</v>
          </cell>
          <cell r="Z22">
            <v>10668</v>
          </cell>
          <cell r="AA22">
            <v>11226</v>
          </cell>
          <cell r="AB22">
            <v>11657</v>
          </cell>
          <cell r="AC22">
            <v>12010</v>
          </cell>
          <cell r="AD22">
            <v>12307</v>
          </cell>
          <cell r="AE22">
            <v>12567</v>
          </cell>
          <cell r="AF22">
            <v>12812</v>
          </cell>
          <cell r="AG22">
            <v>12991</v>
          </cell>
          <cell r="AH22">
            <v>13090</v>
          </cell>
          <cell r="AI22">
            <v>13185</v>
          </cell>
          <cell r="AJ22">
            <v>13353</v>
          </cell>
          <cell r="AK22">
            <v>13669</v>
          </cell>
          <cell r="AL22">
            <v>14225</v>
          </cell>
          <cell r="AM22">
            <v>14970</v>
          </cell>
          <cell r="AN22">
            <v>15767</v>
          </cell>
          <cell r="AO22">
            <v>16479</v>
          </cell>
          <cell r="AP22">
            <v>16967</v>
          </cell>
          <cell r="AQ22">
            <v>17170</v>
          </cell>
          <cell r="AR22">
            <v>17180</v>
          </cell>
          <cell r="AS22">
            <v>17090</v>
          </cell>
          <cell r="AT22">
            <v>16992</v>
          </cell>
          <cell r="AU22">
            <v>16979</v>
          </cell>
          <cell r="AV22">
            <v>17063</v>
          </cell>
          <cell r="AW22">
            <v>17181</v>
          </cell>
          <cell r="AX22">
            <v>17317</v>
          </cell>
          <cell r="AY22">
            <v>17454</v>
          </cell>
          <cell r="AZ22">
            <v>17577</v>
          </cell>
          <cell r="BA22">
            <v>17696</v>
          </cell>
          <cell r="BB22">
            <v>17821</v>
          </cell>
          <cell r="BC22">
            <v>17937</v>
          </cell>
          <cell r="BD22">
            <v>18027</v>
          </cell>
          <cell r="BE22">
            <v>18075</v>
          </cell>
        </row>
        <row r="23">
          <cell r="A23" t="str">
            <v>60-64</v>
          </cell>
          <cell r="B23">
            <v>2279</v>
          </cell>
          <cell r="C23">
            <v>2349</v>
          </cell>
          <cell r="D23">
            <v>2439</v>
          </cell>
          <cell r="E23">
            <v>2546</v>
          </cell>
          <cell r="F23">
            <v>2666</v>
          </cell>
          <cell r="G23">
            <v>2798</v>
          </cell>
          <cell r="H23">
            <v>2943</v>
          </cell>
          <cell r="I23">
            <v>3105</v>
          </cell>
          <cell r="J23">
            <v>3277</v>
          </cell>
          <cell r="K23">
            <v>3456</v>
          </cell>
          <cell r="L23">
            <v>3637</v>
          </cell>
          <cell r="M23">
            <v>3807</v>
          </cell>
          <cell r="N23">
            <v>3970</v>
          </cell>
          <cell r="O23">
            <v>4144</v>
          </cell>
          <cell r="P23">
            <v>4349</v>
          </cell>
          <cell r="Q23">
            <v>4602</v>
          </cell>
          <cell r="R23">
            <v>4920</v>
          </cell>
          <cell r="S23">
            <v>5290</v>
          </cell>
          <cell r="T23">
            <v>5689</v>
          </cell>
          <cell r="U23">
            <v>6093</v>
          </cell>
          <cell r="V23">
            <v>6479</v>
          </cell>
          <cell r="W23">
            <v>6832</v>
          </cell>
          <cell r="X23">
            <v>7168</v>
          </cell>
          <cell r="Y23">
            <v>7509</v>
          </cell>
          <cell r="Z23">
            <v>7876</v>
          </cell>
          <cell r="AA23">
            <v>8291</v>
          </cell>
          <cell r="AB23">
            <v>8785</v>
          </cell>
          <cell r="AC23">
            <v>9343</v>
          </cell>
          <cell r="AD23">
            <v>9919</v>
          </cell>
          <cell r="AE23">
            <v>10468</v>
          </cell>
          <cell r="AF23">
            <v>10944</v>
          </cell>
          <cell r="AG23">
            <v>11341</v>
          </cell>
          <cell r="AH23">
            <v>11689</v>
          </cell>
          <cell r="AI23">
            <v>11999</v>
          </cell>
          <cell r="AJ23">
            <v>12278</v>
          </cell>
          <cell r="AK23">
            <v>12537</v>
          </cell>
          <cell r="AL23">
            <v>12727</v>
          </cell>
          <cell r="AM23">
            <v>12841</v>
          </cell>
          <cell r="AN23">
            <v>12952</v>
          </cell>
          <cell r="AO23">
            <v>13136</v>
          </cell>
          <cell r="AP23">
            <v>13464</v>
          </cell>
          <cell r="AQ23">
            <v>14027</v>
          </cell>
          <cell r="AR23">
            <v>14775</v>
          </cell>
          <cell r="AS23">
            <v>15574</v>
          </cell>
          <cell r="AT23">
            <v>16291</v>
          </cell>
          <cell r="AU23">
            <v>16791</v>
          </cell>
          <cell r="AV23">
            <v>17015</v>
          </cell>
          <cell r="AW23">
            <v>17052</v>
          </cell>
          <cell r="AX23">
            <v>16992</v>
          </cell>
          <cell r="AY23">
            <v>16923</v>
          </cell>
          <cell r="AZ23">
            <v>16936</v>
          </cell>
          <cell r="BA23">
            <v>16970</v>
          </cell>
          <cell r="BB23">
            <v>16967</v>
          </cell>
          <cell r="BC23">
            <v>17015</v>
          </cell>
          <cell r="BD23">
            <v>17204</v>
          </cell>
          <cell r="BE23">
            <v>17623</v>
          </cell>
        </row>
        <row r="24">
          <cell r="A24" t="str">
            <v>65-69</v>
          </cell>
          <cell r="B24">
            <v>1526</v>
          </cell>
          <cell r="C24">
            <v>1651</v>
          </cell>
          <cell r="D24">
            <v>1758</v>
          </cell>
          <cell r="E24">
            <v>1855</v>
          </cell>
          <cell r="F24">
            <v>1948</v>
          </cell>
          <cell r="G24">
            <v>2046</v>
          </cell>
          <cell r="H24">
            <v>2141</v>
          </cell>
          <cell r="I24">
            <v>2228</v>
          </cell>
          <cell r="J24">
            <v>2317</v>
          </cell>
          <cell r="K24">
            <v>2419</v>
          </cell>
          <cell r="L24">
            <v>2543</v>
          </cell>
          <cell r="M24">
            <v>2692</v>
          </cell>
          <cell r="N24">
            <v>2858</v>
          </cell>
          <cell r="O24">
            <v>3039</v>
          </cell>
          <cell r="P24">
            <v>3230</v>
          </cell>
          <cell r="Q24">
            <v>3427</v>
          </cell>
          <cell r="R24">
            <v>3619</v>
          </cell>
          <cell r="S24">
            <v>3810</v>
          </cell>
          <cell r="T24">
            <v>4014</v>
          </cell>
          <cell r="U24">
            <v>4247</v>
          </cell>
          <cell r="V24">
            <v>4525</v>
          </cell>
          <cell r="W24">
            <v>4870</v>
          </cell>
          <cell r="X24">
            <v>5273</v>
          </cell>
          <cell r="Y24">
            <v>5698</v>
          </cell>
          <cell r="Z24">
            <v>6111</v>
          </cell>
          <cell r="AA24">
            <v>6477</v>
          </cell>
          <cell r="AB24">
            <v>6768</v>
          </cell>
          <cell r="AC24">
            <v>7006</v>
          </cell>
          <cell r="AD24">
            <v>7234</v>
          </cell>
          <cell r="AE24">
            <v>7497</v>
          </cell>
          <cell r="AF24">
            <v>7837</v>
          </cell>
          <cell r="AG24">
            <v>8289</v>
          </cell>
          <cell r="AH24">
            <v>8824</v>
          </cell>
          <cell r="AI24">
            <v>9390</v>
          </cell>
          <cell r="AJ24">
            <v>9935</v>
          </cell>
          <cell r="AK24">
            <v>10405</v>
          </cell>
          <cell r="AL24">
            <v>10795</v>
          </cell>
          <cell r="AM24">
            <v>11140</v>
          </cell>
          <cell r="AN24">
            <v>11448</v>
          </cell>
          <cell r="AO24">
            <v>11730</v>
          </cell>
          <cell r="AP24">
            <v>11994</v>
          </cell>
          <cell r="AQ24">
            <v>12193</v>
          </cell>
          <cell r="AR24">
            <v>12320</v>
          </cell>
          <cell r="AS24">
            <v>12447</v>
          </cell>
          <cell r="AT24">
            <v>12645</v>
          </cell>
          <cell r="AU24">
            <v>12985</v>
          </cell>
          <cell r="AV24">
            <v>13554</v>
          </cell>
          <cell r="AW24">
            <v>14304</v>
          </cell>
          <cell r="AX24">
            <v>15105</v>
          </cell>
          <cell r="AY24">
            <v>15826</v>
          </cell>
          <cell r="AZ24">
            <v>16336</v>
          </cell>
          <cell r="BA24">
            <v>16722</v>
          </cell>
          <cell r="BB24">
            <v>17072</v>
          </cell>
          <cell r="BC24">
            <v>17254</v>
          </cell>
          <cell r="BD24">
            <v>17138</v>
          </cell>
          <cell r="BE24">
            <v>16592</v>
          </cell>
        </row>
        <row r="25">
          <cell r="A25" t="str">
            <v>70-74</v>
          </cell>
          <cell r="B25">
            <v>1040</v>
          </cell>
          <cell r="C25">
            <v>1078</v>
          </cell>
          <cell r="D25">
            <v>1120</v>
          </cell>
          <cell r="E25">
            <v>1168</v>
          </cell>
          <cell r="F25">
            <v>1227</v>
          </cell>
          <cell r="G25">
            <v>1294</v>
          </cell>
          <cell r="H25">
            <v>1373</v>
          </cell>
          <cell r="I25">
            <v>1464</v>
          </cell>
          <cell r="J25">
            <v>1562</v>
          </cell>
          <cell r="K25">
            <v>1662</v>
          </cell>
          <cell r="L25">
            <v>1761</v>
          </cell>
          <cell r="M25">
            <v>1851</v>
          </cell>
          <cell r="N25">
            <v>1937</v>
          </cell>
          <cell r="O25">
            <v>2026</v>
          </cell>
          <cell r="P25">
            <v>2129</v>
          </cell>
          <cell r="Q25">
            <v>2256</v>
          </cell>
          <cell r="R25">
            <v>2405</v>
          </cell>
          <cell r="S25">
            <v>2571</v>
          </cell>
          <cell r="T25">
            <v>2754</v>
          </cell>
          <cell r="U25">
            <v>2955</v>
          </cell>
          <cell r="V25">
            <v>3175</v>
          </cell>
          <cell r="W25">
            <v>3423</v>
          </cell>
          <cell r="X25">
            <v>3699</v>
          </cell>
          <cell r="Y25">
            <v>3988</v>
          </cell>
          <cell r="Z25">
            <v>4276</v>
          </cell>
          <cell r="AA25">
            <v>4550</v>
          </cell>
          <cell r="AB25">
            <v>4806</v>
          </cell>
          <cell r="AC25">
            <v>5053</v>
          </cell>
          <cell r="AD25">
            <v>5297</v>
          </cell>
          <cell r="AE25">
            <v>5542</v>
          </cell>
          <cell r="AF25">
            <v>5792</v>
          </cell>
          <cell r="AG25">
            <v>6031</v>
          </cell>
          <cell r="AH25">
            <v>6256</v>
          </cell>
          <cell r="AI25">
            <v>6492</v>
          </cell>
          <cell r="AJ25">
            <v>6763</v>
          </cell>
          <cell r="AK25">
            <v>7095</v>
          </cell>
          <cell r="AL25">
            <v>7518</v>
          </cell>
          <cell r="AM25">
            <v>8017</v>
          </cell>
          <cell r="AN25">
            <v>8543</v>
          </cell>
          <cell r="AO25">
            <v>9051</v>
          </cell>
          <cell r="AP25">
            <v>9494</v>
          </cell>
          <cell r="AQ25">
            <v>9866</v>
          </cell>
          <cell r="AR25">
            <v>10198</v>
          </cell>
          <cell r="AS25">
            <v>10498</v>
          </cell>
          <cell r="AT25">
            <v>10777</v>
          </cell>
          <cell r="AU25">
            <v>11041</v>
          </cell>
          <cell r="AV25">
            <v>11248</v>
          </cell>
          <cell r="AW25">
            <v>11393</v>
          </cell>
          <cell r="AX25">
            <v>11540</v>
          </cell>
          <cell r="AY25">
            <v>11753</v>
          </cell>
          <cell r="AZ25">
            <v>12097</v>
          </cell>
          <cell r="BA25">
            <v>12529</v>
          </cell>
          <cell r="BB25">
            <v>13006</v>
          </cell>
          <cell r="BC25">
            <v>13592</v>
          </cell>
          <cell r="BD25">
            <v>14352</v>
          </cell>
          <cell r="BE25">
            <v>15350</v>
          </cell>
        </row>
        <row r="26">
          <cell r="A26" t="str">
            <v>75-79</v>
          </cell>
          <cell r="B26">
            <v>598</v>
          </cell>
          <cell r="C26">
            <v>628</v>
          </cell>
          <cell r="D26">
            <v>660</v>
          </cell>
          <cell r="E26">
            <v>695</v>
          </cell>
          <cell r="F26">
            <v>736</v>
          </cell>
          <cell r="G26">
            <v>782</v>
          </cell>
          <cell r="H26">
            <v>836</v>
          </cell>
          <cell r="I26">
            <v>896</v>
          </cell>
          <cell r="J26">
            <v>960</v>
          </cell>
          <cell r="K26">
            <v>1027</v>
          </cell>
          <cell r="L26">
            <v>1095</v>
          </cell>
          <cell r="M26">
            <v>1159</v>
          </cell>
          <cell r="N26">
            <v>1220</v>
          </cell>
          <cell r="O26">
            <v>1286</v>
          </cell>
          <cell r="P26">
            <v>1362</v>
          </cell>
          <cell r="Q26">
            <v>1456</v>
          </cell>
          <cell r="R26">
            <v>1571</v>
          </cell>
          <cell r="S26">
            <v>1704</v>
          </cell>
          <cell r="T26">
            <v>1847</v>
          </cell>
          <cell r="U26">
            <v>1996</v>
          </cell>
          <cell r="V26">
            <v>2144</v>
          </cell>
          <cell r="W26">
            <v>2291</v>
          </cell>
          <cell r="X26">
            <v>2440</v>
          </cell>
          <cell r="Y26">
            <v>2592</v>
          </cell>
          <cell r="Z26">
            <v>2750</v>
          </cell>
          <cell r="AA26">
            <v>2914</v>
          </cell>
          <cell r="AB26">
            <v>3083</v>
          </cell>
          <cell r="AC26">
            <v>3256</v>
          </cell>
          <cell r="AD26">
            <v>3435</v>
          </cell>
          <cell r="AE26">
            <v>3622</v>
          </cell>
          <cell r="AF26">
            <v>3817</v>
          </cell>
          <cell r="AG26">
            <v>4023</v>
          </cell>
          <cell r="AH26">
            <v>4239</v>
          </cell>
          <cell r="AI26">
            <v>4462</v>
          </cell>
          <cell r="AJ26">
            <v>4689</v>
          </cell>
          <cell r="AK26">
            <v>4916</v>
          </cell>
          <cell r="AL26">
            <v>5130</v>
          </cell>
          <cell r="AM26">
            <v>5332</v>
          </cell>
          <cell r="AN26">
            <v>5544</v>
          </cell>
          <cell r="AO26">
            <v>5787</v>
          </cell>
          <cell r="AP26">
            <v>6083</v>
          </cell>
          <cell r="AQ26">
            <v>6457</v>
          </cell>
          <cell r="AR26">
            <v>6895</v>
          </cell>
          <cell r="AS26">
            <v>7359</v>
          </cell>
          <cell r="AT26">
            <v>7808</v>
          </cell>
          <cell r="AU26">
            <v>8204</v>
          </cell>
          <cell r="AV26">
            <v>8542</v>
          </cell>
          <cell r="AW26">
            <v>8849</v>
          </cell>
          <cell r="AX26">
            <v>9130</v>
          </cell>
          <cell r="AY26">
            <v>9393</v>
          </cell>
          <cell r="AZ26">
            <v>9644</v>
          </cell>
          <cell r="BA26">
            <v>9878</v>
          </cell>
          <cell r="BB26">
            <v>10092</v>
          </cell>
          <cell r="BC26">
            <v>10292</v>
          </cell>
          <cell r="BD26">
            <v>10483</v>
          </cell>
          <cell r="BE26">
            <v>10674</v>
          </cell>
        </row>
        <row r="27">
          <cell r="A27" t="str">
            <v>80 Y MAS</v>
          </cell>
          <cell r="B27">
            <v>446</v>
          </cell>
          <cell r="C27">
            <v>459</v>
          </cell>
          <cell r="D27">
            <v>472</v>
          </cell>
          <cell r="E27">
            <v>490</v>
          </cell>
          <cell r="F27">
            <v>510</v>
          </cell>
          <cell r="G27">
            <v>533</v>
          </cell>
          <cell r="H27">
            <v>559</v>
          </cell>
          <cell r="I27">
            <v>588</v>
          </cell>
          <cell r="J27">
            <v>622</v>
          </cell>
          <cell r="K27">
            <v>660</v>
          </cell>
          <cell r="L27">
            <v>710</v>
          </cell>
          <cell r="M27">
            <v>768</v>
          </cell>
          <cell r="N27">
            <v>834</v>
          </cell>
          <cell r="O27">
            <v>907</v>
          </cell>
          <cell r="P27">
            <v>987</v>
          </cell>
          <cell r="Q27">
            <v>1077</v>
          </cell>
          <cell r="R27">
            <v>1171</v>
          </cell>
          <cell r="S27">
            <v>1265</v>
          </cell>
          <cell r="T27">
            <v>1373</v>
          </cell>
          <cell r="U27">
            <v>1499</v>
          </cell>
          <cell r="V27">
            <v>1652</v>
          </cell>
          <cell r="W27">
            <v>1844</v>
          </cell>
          <cell r="X27">
            <v>2070</v>
          </cell>
          <cell r="Y27">
            <v>2313</v>
          </cell>
          <cell r="Z27">
            <v>2553</v>
          </cell>
          <cell r="AA27">
            <v>2775</v>
          </cell>
          <cell r="AB27">
            <v>2972</v>
          </cell>
          <cell r="AC27">
            <v>3157</v>
          </cell>
          <cell r="AD27">
            <v>3338</v>
          </cell>
          <cell r="AE27">
            <v>3527</v>
          </cell>
          <cell r="AF27">
            <v>3736</v>
          </cell>
          <cell r="AG27">
            <v>3966</v>
          </cell>
          <cell r="AH27">
            <v>4205</v>
          </cell>
          <cell r="AI27">
            <v>4455</v>
          </cell>
          <cell r="AJ27">
            <v>4723</v>
          </cell>
          <cell r="AK27">
            <v>5002</v>
          </cell>
          <cell r="AL27">
            <v>5300</v>
          </cell>
          <cell r="AM27">
            <v>5610</v>
          </cell>
          <cell r="AN27">
            <v>5936</v>
          </cell>
          <cell r="AO27">
            <v>6274</v>
          </cell>
          <cell r="AP27">
            <v>6626</v>
          </cell>
          <cell r="AQ27">
            <v>6981</v>
          </cell>
          <cell r="AR27">
            <v>7341</v>
          </cell>
          <cell r="AS27">
            <v>7719</v>
          </cell>
          <cell r="AT27">
            <v>8128</v>
          </cell>
          <cell r="AU27">
            <v>8590</v>
          </cell>
          <cell r="AV27">
            <v>9115</v>
          </cell>
          <cell r="AW27">
            <v>9692</v>
          </cell>
          <cell r="AX27">
            <v>10301</v>
          </cell>
          <cell r="AY27">
            <v>10924</v>
          </cell>
          <cell r="AZ27">
            <v>11535</v>
          </cell>
          <cell r="BA27">
            <v>12155</v>
          </cell>
          <cell r="BB27">
            <v>12789</v>
          </cell>
          <cell r="BC27">
            <v>13424</v>
          </cell>
          <cell r="BD27">
            <v>14037</v>
          </cell>
          <cell r="BE27">
            <v>14603</v>
          </cell>
        </row>
      </sheetData>
      <sheetData sheetId="69"/>
      <sheetData sheetId="70"/>
      <sheetData sheetId="71">
        <row r="11">
          <cell r="A11" t="str">
            <v>0-4</v>
          </cell>
          <cell r="B11">
            <v>10116</v>
          </cell>
          <cell r="C11">
            <v>10267</v>
          </cell>
          <cell r="D11">
            <v>10362</v>
          </cell>
          <cell r="E11">
            <v>10422</v>
          </cell>
          <cell r="F11">
            <v>10467</v>
          </cell>
          <cell r="G11">
            <v>10518</v>
          </cell>
          <cell r="H11">
            <v>10569</v>
          </cell>
          <cell r="I11">
            <v>10607</v>
          </cell>
          <cell r="J11">
            <v>10640</v>
          </cell>
          <cell r="K11">
            <v>10676</v>
          </cell>
          <cell r="L11">
            <v>10725</v>
          </cell>
          <cell r="M11">
            <v>10797</v>
          </cell>
          <cell r="N11">
            <v>10885</v>
          </cell>
          <cell r="O11">
            <v>10974</v>
          </cell>
          <cell r="P11">
            <v>11050</v>
          </cell>
          <cell r="Q11">
            <v>11094</v>
          </cell>
          <cell r="R11">
            <v>11088</v>
          </cell>
          <cell r="S11">
            <v>11043</v>
          </cell>
          <cell r="T11">
            <v>10987</v>
          </cell>
          <cell r="U11">
            <v>10948</v>
          </cell>
          <cell r="V11">
            <v>10953</v>
          </cell>
          <cell r="W11">
            <v>11018</v>
          </cell>
          <cell r="X11">
            <v>11125</v>
          </cell>
          <cell r="Y11">
            <v>11250</v>
          </cell>
          <cell r="Z11">
            <v>11369</v>
          </cell>
          <cell r="AA11">
            <v>11458</v>
          </cell>
          <cell r="AB11">
            <v>11518</v>
          </cell>
          <cell r="AC11">
            <v>11565</v>
          </cell>
          <cell r="AD11">
            <v>11598</v>
          </cell>
          <cell r="AE11">
            <v>11616</v>
          </cell>
          <cell r="AF11">
            <v>11618</v>
          </cell>
          <cell r="AG11">
            <v>11598</v>
          </cell>
          <cell r="AH11">
            <v>11556</v>
          </cell>
          <cell r="AI11">
            <v>11503</v>
          </cell>
          <cell r="AJ11">
            <v>11446</v>
          </cell>
          <cell r="AK11">
            <v>11395</v>
          </cell>
          <cell r="AL11">
            <v>11350</v>
          </cell>
          <cell r="AM11">
            <v>11304</v>
          </cell>
          <cell r="AN11">
            <v>11258</v>
          </cell>
          <cell r="AO11">
            <v>11214</v>
          </cell>
          <cell r="AP11">
            <v>11171</v>
          </cell>
          <cell r="AQ11">
            <v>11130</v>
          </cell>
          <cell r="AR11">
            <v>11090</v>
          </cell>
          <cell r="AS11">
            <v>11051</v>
          </cell>
          <cell r="AT11">
            <v>11014</v>
          </cell>
          <cell r="AU11">
            <v>10980</v>
          </cell>
          <cell r="AV11">
            <v>10950</v>
          </cell>
          <cell r="AW11">
            <v>10923</v>
          </cell>
          <cell r="AX11">
            <v>10898</v>
          </cell>
          <cell r="AY11">
            <v>10872</v>
          </cell>
          <cell r="AZ11">
            <v>10844</v>
          </cell>
          <cell r="BA11">
            <v>10814</v>
          </cell>
          <cell r="BB11">
            <v>10785</v>
          </cell>
          <cell r="BC11">
            <v>10753</v>
          </cell>
          <cell r="BD11">
            <v>10717</v>
          </cell>
          <cell r="BE11">
            <v>10675</v>
          </cell>
        </row>
        <row r="12">
          <cell r="A12" t="str">
            <v>5-9</v>
          </cell>
          <cell r="B12">
            <v>10550</v>
          </cell>
          <cell r="C12">
            <v>10389</v>
          </cell>
          <cell r="D12">
            <v>10309</v>
          </cell>
          <cell r="E12">
            <v>10282</v>
          </cell>
          <cell r="F12">
            <v>10285</v>
          </cell>
          <cell r="G12">
            <v>10291</v>
          </cell>
          <cell r="H12">
            <v>10306</v>
          </cell>
          <cell r="I12">
            <v>10347</v>
          </cell>
          <cell r="J12">
            <v>10405</v>
          </cell>
          <cell r="K12">
            <v>10475</v>
          </cell>
          <cell r="L12">
            <v>10548</v>
          </cell>
          <cell r="M12">
            <v>10630</v>
          </cell>
          <cell r="N12">
            <v>10725</v>
          </cell>
          <cell r="O12">
            <v>10826</v>
          </cell>
          <cell r="P12">
            <v>10925</v>
          </cell>
          <cell r="Q12">
            <v>11014</v>
          </cell>
          <cell r="R12">
            <v>11106</v>
          </cell>
          <cell r="S12">
            <v>11205</v>
          </cell>
          <cell r="T12">
            <v>11294</v>
          </cell>
          <cell r="U12">
            <v>11351</v>
          </cell>
          <cell r="V12">
            <v>11361</v>
          </cell>
          <cell r="W12">
            <v>11283</v>
          </cell>
          <cell r="X12">
            <v>11132</v>
          </cell>
          <cell r="Y12">
            <v>10963</v>
          </cell>
          <cell r="Z12">
            <v>10832</v>
          </cell>
          <cell r="AA12">
            <v>10795</v>
          </cell>
          <cell r="AB12">
            <v>10885</v>
          </cell>
          <cell r="AC12">
            <v>11066</v>
          </cell>
          <cell r="AD12">
            <v>11287</v>
          </cell>
          <cell r="AE12">
            <v>11496</v>
          </cell>
          <cell r="AF12">
            <v>11643</v>
          </cell>
          <cell r="AG12">
            <v>11723</v>
          </cell>
          <cell r="AH12">
            <v>11767</v>
          </cell>
          <cell r="AI12">
            <v>11788</v>
          </cell>
          <cell r="AJ12">
            <v>11792</v>
          </cell>
          <cell r="AK12">
            <v>11786</v>
          </cell>
          <cell r="AL12">
            <v>11764</v>
          </cell>
          <cell r="AM12">
            <v>11722</v>
          </cell>
          <cell r="AN12">
            <v>11668</v>
          </cell>
          <cell r="AO12">
            <v>11611</v>
          </cell>
          <cell r="AP12">
            <v>11558</v>
          </cell>
          <cell r="AQ12">
            <v>11508</v>
          </cell>
          <cell r="AR12">
            <v>11456</v>
          </cell>
          <cell r="AS12">
            <v>11404</v>
          </cell>
          <cell r="AT12">
            <v>11354</v>
          </cell>
          <cell r="AU12">
            <v>11310</v>
          </cell>
          <cell r="AV12">
            <v>11272</v>
          </cell>
          <cell r="AW12">
            <v>11239</v>
          </cell>
          <cell r="AX12">
            <v>11208</v>
          </cell>
          <cell r="AY12">
            <v>11179</v>
          </cell>
          <cell r="AZ12">
            <v>11148</v>
          </cell>
          <cell r="BA12">
            <v>11117</v>
          </cell>
          <cell r="BB12">
            <v>11088</v>
          </cell>
          <cell r="BC12">
            <v>11058</v>
          </cell>
          <cell r="BD12">
            <v>11026</v>
          </cell>
          <cell r="BE12">
            <v>10989</v>
          </cell>
        </row>
        <row r="13">
          <cell r="A13" t="str">
            <v>10-14</v>
          </cell>
          <cell r="B13">
            <v>10470</v>
          </cell>
          <cell r="C13">
            <v>10639</v>
          </cell>
          <cell r="D13">
            <v>10724</v>
          </cell>
          <cell r="E13">
            <v>10749</v>
          </cell>
          <cell r="F13">
            <v>10737</v>
          </cell>
          <cell r="G13">
            <v>10711</v>
          </cell>
          <cell r="H13">
            <v>10648</v>
          </cell>
          <cell r="I13">
            <v>10531</v>
          </cell>
          <cell r="J13">
            <v>10398</v>
          </cell>
          <cell r="K13">
            <v>10288</v>
          </cell>
          <cell r="L13">
            <v>10238</v>
          </cell>
          <cell r="M13">
            <v>10263</v>
          </cell>
          <cell r="N13">
            <v>10338</v>
          </cell>
          <cell r="O13">
            <v>10440</v>
          </cell>
          <cell r="P13">
            <v>10550</v>
          </cell>
          <cell r="Q13">
            <v>10645</v>
          </cell>
          <cell r="R13">
            <v>10732</v>
          </cell>
          <cell r="S13">
            <v>10826</v>
          </cell>
          <cell r="T13">
            <v>10917</v>
          </cell>
          <cell r="U13">
            <v>10994</v>
          </cell>
          <cell r="V13">
            <v>11050</v>
          </cell>
          <cell r="W13">
            <v>11079</v>
          </cell>
          <cell r="X13">
            <v>11089</v>
          </cell>
          <cell r="Y13">
            <v>11084</v>
          </cell>
          <cell r="Z13">
            <v>11073</v>
          </cell>
          <cell r="AA13">
            <v>11060</v>
          </cell>
          <cell r="AB13">
            <v>11029</v>
          </cell>
          <cell r="AC13">
            <v>10976</v>
          </cell>
          <cell r="AD13">
            <v>10927</v>
          </cell>
          <cell r="AE13">
            <v>10907</v>
          </cell>
          <cell r="AF13">
            <v>10942</v>
          </cell>
          <cell r="AG13">
            <v>11059</v>
          </cell>
          <cell r="AH13">
            <v>11240</v>
          </cell>
          <cell r="AI13">
            <v>11446</v>
          </cell>
          <cell r="AJ13">
            <v>11638</v>
          </cell>
          <cell r="AK13">
            <v>11775</v>
          </cell>
          <cell r="AL13">
            <v>11854</v>
          </cell>
          <cell r="AM13">
            <v>11899</v>
          </cell>
          <cell r="AN13">
            <v>11920</v>
          </cell>
          <cell r="AO13">
            <v>11923</v>
          </cell>
          <cell r="AP13">
            <v>11915</v>
          </cell>
          <cell r="AQ13">
            <v>11890</v>
          </cell>
          <cell r="AR13">
            <v>11843</v>
          </cell>
          <cell r="AS13">
            <v>11784</v>
          </cell>
          <cell r="AT13">
            <v>11723</v>
          </cell>
          <cell r="AU13">
            <v>11670</v>
          </cell>
          <cell r="AV13">
            <v>11625</v>
          </cell>
          <cell r="AW13">
            <v>11581</v>
          </cell>
          <cell r="AX13">
            <v>11538</v>
          </cell>
          <cell r="AY13">
            <v>11497</v>
          </cell>
          <cell r="AZ13">
            <v>11457</v>
          </cell>
          <cell r="BA13">
            <v>11419</v>
          </cell>
          <cell r="BB13">
            <v>11381</v>
          </cell>
          <cell r="BC13">
            <v>11346</v>
          </cell>
          <cell r="BD13">
            <v>11312</v>
          </cell>
          <cell r="BE13">
            <v>11279</v>
          </cell>
        </row>
        <row r="14">
          <cell r="A14" t="str">
            <v>15-19</v>
          </cell>
          <cell r="B14">
            <v>12648</v>
          </cell>
          <cell r="C14">
            <v>12083</v>
          </cell>
          <cell r="D14">
            <v>11716</v>
          </cell>
          <cell r="E14">
            <v>11472</v>
          </cell>
          <cell r="F14">
            <v>11288</v>
          </cell>
          <cell r="G14">
            <v>11106</v>
          </cell>
          <cell r="H14">
            <v>10945</v>
          </cell>
          <cell r="I14">
            <v>10845</v>
          </cell>
          <cell r="J14">
            <v>10779</v>
          </cell>
          <cell r="K14">
            <v>10717</v>
          </cell>
          <cell r="L14">
            <v>10629</v>
          </cell>
          <cell r="M14">
            <v>10506</v>
          </cell>
          <cell r="N14">
            <v>10366</v>
          </cell>
          <cell r="O14">
            <v>10226</v>
          </cell>
          <cell r="P14">
            <v>10101</v>
          </cell>
          <cell r="Q14">
            <v>10008</v>
          </cell>
          <cell r="R14">
            <v>9949</v>
          </cell>
          <cell r="S14">
            <v>9913</v>
          </cell>
          <cell r="T14">
            <v>9897</v>
          </cell>
          <cell r="U14">
            <v>9896</v>
          </cell>
          <cell r="V14">
            <v>9907</v>
          </cell>
          <cell r="W14">
            <v>9925</v>
          </cell>
          <cell r="X14">
            <v>9954</v>
          </cell>
          <cell r="Y14">
            <v>9998</v>
          </cell>
          <cell r="Z14">
            <v>10064</v>
          </cell>
          <cell r="AA14">
            <v>10157</v>
          </cell>
          <cell r="AB14">
            <v>10302</v>
          </cell>
          <cell r="AC14">
            <v>10496</v>
          </cell>
          <cell r="AD14">
            <v>10700</v>
          </cell>
          <cell r="AE14">
            <v>10878</v>
          </cell>
          <cell r="AF14">
            <v>10991</v>
          </cell>
          <cell r="AG14">
            <v>11009</v>
          </cell>
          <cell r="AH14">
            <v>10956</v>
          </cell>
          <cell r="AI14">
            <v>10881</v>
          </cell>
          <cell r="AJ14">
            <v>10828</v>
          </cell>
          <cell r="AK14">
            <v>10846</v>
          </cell>
          <cell r="AL14">
            <v>10961</v>
          </cell>
          <cell r="AM14">
            <v>11143</v>
          </cell>
          <cell r="AN14">
            <v>11350</v>
          </cell>
          <cell r="AO14">
            <v>11543</v>
          </cell>
          <cell r="AP14">
            <v>11680</v>
          </cell>
          <cell r="AQ14">
            <v>11756</v>
          </cell>
          <cell r="AR14">
            <v>11798</v>
          </cell>
          <cell r="AS14">
            <v>11815</v>
          </cell>
          <cell r="AT14">
            <v>11815</v>
          </cell>
          <cell r="AU14">
            <v>11808</v>
          </cell>
          <cell r="AV14">
            <v>11789</v>
          </cell>
          <cell r="AW14">
            <v>11752</v>
          </cell>
          <cell r="AX14">
            <v>11704</v>
          </cell>
          <cell r="AY14">
            <v>11652</v>
          </cell>
          <cell r="AZ14">
            <v>11605</v>
          </cell>
          <cell r="BA14">
            <v>11557</v>
          </cell>
          <cell r="BB14">
            <v>11503</v>
          </cell>
          <cell r="BC14">
            <v>11450</v>
          </cell>
          <cell r="BD14">
            <v>11406</v>
          </cell>
          <cell r="BE14">
            <v>11379</v>
          </cell>
        </row>
        <row r="15">
          <cell r="A15" t="str">
            <v>20-24</v>
          </cell>
          <cell r="B15">
            <v>10250</v>
          </cell>
          <cell r="C15">
            <v>11443</v>
          </cell>
          <cell r="D15">
            <v>12161</v>
          </cell>
          <cell r="E15">
            <v>12535</v>
          </cell>
          <cell r="F15">
            <v>12682</v>
          </cell>
          <cell r="G15">
            <v>12727</v>
          </cell>
          <cell r="H15">
            <v>12562</v>
          </cell>
          <cell r="I15">
            <v>12108</v>
          </cell>
          <cell r="J15">
            <v>11520</v>
          </cell>
          <cell r="K15">
            <v>10948</v>
          </cell>
          <cell r="L15">
            <v>10546</v>
          </cell>
          <cell r="M15">
            <v>10345</v>
          </cell>
          <cell r="N15">
            <v>10242</v>
          </cell>
          <cell r="O15">
            <v>10193</v>
          </cell>
          <cell r="P15">
            <v>10149</v>
          </cell>
          <cell r="Q15">
            <v>10065</v>
          </cell>
          <cell r="R15">
            <v>9917</v>
          </cell>
          <cell r="S15">
            <v>9735</v>
          </cell>
          <cell r="T15">
            <v>9555</v>
          </cell>
          <cell r="U15">
            <v>9415</v>
          </cell>
          <cell r="V15">
            <v>9349</v>
          </cell>
          <cell r="W15">
            <v>9380</v>
          </cell>
          <cell r="X15">
            <v>9484</v>
          </cell>
          <cell r="Y15">
            <v>9628</v>
          </cell>
          <cell r="Z15">
            <v>9779</v>
          </cell>
          <cell r="AA15">
            <v>9902</v>
          </cell>
          <cell r="AB15">
            <v>9991</v>
          </cell>
          <cell r="AC15">
            <v>10067</v>
          </cell>
          <cell r="AD15">
            <v>10142</v>
          </cell>
          <cell r="AE15">
            <v>10229</v>
          </cell>
          <cell r="AF15">
            <v>10337</v>
          </cell>
          <cell r="AG15">
            <v>10489</v>
          </cell>
          <cell r="AH15">
            <v>10678</v>
          </cell>
          <cell r="AI15">
            <v>10870</v>
          </cell>
          <cell r="AJ15">
            <v>11034</v>
          </cell>
          <cell r="AK15">
            <v>11136</v>
          </cell>
          <cell r="AL15">
            <v>11146</v>
          </cell>
          <cell r="AM15">
            <v>11085</v>
          </cell>
          <cell r="AN15">
            <v>11000</v>
          </cell>
          <cell r="AO15">
            <v>10938</v>
          </cell>
          <cell r="AP15">
            <v>10946</v>
          </cell>
          <cell r="AQ15">
            <v>11049</v>
          </cell>
          <cell r="AR15">
            <v>11217</v>
          </cell>
          <cell r="AS15">
            <v>11411</v>
          </cell>
          <cell r="AT15">
            <v>11591</v>
          </cell>
          <cell r="AU15">
            <v>11719</v>
          </cell>
          <cell r="AV15">
            <v>11791</v>
          </cell>
          <cell r="AW15">
            <v>11832</v>
          </cell>
          <cell r="AX15">
            <v>11847</v>
          </cell>
          <cell r="AY15">
            <v>11848</v>
          </cell>
          <cell r="AZ15">
            <v>11837</v>
          </cell>
          <cell r="BA15">
            <v>11811</v>
          </cell>
          <cell r="BB15">
            <v>11765</v>
          </cell>
          <cell r="BC15">
            <v>11706</v>
          </cell>
          <cell r="BD15">
            <v>11641</v>
          </cell>
          <cell r="BE15">
            <v>11576</v>
          </cell>
        </row>
        <row r="16">
          <cell r="A16" t="str">
            <v>25-29</v>
          </cell>
          <cell r="B16">
            <v>8420</v>
          </cell>
          <cell r="C16">
            <v>8509</v>
          </cell>
          <cell r="D16">
            <v>8860</v>
          </cell>
          <cell r="E16">
            <v>9360</v>
          </cell>
          <cell r="F16">
            <v>9891</v>
          </cell>
          <cell r="G16">
            <v>10337</v>
          </cell>
          <cell r="H16">
            <v>10752</v>
          </cell>
          <cell r="I16">
            <v>11216</v>
          </cell>
          <cell r="J16">
            <v>11641</v>
          </cell>
          <cell r="K16">
            <v>11943</v>
          </cell>
          <cell r="L16">
            <v>12034</v>
          </cell>
          <cell r="M16">
            <v>11826</v>
          </cell>
          <cell r="N16">
            <v>11378</v>
          </cell>
          <cell r="O16">
            <v>10821</v>
          </cell>
          <cell r="P16">
            <v>10284</v>
          </cell>
          <cell r="Q16">
            <v>9898</v>
          </cell>
          <cell r="R16">
            <v>9679</v>
          </cell>
          <cell r="S16">
            <v>9538</v>
          </cell>
          <cell r="T16">
            <v>9455</v>
          </cell>
          <cell r="U16">
            <v>9407</v>
          </cell>
          <cell r="V16">
            <v>9371</v>
          </cell>
          <cell r="W16">
            <v>9353</v>
          </cell>
          <cell r="X16">
            <v>9369</v>
          </cell>
          <cell r="Y16">
            <v>9409</v>
          </cell>
          <cell r="Z16">
            <v>9465</v>
          </cell>
          <cell r="AA16">
            <v>9530</v>
          </cell>
          <cell r="AB16">
            <v>9609</v>
          </cell>
          <cell r="AC16">
            <v>9709</v>
          </cell>
          <cell r="AD16">
            <v>9819</v>
          </cell>
          <cell r="AE16">
            <v>9929</v>
          </cell>
          <cell r="AF16">
            <v>10029</v>
          </cell>
          <cell r="AG16">
            <v>10112</v>
          </cell>
          <cell r="AH16">
            <v>10185</v>
          </cell>
          <cell r="AI16">
            <v>10258</v>
          </cell>
          <cell r="AJ16">
            <v>10343</v>
          </cell>
          <cell r="AK16">
            <v>10451</v>
          </cell>
          <cell r="AL16">
            <v>10604</v>
          </cell>
          <cell r="AM16">
            <v>10795</v>
          </cell>
          <cell r="AN16">
            <v>10989</v>
          </cell>
          <cell r="AO16">
            <v>11154</v>
          </cell>
          <cell r="AP16">
            <v>11255</v>
          </cell>
          <cell r="AQ16">
            <v>11259</v>
          </cell>
          <cell r="AR16">
            <v>11189</v>
          </cell>
          <cell r="AS16">
            <v>11094</v>
          </cell>
          <cell r="AT16">
            <v>11023</v>
          </cell>
          <cell r="AU16">
            <v>11026</v>
          </cell>
          <cell r="AV16">
            <v>11129</v>
          </cell>
          <cell r="AW16">
            <v>11300</v>
          </cell>
          <cell r="AX16">
            <v>11498</v>
          </cell>
          <cell r="AY16">
            <v>11682</v>
          </cell>
          <cell r="AZ16">
            <v>11810</v>
          </cell>
          <cell r="BA16">
            <v>11910</v>
          </cell>
          <cell r="BB16">
            <v>12010</v>
          </cell>
          <cell r="BC16">
            <v>12069</v>
          </cell>
          <cell r="BD16">
            <v>12044</v>
          </cell>
          <cell r="BE16">
            <v>11896</v>
          </cell>
        </row>
        <row r="17">
          <cell r="A17" t="str">
            <v>30-34</v>
          </cell>
          <cell r="B17">
            <v>7071</v>
          </cell>
          <cell r="C17">
            <v>7348</v>
          </cell>
          <cell r="D17">
            <v>7607</v>
          </cell>
          <cell r="E17">
            <v>7860</v>
          </cell>
          <cell r="F17">
            <v>8112</v>
          </cell>
          <cell r="G17">
            <v>8369</v>
          </cell>
          <cell r="H17">
            <v>8627</v>
          </cell>
          <cell r="I17">
            <v>8882</v>
          </cell>
          <cell r="J17">
            <v>9140</v>
          </cell>
          <cell r="K17">
            <v>9409</v>
          </cell>
          <cell r="L17">
            <v>9694</v>
          </cell>
          <cell r="M17">
            <v>10054</v>
          </cell>
          <cell r="N17">
            <v>10484</v>
          </cell>
          <cell r="O17">
            <v>10897</v>
          </cell>
          <cell r="P17">
            <v>11208</v>
          </cell>
          <cell r="Q17">
            <v>11330</v>
          </cell>
          <cell r="R17">
            <v>11172</v>
          </cell>
          <cell r="S17">
            <v>10793</v>
          </cell>
          <cell r="T17">
            <v>10328</v>
          </cell>
          <cell r="U17">
            <v>9911</v>
          </cell>
          <cell r="V17">
            <v>9678</v>
          </cell>
          <cell r="W17">
            <v>9690</v>
          </cell>
          <cell r="X17">
            <v>9856</v>
          </cell>
          <cell r="Y17">
            <v>10086</v>
          </cell>
          <cell r="Z17">
            <v>10289</v>
          </cell>
          <cell r="AA17">
            <v>10373</v>
          </cell>
          <cell r="AB17">
            <v>10296</v>
          </cell>
          <cell r="AC17">
            <v>10119</v>
          </cell>
          <cell r="AD17">
            <v>9906</v>
          </cell>
          <cell r="AE17">
            <v>9721</v>
          </cell>
          <cell r="AF17">
            <v>9627</v>
          </cell>
          <cell r="AG17">
            <v>9646</v>
          </cell>
          <cell r="AH17">
            <v>9734</v>
          </cell>
          <cell r="AI17">
            <v>9861</v>
          </cell>
          <cell r="AJ17">
            <v>9996</v>
          </cell>
          <cell r="AK17">
            <v>10110</v>
          </cell>
          <cell r="AL17">
            <v>10195</v>
          </cell>
          <cell r="AM17">
            <v>10273</v>
          </cell>
          <cell r="AN17">
            <v>10351</v>
          </cell>
          <cell r="AO17">
            <v>10441</v>
          </cell>
          <cell r="AP17">
            <v>10551</v>
          </cell>
          <cell r="AQ17">
            <v>10703</v>
          </cell>
          <cell r="AR17">
            <v>10891</v>
          </cell>
          <cell r="AS17">
            <v>11082</v>
          </cell>
          <cell r="AT17">
            <v>11244</v>
          </cell>
          <cell r="AU17">
            <v>11344</v>
          </cell>
          <cell r="AV17">
            <v>11351</v>
          </cell>
          <cell r="AW17">
            <v>11286</v>
          </cell>
          <cell r="AX17">
            <v>11197</v>
          </cell>
          <cell r="AY17">
            <v>11131</v>
          </cell>
          <cell r="AZ17">
            <v>11135</v>
          </cell>
          <cell r="BA17">
            <v>11177</v>
          </cell>
          <cell r="BB17">
            <v>11227</v>
          </cell>
          <cell r="BC17">
            <v>11330</v>
          </cell>
          <cell r="BD17">
            <v>11535</v>
          </cell>
          <cell r="BE17">
            <v>11889</v>
          </cell>
        </row>
        <row r="18">
          <cell r="A18" t="str">
            <v>35-39</v>
          </cell>
          <cell r="B18">
            <v>5908</v>
          </cell>
          <cell r="C18">
            <v>6174</v>
          </cell>
          <cell r="D18">
            <v>6419</v>
          </cell>
          <cell r="E18">
            <v>6650</v>
          </cell>
          <cell r="F18">
            <v>6869</v>
          </cell>
          <cell r="G18">
            <v>7078</v>
          </cell>
          <cell r="H18">
            <v>7268</v>
          </cell>
          <cell r="I18">
            <v>7437</v>
          </cell>
          <cell r="J18">
            <v>7600</v>
          </cell>
          <cell r="K18">
            <v>7773</v>
          </cell>
          <cell r="L18">
            <v>7973</v>
          </cell>
          <cell r="M18">
            <v>8194</v>
          </cell>
          <cell r="N18">
            <v>8425</v>
          </cell>
          <cell r="O18">
            <v>8674</v>
          </cell>
          <cell r="P18">
            <v>8949</v>
          </cell>
          <cell r="Q18">
            <v>9258</v>
          </cell>
          <cell r="R18">
            <v>9653</v>
          </cell>
          <cell r="S18">
            <v>10130</v>
          </cell>
          <cell r="T18">
            <v>10609</v>
          </cell>
          <cell r="U18">
            <v>11010</v>
          </cell>
          <cell r="V18">
            <v>11254</v>
          </cell>
          <cell r="W18">
            <v>11292</v>
          </cell>
          <cell r="X18">
            <v>11176</v>
          </cell>
          <cell r="Y18">
            <v>10981</v>
          </cell>
          <cell r="Z18">
            <v>10780</v>
          </cell>
          <cell r="AA18">
            <v>10647</v>
          </cell>
          <cell r="AB18">
            <v>10599</v>
          </cell>
          <cell r="AC18">
            <v>10588</v>
          </cell>
          <cell r="AD18">
            <v>10587</v>
          </cell>
          <cell r="AE18">
            <v>10569</v>
          </cell>
          <cell r="AF18">
            <v>10509</v>
          </cell>
          <cell r="AG18">
            <v>10376</v>
          </cell>
          <cell r="AH18">
            <v>10188</v>
          </cell>
          <cell r="AI18">
            <v>9989</v>
          </cell>
          <cell r="AJ18">
            <v>9826</v>
          </cell>
          <cell r="AK18">
            <v>9743</v>
          </cell>
          <cell r="AL18">
            <v>9761</v>
          </cell>
          <cell r="AM18">
            <v>9850</v>
          </cell>
          <cell r="AN18">
            <v>9979</v>
          </cell>
          <cell r="AO18">
            <v>10116</v>
          </cell>
          <cell r="AP18">
            <v>10230</v>
          </cell>
          <cell r="AQ18">
            <v>10313</v>
          </cell>
          <cell r="AR18">
            <v>10387</v>
          </cell>
          <cell r="AS18">
            <v>10462</v>
          </cell>
          <cell r="AT18">
            <v>10550</v>
          </cell>
          <cell r="AU18">
            <v>10660</v>
          </cell>
          <cell r="AV18">
            <v>10817</v>
          </cell>
          <cell r="AW18">
            <v>11013</v>
          </cell>
          <cell r="AX18">
            <v>11213</v>
          </cell>
          <cell r="AY18">
            <v>11382</v>
          </cell>
          <cell r="AZ18">
            <v>11485</v>
          </cell>
          <cell r="BA18">
            <v>11545</v>
          </cell>
          <cell r="BB18">
            <v>11584</v>
          </cell>
          <cell r="BC18">
            <v>11572</v>
          </cell>
          <cell r="BD18">
            <v>11469</v>
          </cell>
          <cell r="BE18">
            <v>11241</v>
          </cell>
        </row>
        <row r="19">
          <cell r="A19" t="str">
            <v>40-44</v>
          </cell>
          <cell r="B19">
            <v>4546</v>
          </cell>
          <cell r="C19">
            <v>4881</v>
          </cell>
          <cell r="D19">
            <v>5157</v>
          </cell>
          <cell r="E19">
            <v>5396</v>
          </cell>
          <cell r="F19">
            <v>5613</v>
          </cell>
          <cell r="G19">
            <v>5828</v>
          </cell>
          <cell r="H19">
            <v>6036</v>
          </cell>
          <cell r="I19">
            <v>6225</v>
          </cell>
          <cell r="J19">
            <v>6402</v>
          </cell>
          <cell r="K19">
            <v>6576</v>
          </cell>
          <cell r="L19">
            <v>6753</v>
          </cell>
          <cell r="M19">
            <v>6924</v>
          </cell>
          <cell r="N19">
            <v>7083</v>
          </cell>
          <cell r="O19">
            <v>7246</v>
          </cell>
          <cell r="P19">
            <v>7428</v>
          </cell>
          <cell r="Q19">
            <v>7646</v>
          </cell>
          <cell r="R19">
            <v>7884</v>
          </cell>
          <cell r="S19">
            <v>8133</v>
          </cell>
          <cell r="T19">
            <v>8414</v>
          </cell>
          <cell r="U19">
            <v>8748</v>
          </cell>
          <cell r="V19">
            <v>9157</v>
          </cell>
          <cell r="W19">
            <v>9736</v>
          </cell>
          <cell r="X19">
            <v>10470</v>
          </cell>
          <cell r="Y19">
            <v>11217</v>
          </cell>
          <cell r="Z19">
            <v>11833</v>
          </cell>
          <cell r="AA19">
            <v>12178</v>
          </cell>
          <cell r="AB19">
            <v>12157</v>
          </cell>
          <cell r="AC19">
            <v>11865</v>
          </cell>
          <cell r="AD19">
            <v>11442</v>
          </cell>
          <cell r="AE19">
            <v>11025</v>
          </cell>
          <cell r="AF19">
            <v>10751</v>
          </cell>
          <cell r="AG19">
            <v>10651</v>
          </cell>
          <cell r="AH19">
            <v>10634</v>
          </cell>
          <cell r="AI19">
            <v>10653</v>
          </cell>
          <cell r="AJ19">
            <v>10662</v>
          </cell>
          <cell r="AK19">
            <v>10615</v>
          </cell>
          <cell r="AL19">
            <v>10482</v>
          </cell>
          <cell r="AM19">
            <v>10295</v>
          </cell>
          <cell r="AN19">
            <v>10097</v>
          </cell>
          <cell r="AO19">
            <v>9933</v>
          </cell>
          <cell r="AP19">
            <v>9849</v>
          </cell>
          <cell r="AQ19">
            <v>9863</v>
          </cell>
          <cell r="AR19">
            <v>9947</v>
          </cell>
          <cell r="AS19">
            <v>10069</v>
          </cell>
          <cell r="AT19">
            <v>10201</v>
          </cell>
          <cell r="AU19">
            <v>10314</v>
          </cell>
          <cell r="AV19">
            <v>10401</v>
          </cell>
          <cell r="AW19">
            <v>10483</v>
          </cell>
          <cell r="AX19">
            <v>10567</v>
          </cell>
          <cell r="AY19">
            <v>10662</v>
          </cell>
          <cell r="AZ19">
            <v>10776</v>
          </cell>
          <cell r="BA19">
            <v>10904</v>
          </cell>
          <cell r="BB19">
            <v>11040</v>
          </cell>
          <cell r="BC19">
            <v>11192</v>
          </cell>
          <cell r="BD19">
            <v>11369</v>
          </cell>
          <cell r="BE19">
            <v>11579</v>
          </cell>
        </row>
        <row r="20">
          <cell r="A20" t="str">
            <v>45-49</v>
          </cell>
          <cell r="B20">
            <v>3090</v>
          </cell>
          <cell r="C20">
            <v>3365</v>
          </cell>
          <cell r="D20">
            <v>3651</v>
          </cell>
          <cell r="E20">
            <v>3940</v>
          </cell>
          <cell r="F20">
            <v>4221</v>
          </cell>
          <cell r="G20">
            <v>4481</v>
          </cell>
          <cell r="H20">
            <v>4716</v>
          </cell>
          <cell r="I20">
            <v>4934</v>
          </cell>
          <cell r="J20">
            <v>5141</v>
          </cell>
          <cell r="K20">
            <v>5343</v>
          </cell>
          <cell r="L20">
            <v>5548</v>
          </cell>
          <cell r="M20">
            <v>5755</v>
          </cell>
          <cell r="N20">
            <v>5959</v>
          </cell>
          <cell r="O20">
            <v>6162</v>
          </cell>
          <cell r="P20">
            <v>6362</v>
          </cell>
          <cell r="Q20">
            <v>6560</v>
          </cell>
          <cell r="R20">
            <v>6737</v>
          </cell>
          <cell r="S20">
            <v>6892</v>
          </cell>
          <cell r="T20">
            <v>7054</v>
          </cell>
          <cell r="U20">
            <v>7254</v>
          </cell>
          <cell r="V20">
            <v>7520</v>
          </cell>
          <cell r="W20">
            <v>7865</v>
          </cell>
          <cell r="X20">
            <v>8270</v>
          </cell>
          <cell r="Y20">
            <v>8715</v>
          </cell>
          <cell r="Z20">
            <v>9182</v>
          </cell>
          <cell r="AA20">
            <v>9649</v>
          </cell>
          <cell r="AB20">
            <v>10186</v>
          </cell>
          <cell r="AC20">
            <v>10805</v>
          </cell>
          <cell r="AD20">
            <v>11405</v>
          </cell>
          <cell r="AE20">
            <v>11883</v>
          </cell>
          <cell r="AF20">
            <v>12137</v>
          </cell>
          <cell r="AG20">
            <v>12084</v>
          </cell>
          <cell r="AH20">
            <v>11791</v>
          </cell>
          <cell r="AI20">
            <v>11385</v>
          </cell>
          <cell r="AJ20">
            <v>10988</v>
          </cell>
          <cell r="AK20">
            <v>10727</v>
          </cell>
          <cell r="AL20">
            <v>10632</v>
          </cell>
          <cell r="AM20">
            <v>10621</v>
          </cell>
          <cell r="AN20">
            <v>10647</v>
          </cell>
          <cell r="AO20">
            <v>10661</v>
          </cell>
          <cell r="AP20">
            <v>10617</v>
          </cell>
          <cell r="AQ20">
            <v>10484</v>
          </cell>
          <cell r="AR20">
            <v>10293</v>
          </cell>
          <cell r="AS20">
            <v>10091</v>
          </cell>
          <cell r="AT20">
            <v>9925</v>
          </cell>
          <cell r="AU20">
            <v>9841</v>
          </cell>
          <cell r="AV20">
            <v>9860</v>
          </cell>
          <cell r="AW20">
            <v>9951</v>
          </cell>
          <cell r="AX20">
            <v>10083</v>
          </cell>
          <cell r="AY20">
            <v>10224</v>
          </cell>
          <cell r="AZ20">
            <v>10342</v>
          </cell>
          <cell r="BA20">
            <v>10458</v>
          </cell>
          <cell r="BB20">
            <v>10594</v>
          </cell>
          <cell r="BC20">
            <v>10717</v>
          </cell>
          <cell r="BD20">
            <v>10797</v>
          </cell>
          <cell r="BE20">
            <v>10801</v>
          </cell>
        </row>
        <row r="21">
          <cell r="A21" t="str">
            <v>50-54</v>
          </cell>
          <cell r="B21">
            <v>2354</v>
          </cell>
          <cell r="C21">
            <v>2428</v>
          </cell>
          <cell r="D21">
            <v>2535</v>
          </cell>
          <cell r="E21">
            <v>2673</v>
          </cell>
          <cell r="F21">
            <v>2833</v>
          </cell>
          <cell r="G21">
            <v>3010</v>
          </cell>
          <cell r="H21">
            <v>3218</v>
          </cell>
          <cell r="I21">
            <v>3460</v>
          </cell>
          <cell r="J21">
            <v>3718</v>
          </cell>
          <cell r="K21">
            <v>3975</v>
          </cell>
          <cell r="L21">
            <v>4214</v>
          </cell>
          <cell r="M21">
            <v>4431</v>
          </cell>
          <cell r="N21">
            <v>4638</v>
          </cell>
          <cell r="O21">
            <v>4840</v>
          </cell>
          <cell r="P21">
            <v>5044</v>
          </cell>
          <cell r="Q21">
            <v>5254</v>
          </cell>
          <cell r="R21">
            <v>5465</v>
          </cell>
          <cell r="S21">
            <v>5673</v>
          </cell>
          <cell r="T21">
            <v>5887</v>
          </cell>
          <cell r="U21">
            <v>6117</v>
          </cell>
          <cell r="V21">
            <v>6370</v>
          </cell>
          <cell r="W21">
            <v>6654</v>
          </cell>
          <cell r="X21">
            <v>6962</v>
          </cell>
          <cell r="Y21">
            <v>7286</v>
          </cell>
          <cell r="Z21">
            <v>7615</v>
          </cell>
          <cell r="AA21">
            <v>7940</v>
          </cell>
          <cell r="AB21">
            <v>8249</v>
          </cell>
          <cell r="AC21">
            <v>8549</v>
          </cell>
          <cell r="AD21">
            <v>8857</v>
          </cell>
          <cell r="AE21">
            <v>9192</v>
          </cell>
          <cell r="AF21">
            <v>9574</v>
          </cell>
          <cell r="AG21">
            <v>10076</v>
          </cell>
          <cell r="AH21">
            <v>10688</v>
          </cell>
          <cell r="AI21">
            <v>11295</v>
          </cell>
          <cell r="AJ21">
            <v>11785</v>
          </cell>
          <cell r="AK21">
            <v>12047</v>
          </cell>
          <cell r="AL21">
            <v>11998</v>
          </cell>
          <cell r="AM21">
            <v>11713</v>
          </cell>
          <cell r="AN21">
            <v>11314</v>
          </cell>
          <cell r="AO21">
            <v>10926</v>
          </cell>
          <cell r="AP21">
            <v>10671</v>
          </cell>
          <cell r="AQ21">
            <v>10579</v>
          </cell>
          <cell r="AR21">
            <v>10569</v>
          </cell>
          <cell r="AS21">
            <v>10594</v>
          </cell>
          <cell r="AT21">
            <v>10609</v>
          </cell>
          <cell r="AU21">
            <v>10568</v>
          </cell>
          <cell r="AV21">
            <v>10441</v>
          </cell>
          <cell r="AW21">
            <v>10259</v>
          </cell>
          <cell r="AX21">
            <v>10066</v>
          </cell>
          <cell r="AY21">
            <v>9907</v>
          </cell>
          <cell r="AZ21">
            <v>9827</v>
          </cell>
          <cell r="BA21">
            <v>9796</v>
          </cell>
          <cell r="BB21">
            <v>9785</v>
          </cell>
          <cell r="BC21">
            <v>9837</v>
          </cell>
          <cell r="BD21">
            <v>9998</v>
          </cell>
          <cell r="BE21">
            <v>10313</v>
          </cell>
        </row>
        <row r="22">
          <cell r="A22" t="str">
            <v>55-59</v>
          </cell>
          <cell r="B22">
            <v>1884</v>
          </cell>
          <cell r="C22">
            <v>1983</v>
          </cell>
          <cell r="D22">
            <v>2061</v>
          </cell>
          <cell r="E22">
            <v>2128</v>
          </cell>
          <cell r="F22">
            <v>2198</v>
          </cell>
          <cell r="G22">
            <v>2284</v>
          </cell>
          <cell r="H22">
            <v>2378</v>
          </cell>
          <cell r="I22">
            <v>2471</v>
          </cell>
          <cell r="J22">
            <v>2575</v>
          </cell>
          <cell r="K22">
            <v>2702</v>
          </cell>
          <cell r="L22">
            <v>2864</v>
          </cell>
          <cell r="M22">
            <v>3075</v>
          </cell>
          <cell r="N22">
            <v>3328</v>
          </cell>
          <cell r="O22">
            <v>3600</v>
          </cell>
          <cell r="P22">
            <v>3872</v>
          </cell>
          <cell r="Q22">
            <v>4121</v>
          </cell>
          <cell r="R22">
            <v>4333</v>
          </cell>
          <cell r="S22">
            <v>4522</v>
          </cell>
          <cell r="T22">
            <v>4711</v>
          </cell>
          <cell r="U22">
            <v>4922</v>
          </cell>
          <cell r="V22">
            <v>5178</v>
          </cell>
          <cell r="W22">
            <v>5508</v>
          </cell>
          <cell r="X22">
            <v>5896</v>
          </cell>
          <cell r="Y22">
            <v>6300</v>
          </cell>
          <cell r="Z22">
            <v>6678</v>
          </cell>
          <cell r="AA22">
            <v>6988</v>
          </cell>
          <cell r="AB22">
            <v>7200</v>
          </cell>
          <cell r="AC22">
            <v>7342</v>
          </cell>
          <cell r="AD22">
            <v>7459</v>
          </cell>
          <cell r="AE22">
            <v>7594</v>
          </cell>
          <cell r="AF22">
            <v>7790</v>
          </cell>
          <cell r="AG22">
            <v>8047</v>
          </cell>
          <cell r="AH22">
            <v>8337</v>
          </cell>
          <cell r="AI22">
            <v>8659</v>
          </cell>
          <cell r="AJ22">
            <v>9014</v>
          </cell>
          <cell r="AK22">
            <v>9403</v>
          </cell>
          <cell r="AL22">
            <v>9900</v>
          </cell>
          <cell r="AM22">
            <v>10505</v>
          </cell>
          <cell r="AN22">
            <v>11107</v>
          </cell>
          <cell r="AO22">
            <v>11593</v>
          </cell>
          <cell r="AP22">
            <v>11854</v>
          </cell>
          <cell r="AQ22">
            <v>11807</v>
          </cell>
          <cell r="AR22">
            <v>11528</v>
          </cell>
          <cell r="AS22">
            <v>11137</v>
          </cell>
          <cell r="AT22">
            <v>10757</v>
          </cell>
          <cell r="AU22">
            <v>10511</v>
          </cell>
          <cell r="AV22">
            <v>10430</v>
          </cell>
          <cell r="AW22">
            <v>10432</v>
          </cell>
          <cell r="AX22">
            <v>10470</v>
          </cell>
          <cell r="AY22">
            <v>10496</v>
          </cell>
          <cell r="AZ22">
            <v>10463</v>
          </cell>
          <cell r="BA22">
            <v>10402</v>
          </cell>
          <cell r="BB22">
            <v>10345</v>
          </cell>
          <cell r="BC22">
            <v>10244</v>
          </cell>
          <cell r="BD22">
            <v>10052</v>
          </cell>
          <cell r="BE22">
            <v>9721</v>
          </cell>
        </row>
        <row r="23">
          <cell r="A23" t="str">
            <v>60-64</v>
          </cell>
          <cell r="B23">
            <v>1517</v>
          </cell>
          <cell r="C23">
            <v>1559</v>
          </cell>
          <cell r="D23">
            <v>1603</v>
          </cell>
          <cell r="E23">
            <v>1652</v>
          </cell>
          <cell r="F23">
            <v>1706</v>
          </cell>
          <cell r="G23">
            <v>1765</v>
          </cell>
          <cell r="H23">
            <v>1830</v>
          </cell>
          <cell r="I23">
            <v>1901</v>
          </cell>
          <cell r="J23">
            <v>1977</v>
          </cell>
          <cell r="K23">
            <v>2058</v>
          </cell>
          <cell r="L23">
            <v>2143</v>
          </cell>
          <cell r="M23">
            <v>2219</v>
          </cell>
          <cell r="N23">
            <v>2287</v>
          </cell>
          <cell r="O23">
            <v>2366</v>
          </cell>
          <cell r="P23">
            <v>2478</v>
          </cell>
          <cell r="Q23">
            <v>2643</v>
          </cell>
          <cell r="R23">
            <v>2883</v>
          </cell>
          <cell r="S23">
            <v>3185</v>
          </cell>
          <cell r="T23">
            <v>3516</v>
          </cell>
          <cell r="U23">
            <v>3843</v>
          </cell>
          <cell r="V23">
            <v>4135</v>
          </cell>
          <cell r="W23">
            <v>4381</v>
          </cell>
          <cell r="X23">
            <v>4601</v>
          </cell>
          <cell r="Y23">
            <v>4813</v>
          </cell>
          <cell r="Z23">
            <v>5034</v>
          </cell>
          <cell r="AA23">
            <v>5279</v>
          </cell>
          <cell r="AB23">
            <v>5566</v>
          </cell>
          <cell r="AC23">
            <v>5883</v>
          </cell>
          <cell r="AD23">
            <v>6206</v>
          </cell>
          <cell r="AE23">
            <v>6508</v>
          </cell>
          <cell r="AF23">
            <v>6766</v>
          </cell>
          <cell r="AG23">
            <v>6954</v>
          </cell>
          <cell r="AH23">
            <v>7090</v>
          </cell>
          <cell r="AI23">
            <v>7209</v>
          </cell>
          <cell r="AJ23">
            <v>7348</v>
          </cell>
          <cell r="AK23">
            <v>7544</v>
          </cell>
          <cell r="AL23">
            <v>7796</v>
          </cell>
          <cell r="AM23">
            <v>8081</v>
          </cell>
          <cell r="AN23">
            <v>8398</v>
          </cell>
          <cell r="AO23">
            <v>8746</v>
          </cell>
          <cell r="AP23">
            <v>9127</v>
          </cell>
          <cell r="AQ23">
            <v>9610</v>
          </cell>
          <cell r="AR23">
            <v>10196</v>
          </cell>
          <cell r="AS23">
            <v>10779</v>
          </cell>
          <cell r="AT23">
            <v>11251</v>
          </cell>
          <cell r="AU23">
            <v>11508</v>
          </cell>
          <cell r="AV23">
            <v>11471</v>
          </cell>
          <cell r="AW23">
            <v>11212</v>
          </cell>
          <cell r="AX23">
            <v>10847</v>
          </cell>
          <cell r="AY23">
            <v>10491</v>
          </cell>
          <cell r="AZ23">
            <v>10261</v>
          </cell>
          <cell r="BA23">
            <v>10079</v>
          </cell>
          <cell r="BB23">
            <v>9869</v>
          </cell>
          <cell r="BC23">
            <v>9746</v>
          </cell>
          <cell r="BD23">
            <v>9826</v>
          </cell>
          <cell r="BE23">
            <v>10225</v>
          </cell>
        </row>
        <row r="24">
          <cell r="A24" t="str">
            <v>65-69</v>
          </cell>
          <cell r="B24">
            <v>1146</v>
          </cell>
          <cell r="C24">
            <v>1195</v>
          </cell>
          <cell r="D24">
            <v>1238</v>
          </cell>
          <cell r="E24">
            <v>1280</v>
          </cell>
          <cell r="F24">
            <v>1318</v>
          </cell>
          <cell r="G24">
            <v>1359</v>
          </cell>
          <cell r="H24">
            <v>1399</v>
          </cell>
          <cell r="I24">
            <v>1436</v>
          </cell>
          <cell r="J24">
            <v>1474</v>
          </cell>
          <cell r="K24">
            <v>1519</v>
          </cell>
          <cell r="L24">
            <v>1574</v>
          </cell>
          <cell r="M24">
            <v>1641</v>
          </cell>
          <cell r="N24">
            <v>1717</v>
          </cell>
          <cell r="O24">
            <v>1801</v>
          </cell>
          <cell r="P24">
            <v>1888</v>
          </cell>
          <cell r="Q24">
            <v>1979</v>
          </cell>
          <cell r="R24">
            <v>2057</v>
          </cell>
          <cell r="S24">
            <v>2125</v>
          </cell>
          <cell r="T24">
            <v>2204</v>
          </cell>
          <cell r="U24">
            <v>2317</v>
          </cell>
          <cell r="V24">
            <v>2486</v>
          </cell>
          <cell r="W24">
            <v>2738</v>
          </cell>
          <cell r="X24">
            <v>3057</v>
          </cell>
          <cell r="Y24">
            <v>3405</v>
          </cell>
          <cell r="Z24">
            <v>3741</v>
          </cell>
          <cell r="AA24">
            <v>4027</v>
          </cell>
          <cell r="AB24">
            <v>4245</v>
          </cell>
          <cell r="AC24">
            <v>4421</v>
          </cell>
          <cell r="AD24">
            <v>4582</v>
          </cell>
          <cell r="AE24">
            <v>4753</v>
          </cell>
          <cell r="AF24">
            <v>4960</v>
          </cell>
          <cell r="AG24">
            <v>5222</v>
          </cell>
          <cell r="AH24">
            <v>5521</v>
          </cell>
          <cell r="AI24">
            <v>5831</v>
          </cell>
          <cell r="AJ24">
            <v>6123</v>
          </cell>
          <cell r="AK24">
            <v>6370</v>
          </cell>
          <cell r="AL24">
            <v>6550</v>
          </cell>
          <cell r="AM24">
            <v>6680</v>
          </cell>
          <cell r="AN24">
            <v>6796</v>
          </cell>
          <cell r="AO24">
            <v>6931</v>
          </cell>
          <cell r="AP24">
            <v>7119</v>
          </cell>
          <cell r="AQ24">
            <v>7360</v>
          </cell>
          <cell r="AR24">
            <v>7632</v>
          </cell>
          <cell r="AS24">
            <v>7934</v>
          </cell>
          <cell r="AT24">
            <v>8269</v>
          </cell>
          <cell r="AU24">
            <v>8636</v>
          </cell>
          <cell r="AV24">
            <v>9104</v>
          </cell>
          <cell r="AW24">
            <v>9674</v>
          </cell>
          <cell r="AX24">
            <v>10241</v>
          </cell>
          <cell r="AY24">
            <v>10703</v>
          </cell>
          <cell r="AZ24">
            <v>10957</v>
          </cell>
          <cell r="BA24">
            <v>11072</v>
          </cell>
          <cell r="BB24">
            <v>11116</v>
          </cell>
          <cell r="BC24">
            <v>10986</v>
          </cell>
          <cell r="BD24">
            <v>10580</v>
          </cell>
          <cell r="BE24">
            <v>9795</v>
          </cell>
        </row>
        <row r="25">
          <cell r="A25" t="str">
            <v>70-74</v>
          </cell>
          <cell r="B25">
            <v>788</v>
          </cell>
          <cell r="C25">
            <v>831</v>
          </cell>
          <cell r="D25">
            <v>867</v>
          </cell>
          <cell r="E25">
            <v>896</v>
          </cell>
          <cell r="F25">
            <v>926</v>
          </cell>
          <cell r="G25">
            <v>960</v>
          </cell>
          <cell r="H25">
            <v>998</v>
          </cell>
          <cell r="I25">
            <v>1037</v>
          </cell>
          <cell r="J25">
            <v>1078</v>
          </cell>
          <cell r="K25">
            <v>1119</v>
          </cell>
          <cell r="L25">
            <v>1161</v>
          </cell>
          <cell r="M25">
            <v>1199</v>
          </cell>
          <cell r="N25">
            <v>1233</v>
          </cell>
          <cell r="O25">
            <v>1271</v>
          </cell>
          <cell r="P25">
            <v>1318</v>
          </cell>
          <cell r="Q25">
            <v>1381</v>
          </cell>
          <cell r="R25">
            <v>1461</v>
          </cell>
          <cell r="S25">
            <v>1552</v>
          </cell>
          <cell r="T25">
            <v>1656</v>
          </cell>
          <cell r="U25">
            <v>1772</v>
          </cell>
          <cell r="V25">
            <v>1900</v>
          </cell>
          <cell r="W25">
            <v>2046</v>
          </cell>
          <cell r="X25">
            <v>2208</v>
          </cell>
          <cell r="Y25">
            <v>2381</v>
          </cell>
          <cell r="Z25">
            <v>2557</v>
          </cell>
          <cell r="AA25">
            <v>2729</v>
          </cell>
          <cell r="AB25">
            <v>2897</v>
          </cell>
          <cell r="AC25">
            <v>3065</v>
          </cell>
          <cell r="AD25">
            <v>3234</v>
          </cell>
          <cell r="AE25">
            <v>3404</v>
          </cell>
          <cell r="AF25">
            <v>3575</v>
          </cell>
          <cell r="AG25">
            <v>3740</v>
          </cell>
          <cell r="AH25">
            <v>3900</v>
          </cell>
          <cell r="AI25">
            <v>4063</v>
          </cell>
          <cell r="AJ25">
            <v>4240</v>
          </cell>
          <cell r="AK25">
            <v>4440</v>
          </cell>
          <cell r="AL25">
            <v>4679</v>
          </cell>
          <cell r="AM25">
            <v>4951</v>
          </cell>
          <cell r="AN25">
            <v>5232</v>
          </cell>
          <cell r="AO25">
            <v>5497</v>
          </cell>
          <cell r="AP25">
            <v>5723</v>
          </cell>
          <cell r="AQ25">
            <v>5888</v>
          </cell>
          <cell r="AR25">
            <v>6008</v>
          </cell>
          <cell r="AS25">
            <v>6115</v>
          </cell>
          <cell r="AT25">
            <v>6242</v>
          </cell>
          <cell r="AU25">
            <v>6419</v>
          </cell>
          <cell r="AV25">
            <v>6648</v>
          </cell>
          <cell r="AW25">
            <v>6907</v>
          </cell>
          <cell r="AX25">
            <v>7196</v>
          </cell>
          <cell r="AY25">
            <v>7513</v>
          </cell>
          <cell r="AZ25">
            <v>7859</v>
          </cell>
          <cell r="BA25">
            <v>8233</v>
          </cell>
          <cell r="BB25">
            <v>8636</v>
          </cell>
          <cell r="BC25">
            <v>9067</v>
          </cell>
          <cell r="BD25">
            <v>9526</v>
          </cell>
          <cell r="BE25">
            <v>10012</v>
          </cell>
        </row>
        <row r="26">
          <cell r="A26" t="str">
            <v>75-79</v>
          </cell>
          <cell r="B26">
            <v>471</v>
          </cell>
          <cell r="C26">
            <v>498</v>
          </cell>
          <cell r="D26">
            <v>521</v>
          </cell>
          <cell r="E26">
            <v>537</v>
          </cell>
          <cell r="F26">
            <v>556</v>
          </cell>
          <cell r="G26">
            <v>578</v>
          </cell>
          <cell r="H26">
            <v>603</v>
          </cell>
          <cell r="I26">
            <v>630</v>
          </cell>
          <cell r="J26">
            <v>658</v>
          </cell>
          <cell r="K26">
            <v>687</v>
          </cell>
          <cell r="L26">
            <v>719</v>
          </cell>
          <cell r="M26">
            <v>753</v>
          </cell>
          <cell r="N26">
            <v>790</v>
          </cell>
          <cell r="O26">
            <v>828</v>
          </cell>
          <cell r="P26">
            <v>867</v>
          </cell>
          <cell r="Q26">
            <v>907</v>
          </cell>
          <cell r="R26">
            <v>943</v>
          </cell>
          <cell r="S26">
            <v>976</v>
          </cell>
          <cell r="T26">
            <v>1011</v>
          </cell>
          <cell r="U26">
            <v>1055</v>
          </cell>
          <cell r="V26">
            <v>1113</v>
          </cell>
          <cell r="W26">
            <v>1186</v>
          </cell>
          <cell r="X26">
            <v>1269</v>
          </cell>
          <cell r="Y26">
            <v>1363</v>
          </cell>
          <cell r="Z26">
            <v>1465</v>
          </cell>
          <cell r="AA26">
            <v>1573</v>
          </cell>
          <cell r="AB26">
            <v>1690</v>
          </cell>
          <cell r="AC26">
            <v>1817</v>
          </cell>
          <cell r="AD26">
            <v>1951</v>
          </cell>
          <cell r="AE26">
            <v>2088</v>
          </cell>
          <cell r="AF26">
            <v>2227</v>
          </cell>
          <cell r="AG26">
            <v>2367</v>
          </cell>
          <cell r="AH26">
            <v>2511</v>
          </cell>
          <cell r="AI26">
            <v>2657</v>
          </cell>
          <cell r="AJ26">
            <v>2805</v>
          </cell>
          <cell r="AK26">
            <v>2953</v>
          </cell>
          <cell r="AL26">
            <v>3096</v>
          </cell>
          <cell r="AM26">
            <v>3234</v>
          </cell>
          <cell r="AN26">
            <v>3376</v>
          </cell>
          <cell r="AO26">
            <v>3530</v>
          </cell>
          <cell r="AP26">
            <v>3702</v>
          </cell>
          <cell r="AQ26">
            <v>3906</v>
          </cell>
          <cell r="AR26">
            <v>4138</v>
          </cell>
          <cell r="AS26">
            <v>4376</v>
          </cell>
          <cell r="AT26">
            <v>4603</v>
          </cell>
          <cell r="AU26">
            <v>4799</v>
          </cell>
          <cell r="AV26">
            <v>4946</v>
          </cell>
          <cell r="AW26">
            <v>5058</v>
          </cell>
          <cell r="AX26">
            <v>5160</v>
          </cell>
          <cell r="AY26">
            <v>5278</v>
          </cell>
          <cell r="AZ26">
            <v>5439</v>
          </cell>
          <cell r="BA26">
            <v>5625</v>
          </cell>
          <cell r="BB26">
            <v>5819</v>
          </cell>
          <cell r="BC26">
            <v>6047</v>
          </cell>
          <cell r="BD26">
            <v>6334</v>
          </cell>
          <cell r="BE26">
            <v>6708</v>
          </cell>
        </row>
        <row r="27">
          <cell r="A27" t="str">
            <v>80 Y MAS</v>
          </cell>
          <cell r="B27">
            <v>369</v>
          </cell>
          <cell r="C27">
            <v>377</v>
          </cell>
          <cell r="D27">
            <v>388</v>
          </cell>
          <cell r="E27">
            <v>397</v>
          </cell>
          <cell r="F27">
            <v>412</v>
          </cell>
          <cell r="G27">
            <v>428</v>
          </cell>
          <cell r="H27">
            <v>446</v>
          </cell>
          <cell r="I27">
            <v>463</v>
          </cell>
          <cell r="J27">
            <v>484</v>
          </cell>
          <cell r="K27">
            <v>508</v>
          </cell>
          <cell r="L27">
            <v>536</v>
          </cell>
          <cell r="M27">
            <v>568</v>
          </cell>
          <cell r="N27">
            <v>605</v>
          </cell>
          <cell r="O27">
            <v>645</v>
          </cell>
          <cell r="P27">
            <v>687</v>
          </cell>
          <cell r="Q27">
            <v>733</v>
          </cell>
          <cell r="R27">
            <v>781</v>
          </cell>
          <cell r="S27">
            <v>833</v>
          </cell>
          <cell r="T27">
            <v>885</v>
          </cell>
          <cell r="U27">
            <v>943</v>
          </cell>
          <cell r="V27">
            <v>1006</v>
          </cell>
          <cell r="W27">
            <v>1074</v>
          </cell>
          <cell r="X27">
            <v>1148</v>
          </cell>
          <cell r="Y27">
            <v>1224</v>
          </cell>
          <cell r="Z27">
            <v>1303</v>
          </cell>
          <cell r="AA27">
            <v>1390</v>
          </cell>
          <cell r="AB27">
            <v>1482</v>
          </cell>
          <cell r="AC27">
            <v>1577</v>
          </cell>
          <cell r="AD27">
            <v>1674</v>
          </cell>
          <cell r="AE27">
            <v>1784</v>
          </cell>
          <cell r="AF27">
            <v>1909</v>
          </cell>
          <cell r="AG27">
            <v>2050</v>
          </cell>
          <cell r="AH27">
            <v>2202</v>
          </cell>
          <cell r="AI27">
            <v>2365</v>
          </cell>
          <cell r="AJ27">
            <v>2538</v>
          </cell>
          <cell r="AK27">
            <v>2719</v>
          </cell>
          <cell r="AL27">
            <v>2911</v>
          </cell>
          <cell r="AM27">
            <v>3111</v>
          </cell>
          <cell r="AN27">
            <v>3321</v>
          </cell>
          <cell r="AO27">
            <v>3536</v>
          </cell>
          <cell r="AP27">
            <v>3757</v>
          </cell>
          <cell r="AQ27">
            <v>3985</v>
          </cell>
          <cell r="AR27">
            <v>4207</v>
          </cell>
          <cell r="AS27">
            <v>4445</v>
          </cell>
          <cell r="AT27">
            <v>4695</v>
          </cell>
          <cell r="AU27">
            <v>4961</v>
          </cell>
          <cell r="AV27">
            <v>5256</v>
          </cell>
          <cell r="AW27">
            <v>5573</v>
          </cell>
          <cell r="AX27">
            <v>5903</v>
          </cell>
          <cell r="AY27">
            <v>6232</v>
          </cell>
          <cell r="AZ27">
            <v>6546</v>
          </cell>
          <cell r="BA27">
            <v>6857</v>
          </cell>
          <cell r="BB27">
            <v>7169</v>
          </cell>
          <cell r="BC27">
            <v>7473</v>
          </cell>
          <cell r="BD27">
            <v>7756</v>
          </cell>
          <cell r="BE27">
            <v>8003</v>
          </cell>
        </row>
      </sheetData>
      <sheetData sheetId="72"/>
      <sheetData sheetId="73"/>
      <sheetData sheetId="74">
        <row r="11">
          <cell r="A11" t="str">
            <v>0-4</v>
          </cell>
          <cell r="B11">
            <v>28437</v>
          </cell>
          <cell r="C11">
            <v>28583</v>
          </cell>
          <cell r="D11">
            <v>28610</v>
          </cell>
          <cell r="E11">
            <v>28575</v>
          </cell>
          <cell r="F11">
            <v>28543</v>
          </cell>
          <cell r="G11">
            <v>28566</v>
          </cell>
          <cell r="H11">
            <v>28627</v>
          </cell>
          <cell r="I11">
            <v>28690</v>
          </cell>
          <cell r="J11">
            <v>28781</v>
          </cell>
          <cell r="K11">
            <v>28929</v>
          </cell>
          <cell r="L11">
            <v>29162</v>
          </cell>
          <cell r="M11">
            <v>29544</v>
          </cell>
          <cell r="N11">
            <v>30054</v>
          </cell>
          <cell r="O11">
            <v>30601</v>
          </cell>
          <cell r="P11">
            <v>31087</v>
          </cell>
          <cell r="Q11">
            <v>31423</v>
          </cell>
          <cell r="R11">
            <v>31518</v>
          </cell>
          <cell r="S11">
            <v>31435</v>
          </cell>
          <cell r="T11">
            <v>31306</v>
          </cell>
          <cell r="U11">
            <v>31260</v>
          </cell>
          <cell r="V11">
            <v>31427</v>
          </cell>
          <cell r="W11">
            <v>31871</v>
          </cell>
          <cell r="X11">
            <v>32507</v>
          </cell>
          <cell r="Y11">
            <v>33235</v>
          </cell>
          <cell r="Z11">
            <v>33958</v>
          </cell>
          <cell r="AA11">
            <v>34575</v>
          </cell>
          <cell r="AB11">
            <v>35090</v>
          </cell>
          <cell r="AC11">
            <v>35572</v>
          </cell>
          <cell r="AD11">
            <v>36014</v>
          </cell>
          <cell r="AE11">
            <v>36408</v>
          </cell>
          <cell r="AF11">
            <v>36747</v>
          </cell>
          <cell r="AG11">
            <v>37018</v>
          </cell>
          <cell r="AH11">
            <v>37224</v>
          </cell>
          <cell r="AI11">
            <v>37387</v>
          </cell>
          <cell r="AJ11">
            <v>37531</v>
          </cell>
          <cell r="AK11">
            <v>37678</v>
          </cell>
          <cell r="AL11">
            <v>37823</v>
          </cell>
          <cell r="AM11">
            <v>37956</v>
          </cell>
          <cell r="AN11">
            <v>38074</v>
          </cell>
          <cell r="AO11">
            <v>38188</v>
          </cell>
          <cell r="AP11">
            <v>38295</v>
          </cell>
          <cell r="AQ11">
            <v>38397</v>
          </cell>
          <cell r="AR11">
            <v>38491</v>
          </cell>
          <cell r="AS11">
            <v>38580</v>
          </cell>
          <cell r="AT11">
            <v>38661</v>
          </cell>
          <cell r="AU11">
            <v>38734</v>
          </cell>
          <cell r="AV11">
            <v>38801</v>
          </cell>
          <cell r="AW11">
            <v>38863</v>
          </cell>
          <cell r="AX11">
            <v>38916</v>
          </cell>
          <cell r="AY11">
            <v>38957</v>
          </cell>
          <cell r="AZ11">
            <v>38982</v>
          </cell>
          <cell r="BA11">
            <v>38993</v>
          </cell>
          <cell r="BB11">
            <v>38993</v>
          </cell>
          <cell r="BC11">
            <v>38979</v>
          </cell>
          <cell r="BD11">
            <v>38946</v>
          </cell>
          <cell r="BE11">
            <v>38891</v>
          </cell>
        </row>
        <row r="12">
          <cell r="A12" t="str">
            <v>5-9</v>
          </cell>
          <cell r="B12">
            <v>24556</v>
          </cell>
          <cell r="C12">
            <v>25214</v>
          </cell>
          <cell r="D12">
            <v>25783</v>
          </cell>
          <cell r="E12">
            <v>26272</v>
          </cell>
          <cell r="F12">
            <v>26686</v>
          </cell>
          <cell r="G12">
            <v>27029</v>
          </cell>
          <cell r="H12">
            <v>27264</v>
          </cell>
          <cell r="I12">
            <v>27390</v>
          </cell>
          <cell r="J12">
            <v>27458</v>
          </cell>
          <cell r="K12">
            <v>27520</v>
          </cell>
          <cell r="L12">
            <v>27627</v>
          </cell>
          <cell r="M12">
            <v>27751</v>
          </cell>
          <cell r="N12">
            <v>27858</v>
          </cell>
          <cell r="O12">
            <v>27990</v>
          </cell>
          <cell r="P12">
            <v>28189</v>
          </cell>
          <cell r="Q12">
            <v>28497</v>
          </cell>
          <cell r="R12">
            <v>29025</v>
          </cell>
          <cell r="S12">
            <v>29745</v>
          </cell>
          <cell r="T12">
            <v>30491</v>
          </cell>
          <cell r="U12">
            <v>31096</v>
          </cell>
          <cell r="V12">
            <v>31394</v>
          </cell>
          <cell r="W12">
            <v>31186</v>
          </cell>
          <cell r="X12">
            <v>30580</v>
          </cell>
          <cell r="Y12">
            <v>29879</v>
          </cell>
          <cell r="Z12">
            <v>29379</v>
          </cell>
          <cell r="AA12">
            <v>29382</v>
          </cell>
          <cell r="AB12">
            <v>30062</v>
          </cell>
          <cell r="AC12">
            <v>31221</v>
          </cell>
          <cell r="AD12">
            <v>32593</v>
          </cell>
          <cell r="AE12">
            <v>33916</v>
          </cell>
          <cell r="AF12">
            <v>34924</v>
          </cell>
          <cell r="AG12">
            <v>35581</v>
          </cell>
          <cell r="AH12">
            <v>36063</v>
          </cell>
          <cell r="AI12">
            <v>36426</v>
          </cell>
          <cell r="AJ12">
            <v>36724</v>
          </cell>
          <cell r="AK12">
            <v>37013</v>
          </cell>
          <cell r="AL12">
            <v>37280</v>
          </cell>
          <cell r="AM12">
            <v>37489</v>
          </cell>
          <cell r="AN12">
            <v>37658</v>
          </cell>
          <cell r="AO12">
            <v>37806</v>
          </cell>
          <cell r="AP12">
            <v>37954</v>
          </cell>
          <cell r="AQ12">
            <v>38096</v>
          </cell>
          <cell r="AR12">
            <v>38220</v>
          </cell>
          <cell r="AS12">
            <v>38331</v>
          </cell>
          <cell r="AT12">
            <v>38438</v>
          </cell>
          <cell r="AU12">
            <v>38547</v>
          </cell>
          <cell r="AV12">
            <v>38661</v>
          </cell>
          <cell r="AW12">
            <v>38776</v>
          </cell>
          <cell r="AX12">
            <v>38887</v>
          </cell>
          <cell r="AY12">
            <v>38987</v>
          </cell>
          <cell r="AZ12">
            <v>39072</v>
          </cell>
          <cell r="BA12">
            <v>39145</v>
          </cell>
          <cell r="BB12">
            <v>39209</v>
          </cell>
          <cell r="BC12">
            <v>39259</v>
          </cell>
          <cell r="BD12">
            <v>39290</v>
          </cell>
          <cell r="BE12">
            <v>39295</v>
          </cell>
        </row>
        <row r="13">
          <cell r="A13" t="str">
            <v>10-14</v>
          </cell>
          <cell r="B13">
            <v>23892</v>
          </cell>
          <cell r="C13">
            <v>23239</v>
          </cell>
          <cell r="D13">
            <v>23047</v>
          </cell>
          <cell r="E13">
            <v>23163</v>
          </cell>
          <cell r="F13">
            <v>23440</v>
          </cell>
          <cell r="G13">
            <v>23731</v>
          </cell>
          <cell r="H13">
            <v>24113</v>
          </cell>
          <cell r="I13">
            <v>24683</v>
          </cell>
          <cell r="J13">
            <v>25328</v>
          </cell>
          <cell r="K13">
            <v>25934</v>
          </cell>
          <cell r="L13">
            <v>26387</v>
          </cell>
          <cell r="M13">
            <v>26645</v>
          </cell>
          <cell r="N13">
            <v>26786</v>
          </cell>
          <cell r="O13">
            <v>26869</v>
          </cell>
          <cell r="P13">
            <v>26957</v>
          </cell>
          <cell r="Q13">
            <v>27111</v>
          </cell>
          <cell r="R13">
            <v>27368</v>
          </cell>
          <cell r="S13">
            <v>27688</v>
          </cell>
          <cell r="T13">
            <v>28014</v>
          </cell>
          <cell r="U13">
            <v>28290</v>
          </cell>
          <cell r="V13">
            <v>28461</v>
          </cell>
          <cell r="W13">
            <v>28464</v>
          </cell>
          <cell r="X13">
            <v>28337</v>
          </cell>
          <cell r="Y13">
            <v>28173</v>
          </cell>
          <cell r="Z13">
            <v>28065</v>
          </cell>
          <cell r="AA13">
            <v>28106</v>
          </cell>
          <cell r="AB13">
            <v>28274</v>
          </cell>
          <cell r="AC13">
            <v>28506</v>
          </cell>
          <cell r="AD13">
            <v>28836</v>
          </cell>
          <cell r="AE13">
            <v>29300</v>
          </cell>
          <cell r="AF13">
            <v>29932</v>
          </cell>
          <cell r="AG13">
            <v>30843</v>
          </cell>
          <cell r="AH13">
            <v>32011</v>
          </cell>
          <cell r="AI13">
            <v>33267</v>
          </cell>
          <cell r="AJ13">
            <v>34445</v>
          </cell>
          <cell r="AK13">
            <v>35376</v>
          </cell>
          <cell r="AL13">
            <v>36025</v>
          </cell>
          <cell r="AM13">
            <v>36504</v>
          </cell>
          <cell r="AN13">
            <v>36867</v>
          </cell>
          <cell r="AO13">
            <v>37164</v>
          </cell>
          <cell r="AP13">
            <v>37451</v>
          </cell>
          <cell r="AQ13">
            <v>37711</v>
          </cell>
          <cell r="AR13">
            <v>37910</v>
          </cell>
          <cell r="AS13">
            <v>38070</v>
          </cell>
          <cell r="AT13">
            <v>38213</v>
          </cell>
          <cell r="AU13">
            <v>38362</v>
          </cell>
          <cell r="AV13">
            <v>38515</v>
          </cell>
          <cell r="AW13">
            <v>38659</v>
          </cell>
          <cell r="AX13">
            <v>38793</v>
          </cell>
          <cell r="AY13">
            <v>38920</v>
          </cell>
          <cell r="AZ13">
            <v>39041</v>
          </cell>
          <cell r="BA13">
            <v>39155</v>
          </cell>
          <cell r="BB13">
            <v>39260</v>
          </cell>
          <cell r="BC13">
            <v>39359</v>
          </cell>
          <cell r="BD13">
            <v>39455</v>
          </cell>
          <cell r="BE13">
            <v>39546</v>
          </cell>
        </row>
        <row r="14">
          <cell r="A14" t="str">
            <v>15-19</v>
          </cell>
          <cell r="B14">
            <v>20521</v>
          </cell>
          <cell r="C14">
            <v>21649</v>
          </cell>
          <cell r="D14">
            <v>22339</v>
          </cell>
          <cell r="E14">
            <v>22723</v>
          </cell>
          <cell r="F14">
            <v>22920</v>
          </cell>
          <cell r="G14">
            <v>23058</v>
          </cell>
          <cell r="H14">
            <v>23009</v>
          </cell>
          <cell r="I14">
            <v>22689</v>
          </cell>
          <cell r="J14">
            <v>22289</v>
          </cell>
          <cell r="K14">
            <v>22000</v>
          </cell>
          <cell r="L14">
            <v>22013</v>
          </cell>
          <cell r="M14">
            <v>22438</v>
          </cell>
          <cell r="N14">
            <v>23149</v>
          </cell>
          <cell r="O14">
            <v>23979</v>
          </cell>
          <cell r="P14">
            <v>24760</v>
          </cell>
          <cell r="Q14">
            <v>25327</v>
          </cell>
          <cell r="R14">
            <v>25670</v>
          </cell>
          <cell r="S14">
            <v>25900</v>
          </cell>
          <cell r="T14">
            <v>26031</v>
          </cell>
          <cell r="U14">
            <v>26076</v>
          </cell>
          <cell r="V14">
            <v>26048</v>
          </cell>
          <cell r="W14">
            <v>25842</v>
          </cell>
          <cell r="X14">
            <v>25448</v>
          </cell>
          <cell r="Y14">
            <v>25026</v>
          </cell>
          <cell r="Z14">
            <v>24733</v>
          </cell>
          <cell r="AA14">
            <v>24727</v>
          </cell>
          <cell r="AB14">
            <v>25106</v>
          </cell>
          <cell r="AC14">
            <v>25763</v>
          </cell>
          <cell r="AD14">
            <v>26554</v>
          </cell>
          <cell r="AE14">
            <v>27332</v>
          </cell>
          <cell r="AF14">
            <v>27952</v>
          </cell>
          <cell r="AG14">
            <v>28330</v>
          </cell>
          <cell r="AH14">
            <v>28564</v>
          </cell>
          <cell r="AI14">
            <v>28778</v>
          </cell>
          <cell r="AJ14">
            <v>29096</v>
          </cell>
          <cell r="AK14">
            <v>29643</v>
          </cell>
          <cell r="AL14">
            <v>30531</v>
          </cell>
          <cell r="AM14">
            <v>31678</v>
          </cell>
          <cell r="AN14">
            <v>32914</v>
          </cell>
          <cell r="AO14">
            <v>34071</v>
          </cell>
          <cell r="AP14">
            <v>34981</v>
          </cell>
          <cell r="AQ14">
            <v>35606</v>
          </cell>
          <cell r="AR14">
            <v>36059</v>
          </cell>
          <cell r="AS14">
            <v>36395</v>
          </cell>
          <cell r="AT14">
            <v>36671</v>
          </cell>
          <cell r="AU14">
            <v>36942</v>
          </cell>
          <cell r="AV14">
            <v>37198</v>
          </cell>
          <cell r="AW14">
            <v>37401</v>
          </cell>
          <cell r="AX14">
            <v>37568</v>
          </cell>
          <cell r="AY14">
            <v>37715</v>
          </cell>
          <cell r="AZ14">
            <v>37861</v>
          </cell>
          <cell r="BA14">
            <v>37993</v>
          </cell>
          <cell r="BB14">
            <v>38101</v>
          </cell>
          <cell r="BC14">
            <v>38200</v>
          </cell>
          <cell r="BD14">
            <v>38309</v>
          </cell>
          <cell r="BE14">
            <v>38444</v>
          </cell>
        </row>
        <row r="15">
          <cell r="A15" t="str">
            <v>20-24</v>
          </cell>
          <cell r="B15">
            <v>17704</v>
          </cell>
          <cell r="C15">
            <v>18727</v>
          </cell>
          <cell r="D15">
            <v>19557</v>
          </cell>
          <cell r="E15">
            <v>20220</v>
          </cell>
          <cell r="F15">
            <v>20736</v>
          </cell>
          <cell r="G15">
            <v>21120</v>
          </cell>
          <cell r="H15">
            <v>21324</v>
          </cell>
          <cell r="I15">
            <v>21336</v>
          </cell>
          <cell r="J15">
            <v>21228</v>
          </cell>
          <cell r="K15">
            <v>21073</v>
          </cell>
          <cell r="L15">
            <v>20943</v>
          </cell>
          <cell r="M15">
            <v>20762</v>
          </cell>
          <cell r="N15">
            <v>20483</v>
          </cell>
          <cell r="O15">
            <v>20218</v>
          </cell>
          <cell r="P15">
            <v>20082</v>
          </cell>
          <cell r="Q15">
            <v>20187</v>
          </cell>
          <cell r="R15">
            <v>20648</v>
          </cell>
          <cell r="S15">
            <v>21388</v>
          </cell>
          <cell r="T15">
            <v>22238</v>
          </cell>
          <cell r="U15">
            <v>23027</v>
          </cell>
          <cell r="V15">
            <v>23586</v>
          </cell>
          <cell r="W15">
            <v>23874</v>
          </cell>
          <cell r="X15">
            <v>24004</v>
          </cell>
          <cell r="Y15">
            <v>24038</v>
          </cell>
          <cell r="Z15">
            <v>24035</v>
          </cell>
          <cell r="AA15">
            <v>24056</v>
          </cell>
          <cell r="AB15">
            <v>24047</v>
          </cell>
          <cell r="AC15">
            <v>23966</v>
          </cell>
          <cell r="AD15">
            <v>23897</v>
          </cell>
          <cell r="AE15">
            <v>23922</v>
          </cell>
          <cell r="AF15">
            <v>24124</v>
          </cell>
          <cell r="AG15">
            <v>24575</v>
          </cell>
          <cell r="AH15">
            <v>25221</v>
          </cell>
          <cell r="AI15">
            <v>25952</v>
          </cell>
          <cell r="AJ15">
            <v>26659</v>
          </cell>
          <cell r="AK15">
            <v>27234</v>
          </cell>
          <cell r="AL15">
            <v>27595</v>
          </cell>
          <cell r="AM15">
            <v>27816</v>
          </cell>
          <cell r="AN15">
            <v>28017</v>
          </cell>
          <cell r="AO15">
            <v>28321</v>
          </cell>
          <cell r="AP15">
            <v>28848</v>
          </cell>
          <cell r="AQ15">
            <v>29708</v>
          </cell>
          <cell r="AR15">
            <v>30819</v>
          </cell>
          <cell r="AS15">
            <v>32019</v>
          </cell>
          <cell r="AT15">
            <v>33144</v>
          </cell>
          <cell r="AU15">
            <v>34032</v>
          </cell>
          <cell r="AV15">
            <v>34648</v>
          </cell>
          <cell r="AW15">
            <v>35102</v>
          </cell>
          <cell r="AX15">
            <v>35444</v>
          </cell>
          <cell r="AY15">
            <v>35724</v>
          </cell>
          <cell r="AZ15">
            <v>35992</v>
          </cell>
          <cell r="BA15">
            <v>36215</v>
          </cell>
          <cell r="BB15">
            <v>36360</v>
          </cell>
          <cell r="BC15">
            <v>36477</v>
          </cell>
          <cell r="BD15">
            <v>36616</v>
          </cell>
          <cell r="BE15">
            <v>36827</v>
          </cell>
        </row>
        <row r="16">
          <cell r="A16" t="str">
            <v>25-29</v>
          </cell>
          <cell r="B16">
            <v>16477</v>
          </cell>
          <cell r="C16">
            <v>16785</v>
          </cell>
          <cell r="D16">
            <v>17223</v>
          </cell>
          <cell r="E16">
            <v>17722</v>
          </cell>
          <cell r="F16">
            <v>18206</v>
          </cell>
          <cell r="G16">
            <v>18604</v>
          </cell>
          <cell r="H16">
            <v>18923</v>
          </cell>
          <cell r="I16">
            <v>19211</v>
          </cell>
          <cell r="J16">
            <v>19458</v>
          </cell>
          <cell r="K16">
            <v>19654</v>
          </cell>
          <cell r="L16">
            <v>19789</v>
          </cell>
          <cell r="M16">
            <v>19840</v>
          </cell>
          <cell r="N16">
            <v>19815</v>
          </cell>
          <cell r="O16">
            <v>19746</v>
          </cell>
          <cell r="P16">
            <v>19667</v>
          </cell>
          <cell r="Q16">
            <v>19609</v>
          </cell>
          <cell r="R16">
            <v>19503</v>
          </cell>
          <cell r="S16">
            <v>19328</v>
          </cell>
          <cell r="T16">
            <v>19187</v>
          </cell>
          <cell r="U16">
            <v>19187</v>
          </cell>
          <cell r="V16">
            <v>19431</v>
          </cell>
          <cell r="W16">
            <v>20048</v>
          </cell>
          <cell r="X16">
            <v>20967</v>
          </cell>
          <cell r="Y16">
            <v>21997</v>
          </cell>
          <cell r="Z16">
            <v>22948</v>
          </cell>
          <cell r="AA16">
            <v>23629</v>
          </cell>
          <cell r="AB16">
            <v>23991</v>
          </cell>
          <cell r="AC16">
            <v>24162</v>
          </cell>
          <cell r="AD16">
            <v>24214</v>
          </cell>
          <cell r="AE16">
            <v>24219</v>
          </cell>
          <cell r="AF16">
            <v>24250</v>
          </cell>
          <cell r="AG16">
            <v>24248</v>
          </cell>
          <cell r="AH16">
            <v>24165</v>
          </cell>
          <cell r="AI16">
            <v>24089</v>
          </cell>
          <cell r="AJ16">
            <v>24107</v>
          </cell>
          <cell r="AK16">
            <v>24305</v>
          </cell>
          <cell r="AL16">
            <v>24758</v>
          </cell>
          <cell r="AM16">
            <v>25409</v>
          </cell>
          <cell r="AN16">
            <v>26145</v>
          </cell>
          <cell r="AO16">
            <v>26856</v>
          </cell>
          <cell r="AP16">
            <v>27431</v>
          </cell>
          <cell r="AQ16">
            <v>27787</v>
          </cell>
          <cell r="AR16">
            <v>27999</v>
          </cell>
          <cell r="AS16">
            <v>28190</v>
          </cell>
          <cell r="AT16">
            <v>28484</v>
          </cell>
          <cell r="AU16">
            <v>29005</v>
          </cell>
          <cell r="AV16">
            <v>29863</v>
          </cell>
          <cell r="AW16">
            <v>30976</v>
          </cell>
          <cell r="AX16">
            <v>32178</v>
          </cell>
          <cell r="AY16">
            <v>33306</v>
          </cell>
          <cell r="AZ16">
            <v>34193</v>
          </cell>
          <cell r="BA16">
            <v>34951</v>
          </cell>
          <cell r="BB16">
            <v>35688</v>
          </cell>
          <cell r="BC16">
            <v>36240</v>
          </cell>
          <cell r="BD16">
            <v>36443</v>
          </cell>
          <cell r="BE16">
            <v>36132</v>
          </cell>
        </row>
        <row r="17">
          <cell r="A17" t="str">
            <v>30-34</v>
          </cell>
          <cell r="B17">
            <v>14565</v>
          </cell>
          <cell r="C17">
            <v>15180</v>
          </cell>
          <cell r="D17">
            <v>15670</v>
          </cell>
          <cell r="E17">
            <v>16069</v>
          </cell>
          <cell r="F17">
            <v>16407</v>
          </cell>
          <cell r="G17">
            <v>16717</v>
          </cell>
          <cell r="H17">
            <v>16976</v>
          </cell>
          <cell r="I17">
            <v>17162</v>
          </cell>
          <cell r="J17">
            <v>17310</v>
          </cell>
          <cell r="K17">
            <v>17452</v>
          </cell>
          <cell r="L17">
            <v>17622</v>
          </cell>
          <cell r="M17">
            <v>17828</v>
          </cell>
          <cell r="N17">
            <v>18049</v>
          </cell>
          <cell r="O17">
            <v>18270</v>
          </cell>
          <cell r="P17">
            <v>18479</v>
          </cell>
          <cell r="Q17">
            <v>18661</v>
          </cell>
          <cell r="R17">
            <v>18766</v>
          </cell>
          <cell r="S17">
            <v>18804</v>
          </cell>
          <cell r="T17">
            <v>18850</v>
          </cell>
          <cell r="U17">
            <v>18978</v>
          </cell>
          <cell r="V17">
            <v>19263</v>
          </cell>
          <cell r="W17">
            <v>19782</v>
          </cell>
          <cell r="X17">
            <v>20484</v>
          </cell>
          <cell r="Y17">
            <v>21255</v>
          </cell>
          <cell r="Z17">
            <v>21982</v>
          </cell>
          <cell r="AA17">
            <v>22549</v>
          </cell>
          <cell r="AB17">
            <v>22933</v>
          </cell>
          <cell r="AC17">
            <v>23211</v>
          </cell>
          <cell r="AD17">
            <v>23417</v>
          </cell>
          <cell r="AE17">
            <v>23587</v>
          </cell>
          <cell r="AF17">
            <v>23756</v>
          </cell>
          <cell r="AG17">
            <v>23921</v>
          </cell>
          <cell r="AH17">
            <v>24060</v>
          </cell>
          <cell r="AI17">
            <v>24175</v>
          </cell>
          <cell r="AJ17">
            <v>24270</v>
          </cell>
          <cell r="AK17">
            <v>24349</v>
          </cell>
          <cell r="AL17">
            <v>24357</v>
          </cell>
          <cell r="AM17">
            <v>24290</v>
          </cell>
          <cell r="AN17">
            <v>24233</v>
          </cell>
          <cell r="AO17">
            <v>24268</v>
          </cell>
          <cell r="AP17">
            <v>24478</v>
          </cell>
          <cell r="AQ17">
            <v>24934</v>
          </cell>
          <cell r="AR17">
            <v>25582</v>
          </cell>
          <cell r="AS17">
            <v>26314</v>
          </cell>
          <cell r="AT17">
            <v>27022</v>
          </cell>
          <cell r="AU17">
            <v>27599</v>
          </cell>
          <cell r="AV17">
            <v>27965</v>
          </cell>
          <cell r="AW17">
            <v>28192</v>
          </cell>
          <cell r="AX17">
            <v>28400</v>
          </cell>
          <cell r="AY17">
            <v>28708</v>
          </cell>
          <cell r="AZ17">
            <v>29235</v>
          </cell>
          <cell r="BA17">
            <v>29902</v>
          </cell>
          <cell r="BB17">
            <v>30630</v>
          </cell>
          <cell r="BC17">
            <v>31537</v>
          </cell>
          <cell r="BD17">
            <v>32743</v>
          </cell>
          <cell r="BE17">
            <v>34369</v>
          </cell>
        </row>
        <row r="18">
          <cell r="A18" t="str">
            <v>35-39</v>
          </cell>
          <cell r="B18">
            <v>11648</v>
          </cell>
          <cell r="C18">
            <v>12212</v>
          </cell>
          <cell r="D18">
            <v>12771</v>
          </cell>
          <cell r="E18">
            <v>13306</v>
          </cell>
          <cell r="F18">
            <v>13803</v>
          </cell>
          <cell r="G18">
            <v>14243</v>
          </cell>
          <cell r="H18">
            <v>14620</v>
          </cell>
          <cell r="I18">
            <v>14945</v>
          </cell>
          <cell r="J18">
            <v>15228</v>
          </cell>
          <cell r="K18">
            <v>15477</v>
          </cell>
          <cell r="L18">
            <v>15701</v>
          </cell>
          <cell r="M18">
            <v>15868</v>
          </cell>
          <cell r="N18">
            <v>15971</v>
          </cell>
          <cell r="O18">
            <v>16060</v>
          </cell>
          <cell r="P18">
            <v>16182</v>
          </cell>
          <cell r="Q18">
            <v>16387</v>
          </cell>
          <cell r="R18">
            <v>16653</v>
          </cell>
          <cell r="S18">
            <v>16947</v>
          </cell>
          <cell r="T18">
            <v>17302</v>
          </cell>
          <cell r="U18">
            <v>17750</v>
          </cell>
          <cell r="V18">
            <v>18323</v>
          </cell>
          <cell r="W18">
            <v>19139</v>
          </cell>
          <cell r="X18">
            <v>20177</v>
          </cell>
          <cell r="Y18">
            <v>21259</v>
          </cell>
          <cell r="Z18">
            <v>22211</v>
          </cell>
          <cell r="AA18">
            <v>22857</v>
          </cell>
          <cell r="AB18">
            <v>23098</v>
          </cell>
          <cell r="AC18">
            <v>23052</v>
          </cell>
          <cell r="AD18">
            <v>22866</v>
          </cell>
          <cell r="AE18">
            <v>22686</v>
          </cell>
          <cell r="AF18">
            <v>22659</v>
          </cell>
          <cell r="AG18">
            <v>22815</v>
          </cell>
          <cell r="AH18">
            <v>23057</v>
          </cell>
          <cell r="AI18">
            <v>23339</v>
          </cell>
          <cell r="AJ18">
            <v>23615</v>
          </cell>
          <cell r="AK18">
            <v>23838</v>
          </cell>
          <cell r="AL18">
            <v>24008</v>
          </cell>
          <cell r="AM18">
            <v>24154</v>
          </cell>
          <cell r="AN18">
            <v>24280</v>
          </cell>
          <cell r="AO18">
            <v>24386</v>
          </cell>
          <cell r="AP18">
            <v>24475</v>
          </cell>
          <cell r="AQ18">
            <v>24490</v>
          </cell>
          <cell r="AR18">
            <v>24431</v>
          </cell>
          <cell r="AS18">
            <v>24380</v>
          </cell>
          <cell r="AT18">
            <v>24423</v>
          </cell>
          <cell r="AU18">
            <v>24643</v>
          </cell>
          <cell r="AV18">
            <v>25114</v>
          </cell>
          <cell r="AW18">
            <v>25779</v>
          </cell>
          <cell r="AX18">
            <v>26529</v>
          </cell>
          <cell r="AY18">
            <v>27253</v>
          </cell>
          <cell r="AZ18">
            <v>27840</v>
          </cell>
          <cell r="BA18">
            <v>28364</v>
          </cell>
          <cell r="BB18">
            <v>28899</v>
          </cell>
          <cell r="BC18">
            <v>29335</v>
          </cell>
          <cell r="BD18">
            <v>29560</v>
          </cell>
          <cell r="BE18">
            <v>29465</v>
          </cell>
        </row>
        <row r="19">
          <cell r="A19" t="str">
            <v>40-44</v>
          </cell>
          <cell r="B19">
            <v>9230</v>
          </cell>
          <cell r="C19">
            <v>9621</v>
          </cell>
          <cell r="D19">
            <v>10033</v>
          </cell>
          <cell r="E19">
            <v>10456</v>
          </cell>
          <cell r="F19">
            <v>10887</v>
          </cell>
          <cell r="G19">
            <v>11318</v>
          </cell>
          <cell r="H19">
            <v>11768</v>
          </cell>
          <cell r="I19">
            <v>12241</v>
          </cell>
          <cell r="J19">
            <v>12710</v>
          </cell>
          <cell r="K19">
            <v>13150</v>
          </cell>
          <cell r="L19">
            <v>13533</v>
          </cell>
          <cell r="M19">
            <v>13844</v>
          </cell>
          <cell r="N19">
            <v>14100</v>
          </cell>
          <cell r="O19">
            <v>14326</v>
          </cell>
          <cell r="P19">
            <v>14546</v>
          </cell>
          <cell r="Q19">
            <v>14786</v>
          </cell>
          <cell r="R19">
            <v>14972</v>
          </cell>
          <cell r="S19">
            <v>15087</v>
          </cell>
          <cell r="T19">
            <v>15241</v>
          </cell>
          <cell r="U19">
            <v>15544</v>
          </cell>
          <cell r="V19">
            <v>16107</v>
          </cell>
          <cell r="W19">
            <v>17084</v>
          </cell>
          <cell r="X19">
            <v>18405</v>
          </cell>
          <cell r="Y19">
            <v>19832</v>
          </cell>
          <cell r="Z19">
            <v>21133</v>
          </cell>
          <cell r="AA19">
            <v>22073</v>
          </cell>
          <cell r="AB19">
            <v>22587</v>
          </cell>
          <cell r="AC19">
            <v>22830</v>
          </cell>
          <cell r="AD19">
            <v>22902</v>
          </cell>
          <cell r="AE19">
            <v>22900</v>
          </cell>
          <cell r="AF19">
            <v>22922</v>
          </cell>
          <cell r="AG19">
            <v>22929</v>
          </cell>
          <cell r="AH19">
            <v>22857</v>
          </cell>
          <cell r="AI19">
            <v>22762</v>
          </cell>
          <cell r="AJ19">
            <v>22704</v>
          </cell>
          <cell r="AK19">
            <v>22741</v>
          </cell>
          <cell r="AL19">
            <v>22904</v>
          </cell>
          <cell r="AM19">
            <v>23153</v>
          </cell>
          <cell r="AN19">
            <v>23443</v>
          </cell>
          <cell r="AO19">
            <v>23726</v>
          </cell>
          <cell r="AP19">
            <v>23954</v>
          </cell>
          <cell r="AQ19">
            <v>24125</v>
          </cell>
          <cell r="AR19">
            <v>24270</v>
          </cell>
          <cell r="AS19">
            <v>24394</v>
          </cell>
          <cell r="AT19">
            <v>24501</v>
          </cell>
          <cell r="AU19">
            <v>24597</v>
          </cell>
          <cell r="AV19">
            <v>24629</v>
          </cell>
          <cell r="AW19">
            <v>24594</v>
          </cell>
          <cell r="AX19">
            <v>24570</v>
          </cell>
          <cell r="AY19">
            <v>24637</v>
          </cell>
          <cell r="AZ19">
            <v>24873</v>
          </cell>
          <cell r="BA19">
            <v>25226</v>
          </cell>
          <cell r="BB19">
            <v>25643</v>
          </cell>
          <cell r="BC19">
            <v>26204</v>
          </cell>
          <cell r="BD19">
            <v>26986</v>
          </cell>
          <cell r="BE19">
            <v>28070</v>
          </cell>
        </row>
        <row r="20">
          <cell r="A20" t="str">
            <v>45-49</v>
          </cell>
          <cell r="B20">
            <v>6722</v>
          </cell>
          <cell r="C20">
            <v>7077</v>
          </cell>
          <cell r="D20">
            <v>7483</v>
          </cell>
          <cell r="E20">
            <v>7917</v>
          </cell>
          <cell r="F20">
            <v>8349</v>
          </cell>
          <cell r="G20">
            <v>8757</v>
          </cell>
          <cell r="H20">
            <v>9130</v>
          </cell>
          <cell r="I20">
            <v>9486</v>
          </cell>
          <cell r="J20">
            <v>9836</v>
          </cell>
          <cell r="K20">
            <v>10193</v>
          </cell>
          <cell r="L20">
            <v>10565</v>
          </cell>
          <cell r="M20">
            <v>10961</v>
          </cell>
          <cell r="N20">
            <v>11373</v>
          </cell>
          <cell r="O20">
            <v>11790</v>
          </cell>
          <cell r="P20">
            <v>12202</v>
          </cell>
          <cell r="Q20">
            <v>12598</v>
          </cell>
          <cell r="R20">
            <v>12951</v>
          </cell>
          <cell r="S20">
            <v>13267</v>
          </cell>
          <cell r="T20">
            <v>13589</v>
          </cell>
          <cell r="U20">
            <v>13955</v>
          </cell>
          <cell r="V20">
            <v>14408</v>
          </cell>
          <cell r="W20">
            <v>14955</v>
          </cell>
          <cell r="X20">
            <v>15570</v>
          </cell>
          <cell r="Y20">
            <v>16239</v>
          </cell>
          <cell r="Z20">
            <v>16951</v>
          </cell>
          <cell r="AA20">
            <v>17693</v>
          </cell>
          <cell r="AB20">
            <v>18535</v>
          </cell>
          <cell r="AC20">
            <v>19484</v>
          </cell>
          <cell r="AD20">
            <v>20438</v>
          </cell>
          <cell r="AE20">
            <v>21290</v>
          </cell>
          <cell r="AF20">
            <v>21937</v>
          </cell>
          <cell r="AG20">
            <v>22340</v>
          </cell>
          <cell r="AH20">
            <v>22568</v>
          </cell>
          <cell r="AI20">
            <v>22680</v>
          </cell>
          <cell r="AJ20">
            <v>22734</v>
          </cell>
          <cell r="AK20">
            <v>22789</v>
          </cell>
          <cell r="AL20">
            <v>22808</v>
          </cell>
          <cell r="AM20">
            <v>22753</v>
          </cell>
          <cell r="AN20">
            <v>22678</v>
          </cell>
          <cell r="AO20">
            <v>22637</v>
          </cell>
          <cell r="AP20">
            <v>22685</v>
          </cell>
          <cell r="AQ20">
            <v>22851</v>
          </cell>
          <cell r="AR20">
            <v>23098</v>
          </cell>
          <cell r="AS20">
            <v>23383</v>
          </cell>
          <cell r="AT20">
            <v>23663</v>
          </cell>
          <cell r="AU20">
            <v>23894</v>
          </cell>
          <cell r="AV20">
            <v>24076</v>
          </cell>
          <cell r="AW20">
            <v>24236</v>
          </cell>
          <cell r="AX20">
            <v>24378</v>
          </cell>
          <cell r="AY20">
            <v>24502</v>
          </cell>
          <cell r="AZ20">
            <v>24612</v>
          </cell>
          <cell r="BA20">
            <v>24705</v>
          </cell>
          <cell r="BB20">
            <v>24781</v>
          </cell>
          <cell r="BC20">
            <v>24841</v>
          </cell>
          <cell r="BD20">
            <v>24887</v>
          </cell>
          <cell r="BE20">
            <v>24921</v>
          </cell>
        </row>
        <row r="21">
          <cell r="A21" t="str">
            <v>50-54</v>
          </cell>
          <cell r="B21">
            <v>4796</v>
          </cell>
          <cell r="C21">
            <v>5088</v>
          </cell>
          <cell r="D21">
            <v>5376</v>
          </cell>
          <cell r="E21">
            <v>5664</v>
          </cell>
          <cell r="F21">
            <v>5961</v>
          </cell>
          <cell r="G21">
            <v>6281</v>
          </cell>
          <cell r="H21">
            <v>6633</v>
          </cell>
          <cell r="I21">
            <v>7010</v>
          </cell>
          <cell r="J21">
            <v>7397</v>
          </cell>
          <cell r="K21">
            <v>7779</v>
          </cell>
          <cell r="L21">
            <v>8141</v>
          </cell>
          <cell r="M21">
            <v>8468</v>
          </cell>
          <cell r="N21">
            <v>8769</v>
          </cell>
          <cell r="O21">
            <v>9068</v>
          </cell>
          <cell r="P21">
            <v>9389</v>
          </cell>
          <cell r="Q21">
            <v>9756</v>
          </cell>
          <cell r="R21">
            <v>10159</v>
          </cell>
          <cell r="S21">
            <v>10582</v>
          </cell>
          <cell r="T21">
            <v>11040</v>
          </cell>
          <cell r="U21">
            <v>11547</v>
          </cell>
          <cell r="V21">
            <v>12118</v>
          </cell>
          <cell r="W21">
            <v>12809</v>
          </cell>
          <cell r="X21">
            <v>13610</v>
          </cell>
          <cell r="Y21">
            <v>14437</v>
          </cell>
          <cell r="Z21">
            <v>15207</v>
          </cell>
          <cell r="AA21">
            <v>15835</v>
          </cell>
          <cell r="AB21">
            <v>16246</v>
          </cell>
          <cell r="AC21">
            <v>16496</v>
          </cell>
          <cell r="AD21">
            <v>16697</v>
          </cell>
          <cell r="AE21">
            <v>16965</v>
          </cell>
          <cell r="AF21">
            <v>17410</v>
          </cell>
          <cell r="AG21">
            <v>18127</v>
          </cell>
          <cell r="AH21">
            <v>19040</v>
          </cell>
          <cell r="AI21">
            <v>20009</v>
          </cell>
          <cell r="AJ21">
            <v>20896</v>
          </cell>
          <cell r="AK21">
            <v>21559</v>
          </cell>
          <cell r="AL21">
            <v>21963</v>
          </cell>
          <cell r="AM21">
            <v>22200</v>
          </cell>
          <cell r="AN21">
            <v>22326</v>
          </cell>
          <cell r="AO21">
            <v>22395</v>
          </cell>
          <cell r="AP21">
            <v>22463</v>
          </cell>
          <cell r="AQ21">
            <v>22493</v>
          </cell>
          <cell r="AR21">
            <v>22448</v>
          </cell>
          <cell r="AS21">
            <v>22383</v>
          </cell>
          <cell r="AT21">
            <v>22354</v>
          </cell>
          <cell r="AU21">
            <v>22413</v>
          </cell>
          <cell r="AV21">
            <v>22592</v>
          </cell>
          <cell r="AW21">
            <v>22854</v>
          </cell>
          <cell r="AX21">
            <v>23153</v>
          </cell>
          <cell r="AY21">
            <v>23446</v>
          </cell>
          <cell r="AZ21">
            <v>23687</v>
          </cell>
          <cell r="BA21">
            <v>23906</v>
          </cell>
          <cell r="BB21">
            <v>24133</v>
          </cell>
          <cell r="BC21">
            <v>24324</v>
          </cell>
          <cell r="BD21">
            <v>24432</v>
          </cell>
          <cell r="BE21">
            <v>24414</v>
          </cell>
        </row>
        <row r="22">
          <cell r="A22" t="str">
            <v>55-59</v>
          </cell>
          <cell r="B22">
            <v>3729</v>
          </cell>
          <cell r="C22">
            <v>3799</v>
          </cell>
          <cell r="D22">
            <v>3907</v>
          </cell>
          <cell r="E22">
            <v>4045</v>
          </cell>
          <cell r="F22">
            <v>4211</v>
          </cell>
          <cell r="G22">
            <v>4399</v>
          </cell>
          <cell r="H22">
            <v>4614</v>
          </cell>
          <cell r="I22">
            <v>4860</v>
          </cell>
          <cell r="J22">
            <v>5129</v>
          </cell>
          <cell r="K22">
            <v>5415</v>
          </cell>
          <cell r="L22">
            <v>5714</v>
          </cell>
          <cell r="M22">
            <v>6027</v>
          </cell>
          <cell r="N22">
            <v>6357</v>
          </cell>
          <cell r="O22">
            <v>6703</v>
          </cell>
          <cell r="P22">
            <v>7060</v>
          </cell>
          <cell r="Q22">
            <v>7425</v>
          </cell>
          <cell r="R22">
            <v>7767</v>
          </cell>
          <cell r="S22">
            <v>8088</v>
          </cell>
          <cell r="T22">
            <v>8435</v>
          </cell>
          <cell r="U22">
            <v>8856</v>
          </cell>
          <cell r="V22">
            <v>9400</v>
          </cell>
          <cell r="W22">
            <v>10142</v>
          </cell>
          <cell r="X22">
            <v>11051</v>
          </cell>
          <cell r="Y22">
            <v>12012</v>
          </cell>
          <cell r="Z22">
            <v>12911</v>
          </cell>
          <cell r="AA22">
            <v>13635</v>
          </cell>
          <cell r="AB22">
            <v>14147</v>
          </cell>
          <cell r="AC22">
            <v>14522</v>
          </cell>
          <cell r="AD22">
            <v>14817</v>
          </cell>
          <cell r="AE22">
            <v>15085</v>
          </cell>
          <cell r="AF22">
            <v>15382</v>
          </cell>
          <cell r="AG22">
            <v>15664</v>
          </cell>
          <cell r="AH22">
            <v>15896</v>
          </cell>
          <cell r="AI22">
            <v>16141</v>
          </cell>
          <cell r="AJ22">
            <v>16464</v>
          </cell>
          <cell r="AK22">
            <v>16932</v>
          </cell>
          <cell r="AL22">
            <v>17634</v>
          </cell>
          <cell r="AM22">
            <v>18526</v>
          </cell>
          <cell r="AN22">
            <v>19474</v>
          </cell>
          <cell r="AO22">
            <v>20342</v>
          </cell>
          <cell r="AP22">
            <v>20995</v>
          </cell>
          <cell r="AQ22">
            <v>21396</v>
          </cell>
          <cell r="AR22">
            <v>21636</v>
          </cell>
          <cell r="AS22">
            <v>21768</v>
          </cell>
          <cell r="AT22">
            <v>21848</v>
          </cell>
          <cell r="AU22">
            <v>21931</v>
          </cell>
          <cell r="AV22">
            <v>21983</v>
          </cell>
          <cell r="AW22">
            <v>21968</v>
          </cell>
          <cell r="AX22">
            <v>21935</v>
          </cell>
          <cell r="AY22">
            <v>21934</v>
          </cell>
          <cell r="AZ22">
            <v>22013</v>
          </cell>
          <cell r="BA22">
            <v>22140</v>
          </cell>
          <cell r="BB22">
            <v>22282</v>
          </cell>
          <cell r="BC22">
            <v>22487</v>
          </cell>
          <cell r="BD22">
            <v>22807</v>
          </cell>
          <cell r="BE22">
            <v>23288</v>
          </cell>
        </row>
        <row r="23">
          <cell r="A23" t="str">
            <v>60-64</v>
          </cell>
          <cell r="B23">
            <v>2764</v>
          </cell>
          <cell r="C23">
            <v>2920</v>
          </cell>
          <cell r="D23">
            <v>3044</v>
          </cell>
          <cell r="E23">
            <v>3147</v>
          </cell>
          <cell r="F23">
            <v>3245</v>
          </cell>
          <cell r="G23">
            <v>3354</v>
          </cell>
          <cell r="H23">
            <v>3464</v>
          </cell>
          <cell r="I23">
            <v>3565</v>
          </cell>
          <cell r="J23">
            <v>3670</v>
          </cell>
          <cell r="K23">
            <v>3793</v>
          </cell>
          <cell r="L23">
            <v>3945</v>
          </cell>
          <cell r="M23">
            <v>4122</v>
          </cell>
          <cell r="N23">
            <v>4314</v>
          </cell>
          <cell r="O23">
            <v>4530</v>
          </cell>
          <cell r="P23">
            <v>4779</v>
          </cell>
          <cell r="Q23">
            <v>5067</v>
          </cell>
          <cell r="R23">
            <v>5394</v>
          </cell>
          <cell r="S23">
            <v>5755</v>
          </cell>
          <cell r="T23">
            <v>6151</v>
          </cell>
          <cell r="U23">
            <v>6584</v>
          </cell>
          <cell r="V23">
            <v>7055</v>
          </cell>
          <cell r="W23">
            <v>7578</v>
          </cell>
          <cell r="X23">
            <v>8153</v>
          </cell>
          <cell r="Y23">
            <v>8758</v>
          </cell>
          <cell r="Z23">
            <v>9371</v>
          </cell>
          <cell r="AA23">
            <v>9970</v>
          </cell>
          <cell r="AB23">
            <v>10576</v>
          </cell>
          <cell r="AC23">
            <v>11204</v>
          </cell>
          <cell r="AD23">
            <v>11822</v>
          </cell>
          <cell r="AE23">
            <v>12400</v>
          </cell>
          <cell r="AF23">
            <v>12906</v>
          </cell>
          <cell r="AG23">
            <v>13323</v>
          </cell>
          <cell r="AH23">
            <v>13670</v>
          </cell>
          <cell r="AI23">
            <v>13976</v>
          </cell>
          <cell r="AJ23">
            <v>14268</v>
          </cell>
          <cell r="AK23">
            <v>14573</v>
          </cell>
          <cell r="AL23">
            <v>14852</v>
          </cell>
          <cell r="AM23">
            <v>15087</v>
          </cell>
          <cell r="AN23">
            <v>15336</v>
          </cell>
          <cell r="AO23">
            <v>15661</v>
          </cell>
          <cell r="AP23">
            <v>16120</v>
          </cell>
          <cell r="AQ23">
            <v>16798</v>
          </cell>
          <cell r="AR23">
            <v>17654</v>
          </cell>
          <cell r="AS23">
            <v>18564</v>
          </cell>
          <cell r="AT23">
            <v>19400</v>
          </cell>
          <cell r="AU23">
            <v>20036</v>
          </cell>
          <cell r="AV23">
            <v>20440</v>
          </cell>
          <cell r="AW23">
            <v>20697</v>
          </cell>
          <cell r="AX23">
            <v>20854</v>
          </cell>
          <cell r="AY23">
            <v>20960</v>
          </cell>
          <cell r="AZ23">
            <v>21064</v>
          </cell>
          <cell r="BA23">
            <v>21133</v>
          </cell>
          <cell r="BB23">
            <v>21135</v>
          </cell>
          <cell r="BC23">
            <v>21119</v>
          </cell>
          <cell r="BD23">
            <v>21132</v>
          </cell>
          <cell r="BE23">
            <v>21224</v>
          </cell>
        </row>
        <row r="24">
          <cell r="A24" t="str">
            <v>65-69</v>
          </cell>
          <cell r="B24">
            <v>1912</v>
          </cell>
          <cell r="C24">
            <v>1973</v>
          </cell>
          <cell r="D24">
            <v>2053</v>
          </cell>
          <cell r="E24">
            <v>2147</v>
          </cell>
          <cell r="F24">
            <v>2247</v>
          </cell>
          <cell r="G24">
            <v>2349</v>
          </cell>
          <cell r="H24">
            <v>2452</v>
          </cell>
          <cell r="I24">
            <v>2563</v>
          </cell>
          <cell r="J24">
            <v>2676</v>
          </cell>
          <cell r="K24">
            <v>2790</v>
          </cell>
          <cell r="L24">
            <v>2902</v>
          </cell>
          <cell r="M24">
            <v>3000</v>
          </cell>
          <cell r="N24">
            <v>3085</v>
          </cell>
          <cell r="O24">
            <v>3176</v>
          </cell>
          <cell r="P24">
            <v>3289</v>
          </cell>
          <cell r="Q24">
            <v>3441</v>
          </cell>
          <cell r="R24">
            <v>3620</v>
          </cell>
          <cell r="S24">
            <v>3813</v>
          </cell>
          <cell r="T24">
            <v>4041</v>
          </cell>
          <cell r="U24">
            <v>4323</v>
          </cell>
          <cell r="V24">
            <v>4677</v>
          </cell>
          <cell r="W24">
            <v>5143</v>
          </cell>
          <cell r="X24">
            <v>5708</v>
          </cell>
          <cell r="Y24">
            <v>6314</v>
          </cell>
          <cell r="Z24">
            <v>6901</v>
          </cell>
          <cell r="AA24">
            <v>7411</v>
          </cell>
          <cell r="AB24">
            <v>7814</v>
          </cell>
          <cell r="AC24">
            <v>8150</v>
          </cell>
          <cell r="AD24">
            <v>8462</v>
          </cell>
          <cell r="AE24">
            <v>8797</v>
          </cell>
          <cell r="AF24">
            <v>9199</v>
          </cell>
          <cell r="AG24">
            <v>9701</v>
          </cell>
          <cell r="AH24">
            <v>10273</v>
          </cell>
          <cell r="AI24">
            <v>10865</v>
          </cell>
          <cell r="AJ24">
            <v>11429</v>
          </cell>
          <cell r="AK24">
            <v>11915</v>
          </cell>
          <cell r="AL24">
            <v>12306</v>
          </cell>
          <cell r="AM24">
            <v>12635</v>
          </cell>
          <cell r="AN24">
            <v>12927</v>
          </cell>
          <cell r="AO24">
            <v>13207</v>
          </cell>
          <cell r="AP24">
            <v>13501</v>
          </cell>
          <cell r="AQ24">
            <v>13771</v>
          </cell>
          <cell r="AR24">
            <v>14001</v>
          </cell>
          <cell r="AS24">
            <v>14246</v>
          </cell>
          <cell r="AT24">
            <v>14562</v>
          </cell>
          <cell r="AU24">
            <v>15006</v>
          </cell>
          <cell r="AV24">
            <v>15657</v>
          </cell>
          <cell r="AW24">
            <v>16477</v>
          </cell>
          <cell r="AX24">
            <v>17348</v>
          </cell>
          <cell r="AY24">
            <v>18150</v>
          </cell>
          <cell r="AZ24">
            <v>18765</v>
          </cell>
          <cell r="BA24">
            <v>19271</v>
          </cell>
          <cell r="BB24">
            <v>19749</v>
          </cell>
          <cell r="BC24">
            <v>20079</v>
          </cell>
          <cell r="BD24">
            <v>20141</v>
          </cell>
          <cell r="BE24">
            <v>19818</v>
          </cell>
        </row>
        <row r="25">
          <cell r="A25" t="str">
            <v>70-74</v>
          </cell>
          <cell r="B25">
            <v>1284</v>
          </cell>
          <cell r="C25">
            <v>1328</v>
          </cell>
          <cell r="D25">
            <v>1368</v>
          </cell>
          <cell r="E25">
            <v>1410</v>
          </cell>
          <cell r="F25">
            <v>1459</v>
          </cell>
          <cell r="G25">
            <v>1516</v>
          </cell>
          <cell r="H25">
            <v>1585</v>
          </cell>
          <cell r="I25">
            <v>1664</v>
          </cell>
          <cell r="J25">
            <v>1748</v>
          </cell>
          <cell r="K25">
            <v>1835</v>
          </cell>
          <cell r="L25">
            <v>1923</v>
          </cell>
          <cell r="M25">
            <v>2009</v>
          </cell>
          <cell r="N25">
            <v>2096</v>
          </cell>
          <cell r="O25">
            <v>2186</v>
          </cell>
          <cell r="P25">
            <v>2282</v>
          </cell>
          <cell r="Q25">
            <v>2385</v>
          </cell>
          <cell r="R25">
            <v>2483</v>
          </cell>
          <cell r="S25">
            <v>2575</v>
          </cell>
          <cell r="T25">
            <v>2679</v>
          </cell>
          <cell r="U25">
            <v>2816</v>
          </cell>
          <cell r="V25">
            <v>3004</v>
          </cell>
          <cell r="W25">
            <v>3254</v>
          </cell>
          <cell r="X25">
            <v>3554</v>
          </cell>
          <cell r="Y25">
            <v>3887</v>
          </cell>
          <cell r="Z25">
            <v>4238</v>
          </cell>
          <cell r="AA25">
            <v>4590</v>
          </cell>
          <cell r="AB25">
            <v>4953</v>
          </cell>
          <cell r="AC25">
            <v>5339</v>
          </cell>
          <cell r="AD25">
            <v>5731</v>
          </cell>
          <cell r="AE25">
            <v>6117</v>
          </cell>
          <cell r="AF25">
            <v>6483</v>
          </cell>
          <cell r="AG25">
            <v>6810</v>
          </cell>
          <cell r="AH25">
            <v>7109</v>
          </cell>
          <cell r="AI25">
            <v>7406</v>
          </cell>
          <cell r="AJ25">
            <v>7726</v>
          </cell>
          <cell r="AK25">
            <v>8096</v>
          </cell>
          <cell r="AL25">
            <v>8545</v>
          </cell>
          <cell r="AM25">
            <v>9055</v>
          </cell>
          <cell r="AN25">
            <v>9584</v>
          </cell>
          <cell r="AO25">
            <v>10088</v>
          </cell>
          <cell r="AP25">
            <v>10524</v>
          </cell>
          <cell r="AQ25">
            <v>10878</v>
          </cell>
          <cell r="AR25">
            <v>11177</v>
          </cell>
          <cell r="AS25">
            <v>11445</v>
          </cell>
          <cell r="AT25">
            <v>11705</v>
          </cell>
          <cell r="AU25">
            <v>11981</v>
          </cell>
          <cell r="AV25">
            <v>12240</v>
          </cell>
          <cell r="AW25">
            <v>12467</v>
          </cell>
          <cell r="AX25">
            <v>12710</v>
          </cell>
          <cell r="AY25">
            <v>13017</v>
          </cell>
          <cell r="AZ25">
            <v>13435</v>
          </cell>
          <cell r="BA25">
            <v>13933</v>
          </cell>
          <cell r="BB25">
            <v>14480</v>
          </cell>
          <cell r="BC25">
            <v>15122</v>
          </cell>
          <cell r="BD25">
            <v>15907</v>
          </cell>
          <cell r="BE25">
            <v>16885</v>
          </cell>
        </row>
        <row r="26">
          <cell r="A26" t="str">
            <v>75-79</v>
          </cell>
          <cell r="B26">
            <v>749</v>
          </cell>
          <cell r="C26">
            <v>784</v>
          </cell>
          <cell r="D26">
            <v>818</v>
          </cell>
          <cell r="E26">
            <v>851</v>
          </cell>
          <cell r="F26">
            <v>886</v>
          </cell>
          <cell r="G26">
            <v>927</v>
          </cell>
          <cell r="H26">
            <v>974</v>
          </cell>
          <cell r="I26">
            <v>1024</v>
          </cell>
          <cell r="J26">
            <v>1078</v>
          </cell>
          <cell r="K26">
            <v>1133</v>
          </cell>
          <cell r="L26">
            <v>1188</v>
          </cell>
          <cell r="M26">
            <v>1239</v>
          </cell>
          <cell r="N26">
            <v>1288</v>
          </cell>
          <cell r="O26">
            <v>1339</v>
          </cell>
          <cell r="P26">
            <v>1399</v>
          </cell>
          <cell r="Q26">
            <v>1472</v>
          </cell>
          <cell r="R26">
            <v>1557</v>
          </cell>
          <cell r="S26">
            <v>1651</v>
          </cell>
          <cell r="T26">
            <v>1755</v>
          </cell>
          <cell r="U26">
            <v>1872</v>
          </cell>
          <cell r="V26">
            <v>2005</v>
          </cell>
          <cell r="W26">
            <v>2159</v>
          </cell>
          <cell r="X26">
            <v>2332</v>
          </cell>
          <cell r="Y26">
            <v>2517</v>
          </cell>
          <cell r="Z26">
            <v>2703</v>
          </cell>
          <cell r="AA26">
            <v>2882</v>
          </cell>
          <cell r="AB26">
            <v>3042</v>
          </cell>
          <cell r="AC26">
            <v>3189</v>
          </cell>
          <cell r="AD26">
            <v>3341</v>
          </cell>
          <cell r="AE26">
            <v>3516</v>
          </cell>
          <cell r="AF26">
            <v>3732</v>
          </cell>
          <cell r="AG26">
            <v>4004</v>
          </cell>
          <cell r="AH26">
            <v>4319</v>
          </cell>
          <cell r="AI26">
            <v>4657</v>
          </cell>
          <cell r="AJ26">
            <v>4993</v>
          </cell>
          <cell r="AK26">
            <v>5307</v>
          </cell>
          <cell r="AL26">
            <v>5584</v>
          </cell>
          <cell r="AM26">
            <v>5839</v>
          </cell>
          <cell r="AN26">
            <v>6093</v>
          </cell>
          <cell r="AO26">
            <v>6366</v>
          </cell>
          <cell r="AP26">
            <v>6681</v>
          </cell>
          <cell r="AQ26">
            <v>7059</v>
          </cell>
          <cell r="AR26">
            <v>7487</v>
          </cell>
          <cell r="AS26">
            <v>7931</v>
          </cell>
          <cell r="AT26">
            <v>8355</v>
          </cell>
          <cell r="AU26">
            <v>8727</v>
          </cell>
          <cell r="AV26">
            <v>9033</v>
          </cell>
          <cell r="AW26">
            <v>9297</v>
          </cell>
          <cell r="AX26">
            <v>9537</v>
          </cell>
          <cell r="AY26">
            <v>9771</v>
          </cell>
          <cell r="AZ26">
            <v>10017</v>
          </cell>
          <cell r="BA26">
            <v>10264</v>
          </cell>
          <cell r="BB26">
            <v>10498</v>
          </cell>
          <cell r="BC26">
            <v>10739</v>
          </cell>
          <cell r="BD26">
            <v>11005</v>
          </cell>
          <cell r="BE26">
            <v>11314</v>
          </cell>
        </row>
        <row r="27">
          <cell r="A27" t="str">
            <v>80 Y MAS</v>
          </cell>
          <cell r="B27">
            <v>541</v>
          </cell>
          <cell r="C27">
            <v>571</v>
          </cell>
          <cell r="D27">
            <v>598</v>
          </cell>
          <cell r="E27">
            <v>631</v>
          </cell>
          <cell r="F27">
            <v>666</v>
          </cell>
          <cell r="G27">
            <v>702</v>
          </cell>
          <cell r="H27">
            <v>740</v>
          </cell>
          <cell r="I27">
            <v>779</v>
          </cell>
          <cell r="J27">
            <v>823</v>
          </cell>
          <cell r="K27">
            <v>869</v>
          </cell>
          <cell r="L27">
            <v>922</v>
          </cell>
          <cell r="M27">
            <v>983</v>
          </cell>
          <cell r="N27">
            <v>1050</v>
          </cell>
          <cell r="O27">
            <v>1123</v>
          </cell>
          <cell r="P27">
            <v>1200</v>
          </cell>
          <cell r="Q27">
            <v>1283</v>
          </cell>
          <cell r="R27">
            <v>1351</v>
          </cell>
          <cell r="S27">
            <v>1406</v>
          </cell>
          <cell r="T27">
            <v>1476</v>
          </cell>
          <cell r="U27">
            <v>1592</v>
          </cell>
          <cell r="V27">
            <v>1779</v>
          </cell>
          <cell r="W27">
            <v>2084</v>
          </cell>
          <cell r="X27">
            <v>2485</v>
          </cell>
          <cell r="Y27">
            <v>2919</v>
          </cell>
          <cell r="Z27">
            <v>3319</v>
          </cell>
          <cell r="AA27">
            <v>3626</v>
          </cell>
          <cell r="AB27">
            <v>3812</v>
          </cell>
          <cell r="AC27">
            <v>3920</v>
          </cell>
          <cell r="AD27">
            <v>3988</v>
          </cell>
          <cell r="AE27">
            <v>4054</v>
          </cell>
          <cell r="AF27">
            <v>4160</v>
          </cell>
          <cell r="AG27">
            <v>4298</v>
          </cell>
          <cell r="AH27">
            <v>4439</v>
          </cell>
          <cell r="AI27">
            <v>4597</v>
          </cell>
          <cell r="AJ27">
            <v>4785</v>
          </cell>
          <cell r="AK27">
            <v>5013</v>
          </cell>
          <cell r="AL27">
            <v>5289</v>
          </cell>
          <cell r="AM27">
            <v>5603</v>
          </cell>
          <cell r="AN27">
            <v>5947</v>
          </cell>
          <cell r="AO27">
            <v>6312</v>
          </cell>
          <cell r="AP27">
            <v>6685</v>
          </cell>
          <cell r="AQ27">
            <v>7064</v>
          </cell>
          <cell r="AR27">
            <v>7455</v>
          </cell>
          <cell r="AS27">
            <v>7864</v>
          </cell>
          <cell r="AT27">
            <v>8302</v>
          </cell>
          <cell r="AU27">
            <v>8772</v>
          </cell>
          <cell r="AV27">
            <v>9294</v>
          </cell>
          <cell r="AW27">
            <v>9858</v>
          </cell>
          <cell r="AX27">
            <v>10444</v>
          </cell>
          <cell r="AY27">
            <v>11031</v>
          </cell>
          <cell r="AZ27">
            <v>11599</v>
          </cell>
          <cell r="BA27">
            <v>12161</v>
          </cell>
          <cell r="BB27">
            <v>12729</v>
          </cell>
          <cell r="BC27">
            <v>13283</v>
          </cell>
          <cell r="BD27">
            <v>13804</v>
          </cell>
          <cell r="BE27">
            <v>14265</v>
          </cell>
        </row>
      </sheetData>
      <sheetData sheetId="7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"/>
      <sheetName val="12.1.1"/>
      <sheetName val="12.2"/>
      <sheetName val="12.3"/>
      <sheetName val="12.4"/>
      <sheetName val="12.4.1"/>
      <sheetName val="12.4.2"/>
      <sheetName val="12.5"/>
      <sheetName val="12.6"/>
      <sheetName val="12.77777"/>
      <sheetName val="12.7"/>
      <sheetName val="12.8"/>
      <sheetName val="12.9"/>
      <sheetName val="12.10"/>
      <sheetName val="12.11"/>
      <sheetName val="12.12"/>
      <sheetName val="12.13"/>
      <sheetName val="12.14"/>
      <sheetName val="12.15"/>
      <sheetName val="12.16 "/>
      <sheetName val="12.17777"/>
      <sheetName val="12.17"/>
      <sheetName val="12.188888"/>
      <sheetName val="12.18 "/>
      <sheetName val="12.19 "/>
      <sheetName val="12.20"/>
      <sheetName val="12.21 "/>
      <sheetName val="12.22"/>
      <sheetName val="12.23"/>
    </sheetNames>
    <sheetDataSet>
      <sheetData sheetId="0"/>
      <sheetData sheetId="1"/>
      <sheetData sheetId="2"/>
      <sheetData sheetId="3"/>
      <sheetData sheetId="4">
        <row r="59">
          <cell r="A59" t="str">
            <v>Amazonas</v>
          </cell>
          <cell r="B59" t="str">
            <v>(7,7)</v>
          </cell>
          <cell r="D59">
            <v>10.179901445534073</v>
          </cell>
          <cell r="E59">
            <v>1.3133574545927074</v>
          </cell>
          <cell r="F59">
            <v>7.6047295233410166</v>
          </cell>
          <cell r="G59">
            <v>12.75507336772713</v>
          </cell>
          <cell r="H59">
            <v>12.901475143149622</v>
          </cell>
          <cell r="I59"/>
          <cell r="J59">
            <v>2.5</v>
          </cell>
          <cell r="K59"/>
          <cell r="L59" t="str">
            <v/>
          </cell>
          <cell r="N59">
            <v>8.1717586437387961</v>
          </cell>
          <cell r="O59">
            <v>1.0875430972046536</v>
          </cell>
          <cell r="P59">
            <v>6.0393544500692453</v>
          </cell>
          <cell r="Q59">
            <v>10.304162837408349</v>
          </cell>
          <cell r="R59">
            <v>13.308556268214423</v>
          </cell>
          <cell r="S59"/>
          <cell r="T59">
            <v>-2</v>
          </cell>
          <cell r="U59"/>
          <cell r="V59" t="str">
            <v/>
          </cell>
          <cell r="X59" t="str">
            <v>(6,9)</v>
          </cell>
          <cell r="Z59">
            <v>9.3526336156322269</v>
          </cell>
          <cell r="AA59">
            <v>1.2770546942045891</v>
          </cell>
          <cell r="AB59">
            <v>6.8486425048189439</v>
          </cell>
          <cell r="AC59">
            <v>11.856624726445508</v>
          </cell>
          <cell r="AD59">
            <v>13.654492912777934</v>
          </cell>
          <cell r="AE59"/>
          <cell r="AF59">
            <v>2.5</v>
          </cell>
          <cell r="AG59"/>
          <cell r="AH59" t="str">
            <v/>
          </cell>
          <cell r="AJ59">
            <v>7.9291438889176291</v>
          </cell>
          <cell r="AK59">
            <v>1.0711923678871555</v>
          </cell>
          <cell r="AL59">
            <v>5.8287994488852499</v>
          </cell>
          <cell r="AM59">
            <v>10.029488328950009</v>
          </cell>
          <cell r="AN59">
            <v>13.509558949791984</v>
          </cell>
          <cell r="AO59"/>
          <cell r="AP59">
            <v>-1.5</v>
          </cell>
          <cell r="AQ59"/>
          <cell r="AR59" t="str">
            <v/>
          </cell>
          <cell r="AS59"/>
          <cell r="AT59">
            <v>6.6041656832830311</v>
          </cell>
          <cell r="AV59">
            <v>4.5537106667407778</v>
          </cell>
          <cell r="AX59">
            <v>4.0863041016998825</v>
          </cell>
          <cell r="AZ59">
            <v>2.0850900240276982</v>
          </cell>
          <cell r="BB59">
            <v>1.1302624834865749</v>
          </cell>
          <cell r="BD59">
            <v>0.4711529380793501</v>
          </cell>
          <cell r="BF59">
            <v>0.89808198340817313</v>
          </cell>
          <cell r="BG59"/>
          <cell r="BH59" t="str">
            <v>(2,8)</v>
          </cell>
          <cell r="BJ59" t="str">
            <v>(2,8)</v>
          </cell>
          <cell r="BK59">
            <v>0.67887775188242339</v>
          </cell>
          <cell r="BL59">
            <v>1.4395622737691101</v>
          </cell>
          <cell r="BM59">
            <v>4.1017878836147004</v>
          </cell>
          <cell r="BN59">
            <v>24.502250628497947</v>
          </cell>
          <cell r="BO59"/>
          <cell r="BP59">
            <v>0</v>
          </cell>
          <cell r="BQ59"/>
          <cell r="BR59" t="str">
            <v/>
          </cell>
          <cell r="BT59" t="str">
            <v>(2,4)</v>
          </cell>
          <cell r="BU59">
            <v>0.5131312065514102</v>
          </cell>
          <cell r="BV59">
            <v>1.3835410874713794</v>
          </cell>
          <cell r="BW59">
            <v>3.3957889506878511</v>
          </cell>
          <cell r="BX59">
            <v>21.472934593529089</v>
          </cell>
          <cell r="BY59"/>
          <cell r="BZ59">
            <v>-0.4</v>
          </cell>
          <cell r="CA59"/>
          <cell r="CB59" t="str">
            <v/>
          </cell>
          <cell r="CD59">
            <v>2.3896650190796151</v>
          </cell>
          <cell r="CF59">
            <v>1.2544738325044207</v>
          </cell>
          <cell r="CH59">
            <v>286.38365399999998</v>
          </cell>
          <cell r="CI59">
            <v>902</v>
          </cell>
        </row>
        <row r="60">
          <cell r="A60" t="str">
            <v>Áncash</v>
          </cell>
          <cell r="B60" t="str">
            <v>(6,1)</v>
          </cell>
          <cell r="D60" t="str">
            <v>(6,9)</v>
          </cell>
          <cell r="E60">
            <v>1.1706758453791122</v>
          </cell>
          <cell r="F60">
            <v>4.561104046368766</v>
          </cell>
          <cell r="G60">
            <v>9.1519205928737133</v>
          </cell>
          <cell r="H60">
            <v>17.07392608380497</v>
          </cell>
          <cell r="I60"/>
          <cell r="J60">
            <v>0.8</v>
          </cell>
          <cell r="K60"/>
          <cell r="L60" t="str">
            <v/>
          </cell>
          <cell r="N60">
            <v>9.6412916180102926</v>
          </cell>
          <cell r="O60">
            <v>1.3626857303603896</v>
          </cell>
          <cell r="P60">
            <v>6.9694004777483469</v>
          </cell>
          <cell r="Q60">
            <v>12.313182758272237</v>
          </cell>
          <cell r="R60">
            <v>14.133850363107387</v>
          </cell>
          <cell r="S60"/>
          <cell r="T60">
            <v>2.7</v>
          </cell>
          <cell r="U60"/>
          <cell r="V60" t="str">
            <v/>
          </cell>
          <cell r="X60" t="str">
            <v>(5,8)</v>
          </cell>
          <cell r="Z60" t="str">
            <v>(6,6)</v>
          </cell>
          <cell r="AA60">
            <v>1.1416815088569932</v>
          </cell>
          <cell r="AB60">
            <v>4.321597977184374</v>
          </cell>
          <cell r="AC60">
            <v>8.7987129551585639</v>
          </cell>
          <cell r="AD60">
            <v>17.403269095439331</v>
          </cell>
          <cell r="AE60"/>
          <cell r="AF60">
            <v>0.8</v>
          </cell>
          <cell r="AG60"/>
          <cell r="AH60" t="str">
            <v/>
          </cell>
          <cell r="AJ60">
            <v>9.3288944871848525</v>
          </cell>
          <cell r="AK60">
            <v>1.3359791861669099</v>
          </cell>
          <cell r="AL60">
            <v>6.7093683032938083</v>
          </cell>
          <cell r="AM60">
            <v>11.948420671075896</v>
          </cell>
          <cell r="AN60">
            <v>14.320873582632446</v>
          </cell>
          <cell r="AO60"/>
          <cell r="AP60">
            <v>2.7</v>
          </cell>
          <cell r="AQ60"/>
          <cell r="AR60" t="str">
            <v/>
          </cell>
          <cell r="AS60"/>
          <cell r="AT60">
            <v>7.7603686991117815</v>
          </cell>
          <cell r="AV60">
            <v>4.0326684015933276</v>
          </cell>
          <cell r="AX60">
            <v>2.2688090992689633</v>
          </cell>
          <cell r="AZ60">
            <v>1.3695501958558332</v>
          </cell>
          <cell r="BB60">
            <v>0.22360634971996329</v>
          </cell>
          <cell r="BD60">
            <v>0.49110983671339814</v>
          </cell>
          <cell r="BF60">
            <v>0</v>
          </cell>
          <cell r="BG60"/>
          <cell r="BH60" t="str">
            <v>(1,1)</v>
          </cell>
          <cell r="BJ60" t="str">
            <v>(1,5)</v>
          </cell>
          <cell r="BK60">
            <v>0.51223980350643028</v>
          </cell>
          <cell r="BL60">
            <v>0.46746712191981526</v>
          </cell>
          <cell r="BM60">
            <v>2.4762204202798919</v>
          </cell>
          <cell r="BN60">
            <v>34.802593424956555</v>
          </cell>
          <cell r="BO60"/>
          <cell r="BP60">
            <v>0.4</v>
          </cell>
          <cell r="BQ60"/>
          <cell r="BR60" t="str">
            <v/>
          </cell>
          <cell r="BT60" t="str">
            <v>(1,4)</v>
          </cell>
          <cell r="BU60">
            <v>0.62834344696667865</v>
          </cell>
          <cell r="BV60">
            <v>0.18866427123674889</v>
          </cell>
          <cell r="BW60">
            <v>2.6527177966932909</v>
          </cell>
          <cell r="BX60">
            <v>44.228015236573228</v>
          </cell>
          <cell r="BY60"/>
          <cell r="BZ60">
            <v>-0.1</v>
          </cell>
          <cell r="CA60"/>
          <cell r="CB60" t="str">
            <v/>
          </cell>
          <cell r="CD60">
            <v>1.1114770636114577</v>
          </cell>
          <cell r="CF60">
            <v>1.4206910339650198</v>
          </cell>
          <cell r="CH60">
            <v>625.38474499999973</v>
          </cell>
          <cell r="CI60">
            <v>702</v>
          </cell>
        </row>
        <row r="61">
          <cell r="A61" t="str">
            <v>Apurímac</v>
          </cell>
          <cell r="B61">
            <v>13.879793743854743</v>
          </cell>
          <cell r="D61">
            <v>14.369864427860213</v>
          </cell>
          <cell r="E61">
            <v>1.9036651437687231</v>
          </cell>
          <cell r="F61">
            <v>10.637243875589398</v>
          </cell>
          <cell r="G61">
            <v>18.102484980131027</v>
          </cell>
          <cell r="H61">
            <v>13.247620764451387</v>
          </cell>
          <cell r="I61"/>
          <cell r="J61">
            <v>0.5</v>
          </cell>
          <cell r="K61"/>
          <cell r="L61" t="str">
            <v/>
          </cell>
          <cell r="N61">
            <v>14.176811188390515</v>
          </cell>
          <cell r="O61">
            <v>1.9639544935515372</v>
          </cell>
          <cell r="P61">
            <v>10.325980072833014</v>
          </cell>
          <cell r="Q61">
            <v>18.027642303948017</v>
          </cell>
          <cell r="R61">
            <v>13.853288073412678</v>
          </cell>
          <cell r="S61"/>
          <cell r="T61">
            <v>-0.2</v>
          </cell>
          <cell r="U61"/>
          <cell r="V61" t="str">
            <v/>
          </cell>
          <cell r="X61">
            <v>11.027407102667112</v>
          </cell>
          <cell r="Z61" t="str">
            <v>(11,6)</v>
          </cell>
          <cell r="AA61">
            <v>1.7466965381995807</v>
          </cell>
          <cell r="AB61">
            <v>8.2013914461262516</v>
          </cell>
          <cell r="AC61">
            <v>15.051078659662931</v>
          </cell>
          <cell r="AD61">
            <v>15.023750425247979</v>
          </cell>
          <cell r="AE61"/>
          <cell r="AF61">
            <v>0.6</v>
          </cell>
          <cell r="AG61"/>
          <cell r="AH61" t="str">
            <v/>
          </cell>
          <cell r="AJ61">
            <v>12.047918923544206</v>
          </cell>
          <cell r="AK61">
            <v>1.5491960587356788</v>
          </cell>
          <cell r="AL61">
            <v>9.0103269596437183</v>
          </cell>
          <cell r="AM61">
            <v>15.085510887444691</v>
          </cell>
          <cell r="AN61">
            <v>12.85861955551692</v>
          </cell>
          <cell r="AO61"/>
          <cell r="AP61">
            <v>0.4</v>
          </cell>
          <cell r="AQ61"/>
          <cell r="AR61" t="str">
            <v/>
          </cell>
          <cell r="AS61"/>
          <cell r="AT61">
            <v>10.641003470499889</v>
          </cell>
          <cell r="AV61">
            <v>6.1818878205202754</v>
          </cell>
          <cell r="AX61">
            <v>5.833935770123758</v>
          </cell>
          <cell r="AZ61">
            <v>3.3204644703471375</v>
          </cell>
          <cell r="BB61">
            <v>1.0239482374037738</v>
          </cell>
          <cell r="BD61">
            <v>0.15234648038605292</v>
          </cell>
          <cell r="BF61">
            <v>0.5587988159937689</v>
          </cell>
          <cell r="BG61"/>
          <cell r="BH61" t="str">
            <v>(5,1)</v>
          </cell>
          <cell r="BJ61" t="str">
            <v>(5,6)</v>
          </cell>
          <cell r="BK61">
            <v>1.1073612285581695</v>
          </cell>
          <cell r="BL61">
            <v>3.4669812107662956</v>
          </cell>
          <cell r="BM61">
            <v>7.8095088806496573</v>
          </cell>
          <cell r="BN61">
            <v>19.640175614593598</v>
          </cell>
          <cell r="BO61"/>
          <cell r="BP61">
            <v>0.5</v>
          </cell>
          <cell r="BQ61"/>
          <cell r="BR61" t="str">
            <v/>
          </cell>
          <cell r="BT61" t="str">
            <v>(4,6)</v>
          </cell>
          <cell r="BU61">
            <v>1.3132983238622731</v>
          </cell>
          <cell r="BV61">
            <v>2.0378371424092783</v>
          </cell>
          <cell r="BW61">
            <v>7.18794633907702</v>
          </cell>
          <cell r="BX61">
            <v>28.470174408443782</v>
          </cell>
          <cell r="BY61"/>
          <cell r="BZ61">
            <v>-1</v>
          </cell>
          <cell r="CA61"/>
          <cell r="CB61" t="str">
            <v/>
          </cell>
          <cell r="CD61">
            <v>4.551752606541533</v>
          </cell>
          <cell r="CF61">
            <v>1.1503656786952769</v>
          </cell>
          <cell r="CH61">
            <v>267.27561999999915</v>
          </cell>
          <cell r="CI61">
            <v>779</v>
          </cell>
        </row>
        <row r="62">
          <cell r="A62" t="str">
            <v>Arequipa</v>
          </cell>
          <cell r="B62">
            <v>9.7059219696404231</v>
          </cell>
          <cell r="D62">
            <v>13.535981236532352</v>
          </cell>
          <cell r="E62">
            <v>1.9054218195181629</v>
          </cell>
          <cell r="F62">
            <v>9.7999162738685115</v>
          </cell>
          <cell r="G62">
            <v>17.272046199196193</v>
          </cell>
          <cell r="H62">
            <v>14.076717352234555</v>
          </cell>
          <cell r="I62"/>
          <cell r="J62">
            <v>3.8</v>
          </cell>
          <cell r="K62"/>
          <cell r="L62" t="str">
            <v>*</v>
          </cell>
          <cell r="N62">
            <v>9.6377971004873899</v>
          </cell>
          <cell r="O62">
            <v>1.3764754155023751</v>
          </cell>
          <cell r="P62">
            <v>6.9388677835299797</v>
          </cell>
          <cell r="Q62">
            <v>12.336726417444801</v>
          </cell>
          <cell r="R62">
            <v>14.282054302977244</v>
          </cell>
          <cell r="S62"/>
          <cell r="T62">
            <v>-3.9</v>
          </cell>
          <cell r="U62"/>
          <cell r="V62" t="str">
            <v>*</v>
          </cell>
          <cell r="X62">
            <v>8.8152216093400355</v>
          </cell>
          <cell r="Z62">
            <v>12.243641998321174</v>
          </cell>
          <cell r="AA62">
            <v>1.793526652781505</v>
          </cell>
          <cell r="AB62">
            <v>8.7269760199945505</v>
          </cell>
          <cell r="AC62">
            <v>15.760307976647796</v>
          </cell>
          <cell r="AD62">
            <v>14.648636843738409</v>
          </cell>
          <cell r="AE62"/>
          <cell r="AF62">
            <v>3.4</v>
          </cell>
          <cell r="AG62"/>
          <cell r="AH62" t="str">
            <v/>
          </cell>
          <cell r="AJ62">
            <v>9.2071084619827168</v>
          </cell>
          <cell r="AK62">
            <v>1.3773386525184708</v>
          </cell>
          <cell r="AL62">
            <v>6.5064865498187476</v>
          </cell>
          <cell r="AM62">
            <v>11.907730374146684</v>
          </cell>
          <cell r="AN62">
            <v>14.959513708409883</v>
          </cell>
          <cell r="AO62"/>
          <cell r="AP62">
            <v>-3</v>
          </cell>
          <cell r="AQ62"/>
          <cell r="AR62" t="str">
            <v/>
          </cell>
          <cell r="AS62"/>
          <cell r="AT62">
            <v>8.5453982739819239</v>
          </cell>
          <cell r="AV62">
            <v>5.10743950087108</v>
          </cell>
          <cell r="AX62">
            <v>2.3311038158790374</v>
          </cell>
          <cell r="AZ62">
            <v>1.0239355973891573</v>
          </cell>
          <cell r="BB62">
            <v>0.49143182401812907</v>
          </cell>
          <cell r="BD62">
            <v>0</v>
          </cell>
          <cell r="BF62">
            <v>0</v>
          </cell>
          <cell r="BG62"/>
          <cell r="BH62" t="str">
            <v>(2,8)</v>
          </cell>
          <cell r="BJ62" t="str">
            <v>(3,0)</v>
          </cell>
          <cell r="BK62">
            <v>0.94119745098316687</v>
          </cell>
          <cell r="BL62">
            <v>1.139156329946315</v>
          </cell>
          <cell r="BM62">
            <v>4.830071153684333</v>
          </cell>
          <cell r="BN62">
            <v>31.534983498759367</v>
          </cell>
          <cell r="BO62"/>
          <cell r="BP62">
            <v>0.2</v>
          </cell>
          <cell r="BQ62"/>
          <cell r="BR62" t="str">
            <v/>
          </cell>
          <cell r="BT62" t="str">
            <v>(2,0)</v>
          </cell>
          <cell r="BU62">
            <v>0.80274665222663089</v>
          </cell>
          <cell r="BV62">
            <v>0.46050007064208781</v>
          </cell>
          <cell r="BW62">
            <v>3.6084770695529422</v>
          </cell>
          <cell r="BX62">
            <v>39.456926129998088</v>
          </cell>
          <cell r="BY62"/>
          <cell r="BZ62">
            <v>-1</v>
          </cell>
          <cell r="CA62"/>
          <cell r="CB62" t="str">
            <v/>
          </cell>
          <cell r="CD62">
            <v>1.9236153196912167</v>
          </cell>
          <cell r="CF62">
            <v>1.1416204668478556</v>
          </cell>
          <cell r="CH62">
            <v>734.78859599999976</v>
          </cell>
          <cell r="CI62">
            <v>756</v>
          </cell>
        </row>
        <row r="63">
          <cell r="A63" t="str">
            <v>Ayacucho</v>
          </cell>
          <cell r="B63">
            <v>10.428648585500799</v>
          </cell>
          <cell r="D63">
            <v>7.9111808055865582</v>
          </cell>
          <cell r="E63">
            <v>1.138916946977018</v>
          </cell>
          <cell r="F63">
            <v>5.6780439445523356</v>
          </cell>
          <cell r="G63">
            <v>10.144317666620781</v>
          </cell>
          <cell r="H63">
            <v>14.396295255605338</v>
          </cell>
          <cell r="I63"/>
          <cell r="J63">
            <v>-2.5</v>
          </cell>
          <cell r="K63"/>
          <cell r="L63" t="str">
            <v/>
          </cell>
          <cell r="N63">
            <v>8.8160045418119921</v>
          </cell>
          <cell r="O63">
            <v>1.2178593569888005</v>
          </cell>
          <cell r="P63">
            <v>6.4280822545778662</v>
          </cell>
          <cell r="Q63">
            <v>11.203926829046118</v>
          </cell>
          <cell r="R63">
            <v>13.814187041451872</v>
          </cell>
          <cell r="S63"/>
          <cell r="T63">
            <v>0.9</v>
          </cell>
          <cell r="U63"/>
          <cell r="V63" t="str">
            <v/>
          </cell>
          <cell r="X63" t="str">
            <v>(9,9)</v>
          </cell>
          <cell r="Z63">
            <v>7.9111808055865582</v>
          </cell>
          <cell r="AA63">
            <v>1.138916946977018</v>
          </cell>
          <cell r="AB63">
            <v>5.6780439445523356</v>
          </cell>
          <cell r="AC63">
            <v>10.144317666620781</v>
          </cell>
          <cell r="AD63">
            <v>14.396295255605338</v>
          </cell>
          <cell r="AE63"/>
          <cell r="AF63">
            <v>-2</v>
          </cell>
          <cell r="AG63"/>
          <cell r="AH63" t="str">
            <v/>
          </cell>
          <cell r="AJ63" t="str">
            <v>(7,9)</v>
          </cell>
          <cell r="AK63">
            <v>1.1910204276531924</v>
          </cell>
          <cell r="AL63">
            <v>5.5475004271006636</v>
          </cell>
          <cell r="AM63">
            <v>10.218095939502399</v>
          </cell>
          <cell r="AN63">
            <v>15.10910719719023</v>
          </cell>
          <cell r="AO63"/>
          <cell r="AP63">
            <v>0</v>
          </cell>
          <cell r="AQ63"/>
          <cell r="AR63" t="str">
            <v/>
          </cell>
          <cell r="AS63"/>
          <cell r="AT63">
            <v>6.366830513429754</v>
          </cell>
          <cell r="AV63">
            <v>5.452547603544418</v>
          </cell>
          <cell r="AX63">
            <v>3.322056154760241</v>
          </cell>
          <cell r="AZ63">
            <v>1.201257990813021</v>
          </cell>
          <cell r="BB63">
            <v>0.79231486332860046</v>
          </cell>
          <cell r="BD63">
            <v>0.15313573106932635</v>
          </cell>
          <cell r="BF63">
            <v>0.21791046760874763</v>
          </cell>
          <cell r="BG63"/>
          <cell r="BH63" t="str">
            <v>(2,3)</v>
          </cell>
          <cell r="BJ63" t="str">
            <v>(0,7)</v>
          </cell>
          <cell r="BK63">
            <v>0.33489978176609425</v>
          </cell>
          <cell r="BL63">
            <v>7.4921338565989232E-2</v>
          </cell>
          <cell r="BM63">
            <v>1.3882340421818979</v>
          </cell>
          <cell r="BN63">
            <v>45.777746666237363</v>
          </cell>
          <cell r="BO63"/>
          <cell r="BP63">
            <v>-1.6</v>
          </cell>
          <cell r="BQ63"/>
          <cell r="BR63" t="str">
            <v>**</v>
          </cell>
          <cell r="BT63" t="str">
            <v>(2,1)</v>
          </cell>
          <cell r="BU63">
            <v>0.58842694669286977</v>
          </cell>
          <cell r="BV63">
            <v>0.94802814113194578</v>
          </cell>
          <cell r="BW63">
            <v>3.2555488123057224</v>
          </cell>
          <cell r="BX63">
            <v>27.996487430147159</v>
          </cell>
          <cell r="BY63"/>
          <cell r="BZ63">
            <v>1.4</v>
          </cell>
          <cell r="CA63"/>
          <cell r="CB63" t="str">
            <v>**</v>
          </cell>
          <cell r="CD63">
            <v>1.9851491200403821</v>
          </cell>
          <cell r="CF63">
            <v>1.1658705395304254</v>
          </cell>
          <cell r="CH63">
            <v>303.80826000000013</v>
          </cell>
          <cell r="CI63">
            <v>863</v>
          </cell>
        </row>
        <row r="64">
          <cell r="A64" t="str">
            <v>Cajamarca</v>
          </cell>
          <cell r="B64" t="str">
            <v>(6,7)</v>
          </cell>
          <cell r="D64" t="str">
            <v>(8,4)</v>
          </cell>
          <cell r="E64">
            <v>1.27553086315578</v>
          </cell>
          <cell r="F64">
            <v>5.8824465921878453</v>
          </cell>
          <cell r="G64">
            <v>10.884453095753289</v>
          </cell>
          <cell r="H64">
            <v>15.214868424043237</v>
          </cell>
          <cell r="I64"/>
          <cell r="J64">
            <v>1.7</v>
          </cell>
          <cell r="K64"/>
          <cell r="L64" t="str">
            <v/>
          </cell>
          <cell r="N64" t="str">
            <v>(6,0)</v>
          </cell>
          <cell r="O64">
            <v>1.008883039689817</v>
          </cell>
          <cell r="P64">
            <v>4.0402778038811409</v>
          </cell>
          <cell r="Q64">
            <v>7.9966201875279559</v>
          </cell>
          <cell r="R64">
            <v>16.763173375895867</v>
          </cell>
          <cell r="S64"/>
          <cell r="T64">
            <v>-2.4</v>
          </cell>
          <cell r="U64"/>
          <cell r="V64" t="str">
            <v/>
          </cell>
          <cell r="X64" t="str">
            <v>(6,3)</v>
          </cell>
          <cell r="Z64" t="str">
            <v>(7,4)</v>
          </cell>
          <cell r="AA64">
            <v>1.1796848648265581</v>
          </cell>
          <cell r="AB64">
            <v>5.1285996083891972</v>
          </cell>
          <cell r="AC64">
            <v>9.7547451109927685</v>
          </cell>
          <cell r="AD64">
            <v>15.852416067341411</v>
          </cell>
          <cell r="AE64"/>
          <cell r="AF64">
            <v>1.1000000000000001</v>
          </cell>
          <cell r="AG64"/>
          <cell r="AH64" t="str">
            <v/>
          </cell>
          <cell r="AJ64" t="str">
            <v>(5,3)</v>
          </cell>
          <cell r="AK64">
            <v>0.91515590144667824</v>
          </cell>
          <cell r="AL64">
            <v>3.5441072884824676</v>
          </cell>
          <cell r="AM64">
            <v>7.1328979987031316</v>
          </cell>
          <cell r="AN64">
            <v>17.1425578021402</v>
          </cell>
          <cell r="AO64"/>
          <cell r="AP64">
            <v>-2.1</v>
          </cell>
          <cell r="AQ64"/>
          <cell r="AR64" t="str">
            <v/>
          </cell>
          <cell r="AS64"/>
          <cell r="AT64">
            <v>4.6065020920418673</v>
          </cell>
          <cell r="AV64">
            <v>3.4600850166050314</v>
          </cell>
          <cell r="AX64">
            <v>2.7028809499515041</v>
          </cell>
          <cell r="AZ64">
            <v>1.7282996567249174</v>
          </cell>
          <cell r="BB64">
            <v>0.8237695104142142</v>
          </cell>
          <cell r="BD64">
            <v>0.5925541671180814</v>
          </cell>
          <cell r="BF64">
            <v>0.38398884526918076</v>
          </cell>
          <cell r="BG64"/>
          <cell r="BH64" t="str">
            <v>(1,5)</v>
          </cell>
          <cell r="BJ64" t="str">
            <v>(2,4)</v>
          </cell>
          <cell r="BK64">
            <v>0.65358206005910569</v>
          </cell>
          <cell r="BL64">
            <v>1.0685335816230017</v>
          </cell>
          <cell r="BM64">
            <v>3.6315618935691294</v>
          </cell>
          <cell r="BN64">
            <v>27.811437597760218</v>
          </cell>
          <cell r="BO64"/>
          <cell r="BP64">
            <v>0.9</v>
          </cell>
          <cell r="BQ64"/>
          <cell r="BR64" t="str">
            <v/>
          </cell>
          <cell r="BT64" t="str">
            <v>(1,7)</v>
          </cell>
          <cell r="BU64">
            <v>0.57626309086511396</v>
          </cell>
          <cell r="BV64">
            <v>0.5786011977925849</v>
          </cell>
          <cell r="BW64">
            <v>2.8384212173876455</v>
          </cell>
          <cell r="BX64">
            <v>33.728961700985451</v>
          </cell>
          <cell r="BY64"/>
          <cell r="BZ64">
            <v>-0.7</v>
          </cell>
          <cell r="CA64"/>
          <cell r="CB64" t="str">
            <v/>
          </cell>
          <cell r="CD64">
            <v>1.6405870283268824</v>
          </cell>
          <cell r="CF64">
            <v>0.68423772833411223</v>
          </cell>
          <cell r="CH64">
            <v>865.36341899999934</v>
          </cell>
          <cell r="CI64">
            <v>754</v>
          </cell>
        </row>
        <row r="65">
          <cell r="A65" t="str">
            <v>Prov. Const. del Callao</v>
          </cell>
          <cell r="B65" t="str">
            <v>(7,2)</v>
          </cell>
          <cell r="D65" t="str">
            <v>(7,3)</v>
          </cell>
          <cell r="E65">
            <v>1.474414631761497</v>
          </cell>
          <cell r="F65">
            <v>4.4259966075241186</v>
          </cell>
          <cell r="G65">
            <v>10.207927715624908</v>
          </cell>
          <cell r="H65">
            <v>20.150639011152442</v>
          </cell>
          <cell r="I65"/>
          <cell r="J65">
            <v>0.1</v>
          </cell>
          <cell r="K65"/>
          <cell r="L65" t="str">
            <v/>
          </cell>
          <cell r="N65" t="str">
            <v>(10,3)</v>
          </cell>
          <cell r="O65">
            <v>1.79000142172859</v>
          </cell>
          <cell r="P65">
            <v>6.7534476264614316</v>
          </cell>
          <cell r="Q65">
            <v>13.772951585761023</v>
          </cell>
          <cell r="R65">
            <v>17.44096861043931</v>
          </cell>
          <cell r="S65"/>
          <cell r="T65">
            <v>3</v>
          </cell>
          <cell r="U65"/>
          <cell r="V65" t="str">
            <v/>
          </cell>
          <cell r="X65" t="str">
            <v>(5,9)</v>
          </cell>
          <cell r="Z65" t="str">
            <v>(7,2)</v>
          </cell>
          <cell r="AA65">
            <v>1.4773276325558307</v>
          </cell>
          <cell r="AB65">
            <v>4.3513087568827364</v>
          </cell>
          <cell r="AC65">
            <v>10.144663225514448</v>
          </cell>
          <cell r="AD65">
            <v>20.382595031913496</v>
          </cell>
          <cell r="AE65"/>
          <cell r="AF65">
            <v>1.3</v>
          </cell>
          <cell r="AG65"/>
          <cell r="AH65" t="str">
            <v/>
          </cell>
          <cell r="AJ65" t="str">
            <v>(10,1)</v>
          </cell>
          <cell r="AK65">
            <v>1.7921306505608556</v>
          </cell>
          <cell r="AL65">
            <v>6.6282731609200285</v>
          </cell>
          <cell r="AM65">
            <v>13.656126907005772</v>
          </cell>
          <cell r="AN65">
            <v>17.670038498152255</v>
          </cell>
          <cell r="AO65"/>
          <cell r="AP65">
            <v>2.9</v>
          </cell>
          <cell r="AQ65"/>
          <cell r="AR65" t="str">
            <v/>
          </cell>
          <cell r="AS65"/>
          <cell r="AT65">
            <v>9.6594451342134082</v>
          </cell>
          <cell r="AV65">
            <v>6.0028260147361197</v>
          </cell>
          <cell r="AX65">
            <v>3.2531752898323725</v>
          </cell>
          <cell r="AZ65">
            <v>1.8081738305030837</v>
          </cell>
          <cell r="BB65">
            <v>0.33242918853317288</v>
          </cell>
          <cell r="BD65">
            <v>7.5999213856473735E-2</v>
          </cell>
          <cell r="BF65">
            <v>0.81043140493412125</v>
          </cell>
          <cell r="BG65"/>
          <cell r="BH65" t="str">
            <v>(2,2)</v>
          </cell>
          <cell r="BJ65" t="str">
            <v>(0,8)</v>
          </cell>
          <cell r="BK65">
            <v>0.53699021871289554</v>
          </cell>
          <cell r="BL65">
            <v>0</v>
          </cell>
          <cell r="BM65">
            <v>1.8857720966675282</v>
          </cell>
          <cell r="BN65">
            <v>64.474987510870847</v>
          </cell>
          <cell r="BO65"/>
          <cell r="BP65">
            <v>-1.4</v>
          </cell>
          <cell r="BQ65"/>
          <cell r="BR65" t="str">
            <v/>
          </cell>
          <cell r="BT65" t="str">
            <v>(1,7)</v>
          </cell>
          <cell r="BU65">
            <v>0.81626174714448752</v>
          </cell>
          <cell r="BV65">
            <v>5.5298024937578891E-2</v>
          </cell>
          <cell r="BW65">
            <v>3.256274569622307</v>
          </cell>
          <cell r="BX65">
            <v>49.297530030620997</v>
          </cell>
          <cell r="BY65"/>
          <cell r="BZ65">
            <v>0.9</v>
          </cell>
          <cell r="CA65"/>
          <cell r="CB65" t="str">
            <v/>
          </cell>
          <cell r="CD65">
            <v>1.4176505772220263</v>
          </cell>
          <cell r="CF65">
            <v>0.88576415537515896</v>
          </cell>
          <cell r="CH65">
            <v>571.82433599999877</v>
          </cell>
          <cell r="CI65">
            <v>691</v>
          </cell>
        </row>
        <row r="66">
          <cell r="A66" t="str">
            <v>Cusco</v>
          </cell>
          <cell r="B66">
            <v>11.483767195220061</v>
          </cell>
          <cell r="D66">
            <v>15.480621496382824</v>
          </cell>
          <cell r="E66">
            <v>1.9031080410015333</v>
          </cell>
          <cell r="F66">
            <v>11.749093286032195</v>
          </cell>
          <cell r="G66">
            <v>19.212149706733449</v>
          </cell>
          <cell r="H66">
            <v>12.293486029913012</v>
          </cell>
          <cell r="I66"/>
          <cell r="J66">
            <v>4</v>
          </cell>
          <cell r="K66"/>
          <cell r="L66" t="str">
            <v/>
          </cell>
          <cell r="N66" t="str">
            <v>(10,8)</v>
          </cell>
          <cell r="O66">
            <v>1.7994517311578115</v>
          </cell>
          <cell r="P66">
            <v>7.2613210368137722</v>
          </cell>
          <cell r="Q66">
            <v>14.317884455200817</v>
          </cell>
          <cell r="R66">
            <v>16.677645818088166</v>
          </cell>
          <cell r="S66"/>
          <cell r="T66">
            <v>-4.7</v>
          </cell>
          <cell r="U66"/>
          <cell r="V66" t="str">
            <v>*</v>
          </cell>
          <cell r="X66" t="str">
            <v>(9,6)</v>
          </cell>
          <cell r="Z66">
            <v>14.89383834466231</v>
          </cell>
          <cell r="AA66">
            <v>1.9185649566375225</v>
          </cell>
          <cell r="AB66">
            <v>11.132002912914862</v>
          </cell>
          <cell r="AC66">
            <v>18.65567377640976</v>
          </cell>
          <cell r="AD66">
            <v>12.881601856012507</v>
          </cell>
          <cell r="AE66"/>
          <cell r="AF66">
            <v>5.3</v>
          </cell>
          <cell r="AG66"/>
          <cell r="AH66" t="str">
            <v>**</v>
          </cell>
          <cell r="AJ66" t="str">
            <v>(9,5)</v>
          </cell>
          <cell r="AK66">
            <v>1.7487675155304558</v>
          </cell>
          <cell r="AL66">
            <v>6.0727757464674097</v>
          </cell>
          <cell r="AM66">
            <v>12.930580634301641</v>
          </cell>
          <cell r="AN66">
            <v>18.404827868198769</v>
          </cell>
          <cell r="AO66"/>
          <cell r="AP66">
            <v>-5.4</v>
          </cell>
          <cell r="AQ66"/>
          <cell r="AR66" t="str">
            <v>**</v>
          </cell>
          <cell r="AS66"/>
          <cell r="AT66">
            <v>8.3716244219131148</v>
          </cell>
          <cell r="AV66">
            <v>6.0154971001114887</v>
          </cell>
          <cell r="AX66">
            <v>4.7629397809178853</v>
          </cell>
          <cell r="AZ66">
            <v>3.3487245663071175</v>
          </cell>
          <cell r="BB66">
            <v>1.3250754371677955</v>
          </cell>
          <cell r="BD66">
            <v>0.87133150695638484</v>
          </cell>
          <cell r="BF66">
            <v>0.6118181975700081</v>
          </cell>
          <cell r="BG66"/>
          <cell r="BH66" t="str">
            <v>(3,6)</v>
          </cell>
          <cell r="BJ66" t="str">
            <v>(4,6)</v>
          </cell>
          <cell r="BK66">
            <v>1.3286490278791327</v>
          </cell>
          <cell r="BL66">
            <v>2.0382913698416454</v>
          </cell>
          <cell r="BM66">
            <v>7.2486012654130736</v>
          </cell>
          <cell r="BN66">
            <v>28.613424964887425</v>
          </cell>
          <cell r="BO66"/>
          <cell r="BP66">
            <v>1</v>
          </cell>
          <cell r="BQ66"/>
          <cell r="BR66" t="str">
            <v/>
          </cell>
          <cell r="BT66" t="str">
            <v>(4,3)</v>
          </cell>
          <cell r="BU66">
            <v>1.1408747262594101</v>
          </cell>
          <cell r="BV66">
            <v>2.0535137630780591</v>
          </cell>
          <cell r="BW66">
            <v>6.5274625325204578</v>
          </cell>
          <cell r="BX66">
            <v>26.590790766887558</v>
          </cell>
          <cell r="BY66"/>
          <cell r="BZ66">
            <v>-0.3</v>
          </cell>
          <cell r="CA66"/>
          <cell r="CB66" t="str">
            <v/>
          </cell>
          <cell r="CD66">
            <v>3.8207484454134488</v>
          </cell>
          <cell r="CF66">
            <v>3.1590726957220374</v>
          </cell>
          <cell r="CH66">
            <v>673.28415799999914</v>
          </cell>
          <cell r="CI66">
            <v>685</v>
          </cell>
        </row>
        <row r="67">
          <cell r="A67" t="str">
            <v>Huancavelica</v>
          </cell>
          <cell r="B67" t="str">
            <v>(11,6)</v>
          </cell>
          <cell r="D67">
            <v>12.883147090097316</v>
          </cell>
          <cell r="E67">
            <v>1.7033390465108318</v>
          </cell>
          <cell r="F67">
            <v>9.5433168929100045</v>
          </cell>
          <cell r="G67">
            <v>16.222977287284628</v>
          </cell>
          <cell r="H67">
            <v>13.221451518007665</v>
          </cell>
          <cell r="I67"/>
          <cell r="J67">
            <v>1.3</v>
          </cell>
          <cell r="K67"/>
          <cell r="L67" t="str">
            <v/>
          </cell>
          <cell r="N67">
            <v>8.7683071052658637</v>
          </cell>
          <cell r="O67">
            <v>1.1962334363347629</v>
          </cell>
          <cell r="P67">
            <v>6.4227879228035549</v>
          </cell>
          <cell r="Q67">
            <v>11.113826287728173</v>
          </cell>
          <cell r="R67">
            <v>13.64269547101466</v>
          </cell>
          <cell r="S67"/>
          <cell r="T67">
            <v>-4.0999999999999996</v>
          </cell>
          <cell r="U67"/>
          <cell r="V67" t="str">
            <v>**</v>
          </cell>
          <cell r="X67" t="str">
            <v>(11,1)</v>
          </cell>
          <cell r="Z67">
            <v>11.77477454681647</v>
          </cell>
          <cell r="AA67">
            <v>1.6567927535115328</v>
          </cell>
          <cell r="AB67">
            <v>8.526210216659349</v>
          </cell>
          <cell r="AC67">
            <v>15.023338876973591</v>
          </cell>
          <cell r="AD67">
            <v>14.070696189758278</v>
          </cell>
          <cell r="AE67"/>
          <cell r="AF67">
            <v>0.7</v>
          </cell>
          <cell r="AG67"/>
          <cell r="AH67" t="str">
            <v/>
          </cell>
          <cell r="AJ67">
            <v>8.2633796216317812</v>
          </cell>
          <cell r="AK67">
            <v>1.189634316120012</v>
          </cell>
          <cell r="AL67">
            <v>5.9307996888016321</v>
          </cell>
          <cell r="AM67">
            <v>10.595959554461928</v>
          </cell>
          <cell r="AN67">
            <v>14.39646210862443</v>
          </cell>
          <cell r="AO67"/>
          <cell r="AP67">
            <v>-3.5</v>
          </cell>
          <cell r="AQ67"/>
          <cell r="AR67" t="str">
            <v>*</v>
          </cell>
          <cell r="AS67"/>
          <cell r="AT67">
            <v>6.7671979367172685</v>
          </cell>
          <cell r="AV67">
            <v>2.3926923591545677</v>
          </cell>
          <cell r="AX67">
            <v>2.0465129803559416</v>
          </cell>
          <cell r="AZ67">
            <v>1.3844862833492733</v>
          </cell>
          <cell r="BB67">
            <v>0.50102532219441021</v>
          </cell>
          <cell r="BD67">
            <v>0.20539987391910014</v>
          </cell>
          <cell r="BF67">
            <v>0</v>
          </cell>
          <cell r="BG67"/>
          <cell r="BH67" t="str">
            <v>(2,9)</v>
          </cell>
          <cell r="BJ67" t="str">
            <v>(4,9)</v>
          </cell>
          <cell r="BK67">
            <v>1.0511959956813357</v>
          </cell>
          <cell r="BL67">
            <v>2.8731952441559376</v>
          </cell>
          <cell r="BM67">
            <v>6.9954704150686968</v>
          </cell>
          <cell r="BN67">
            <v>21.303710794959215</v>
          </cell>
          <cell r="BO67"/>
          <cell r="BP67">
            <v>2</v>
          </cell>
          <cell r="BQ67"/>
          <cell r="BR67" t="str">
            <v/>
          </cell>
          <cell r="BT67" t="str">
            <v>(2,2)</v>
          </cell>
          <cell r="BU67">
            <v>0.55667260869692792</v>
          </cell>
          <cell r="BV67">
            <v>1.1096183805295181</v>
          </cell>
          <cell r="BW67">
            <v>3.2926141778223577</v>
          </cell>
          <cell r="BX67">
            <v>25.290468021314034</v>
          </cell>
          <cell r="BY67"/>
          <cell r="BZ67">
            <v>-2.7</v>
          </cell>
          <cell r="CA67"/>
          <cell r="CB67" t="str">
            <v>**</v>
          </cell>
          <cell r="CD67">
            <v>2.2011162791759378</v>
          </cell>
          <cell r="CF67">
            <v>1.4860605777317764</v>
          </cell>
          <cell r="CH67">
            <v>201.52933499999952</v>
          </cell>
          <cell r="CI67">
            <v>725</v>
          </cell>
        </row>
        <row r="68">
          <cell r="A68" t="str">
            <v>Huánuco</v>
          </cell>
          <cell r="B68">
            <v>8.879898083211895</v>
          </cell>
          <cell r="D68" t="str">
            <v>(6,3)</v>
          </cell>
          <cell r="E68">
            <v>1.0858601512865975</v>
          </cell>
          <cell r="F68">
            <v>4.1470399615368558</v>
          </cell>
          <cell r="G68">
            <v>8.4052509508500748</v>
          </cell>
          <cell r="H68">
            <v>17.301385999826412</v>
          </cell>
          <cell r="I68"/>
          <cell r="J68">
            <v>-2.6</v>
          </cell>
          <cell r="K68"/>
          <cell r="L68" t="str">
            <v/>
          </cell>
          <cell r="N68" t="str">
            <v>(10,5)</v>
          </cell>
          <cell r="O68">
            <v>1.9851173715795805</v>
          </cell>
          <cell r="P68">
            <v>6.596569283077554</v>
          </cell>
          <cell r="Q68">
            <v>14.381221898616147</v>
          </cell>
          <cell r="R68">
            <v>18.925895051447515</v>
          </cell>
          <cell r="S68"/>
          <cell r="T68">
            <v>4.2</v>
          </cell>
          <cell r="U68"/>
          <cell r="V68" t="str">
            <v>*</v>
          </cell>
          <cell r="X68">
            <v>8.3833543759372482</v>
          </cell>
          <cell r="Z68" t="str">
            <v>(6,1)</v>
          </cell>
          <cell r="AA68">
            <v>1.0670926829383212</v>
          </cell>
          <cell r="AB68">
            <v>3.9810571841421254</v>
          </cell>
          <cell r="AC68">
            <v>8.1656713664746938</v>
          </cell>
          <cell r="AD68">
            <v>17.570042476731455</v>
          </cell>
          <cell r="AE68"/>
          <cell r="AF68">
            <v>-2.2999999999999998</v>
          </cell>
          <cell r="AG68"/>
          <cell r="AH68" t="str">
            <v/>
          </cell>
          <cell r="AJ68" t="str">
            <v>(10,4)</v>
          </cell>
          <cell r="AK68">
            <v>1.9830196358359067</v>
          </cell>
          <cell r="AL68">
            <v>6.5371703222159434</v>
          </cell>
          <cell r="AM68">
            <v>14.313596651350775</v>
          </cell>
          <cell r="AN68">
            <v>19.021071391281229</v>
          </cell>
          <cell r="AO68"/>
          <cell r="AP68">
            <v>4.3</v>
          </cell>
          <cell r="AQ68"/>
          <cell r="AR68" t="str">
            <v>*</v>
          </cell>
          <cell r="AS68"/>
          <cell r="AT68">
            <v>9.414891338497025</v>
          </cell>
          <cell r="AV68">
            <v>4.5846849173592332</v>
          </cell>
          <cell r="AX68">
            <v>3.9091670219808488</v>
          </cell>
          <cell r="AZ68">
            <v>2.4327012448567529</v>
          </cell>
          <cell r="BB68">
            <v>1.2461058053773766</v>
          </cell>
          <cell r="BD68">
            <v>0.50824876667260577</v>
          </cell>
          <cell r="BF68">
            <v>0.4893910556458701</v>
          </cell>
          <cell r="BG68"/>
          <cell r="BH68" t="str">
            <v>(2,9)</v>
          </cell>
          <cell r="BJ68" t="str">
            <v>(0,9)</v>
          </cell>
          <cell r="BK68">
            <v>0.30135547053819495</v>
          </cell>
          <cell r="BL68">
            <v>0.32831007782778837</v>
          </cell>
          <cell r="BM68">
            <v>1.5100784435007868</v>
          </cell>
          <cell r="BN68">
            <v>32.784742402591803</v>
          </cell>
          <cell r="BO68"/>
          <cell r="BP68">
            <v>-2</v>
          </cell>
          <cell r="BQ68"/>
          <cell r="BR68" t="str">
            <v>***</v>
          </cell>
          <cell r="BT68" t="str">
            <v>(2,9)</v>
          </cell>
          <cell r="BU68">
            <v>1.085793544128496</v>
          </cell>
          <cell r="BV68">
            <v>0.77338570741463841</v>
          </cell>
          <cell r="BW68">
            <v>5.0313332092840337</v>
          </cell>
          <cell r="BX68">
            <v>37.410719096318324</v>
          </cell>
          <cell r="BY68"/>
          <cell r="BZ68">
            <v>2</v>
          </cell>
          <cell r="CA68"/>
          <cell r="CB68" t="str">
            <v>*</v>
          </cell>
          <cell r="CD68">
            <v>2.3597672901936857</v>
          </cell>
          <cell r="CF68">
            <v>2.2446381503325097</v>
          </cell>
          <cell r="CH68">
            <v>413.99510200000066</v>
          </cell>
          <cell r="CI68">
            <v>859</v>
          </cell>
        </row>
        <row r="69">
          <cell r="A69" t="str">
            <v>Ica</v>
          </cell>
          <cell r="B69" t="str">
            <v>(7,0)</v>
          </cell>
          <cell r="D69" t="str">
            <v>(6,7)</v>
          </cell>
          <cell r="E69">
            <v>1.2753806417345763</v>
          </cell>
          <cell r="F69">
            <v>4.2403722480179109</v>
          </cell>
          <cell r="G69">
            <v>9.2417896568404974</v>
          </cell>
          <cell r="H69">
            <v>18.919527160921906</v>
          </cell>
          <cell r="I69"/>
          <cell r="J69">
            <v>-0.3</v>
          </cell>
          <cell r="K69"/>
          <cell r="L69" t="str">
            <v/>
          </cell>
          <cell r="N69" t="str">
            <v>(6,6)</v>
          </cell>
          <cell r="O69">
            <v>1.148644765338378</v>
          </cell>
          <cell r="P69">
            <v>4.3227909346370108</v>
          </cell>
          <cell r="Q69">
            <v>8.8272099704248159</v>
          </cell>
          <cell r="R69">
            <v>17.469881160178939</v>
          </cell>
          <cell r="S69"/>
          <cell r="T69">
            <v>-0.1</v>
          </cell>
          <cell r="U69"/>
          <cell r="V69" t="str">
            <v/>
          </cell>
          <cell r="X69" t="str">
            <v>(6,0)</v>
          </cell>
          <cell r="Z69" t="str">
            <v>(6,7)</v>
          </cell>
          <cell r="AA69">
            <v>1.2753806417345763</v>
          </cell>
          <cell r="AB69">
            <v>4.2403722480179109</v>
          </cell>
          <cell r="AC69">
            <v>9.2417896568404974</v>
          </cell>
          <cell r="AD69">
            <v>18.919527160921906</v>
          </cell>
          <cell r="AE69"/>
          <cell r="AF69">
            <v>0.7</v>
          </cell>
          <cell r="AG69"/>
          <cell r="AH69" t="str">
            <v/>
          </cell>
          <cell r="AJ69" t="str">
            <v>(6,3)</v>
          </cell>
          <cell r="AK69">
            <v>1.123146611192406</v>
          </cell>
          <cell r="AL69">
            <v>4.1180321047075257</v>
          </cell>
          <cell r="AM69">
            <v>8.522459938360063</v>
          </cell>
          <cell r="AN69">
            <v>17.770615374238886</v>
          </cell>
          <cell r="AO69"/>
          <cell r="AP69">
            <v>-0.4</v>
          </cell>
          <cell r="AQ69"/>
          <cell r="AR69" t="str">
            <v/>
          </cell>
          <cell r="AS69"/>
          <cell r="AT69">
            <v>5.4060375580045115</v>
          </cell>
          <cell r="AV69">
            <v>2.7037341840433142</v>
          </cell>
          <cell r="AX69">
            <v>2.4355979527104781</v>
          </cell>
          <cell r="AZ69">
            <v>0.92817227567444216</v>
          </cell>
          <cell r="BB69">
            <v>0</v>
          </cell>
          <cell r="BD69">
            <v>0</v>
          </cell>
          <cell r="BF69">
            <v>0</v>
          </cell>
          <cell r="BG69"/>
          <cell r="BH69" t="str">
            <v>(2,0)</v>
          </cell>
          <cell r="BJ69" t="str">
            <v>(1,0)</v>
          </cell>
          <cell r="BK69">
            <v>0.42459964725275973</v>
          </cell>
          <cell r="BL69">
            <v>0.16733404987579176</v>
          </cell>
          <cell r="BM69">
            <v>1.8324056356117087</v>
          </cell>
          <cell r="BN69">
            <v>42.465491917189212</v>
          </cell>
          <cell r="BO69"/>
          <cell r="BP69">
            <v>-1</v>
          </cell>
          <cell r="BQ69"/>
          <cell r="BR69" t="str">
            <v/>
          </cell>
          <cell r="BT69" t="str">
            <v>(1,4)</v>
          </cell>
          <cell r="BU69">
            <v>0.54658855742594559</v>
          </cell>
          <cell r="BV69">
            <v>0.2916898300673732</v>
          </cell>
          <cell r="BW69">
            <v>2.4351409449017569</v>
          </cell>
          <cell r="BX69">
            <v>40.089657373925846</v>
          </cell>
          <cell r="BY69"/>
          <cell r="BZ69">
            <v>0.4</v>
          </cell>
          <cell r="CA69"/>
          <cell r="CB69" t="str">
            <v/>
          </cell>
          <cell r="CD69">
            <v>1.1096366273728655</v>
          </cell>
          <cell r="CF69">
            <v>0.97590078381340783</v>
          </cell>
          <cell r="CH69">
            <v>536.75886800000262</v>
          </cell>
          <cell r="CI69">
            <v>789</v>
          </cell>
        </row>
        <row r="70">
          <cell r="A70" t="str">
            <v>Junín</v>
          </cell>
          <cell r="B70" t="str">
            <v>(10,4)</v>
          </cell>
          <cell r="D70" t="str">
            <v>(11,3)</v>
          </cell>
          <cell r="E70">
            <v>1.9811268038020691</v>
          </cell>
          <cell r="F70">
            <v>7.4428480793267342</v>
          </cell>
          <cell r="G70">
            <v>15.211855826021697</v>
          </cell>
          <cell r="H70">
            <v>17.489761173478456</v>
          </cell>
          <cell r="I70"/>
          <cell r="J70">
            <v>0.9</v>
          </cell>
          <cell r="K70"/>
          <cell r="L70" t="str">
            <v/>
          </cell>
          <cell r="N70" t="str">
            <v>(10,1)</v>
          </cell>
          <cell r="O70">
            <v>1.6753306532582311</v>
          </cell>
          <cell r="P70">
            <v>6.8252412268460487</v>
          </cell>
          <cell r="Q70">
            <v>13.395062910186164</v>
          </cell>
          <cell r="R70">
            <v>16.570776007171609</v>
          </cell>
          <cell r="S70"/>
          <cell r="T70">
            <v>-1.2</v>
          </cell>
          <cell r="U70"/>
          <cell r="V70" t="str">
            <v/>
          </cell>
          <cell r="X70" t="str">
            <v>(9,5)</v>
          </cell>
          <cell r="Z70" t="str">
            <v>(10,7)</v>
          </cell>
          <cell r="AA70">
            <v>1.9487404789059919</v>
          </cell>
          <cell r="AB70">
            <v>6.882131397575157</v>
          </cell>
          <cell r="AC70">
            <v>14.524135860824694</v>
          </cell>
          <cell r="AD70">
            <v>18.207195634645764</v>
          </cell>
          <cell r="AE70"/>
          <cell r="AF70">
            <v>1.2</v>
          </cell>
          <cell r="AG70"/>
          <cell r="AH70" t="str">
            <v/>
          </cell>
          <cell r="AJ70" t="str">
            <v>(8,7)</v>
          </cell>
          <cell r="AK70">
            <v>1.5491017991685259</v>
          </cell>
          <cell r="AL70">
            <v>5.6771196865151685</v>
          </cell>
          <cell r="AM70">
            <v>11.751933974718765</v>
          </cell>
          <cell r="AN70">
            <v>17.776086175167048</v>
          </cell>
          <cell r="AO70"/>
          <cell r="AP70">
            <v>-2</v>
          </cell>
          <cell r="AQ70"/>
          <cell r="AR70" t="str">
            <v/>
          </cell>
          <cell r="AS70"/>
          <cell r="AT70">
            <v>8.1561854003300009</v>
          </cell>
          <cell r="AV70">
            <v>3.3647355501086622</v>
          </cell>
          <cell r="AX70">
            <v>2.9682262807044757</v>
          </cell>
          <cell r="AZ70">
            <v>0.92870031753146798</v>
          </cell>
          <cell r="BB70">
            <v>0.33685556081151508</v>
          </cell>
          <cell r="BD70">
            <v>0.10417167816017764</v>
          </cell>
          <cell r="BF70">
            <v>0.10417167816017764</v>
          </cell>
          <cell r="BG70"/>
          <cell r="BH70" t="str">
            <v>(1,9)</v>
          </cell>
          <cell r="BJ70" t="str">
            <v>(1,7)</v>
          </cell>
          <cell r="BK70">
            <v>0.56601414773370451</v>
          </cell>
          <cell r="BL70">
            <v>0.55291654532560153</v>
          </cell>
          <cell r="BM70">
            <v>2.7725464499046075</v>
          </cell>
          <cell r="BN70">
            <v>34.04122364588342</v>
          </cell>
          <cell r="BO70"/>
          <cell r="BP70">
            <v>-0.2</v>
          </cell>
          <cell r="BQ70"/>
          <cell r="BR70" t="str">
            <v/>
          </cell>
          <cell r="BT70" t="str">
            <v>(2,2)</v>
          </cell>
          <cell r="BU70">
            <v>0.73123479510211331</v>
          </cell>
          <cell r="BV70">
            <v>0.80382975728935124</v>
          </cell>
          <cell r="BW70">
            <v>3.6713724737862496</v>
          </cell>
          <cell r="BX70">
            <v>32.679407872317014</v>
          </cell>
          <cell r="BY70"/>
          <cell r="BZ70">
            <v>0.5</v>
          </cell>
          <cell r="CA70"/>
          <cell r="CB70" t="str">
            <v/>
          </cell>
          <cell r="CD70">
            <v>2.1790516444874752</v>
          </cell>
          <cell r="CF70">
            <v>0.81343870436819432</v>
          </cell>
          <cell r="CH70">
            <v>771.66367500000081</v>
          </cell>
          <cell r="CI70">
            <v>755</v>
          </cell>
        </row>
        <row r="71">
          <cell r="A71" t="str">
            <v>La Libertad</v>
          </cell>
          <cell r="B71" t="str">
            <v>(6,8)</v>
          </cell>
          <cell r="D71" t="str">
            <v>(6,8)</v>
          </cell>
          <cell r="E71">
            <v>1.3370766204820541</v>
          </cell>
          <cell r="F71">
            <v>4.1400501760705186</v>
          </cell>
          <cell r="G71">
            <v>9.3834089567978243</v>
          </cell>
          <cell r="H71">
            <v>19.77418066406296</v>
          </cell>
          <cell r="I71"/>
          <cell r="J71">
            <v>0</v>
          </cell>
          <cell r="K71"/>
          <cell r="L71" t="str">
            <v/>
          </cell>
          <cell r="N71" t="str">
            <v>(6,5)</v>
          </cell>
          <cell r="O71">
            <v>1.3561367625877527</v>
          </cell>
          <cell r="P71">
            <v>3.8403938804271065</v>
          </cell>
          <cell r="Q71">
            <v>9.1584943348634198</v>
          </cell>
          <cell r="R71">
            <v>20.865426952322519</v>
          </cell>
          <cell r="S71"/>
          <cell r="T71">
            <v>-0.3</v>
          </cell>
          <cell r="U71"/>
          <cell r="V71" t="str">
            <v/>
          </cell>
          <cell r="X71" t="str">
            <v>(6,5)</v>
          </cell>
          <cell r="Z71" t="str">
            <v>(6,4)</v>
          </cell>
          <cell r="AA71">
            <v>1.326597992705995</v>
          </cell>
          <cell r="AB71">
            <v>3.787318773863642</v>
          </cell>
          <cell r="AC71">
            <v>8.989585515348077</v>
          </cell>
          <cell r="AD71">
            <v>20.765562027824199</v>
          </cell>
          <cell r="AE71"/>
          <cell r="AF71">
            <v>-0.1</v>
          </cell>
          <cell r="AG71"/>
          <cell r="AH71" t="str">
            <v/>
          </cell>
          <cell r="AJ71" t="str">
            <v>(5,8)</v>
          </cell>
          <cell r="AK71">
            <v>1.2353922228365124</v>
          </cell>
          <cell r="AL71">
            <v>3.3882839324580702</v>
          </cell>
          <cell r="AM71">
            <v>8.2328837714428342</v>
          </cell>
          <cell r="AN71">
            <v>21.261068669060261</v>
          </cell>
          <cell r="AO71"/>
          <cell r="AP71">
            <v>-0.6</v>
          </cell>
          <cell r="AQ71"/>
          <cell r="AR71" t="str">
            <v/>
          </cell>
          <cell r="AS71"/>
          <cell r="AT71">
            <v>5.1915645498979268</v>
          </cell>
          <cell r="AV71">
            <v>3.3711964793851044</v>
          </cell>
          <cell r="AX71">
            <v>2.279219605515808</v>
          </cell>
          <cell r="AZ71">
            <v>0.93733916741941115</v>
          </cell>
          <cell r="BB71">
            <v>0.13890275346981462</v>
          </cell>
          <cell r="BD71">
            <v>0</v>
          </cell>
          <cell r="BF71">
            <v>7.4073457105621826E-2</v>
          </cell>
          <cell r="BG71"/>
          <cell r="BH71" t="str">
            <v>(1,2)</v>
          </cell>
          <cell r="BJ71" t="str">
            <v>(0,9)</v>
          </cell>
          <cell r="BK71">
            <v>0.27849443181513994</v>
          </cell>
          <cell r="BL71">
            <v>0.38955470676031495</v>
          </cell>
          <cell r="BM71">
            <v>1.4816732899983613</v>
          </cell>
          <cell r="BN71">
            <v>29.765953940144698</v>
          </cell>
          <cell r="BO71"/>
          <cell r="BP71">
            <v>-0.3</v>
          </cell>
          <cell r="BQ71"/>
          <cell r="BR71" t="str">
            <v/>
          </cell>
          <cell r="BT71" t="str">
            <v>(1,3)</v>
          </cell>
          <cell r="BU71">
            <v>0.54282584294081149</v>
          </cell>
          <cell r="BV71">
            <v>0.24891112513996186</v>
          </cell>
          <cell r="BW71">
            <v>2.3776067269867602</v>
          </cell>
          <cell r="BX71">
            <v>41.334258779263891</v>
          </cell>
          <cell r="BY71"/>
          <cell r="BZ71">
            <v>0.4</v>
          </cell>
          <cell r="CA71"/>
          <cell r="CB71" t="str">
            <v/>
          </cell>
          <cell r="CD71">
            <v>1.1028069479004259</v>
          </cell>
          <cell r="CF71">
            <v>1.0778951628352753</v>
          </cell>
          <cell r="CH71">
            <v>1097.6009920000004</v>
          </cell>
          <cell r="CI71">
            <v>787</v>
          </cell>
        </row>
        <row r="72">
          <cell r="A72" t="str">
            <v>Lambayeque</v>
          </cell>
          <cell r="B72" t="str">
            <v>(5,7)</v>
          </cell>
          <cell r="D72" t="str">
            <v>(5,8)</v>
          </cell>
          <cell r="E72">
            <v>0.99095322765702742</v>
          </cell>
          <cell r="F72">
            <v>3.8524073945336821</v>
          </cell>
          <cell r="G72">
            <v>7.7384399733190783</v>
          </cell>
          <cell r="H72">
            <v>17.098891844705648</v>
          </cell>
          <cell r="I72"/>
          <cell r="J72">
            <v>0.1</v>
          </cell>
          <cell r="K72"/>
          <cell r="L72" t="str">
            <v/>
          </cell>
          <cell r="N72" t="str">
            <v>(9,1)</v>
          </cell>
          <cell r="O72">
            <v>1.588676995083443</v>
          </cell>
          <cell r="P72">
            <v>5.9626964208107553</v>
          </cell>
          <cell r="Q72">
            <v>12.192705135701761</v>
          </cell>
          <cell r="R72">
            <v>17.500874217938399</v>
          </cell>
          <cell r="S72"/>
          <cell r="T72">
            <v>3.3</v>
          </cell>
          <cell r="U72"/>
          <cell r="V72" t="str">
            <v>*</v>
          </cell>
          <cell r="X72" t="str">
            <v>(5,1)</v>
          </cell>
          <cell r="Z72" t="str">
            <v>(5,6)</v>
          </cell>
          <cell r="AA72">
            <v>0.96601748814811472</v>
          </cell>
          <cell r="AB72">
            <v>3.6733678185535674</v>
          </cell>
          <cell r="AC72">
            <v>7.461614655889945</v>
          </cell>
          <cell r="AD72">
            <v>17.351037423997255</v>
          </cell>
          <cell r="AE72"/>
          <cell r="AF72">
            <v>0.5</v>
          </cell>
          <cell r="AG72"/>
          <cell r="AH72" t="str">
            <v/>
          </cell>
          <cell r="AJ72" t="str">
            <v>(7,9)</v>
          </cell>
          <cell r="AK72">
            <v>1.5034672522826811</v>
          </cell>
          <cell r="AL72">
            <v>4.9745589190762836</v>
          </cell>
          <cell r="AM72">
            <v>10.870416990453702</v>
          </cell>
          <cell r="AN72">
            <v>18.977210957807998</v>
          </cell>
          <cell r="AO72"/>
          <cell r="AP72">
            <v>2.2999999999999998</v>
          </cell>
          <cell r="AQ72"/>
          <cell r="AR72" t="str">
            <v/>
          </cell>
          <cell r="AS72"/>
          <cell r="AT72">
            <v>6.5888688721055448</v>
          </cell>
          <cell r="AV72">
            <v>5.8716621843376897</v>
          </cell>
          <cell r="AX72">
            <v>2.9934005278992655</v>
          </cell>
          <cell r="AZ72">
            <v>1.3454503761445498</v>
          </cell>
          <cell r="BB72">
            <v>0.2801685728437156</v>
          </cell>
          <cell r="BD72">
            <v>0.105425947830628</v>
          </cell>
          <cell r="BF72">
            <v>9.2244778694494739E-2</v>
          </cell>
          <cell r="BG72"/>
          <cell r="BH72" t="str">
            <v>(1,2)</v>
          </cell>
          <cell r="BJ72" t="str">
            <v>(1,0)</v>
          </cell>
          <cell r="BK72">
            <v>0.43023972298630031</v>
          </cell>
          <cell r="BL72">
            <v>0.13077771483578429</v>
          </cell>
          <cell r="BM72">
            <v>1.8179669116108985</v>
          </cell>
          <cell r="BN72">
            <v>44.15557761108947</v>
          </cell>
          <cell r="BO72"/>
          <cell r="BP72">
            <v>-0.2</v>
          </cell>
          <cell r="BQ72"/>
          <cell r="BR72" t="str">
            <v/>
          </cell>
          <cell r="BT72" t="str">
            <v>(2,6)</v>
          </cell>
          <cell r="BU72">
            <v>0.81543695920208559</v>
          </cell>
          <cell r="BV72">
            <v>0.97821831940661341</v>
          </cell>
          <cell r="BW72">
            <v>4.1759604520082041</v>
          </cell>
          <cell r="BX72">
            <v>31.64178020849862</v>
          </cell>
          <cell r="BY72"/>
          <cell r="BZ72">
            <v>1.6</v>
          </cell>
          <cell r="CA72"/>
          <cell r="CB72" t="str">
            <v>*</v>
          </cell>
          <cell r="CD72">
            <v>1.8484041643716838</v>
          </cell>
          <cell r="CF72">
            <v>1.6418905174139824</v>
          </cell>
          <cell r="CH72">
            <v>773.33049100000051</v>
          </cell>
          <cell r="CI72">
            <v>828</v>
          </cell>
        </row>
        <row r="73">
          <cell r="A73" t="str">
            <v>Lima Metropolitana 4/</v>
          </cell>
          <cell r="B73">
            <v>6.3274673981119616</v>
          </cell>
          <cell r="D73">
            <v>8.2005275400061155</v>
          </cell>
          <cell r="E73">
            <v>1.1062467323499687</v>
          </cell>
          <cell r="F73">
            <v>6.0264106446109089</v>
          </cell>
          <cell r="G73">
            <v>10.374644435401322</v>
          </cell>
          <cell r="H73">
            <v>13.489945944979336</v>
          </cell>
          <cell r="I73"/>
          <cell r="J73">
            <v>1.9</v>
          </cell>
          <cell r="K73"/>
          <cell r="L73" t="str">
            <v/>
          </cell>
          <cell r="N73">
            <v>7.361375085877965</v>
          </cell>
          <cell r="O73">
            <v>0.96704426011255218</v>
          </cell>
          <cell r="P73">
            <v>5.4607989129218959</v>
          </cell>
          <cell r="Q73">
            <v>9.2619512588340331</v>
          </cell>
          <cell r="R73">
            <v>13.136733950260549</v>
          </cell>
          <cell r="S73"/>
          <cell r="T73">
            <v>-0.8</v>
          </cell>
          <cell r="U73"/>
          <cell r="V73" t="str">
            <v/>
          </cell>
          <cell r="X73">
            <v>5.8418530064031833</v>
          </cell>
          <cell r="Z73">
            <v>7.8904735535022228</v>
          </cell>
          <cell r="AA73">
            <v>1.095029529545184</v>
          </cell>
          <cell r="AB73">
            <v>5.7384019301279805</v>
          </cell>
          <cell r="AC73">
            <v>10.042545176876464</v>
          </cell>
          <cell r="AD73">
            <v>13.877868319565561</v>
          </cell>
          <cell r="AE73"/>
          <cell r="AF73">
            <v>2.1</v>
          </cell>
          <cell r="AG73"/>
          <cell r="AH73" t="str">
            <v/>
          </cell>
          <cell r="AJ73">
            <v>6.9724385918743916</v>
          </cell>
          <cell r="AK73">
            <v>0.96089488620927943</v>
          </cell>
          <cell r="AL73">
            <v>5.0839480638067966</v>
          </cell>
          <cell r="AM73">
            <v>8.8609291199419857</v>
          </cell>
          <cell r="AN73">
            <v>13.781331646708175</v>
          </cell>
          <cell r="AO73"/>
          <cell r="AP73">
            <v>-0.9</v>
          </cell>
          <cell r="AQ73"/>
          <cell r="AR73" t="str">
            <v/>
          </cell>
          <cell r="AS73"/>
          <cell r="AT73">
            <v>5.7728100916843159</v>
          </cell>
          <cell r="AV73">
            <v>2.883436681706014</v>
          </cell>
          <cell r="AX73">
            <v>1.7663347543226398</v>
          </cell>
          <cell r="AZ73">
            <v>0.60570330293139452</v>
          </cell>
          <cell r="BB73">
            <v>0.54399891682330326</v>
          </cell>
          <cell r="BD73">
            <v>0.39502705731754822</v>
          </cell>
          <cell r="BF73">
            <v>0.41592961419379804</v>
          </cell>
          <cell r="BG73"/>
          <cell r="BH73" t="str">
            <v>(1,3)</v>
          </cell>
          <cell r="BJ73" t="str">
            <v>(2,5)</v>
          </cell>
          <cell r="BK73">
            <v>0.64019593065214564</v>
          </cell>
          <cell r="BL73">
            <v>1.2157500379294028</v>
          </cell>
          <cell r="BM73">
            <v>3.7321159597294997</v>
          </cell>
          <cell r="BN73">
            <v>25.877658406879096</v>
          </cell>
          <cell r="BO73"/>
          <cell r="BP73">
            <v>1.2</v>
          </cell>
          <cell r="BQ73"/>
          <cell r="BR73" t="str">
            <v>*</v>
          </cell>
          <cell r="BT73" t="str">
            <v>(1,5)</v>
          </cell>
          <cell r="BU73">
            <v>0.44378923636467088</v>
          </cell>
          <cell r="BV73">
            <v>0.62795180870215528</v>
          </cell>
          <cell r="BW73">
            <v>2.3723502467858362</v>
          </cell>
          <cell r="BX73">
            <v>29.582970524778691</v>
          </cell>
          <cell r="BY73"/>
          <cell r="BZ73">
            <v>-1</v>
          </cell>
          <cell r="CA73"/>
          <cell r="CB73" t="str">
            <v/>
          </cell>
          <cell r="CD73">
            <v>1.3610611707056872</v>
          </cell>
          <cell r="CF73">
            <v>1.0053069911021206</v>
          </cell>
          <cell r="CH73">
            <v>5213.3765569999969</v>
          </cell>
          <cell r="CI73">
            <v>1667</v>
          </cell>
        </row>
        <row r="74">
          <cell r="A74" t="str">
            <v>Lima 5/</v>
          </cell>
          <cell r="B74" t="str">
            <v>(7,7)</v>
          </cell>
          <cell r="D74" t="str">
            <v>(6,2)</v>
          </cell>
          <cell r="E74">
            <v>1.0728370468748933</v>
          </cell>
          <cell r="F74">
            <v>4.1161404994390063</v>
          </cell>
          <cell r="G74">
            <v>8.3330535648666384</v>
          </cell>
          <cell r="H74">
            <v>17.235445786019739</v>
          </cell>
          <cell r="I74"/>
          <cell r="J74">
            <v>-1.5</v>
          </cell>
          <cell r="K74"/>
          <cell r="L74" t="str">
            <v/>
          </cell>
          <cell r="N74" t="str">
            <v>(5,5)</v>
          </cell>
          <cell r="O74">
            <v>1.0446111907436946</v>
          </cell>
          <cell r="P74">
            <v>3.4620546362608287</v>
          </cell>
          <cell r="Q74">
            <v>7.5680986324263424</v>
          </cell>
          <cell r="R74">
            <v>18.941009527205345</v>
          </cell>
          <cell r="S74"/>
          <cell r="T74">
            <v>-0.7</v>
          </cell>
          <cell r="U74"/>
          <cell r="V74" t="str">
            <v/>
          </cell>
          <cell r="X74" t="str">
            <v>(7,7)</v>
          </cell>
          <cell r="Z74" t="str">
            <v>(5,9)</v>
          </cell>
          <cell r="AA74">
            <v>1.0558365154334926</v>
          </cell>
          <cell r="AB74">
            <v>3.7852895715925392</v>
          </cell>
          <cell r="AC74">
            <v>7.9353800348707733</v>
          </cell>
          <cell r="AD74">
            <v>18.016658619081902</v>
          </cell>
          <cell r="AE74"/>
          <cell r="AF74">
            <v>-1.8</v>
          </cell>
          <cell r="AG74"/>
          <cell r="AH74" t="str">
            <v/>
          </cell>
          <cell r="AJ74" t="str">
            <v>(4,9)</v>
          </cell>
          <cell r="AK74">
            <v>0.94573665306171184</v>
          </cell>
          <cell r="AL74">
            <v>3.0082392738706885</v>
          </cell>
          <cell r="AM74">
            <v>6.7256379966367161</v>
          </cell>
          <cell r="AN74">
            <v>19.431858996767744</v>
          </cell>
          <cell r="AO74"/>
          <cell r="AP74">
            <v>-1</v>
          </cell>
          <cell r="AQ74"/>
          <cell r="AR74" t="str">
            <v/>
          </cell>
          <cell r="AS74"/>
          <cell r="AT74">
            <v>4.3436776487225579</v>
          </cell>
          <cell r="AV74">
            <v>2.0671567143822127</v>
          </cell>
          <cell r="AX74">
            <v>1.3349334922331786</v>
          </cell>
          <cell r="AZ74">
            <v>0.72785212350064232</v>
          </cell>
          <cell r="BB74">
            <v>5.0921340061153925E-2</v>
          </cell>
          <cell r="BD74">
            <v>0.10910271322636547</v>
          </cell>
          <cell r="BF74">
            <v>7.093641674797585E-2</v>
          </cell>
          <cell r="BG74"/>
          <cell r="BH74" t="str">
            <v>(1,8)</v>
          </cell>
          <cell r="BJ74" t="str">
            <v>(1,7)</v>
          </cell>
          <cell r="BK74">
            <v>0.57312523154010775</v>
          </cell>
          <cell r="BL74">
            <v>0.56761666191743732</v>
          </cell>
          <cell r="BM74">
            <v>2.8203532578876818</v>
          </cell>
          <cell r="BN74">
            <v>33.832958680641099</v>
          </cell>
          <cell r="BO74"/>
          <cell r="BP74">
            <v>-0.1</v>
          </cell>
          <cell r="BQ74"/>
          <cell r="BR74" t="str">
            <v/>
          </cell>
          <cell r="BT74" t="str">
            <v>(1,2)</v>
          </cell>
          <cell r="BU74">
            <v>0.56653081097525604</v>
          </cell>
          <cell r="BV74">
            <v>8.2414405482319181E-2</v>
          </cell>
          <cell r="BW74">
            <v>2.3092720685632862</v>
          </cell>
          <cell r="BX74">
            <v>47.375006475405876</v>
          </cell>
          <cell r="BY74"/>
          <cell r="BZ74">
            <v>-0.5</v>
          </cell>
          <cell r="CA74"/>
          <cell r="CB74" t="str">
            <v/>
          </cell>
          <cell r="CD74">
            <v>1.1669306270539341</v>
          </cell>
          <cell r="CF74">
            <v>0.25870158778216618</v>
          </cell>
          <cell r="CH74">
            <v>571.66406000000188</v>
          </cell>
          <cell r="CI74">
            <v>796</v>
          </cell>
        </row>
        <row r="75">
          <cell r="A75" t="str">
            <v>Loreto</v>
          </cell>
          <cell r="B75" t="str">
            <v>(6,6)</v>
          </cell>
          <cell r="D75">
            <v>10.416994042238302</v>
          </cell>
          <cell r="E75">
            <v>1.3595325854413656</v>
          </cell>
          <cell r="F75">
            <v>7.75128401098039</v>
          </cell>
          <cell r="G75">
            <v>13.082704073496215</v>
          </cell>
          <cell r="H75">
            <v>13.051102649466836</v>
          </cell>
          <cell r="I75"/>
          <cell r="J75">
            <v>3.8</v>
          </cell>
          <cell r="K75"/>
          <cell r="L75" t="str">
            <v>**</v>
          </cell>
          <cell r="N75">
            <v>13.446382161285406</v>
          </cell>
          <cell r="O75">
            <v>1.5317004357268726</v>
          </cell>
          <cell r="P75">
            <v>10.443094805607558</v>
          </cell>
          <cell r="Q75">
            <v>16.449669516963255</v>
          </cell>
          <cell r="R75">
            <v>11.391171374980836</v>
          </cell>
          <cell r="S75"/>
          <cell r="T75">
            <v>3</v>
          </cell>
          <cell r="U75"/>
          <cell r="V75" t="str">
            <v/>
          </cell>
          <cell r="X75" t="str">
            <v>(6,5)</v>
          </cell>
          <cell r="Z75">
            <v>9.2149427558747199</v>
          </cell>
          <cell r="AA75">
            <v>1.2311452434130572</v>
          </cell>
          <cell r="AB75">
            <v>6.8009688206812466</v>
          </cell>
          <cell r="AC75">
            <v>11.628916691068195</v>
          </cell>
          <cell r="AD75">
            <v>13.360313525856427</v>
          </cell>
          <cell r="AE75"/>
          <cell r="AF75">
            <v>2.7</v>
          </cell>
          <cell r="AG75"/>
          <cell r="AH75" t="str">
            <v>*</v>
          </cell>
          <cell r="AJ75">
            <v>13.267835474909385</v>
          </cell>
          <cell r="AK75">
            <v>1.5158889953708647</v>
          </cell>
          <cell r="AL75">
            <v>10.29555046002131</v>
          </cell>
          <cell r="AM75">
            <v>16.240120489797459</v>
          </cell>
          <cell r="AN75">
            <v>11.425292378983302</v>
          </cell>
          <cell r="AO75"/>
          <cell r="AP75">
            <v>4.0999999999999996</v>
          </cell>
          <cell r="AQ75"/>
          <cell r="AR75" t="str">
            <v>**</v>
          </cell>
          <cell r="AS75"/>
          <cell r="AT75">
            <v>9.0462840607516384</v>
          </cell>
          <cell r="AV75">
            <v>7.5298252463758413</v>
          </cell>
          <cell r="AX75">
            <v>7.7970461203702035</v>
          </cell>
          <cell r="AZ75">
            <v>3.4928965802432361</v>
          </cell>
          <cell r="BB75">
            <v>1.6046035429179113</v>
          </cell>
          <cell r="BD75">
            <v>0.37721817248130068</v>
          </cell>
          <cell r="BF75">
            <v>0.48570005333413269</v>
          </cell>
          <cell r="BG75"/>
          <cell r="BH75" t="str">
            <v>(0,7)</v>
          </cell>
          <cell r="BJ75" t="str">
            <v>(2,6)</v>
          </cell>
          <cell r="BK75">
            <v>0.75787792301398571</v>
          </cell>
          <cell r="BL75">
            <v>1.1552051875267495</v>
          </cell>
          <cell r="BM75">
            <v>4.1272307255412253</v>
          </cell>
          <cell r="BN75">
            <v>28.694259068590167</v>
          </cell>
          <cell r="BO75"/>
          <cell r="BP75">
            <v>1.9</v>
          </cell>
          <cell r="BQ75"/>
          <cell r="BR75" t="str">
            <v>**</v>
          </cell>
          <cell r="BT75" t="str">
            <v>(2,5)</v>
          </cell>
          <cell r="BU75">
            <v>0.67474140557729712</v>
          </cell>
          <cell r="BV75">
            <v>1.1731098212837334</v>
          </cell>
          <cell r="BW75">
            <v>3.8191132883532486</v>
          </cell>
          <cell r="BX75">
            <v>27.03170073768446</v>
          </cell>
          <cell r="BY75"/>
          <cell r="BZ75">
            <v>-0.1</v>
          </cell>
          <cell r="CA75"/>
          <cell r="CB75" t="str">
            <v/>
          </cell>
          <cell r="CD75">
            <v>2.0750537022777302</v>
          </cell>
          <cell r="CF75">
            <v>1.9066910708701374</v>
          </cell>
          <cell r="CH75">
            <v>597.59104000000036</v>
          </cell>
          <cell r="CI75">
            <v>760</v>
          </cell>
        </row>
        <row r="76">
          <cell r="A76" t="str">
            <v>Madre de Dios</v>
          </cell>
          <cell r="B76">
            <v>13.130655770430739</v>
          </cell>
          <cell r="D76" t="str">
            <v>(10,5)</v>
          </cell>
          <cell r="E76">
            <v>1.8110337098826232</v>
          </cell>
          <cell r="F76">
            <v>6.9532815002990551</v>
          </cell>
          <cell r="G76">
            <v>14.055267549148414</v>
          </cell>
          <cell r="H76">
            <v>17.240921356539413</v>
          </cell>
          <cell r="I76"/>
          <cell r="J76">
            <v>-2.6</v>
          </cell>
          <cell r="K76"/>
          <cell r="L76" t="str">
            <v/>
          </cell>
          <cell r="N76" t="str">
            <v>(9,7)</v>
          </cell>
          <cell r="O76">
            <v>1.4712913663489953</v>
          </cell>
          <cell r="P76">
            <v>6.7890476800795945</v>
          </cell>
          <cell r="Q76">
            <v>12.558727774186263</v>
          </cell>
          <cell r="R76">
            <v>15.208894374723583</v>
          </cell>
          <cell r="S76"/>
          <cell r="T76">
            <v>-0.8</v>
          </cell>
          <cell r="U76"/>
          <cell r="V76" t="str">
            <v/>
          </cell>
          <cell r="X76">
            <v>12.302772299639809</v>
          </cell>
          <cell r="Z76" t="str">
            <v>(10,3)</v>
          </cell>
          <cell r="AA76">
            <v>1.7837239229204647</v>
          </cell>
          <cell r="AB76">
            <v>6.7808264412705892</v>
          </cell>
          <cell r="AC76">
            <v>13.775716898831996</v>
          </cell>
          <cell r="AD76">
            <v>17.354317731432012</v>
          </cell>
          <cell r="AE76"/>
          <cell r="AF76">
            <v>-2</v>
          </cell>
          <cell r="AG76"/>
          <cell r="AH76" t="str">
            <v/>
          </cell>
          <cell r="AJ76" t="str">
            <v>(9,2)</v>
          </cell>
          <cell r="AK76">
            <v>1.4530938132194666</v>
          </cell>
          <cell r="AL76">
            <v>6.3949719086838677</v>
          </cell>
          <cell r="AM76">
            <v>12.093290162128458</v>
          </cell>
          <cell r="AN76">
            <v>15.719095798771546</v>
          </cell>
          <cell r="AO76"/>
          <cell r="AP76">
            <v>-1.1000000000000001</v>
          </cell>
          <cell r="AQ76"/>
          <cell r="AR76" t="str">
            <v/>
          </cell>
          <cell r="AS76"/>
          <cell r="AT76">
            <v>7.7388733893103314</v>
          </cell>
          <cell r="AV76">
            <v>4.7585561173944448</v>
          </cell>
          <cell r="AX76">
            <v>2.9724209659944729</v>
          </cell>
          <cell r="AZ76">
            <v>1.8725364168047722</v>
          </cell>
          <cell r="BB76">
            <v>0.76937527165394715</v>
          </cell>
          <cell r="BD76">
            <v>9.4166378445586146E-2</v>
          </cell>
          <cell r="BF76">
            <v>0.34337155659417312</v>
          </cell>
          <cell r="BG76"/>
          <cell r="BH76" t="str">
            <v>(2,7)</v>
          </cell>
          <cell r="BJ76" t="str">
            <v>(1,1)</v>
          </cell>
          <cell r="BK76">
            <v>0.44081391952710314</v>
          </cell>
          <cell r="BL76">
            <v>0.25751977568763373</v>
          </cell>
          <cell r="BM76">
            <v>1.9861757855324176</v>
          </cell>
          <cell r="BN76">
            <v>39.293558996694031</v>
          </cell>
          <cell r="BO76"/>
          <cell r="BP76">
            <v>-1.6</v>
          </cell>
          <cell r="BQ76"/>
          <cell r="BR76" t="str">
            <v>**</v>
          </cell>
          <cell r="BT76" t="str">
            <v>(2,9)</v>
          </cell>
          <cell r="BU76">
            <v>0.82373894160525596</v>
          </cell>
          <cell r="BV76">
            <v>1.295564862653058</v>
          </cell>
          <cell r="BW76">
            <v>4.5258632813233017</v>
          </cell>
          <cell r="BX76">
            <v>28.300235654634275</v>
          </cell>
          <cell r="BY76"/>
          <cell r="BZ76">
            <v>1.8</v>
          </cell>
          <cell r="CA76"/>
          <cell r="CB76" t="str">
            <v>**</v>
          </cell>
          <cell r="CD76">
            <v>2.7681880621124306</v>
          </cell>
          <cell r="CF76">
            <v>1.463167313797058</v>
          </cell>
          <cell r="CH76">
            <v>92.992850999999959</v>
          </cell>
          <cell r="CI76">
            <v>808</v>
          </cell>
        </row>
        <row r="77">
          <cell r="A77" t="str">
            <v>Moquegua</v>
          </cell>
          <cell r="B77" t="str">
            <v>(6,9)</v>
          </cell>
          <cell r="D77" t="str">
            <v>(6,4)</v>
          </cell>
          <cell r="E77">
            <v>1.2567343342304971</v>
          </cell>
          <cell r="F77">
            <v>3.8973378055079499</v>
          </cell>
          <cell r="G77">
            <v>8.825633540761519</v>
          </cell>
          <cell r="H77">
            <v>19.755359027810545</v>
          </cell>
          <cell r="I77"/>
          <cell r="J77">
            <v>-0.5</v>
          </cell>
          <cell r="K77"/>
          <cell r="L77" t="str">
            <v/>
          </cell>
          <cell r="N77" t="str">
            <v>(8,2)</v>
          </cell>
          <cell r="O77">
            <v>1.8648490756807574</v>
          </cell>
          <cell r="P77">
            <v>4.5443653231932482</v>
          </cell>
          <cell r="Q77">
            <v>11.85738491710846</v>
          </cell>
          <cell r="R77">
            <v>22.739635079901742</v>
          </cell>
          <cell r="S77"/>
          <cell r="T77">
            <v>1.8</v>
          </cell>
          <cell r="U77"/>
          <cell r="V77" t="str">
            <v/>
          </cell>
          <cell r="X77" t="str">
            <v>(6,7)</v>
          </cell>
          <cell r="Z77" t="str">
            <v>(5,9)</v>
          </cell>
          <cell r="AA77">
            <v>1.2497120551919219</v>
          </cell>
          <cell r="AB77">
            <v>3.4800726261438091</v>
          </cell>
          <cell r="AC77">
            <v>8.3808304268515208</v>
          </cell>
          <cell r="AD77">
            <v>21.072797739061226</v>
          </cell>
          <cell r="AE77"/>
          <cell r="AF77">
            <v>-0.8</v>
          </cell>
          <cell r="AG77"/>
          <cell r="AH77" t="str">
            <v/>
          </cell>
          <cell r="AJ77" t="str">
            <v>(8,1)</v>
          </cell>
          <cell r="AK77">
            <v>1.8677613973399336</v>
          </cell>
          <cell r="AL77">
            <v>4.427377977317386</v>
          </cell>
          <cell r="AM77">
            <v>11.75181826239473</v>
          </cell>
          <cell r="AN77">
            <v>23.088432449511689</v>
          </cell>
          <cell r="AO77"/>
          <cell r="AP77">
            <v>2.2000000000000002</v>
          </cell>
          <cell r="AQ77"/>
          <cell r="AR77" t="str">
            <v/>
          </cell>
          <cell r="AS77"/>
          <cell r="AT77">
            <v>6.6022050630674958</v>
          </cell>
          <cell r="AV77">
            <v>6.1203114824187441</v>
          </cell>
          <cell r="AX77">
            <v>3.2767298178232638</v>
          </cell>
          <cell r="AZ77">
            <v>1.2199311653000613</v>
          </cell>
          <cell r="BB77">
            <v>0.26267386225511163</v>
          </cell>
          <cell r="BD77">
            <v>0</v>
          </cell>
          <cell r="BF77">
            <v>0.2676059324793626</v>
          </cell>
          <cell r="BG77"/>
          <cell r="BH77" t="str">
            <v>(0,5)</v>
          </cell>
          <cell r="BJ77" t="str">
            <v>(1,5)</v>
          </cell>
          <cell r="BK77">
            <v>0.63280652724818753</v>
          </cell>
          <cell r="BL77">
            <v>0.30395859892551214</v>
          </cell>
          <cell r="BM77">
            <v>2.785515459857006</v>
          </cell>
          <cell r="BN77">
            <v>40.96532388412804</v>
          </cell>
          <cell r="BO77"/>
          <cell r="BP77">
            <v>1</v>
          </cell>
          <cell r="BQ77"/>
          <cell r="BR77" t="str">
            <v/>
          </cell>
          <cell r="BT77" t="str">
            <v>(1,8)</v>
          </cell>
          <cell r="BU77">
            <v>0.86077389618113564</v>
          </cell>
          <cell r="BV77">
            <v>6.8714664728332722E-2</v>
          </cell>
          <cell r="BW77">
            <v>3.4442459346813532</v>
          </cell>
          <cell r="BX77">
            <v>49.005610613781393</v>
          </cell>
          <cell r="BY77"/>
          <cell r="BZ77">
            <v>0.3</v>
          </cell>
          <cell r="CA77"/>
          <cell r="CB77" t="str">
            <v/>
          </cell>
          <cell r="CD77">
            <v>1.7564802997048428</v>
          </cell>
          <cell r="CF77">
            <v>1.4439415803528426</v>
          </cell>
          <cell r="CH77">
            <v>112.46798500000014</v>
          </cell>
          <cell r="CI77">
            <v>701</v>
          </cell>
        </row>
        <row r="78">
          <cell r="A78" t="str">
            <v>Pasco</v>
          </cell>
          <cell r="B78">
            <v>11.891284216446325</v>
          </cell>
          <cell r="D78" t="str">
            <v>(7,9)</v>
          </cell>
          <cell r="E78">
            <v>1.2943545432785568</v>
          </cell>
          <cell r="F78">
            <v>5.4084217846091107</v>
          </cell>
          <cell r="G78">
            <v>10.484245530167597</v>
          </cell>
          <cell r="H78">
            <v>16.288701168180751</v>
          </cell>
          <cell r="I78"/>
          <cell r="J78">
            <v>-4</v>
          </cell>
          <cell r="K78"/>
          <cell r="L78" t="str">
            <v>*</v>
          </cell>
          <cell r="N78" t="str">
            <v>(6,6)</v>
          </cell>
          <cell r="O78">
            <v>1.2697939303069929</v>
          </cell>
          <cell r="P78">
            <v>4.100282926113012</v>
          </cell>
          <cell r="Q78">
            <v>9.0797893181677214</v>
          </cell>
          <cell r="R78">
            <v>19.268391049343425</v>
          </cell>
          <cell r="S78"/>
          <cell r="T78">
            <v>-1.3</v>
          </cell>
          <cell r="U78"/>
          <cell r="V78" t="str">
            <v/>
          </cell>
          <cell r="X78" t="str">
            <v>(11,4)</v>
          </cell>
          <cell r="Z78" t="str">
            <v>(7,5)</v>
          </cell>
          <cell r="AA78">
            <v>1.2582340558621554</v>
          </cell>
          <cell r="AB78">
            <v>5.0720477062662734</v>
          </cell>
          <cell r="AC78">
            <v>10.006224614270561</v>
          </cell>
          <cell r="AD78">
            <v>16.689366382492267</v>
          </cell>
          <cell r="AE78"/>
          <cell r="AF78">
            <v>-3.9</v>
          </cell>
          <cell r="AG78"/>
          <cell r="AH78" t="str">
            <v>*</v>
          </cell>
          <cell r="AJ78" t="str">
            <v>(6,2)</v>
          </cell>
          <cell r="AK78">
            <v>1.2559308376541449</v>
          </cell>
          <cell r="AL78">
            <v>3.7698707149917605</v>
          </cell>
          <cell r="AM78">
            <v>8.695012885552817</v>
          </cell>
          <cell r="AN78">
            <v>20.151505267153471</v>
          </cell>
          <cell r="AO78"/>
          <cell r="AP78">
            <v>-1.3</v>
          </cell>
          <cell r="AQ78"/>
          <cell r="AR78" t="str">
            <v/>
          </cell>
          <cell r="AS78"/>
          <cell r="AT78">
            <v>5.0088898666871264</v>
          </cell>
          <cell r="AV78">
            <v>4.0611730290850536</v>
          </cell>
          <cell r="AX78">
            <v>2.7747197114996682</v>
          </cell>
          <cell r="AZ78">
            <v>1.82702631567189</v>
          </cell>
          <cell r="BB78">
            <v>0.27485693467389105</v>
          </cell>
          <cell r="BD78">
            <v>0.17865402403948266</v>
          </cell>
          <cell r="BF78">
            <v>0.45680133139617124</v>
          </cell>
          <cell r="BG78"/>
          <cell r="BH78" t="str">
            <v>(2,0)</v>
          </cell>
          <cell r="BJ78" t="str">
            <v>(1,7)</v>
          </cell>
          <cell r="BK78">
            <v>0.62257611872344221</v>
          </cell>
          <cell r="BL78">
            <v>0.47950645508959572</v>
          </cell>
          <cell r="BM78">
            <v>2.9209446709509881</v>
          </cell>
          <cell r="BN78">
            <v>36.617266100710424</v>
          </cell>
          <cell r="BO78"/>
          <cell r="BP78">
            <v>-0.3</v>
          </cell>
          <cell r="BQ78"/>
          <cell r="BR78" t="str">
            <v/>
          </cell>
          <cell r="BT78" t="str">
            <v>(1,6)</v>
          </cell>
          <cell r="BU78">
            <v>0.51680202394423103</v>
          </cell>
          <cell r="BV78">
            <v>0.59722500202466189</v>
          </cell>
          <cell r="BW78">
            <v>2.6238680030940897</v>
          </cell>
          <cell r="BX78">
            <v>32.08861235133309</v>
          </cell>
          <cell r="BY78"/>
          <cell r="BZ78">
            <v>-0.1</v>
          </cell>
          <cell r="CA78"/>
          <cell r="CB78" t="str">
            <v/>
          </cell>
          <cell r="CD78">
            <v>1.4663263138881844</v>
          </cell>
          <cell r="CF78">
            <v>0.61577847216417492</v>
          </cell>
          <cell r="CH78">
            <v>140.77432700000006</v>
          </cell>
          <cell r="CI78">
            <v>757</v>
          </cell>
        </row>
        <row r="79">
          <cell r="A79" t="str">
            <v>Piura</v>
          </cell>
          <cell r="B79">
            <v>5.968922504961176</v>
          </cell>
          <cell r="D79" t="str">
            <v>(9,1)</v>
          </cell>
          <cell r="E79">
            <v>1.4195943136337823</v>
          </cell>
          <cell r="F79">
            <v>6.3172208495523403</v>
          </cell>
          <cell r="G79">
            <v>11.884173554759819</v>
          </cell>
          <cell r="H79">
            <v>15.598742405114422</v>
          </cell>
          <cell r="I79"/>
          <cell r="J79">
            <v>3.1</v>
          </cell>
          <cell r="K79"/>
          <cell r="L79" t="str">
            <v>*</v>
          </cell>
          <cell r="N79">
            <v>8.5732481477296449</v>
          </cell>
          <cell r="O79">
            <v>1.2779949544761759</v>
          </cell>
          <cell r="P79">
            <v>6.0674147629026924</v>
          </cell>
          <cell r="Q79">
            <v>11.079081532556598</v>
          </cell>
          <cell r="R79">
            <v>14.906776666841406</v>
          </cell>
          <cell r="S79"/>
          <cell r="T79">
            <v>-0.5</v>
          </cell>
          <cell r="U79"/>
          <cell r="V79" t="str">
            <v/>
          </cell>
          <cell r="X79" t="str">
            <v>(5,6)</v>
          </cell>
          <cell r="Z79" t="str">
            <v>(9,1)</v>
          </cell>
          <cell r="AA79">
            <v>1.4195943136337823</v>
          </cell>
          <cell r="AB79">
            <v>6.3172208495523403</v>
          </cell>
          <cell r="AC79">
            <v>11.884173554759819</v>
          </cell>
          <cell r="AD79">
            <v>15.598742405114422</v>
          </cell>
          <cell r="AE79"/>
          <cell r="AF79">
            <v>3.5</v>
          </cell>
          <cell r="AG79"/>
          <cell r="AH79" t="str">
            <v>**</v>
          </cell>
          <cell r="AJ79" t="str">
            <v>(7,7)</v>
          </cell>
          <cell r="AK79">
            <v>1.2390035712936855</v>
          </cell>
          <cell r="AL79">
            <v>5.2899099599442883</v>
          </cell>
          <cell r="AM79">
            <v>10.148671728906212</v>
          </cell>
          <cell r="AN79">
            <v>16.050743471966396</v>
          </cell>
          <cell r="AO79"/>
          <cell r="AP79">
            <v>-1.4</v>
          </cell>
          <cell r="AQ79"/>
          <cell r="AR79" t="str">
            <v/>
          </cell>
          <cell r="AS79"/>
          <cell r="AT79">
            <v>7.0685570116941054</v>
          </cell>
          <cell r="AV79">
            <v>3.8315281507939623</v>
          </cell>
          <cell r="AX79">
            <v>2.9731823978536318</v>
          </cell>
          <cell r="AZ79">
            <v>2.1492663937417591</v>
          </cell>
          <cell r="BB79">
            <v>0.59381772218940965</v>
          </cell>
          <cell r="BD79">
            <v>0.20269349093213107</v>
          </cell>
          <cell r="BF79">
            <v>0.29105842145687943</v>
          </cell>
          <cell r="BG79"/>
          <cell r="BH79" t="str">
            <v>(0,6)</v>
          </cell>
          <cell r="BJ79" t="str">
            <v>(2,2)</v>
          </cell>
          <cell r="BK79">
            <v>0.80401965281729626</v>
          </cell>
          <cell r="BL79">
            <v>0.66085942444879842</v>
          </cell>
          <cell r="BM79">
            <v>3.8138301980735645</v>
          </cell>
          <cell r="BN79">
            <v>35.936331707586632</v>
          </cell>
          <cell r="BO79"/>
          <cell r="BP79">
            <v>1.6</v>
          </cell>
          <cell r="BQ79"/>
          <cell r="BR79" t="str">
            <v>*</v>
          </cell>
          <cell r="BT79" t="str">
            <v>(1,7)</v>
          </cell>
          <cell r="BU79">
            <v>0.56723679178809516</v>
          </cell>
          <cell r="BV79">
            <v>0.58113842486197542</v>
          </cell>
          <cell r="BW79">
            <v>2.8055617451361106</v>
          </cell>
          <cell r="BX79">
            <v>33.497904350264093</v>
          </cell>
          <cell r="BY79"/>
          <cell r="BZ79">
            <v>-0.5</v>
          </cell>
          <cell r="CA79"/>
          <cell r="CB79" t="str">
            <v/>
          </cell>
          <cell r="CD79">
            <v>1.2702072147247716</v>
          </cell>
          <cell r="CF79">
            <v>0.82266164181717094</v>
          </cell>
          <cell r="CH79">
            <v>1209.8577949999972</v>
          </cell>
          <cell r="CI79">
            <v>846</v>
          </cell>
        </row>
        <row r="80">
          <cell r="A80" t="str">
            <v>Puno</v>
          </cell>
          <cell r="B80">
            <v>11.8225104145213</v>
          </cell>
          <cell r="D80">
            <v>8.4836444605173611</v>
          </cell>
          <cell r="E80">
            <v>1.1773909905441806</v>
          </cell>
          <cell r="F80">
            <v>6.1750694342061037</v>
          </cell>
          <cell r="G80">
            <v>10.792219486828616</v>
          </cell>
          <cell r="H80">
            <v>13.878363196662999</v>
          </cell>
          <cell r="I80"/>
          <cell r="J80">
            <v>-3.3</v>
          </cell>
          <cell r="K80"/>
          <cell r="L80" t="str">
            <v>*</v>
          </cell>
          <cell r="N80" t="str">
            <v>(9,3)</v>
          </cell>
          <cell r="O80">
            <v>1.8529477006970507</v>
          </cell>
          <cell r="P80">
            <v>5.6554097449074563</v>
          </cell>
          <cell r="Q80">
            <v>12.92175800783648</v>
          </cell>
          <cell r="R80">
            <v>19.948656602116987</v>
          </cell>
          <cell r="S80"/>
          <cell r="T80">
            <v>0.8</v>
          </cell>
          <cell r="U80"/>
          <cell r="V80" t="str">
            <v/>
          </cell>
          <cell r="X80">
            <v>10.100394923329247</v>
          </cell>
          <cell r="Z80">
            <v>8.2242486064743261</v>
          </cell>
          <cell r="AA80">
            <v>1.1520031579920209</v>
          </cell>
          <cell r="AB80">
            <v>5.9654528944883811</v>
          </cell>
          <cell r="AC80">
            <v>10.483044318460273</v>
          </cell>
          <cell r="AD80">
            <v>14.007397065856402</v>
          </cell>
          <cell r="AE80"/>
          <cell r="AF80">
            <v>-1.9</v>
          </cell>
          <cell r="AG80"/>
          <cell r="AH80" t="str">
            <v/>
          </cell>
          <cell r="AJ80" t="str">
            <v>(8,5)</v>
          </cell>
          <cell r="AK80">
            <v>1.8214154257736408</v>
          </cell>
          <cell r="AL80">
            <v>4.929217670138641</v>
          </cell>
          <cell r="AM80">
            <v>12.071911881186045</v>
          </cell>
          <cell r="AN80">
            <v>21.426993074489225</v>
          </cell>
          <cell r="AO80"/>
          <cell r="AP80">
            <v>0.3</v>
          </cell>
          <cell r="AQ80"/>
          <cell r="AR80" t="str">
            <v/>
          </cell>
          <cell r="AS80"/>
          <cell r="AT80">
            <v>7.7321347715788482</v>
          </cell>
          <cell r="AV80">
            <v>4.6853560183674769</v>
          </cell>
          <cell r="AX80">
            <v>5.1223553014251282</v>
          </cell>
          <cell r="AZ80">
            <v>2.5379269175139809</v>
          </cell>
          <cell r="BB80">
            <v>0.85715835912809679</v>
          </cell>
          <cell r="BD80">
            <v>8.256513507180166E-2</v>
          </cell>
          <cell r="BF80">
            <v>0.14663048265867218</v>
          </cell>
          <cell r="BG80"/>
          <cell r="BH80" t="str">
            <v>(4,7)</v>
          </cell>
          <cell r="BJ80" t="str">
            <v>(3,5)</v>
          </cell>
          <cell r="BK80">
            <v>0.97507755832008169</v>
          </cell>
          <cell r="BL80">
            <v>1.5590122316672661</v>
          </cell>
          <cell r="BM80">
            <v>5.3827882210077087</v>
          </cell>
          <cell r="BN80">
            <v>28.092929635980603</v>
          </cell>
          <cell r="BO80"/>
          <cell r="BP80">
            <v>-1.2</v>
          </cell>
          <cell r="BQ80"/>
          <cell r="BR80" t="str">
            <v/>
          </cell>
          <cell r="BT80" t="str">
            <v>(1,9)</v>
          </cell>
          <cell r="BU80">
            <v>0.82885657687488734</v>
          </cell>
          <cell r="BV80">
            <v>0.30156594327391262</v>
          </cell>
          <cell r="BW80">
            <v>3.5519332069190037</v>
          </cell>
          <cell r="BX80">
            <v>43.018386384405588</v>
          </cell>
          <cell r="BY80"/>
          <cell r="BZ80">
            <v>-1.6</v>
          </cell>
          <cell r="CA80"/>
          <cell r="CB80" t="str">
            <v/>
          </cell>
          <cell r="CD80">
            <v>1.9267495750964581</v>
          </cell>
          <cell r="CF80">
            <v>0.77110621353908548</v>
          </cell>
          <cell r="CH80">
            <v>671.43473999999958</v>
          </cell>
          <cell r="CI80">
            <v>700</v>
          </cell>
        </row>
        <row r="81">
          <cell r="A81" t="str">
            <v>San Martín</v>
          </cell>
          <cell r="B81">
            <v>9.5476369497928459</v>
          </cell>
          <cell r="D81" t="str">
            <v>(6,5)</v>
          </cell>
          <cell r="E81">
            <v>1.2464578162028097</v>
          </cell>
          <cell r="F81">
            <v>4.0754788951962091</v>
          </cell>
          <cell r="G81">
            <v>8.9634751665220094</v>
          </cell>
          <cell r="H81">
            <v>19.118984702344395</v>
          </cell>
          <cell r="I81"/>
          <cell r="J81">
            <v>-3</v>
          </cell>
          <cell r="K81"/>
          <cell r="L81" t="str">
            <v>*</v>
          </cell>
          <cell r="N81">
            <v>8.2444868135913882</v>
          </cell>
          <cell r="O81">
            <v>1.1890059118843959</v>
          </cell>
          <cell r="P81">
            <v>5.9131390267155401</v>
          </cell>
          <cell r="Q81">
            <v>10.575834600467235</v>
          </cell>
          <cell r="R81">
            <v>14.421830476146422</v>
          </cell>
          <cell r="S81"/>
          <cell r="T81">
            <v>1.7</v>
          </cell>
          <cell r="U81"/>
          <cell r="V81" t="str">
            <v/>
          </cell>
          <cell r="X81">
            <v>9.0817052505732736</v>
          </cell>
          <cell r="Z81" t="str">
            <v>(5,7)</v>
          </cell>
          <cell r="AA81">
            <v>1.0919500072879289</v>
          </cell>
          <cell r="AB81">
            <v>3.5596589842584785</v>
          </cell>
          <cell r="AC81">
            <v>7.8417514022413819</v>
          </cell>
          <cell r="AD81">
            <v>19.154647894805734</v>
          </cell>
          <cell r="AE81"/>
          <cell r="AF81">
            <v>-3.4</v>
          </cell>
          <cell r="AG81"/>
          <cell r="AH81" t="str">
            <v>**</v>
          </cell>
          <cell r="AJ81" t="str">
            <v>(7,2)</v>
          </cell>
          <cell r="AK81">
            <v>1.167295947363026</v>
          </cell>
          <cell r="AL81">
            <v>4.903454806157538</v>
          </cell>
          <cell r="AM81">
            <v>9.481014591711455</v>
          </cell>
          <cell r="AN81">
            <v>16.229947940046461</v>
          </cell>
          <cell r="AO81"/>
          <cell r="AP81">
            <v>1.5</v>
          </cell>
          <cell r="AQ81"/>
          <cell r="AR81" t="str">
            <v/>
          </cell>
          <cell r="AS81"/>
          <cell r="AT81">
            <v>6.5394969199099044</v>
          </cell>
          <cell r="AV81">
            <v>2.7990966490991451</v>
          </cell>
          <cell r="AX81">
            <v>2.821476936408116</v>
          </cell>
          <cell r="AZ81">
            <v>0.62994590843944498</v>
          </cell>
          <cell r="BB81">
            <v>0.70288840534729968</v>
          </cell>
          <cell r="BD81">
            <v>9.8875654218033335E-2</v>
          </cell>
          <cell r="BF81">
            <v>0.39737455738433597</v>
          </cell>
          <cell r="BG81"/>
          <cell r="BH81" t="str">
            <v>(2,6)</v>
          </cell>
          <cell r="BJ81" t="str">
            <v>(2,2)</v>
          </cell>
          <cell r="BK81">
            <v>0.79187926036651501</v>
          </cell>
          <cell r="BL81">
            <v>0.62082807160143572</v>
          </cell>
          <cell r="BM81">
            <v>3.7261901798863435</v>
          </cell>
          <cell r="BN81">
            <v>36.433215346887124</v>
          </cell>
          <cell r="BO81"/>
          <cell r="BP81">
            <v>-0.4</v>
          </cell>
          <cell r="BQ81"/>
          <cell r="BR81" t="str">
            <v/>
          </cell>
          <cell r="BT81" t="str">
            <v>(2,1)</v>
          </cell>
          <cell r="BU81">
            <v>0.56361073696531361</v>
          </cell>
          <cell r="BV81">
            <v>0.99769707658671336</v>
          </cell>
          <cell r="BW81">
            <v>3.2079007957609944</v>
          </cell>
          <cell r="BX81">
            <v>26.802882922835746</v>
          </cell>
          <cell r="BY81"/>
          <cell r="BZ81">
            <v>-0.1</v>
          </cell>
          <cell r="CA81"/>
          <cell r="CB81" t="str">
            <v/>
          </cell>
          <cell r="CD81">
            <v>1.4206602401917505</v>
          </cell>
          <cell r="CF81">
            <v>1.491786508135835</v>
          </cell>
          <cell r="CH81">
            <v>615.67127399999936</v>
          </cell>
          <cell r="CI81">
            <v>918</v>
          </cell>
        </row>
        <row r="82">
          <cell r="A82" t="str">
            <v>Tacna</v>
          </cell>
          <cell r="B82" t="str">
            <v>(5,3)</v>
          </cell>
          <cell r="D82" t="str">
            <v>(4,9)</v>
          </cell>
          <cell r="E82">
            <v>1.1155482292591565</v>
          </cell>
          <cell r="F82">
            <v>2.7188659883564634</v>
          </cell>
          <cell r="G82">
            <v>7.0934990599466206</v>
          </cell>
          <cell r="H82">
            <v>22.73760146035487</v>
          </cell>
          <cell r="I82"/>
          <cell r="J82">
            <v>-0.4</v>
          </cell>
          <cell r="K82"/>
          <cell r="L82" t="str">
            <v/>
          </cell>
          <cell r="N82" t="str">
            <v>(4,4)</v>
          </cell>
          <cell r="O82">
            <v>1.0347762458176752</v>
          </cell>
          <cell r="P82">
            <v>2.4180213114149631</v>
          </cell>
          <cell r="Q82">
            <v>6.4759040964978514</v>
          </cell>
          <cell r="R82">
            <v>23.269280961071427</v>
          </cell>
          <cell r="S82"/>
          <cell r="T82">
            <v>-0.5</v>
          </cell>
          <cell r="U82"/>
          <cell r="V82" t="str">
            <v/>
          </cell>
          <cell r="X82" t="str">
            <v>(5,1)</v>
          </cell>
          <cell r="Z82" t="str">
            <v>(4,5)</v>
          </cell>
          <cell r="AA82">
            <v>1.0655831513115281</v>
          </cell>
          <cell r="AB82">
            <v>2.3790908864330698</v>
          </cell>
          <cell r="AC82">
            <v>6.5577854260249868</v>
          </cell>
          <cell r="AD82">
            <v>23.846881484218354</v>
          </cell>
          <cell r="AE82"/>
          <cell r="AF82">
            <v>-0.6</v>
          </cell>
          <cell r="AG82"/>
          <cell r="AH82" t="str">
            <v/>
          </cell>
          <cell r="AJ82" t="str">
            <v>(3,7)</v>
          </cell>
          <cell r="AK82">
            <v>0.95956627740073419</v>
          </cell>
          <cell r="AL82">
            <v>1.8247637898814468</v>
          </cell>
          <cell r="AM82">
            <v>5.5877101214660527</v>
          </cell>
          <cell r="AN82">
            <v>25.890580901249923</v>
          </cell>
          <cell r="AO82"/>
          <cell r="AP82">
            <v>-0.8</v>
          </cell>
          <cell r="AQ82"/>
          <cell r="AR82" t="str">
            <v/>
          </cell>
          <cell r="AS82"/>
          <cell r="AT82">
            <v>3.4638496248247774</v>
          </cell>
          <cell r="AV82">
            <v>1.3808115442810978</v>
          </cell>
          <cell r="AX82">
            <v>1.0523725541244677</v>
          </cell>
          <cell r="AZ82">
            <v>0.73398198282138738</v>
          </cell>
          <cell r="BB82">
            <v>0.21848919484866036</v>
          </cell>
          <cell r="BD82">
            <v>0</v>
          </cell>
          <cell r="BF82">
            <v>0.14858157222057192</v>
          </cell>
          <cell r="BG82"/>
          <cell r="BH82" t="str">
            <v>(1,3)</v>
          </cell>
          <cell r="BJ82" t="str">
            <v>(0,9)</v>
          </cell>
          <cell r="BK82">
            <v>0.41030191286472945</v>
          </cell>
          <cell r="BL82">
            <v>0.10850299942861512</v>
          </cell>
          <cell r="BM82">
            <v>1.7175058827434566</v>
          </cell>
          <cell r="BN82">
            <v>44.939749950905785</v>
          </cell>
          <cell r="BO82"/>
          <cell r="BP82">
            <v>-0.4</v>
          </cell>
          <cell r="BQ82"/>
          <cell r="BR82" t="str">
            <v/>
          </cell>
          <cell r="BT82" t="str">
            <v>(1,3)</v>
          </cell>
          <cell r="BU82">
            <v>0.54795077399045888</v>
          </cell>
          <cell r="BV82">
            <v>0.27362745670599359</v>
          </cell>
          <cell r="BW82">
            <v>2.422420513983524</v>
          </cell>
          <cell r="BX82">
            <v>40.648443940730019</v>
          </cell>
          <cell r="BY82"/>
          <cell r="BZ82">
            <v>0.4</v>
          </cell>
          <cell r="CA82"/>
          <cell r="CB82" t="str">
            <v/>
          </cell>
          <cell r="CD82">
            <v>1.2401767639214769</v>
          </cell>
          <cell r="CF82">
            <v>1.0699047346072132</v>
          </cell>
          <cell r="CH82">
            <v>211.21731000000048</v>
          </cell>
          <cell r="CI82">
            <v>782</v>
          </cell>
        </row>
        <row r="83">
          <cell r="A83" t="str">
            <v>Tumbes</v>
          </cell>
          <cell r="B83" t="str">
            <v>(8,6)</v>
          </cell>
          <cell r="D83" t="str">
            <v>(10,1)</v>
          </cell>
          <cell r="E83">
            <v>1.5549628443086319</v>
          </cell>
          <cell r="F83">
            <v>7.0990251140504892</v>
          </cell>
          <cell r="G83">
            <v>13.196826809566561</v>
          </cell>
          <cell r="H83">
            <v>15.322962053139696</v>
          </cell>
          <cell r="I83"/>
          <cell r="J83">
            <v>1.5</v>
          </cell>
          <cell r="K83"/>
          <cell r="L83" t="str">
            <v/>
          </cell>
          <cell r="N83" t="str">
            <v>(6,8)</v>
          </cell>
          <cell r="O83">
            <v>1.153836017853451</v>
          </cell>
          <cell r="P83">
            <v>4.4920250265022741</v>
          </cell>
          <cell r="Q83">
            <v>9.0168015978433687</v>
          </cell>
          <cell r="R83">
            <v>17.0826978528839</v>
          </cell>
          <cell r="S83"/>
          <cell r="T83">
            <v>-3.3</v>
          </cell>
          <cell r="U83"/>
          <cell r="V83" t="str">
            <v>*</v>
          </cell>
          <cell r="X83" t="str">
            <v>(8,0)</v>
          </cell>
          <cell r="Z83" t="str">
            <v>(9,8)</v>
          </cell>
          <cell r="AA83">
            <v>1.5454542287216348</v>
          </cell>
          <cell r="AB83">
            <v>6.8060183996924453</v>
          </cell>
          <cell r="AC83">
            <v>12.866531968060901</v>
          </cell>
          <cell r="AD83">
            <v>15.711783168235238</v>
          </cell>
          <cell r="AE83"/>
          <cell r="AF83">
            <v>1.8</v>
          </cell>
          <cell r="AG83"/>
          <cell r="AH83" t="str">
            <v/>
          </cell>
          <cell r="AJ83" t="str">
            <v>(6,1)</v>
          </cell>
          <cell r="AK83">
            <v>1.0371397737140544</v>
          </cell>
          <cell r="AL83">
            <v>4.0598899039167886</v>
          </cell>
          <cell r="AM83">
            <v>8.1270412813176254</v>
          </cell>
          <cell r="AN83">
            <v>17.020524001491772</v>
          </cell>
          <cell r="AO83"/>
          <cell r="AP83">
            <v>-3.7</v>
          </cell>
          <cell r="AQ83"/>
          <cell r="AR83" t="str">
            <v>**</v>
          </cell>
          <cell r="AS83"/>
          <cell r="AT83">
            <v>5.6036586939589172</v>
          </cell>
          <cell r="AV83">
            <v>3.5396838605194616</v>
          </cell>
          <cell r="AX83">
            <v>2.6667106071478699</v>
          </cell>
          <cell r="AZ83">
            <v>1.1159124059532048</v>
          </cell>
          <cell r="BB83">
            <v>1.3650911929165332</v>
          </cell>
          <cell r="BD83">
            <v>0.1348441607163425</v>
          </cell>
          <cell r="BF83">
            <v>0.20300666595366043</v>
          </cell>
          <cell r="BG83"/>
          <cell r="BH83" t="str">
            <v>(1,4)</v>
          </cell>
          <cell r="BJ83" t="str">
            <v>(0,9)</v>
          </cell>
          <cell r="BK83">
            <v>0.2440724466519599</v>
          </cell>
          <cell r="BL83">
            <v>0.42255009535157256</v>
          </cell>
          <cell r="BM83">
            <v>1.3796825338985581</v>
          </cell>
          <cell r="BN83">
            <v>27.085565169632186</v>
          </cell>
          <cell r="BO83"/>
          <cell r="BP83">
            <v>-0.5</v>
          </cell>
          <cell r="BQ83"/>
          <cell r="BR83" t="str">
            <v/>
          </cell>
          <cell r="BT83" t="str">
            <v>(1,1)</v>
          </cell>
          <cell r="BU83">
            <v>0.44518320255950661</v>
          </cell>
          <cell r="BV83">
            <v>0.21284810355713546</v>
          </cell>
          <cell r="BW83">
            <v>1.9586373610664261</v>
          </cell>
          <cell r="BX83">
            <v>41.002641722649656</v>
          </cell>
          <cell r="BY83"/>
          <cell r="BZ83">
            <v>0.2</v>
          </cell>
          <cell r="CA83"/>
          <cell r="CB83" t="str">
            <v/>
          </cell>
          <cell r="CD83">
            <v>0.40751764996606232</v>
          </cell>
          <cell r="CF83">
            <v>0.76877810633333132</v>
          </cell>
          <cell r="CH83">
            <v>170.44267900000017</v>
          </cell>
          <cell r="CI83">
            <v>855</v>
          </cell>
        </row>
        <row r="84">
          <cell r="A84" t="str">
            <v>Ucayali</v>
          </cell>
          <cell r="B84" t="str">
            <v>(5,9)</v>
          </cell>
          <cell r="D84" t="str">
            <v>(4,2)</v>
          </cell>
          <cell r="E84">
            <v>0.74035220973095073</v>
          </cell>
          <cell r="F84">
            <v>2.7059615600872187</v>
          </cell>
          <cell r="G84">
            <v>5.6092598455094089</v>
          </cell>
          <cell r="H84">
            <v>17.807155663531717</v>
          </cell>
          <cell r="I84"/>
          <cell r="J84">
            <v>-1.7</v>
          </cell>
          <cell r="K84"/>
          <cell r="L84" t="str">
            <v/>
          </cell>
          <cell r="N84" t="str">
            <v>(3,7)</v>
          </cell>
          <cell r="O84">
            <v>0.80594529888386868</v>
          </cell>
          <cell r="P84">
            <v>2.1404041727457983</v>
          </cell>
          <cell r="Q84">
            <v>5.3009246884395598</v>
          </cell>
          <cell r="R84">
            <v>21.661327268782649</v>
          </cell>
          <cell r="S84"/>
          <cell r="T84">
            <v>-0.5</v>
          </cell>
          <cell r="U84"/>
          <cell r="V84" t="str">
            <v/>
          </cell>
          <cell r="X84" t="str">
            <v>(5,8)</v>
          </cell>
          <cell r="Z84" t="str">
            <v>(4,0)</v>
          </cell>
          <cell r="AA84">
            <v>0.71143382586202786</v>
          </cell>
          <cell r="AB84">
            <v>2.6035133841898888</v>
          </cell>
          <cell r="AC84">
            <v>5.3934079501387009</v>
          </cell>
          <cell r="AD84">
            <v>17.792692865641619</v>
          </cell>
          <cell r="AE84"/>
          <cell r="AF84">
            <v>-1.8</v>
          </cell>
          <cell r="AG84"/>
          <cell r="AH84" t="str">
            <v/>
          </cell>
          <cell r="AJ84" t="str">
            <v>(3,4)</v>
          </cell>
          <cell r="AK84">
            <v>0.74921568205810329</v>
          </cell>
          <cell r="AL84">
            <v>1.8998794522287996</v>
          </cell>
          <cell r="AM84">
            <v>4.8379343513682134</v>
          </cell>
          <cell r="AN84">
            <v>22.239132867047498</v>
          </cell>
          <cell r="AO84"/>
          <cell r="AP84">
            <v>-0.6</v>
          </cell>
          <cell r="AQ84"/>
          <cell r="AR84" t="str">
            <v/>
          </cell>
          <cell r="AS84"/>
          <cell r="AT84">
            <v>3.108669470690733</v>
          </cell>
          <cell r="AV84">
            <v>2.6532663050871359</v>
          </cell>
          <cell r="AX84">
            <v>1.7289241997195406</v>
          </cell>
          <cell r="AZ84">
            <v>1.2930963433064393</v>
          </cell>
          <cell r="BB84">
            <v>0.27183622464275237</v>
          </cell>
          <cell r="BD84">
            <v>0.31791217652492093</v>
          </cell>
          <cell r="BF84">
            <v>0.4286981744865338</v>
          </cell>
          <cell r="BG84"/>
          <cell r="BH84" t="str">
            <v>(0,8)</v>
          </cell>
          <cell r="BJ84" t="str">
            <v>(0,8)</v>
          </cell>
          <cell r="BK84">
            <v>0.35525811173301552</v>
          </cell>
          <cell r="BL84">
            <v>0.13752872596078511</v>
          </cell>
          <cell r="BM84">
            <v>1.5306768156404447</v>
          </cell>
          <cell r="BN84">
            <v>42.591647476727651</v>
          </cell>
          <cell r="BO84"/>
          <cell r="BP84">
            <v>0</v>
          </cell>
          <cell r="BQ84"/>
          <cell r="BR84" t="str">
            <v/>
          </cell>
          <cell r="BT84" t="str">
            <v>(0,8)</v>
          </cell>
          <cell r="BU84">
            <v>0.40870630067193414</v>
          </cell>
          <cell r="BV84">
            <v>4.5575041264335134E-2</v>
          </cell>
          <cell r="BW84">
            <v>1.6483198552806519</v>
          </cell>
          <cell r="BX84">
            <v>48.256394361369935</v>
          </cell>
          <cell r="BY84"/>
          <cell r="BZ84">
            <v>0</v>
          </cell>
          <cell r="CA84"/>
          <cell r="CB84" t="str">
            <v/>
          </cell>
          <cell r="CD84">
            <v>0.84694744827249357</v>
          </cell>
          <cell r="CF84">
            <v>0.353510076306848</v>
          </cell>
          <cell r="CH84">
            <v>346.46706900000009</v>
          </cell>
          <cell r="CI84">
            <v>884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V113"/>
  <sheetViews>
    <sheetView workbookViewId="0"/>
  </sheetViews>
  <sheetFormatPr baseColWidth="10" defaultRowHeight="15"/>
  <cols>
    <col min="3" max="3" width="38.5703125" bestFit="1" customWidth="1"/>
    <col min="9" max="9" width="40.7109375" bestFit="1" customWidth="1"/>
    <col min="10" max="10" width="38.5703125" bestFit="1" customWidth="1"/>
  </cols>
  <sheetData>
    <row r="2" spans="2:22">
      <c r="B2" s="16" t="s">
        <v>481</v>
      </c>
      <c r="C2" s="16"/>
      <c r="D2" s="16"/>
      <c r="E2" s="16"/>
      <c r="F2" s="16"/>
      <c r="G2" s="16"/>
      <c r="I2" s="16" t="s">
        <v>481</v>
      </c>
      <c r="J2" s="16" t="s">
        <v>548</v>
      </c>
      <c r="K2" s="16" t="s">
        <v>547</v>
      </c>
      <c r="M2" s="16" t="s">
        <v>481</v>
      </c>
      <c r="N2" s="16" t="s">
        <v>548</v>
      </c>
      <c r="O2" s="16" t="s">
        <v>618</v>
      </c>
      <c r="P2" s="16" t="s">
        <v>547</v>
      </c>
    </row>
    <row r="3" spans="2:22">
      <c r="B3" s="16"/>
      <c r="C3" s="16"/>
      <c r="D3" s="16" t="s">
        <v>482</v>
      </c>
      <c r="E3" s="16" t="s">
        <v>483</v>
      </c>
      <c r="F3" s="16" t="s">
        <v>484</v>
      </c>
      <c r="G3" s="16" t="s">
        <v>485</v>
      </c>
      <c r="I3" s="16" t="s">
        <v>487</v>
      </c>
      <c r="J3" s="16" t="s">
        <v>549</v>
      </c>
      <c r="K3" s="16">
        <v>1</v>
      </c>
      <c r="M3" s="16" t="s">
        <v>487</v>
      </c>
      <c r="N3" s="16" t="s">
        <v>549</v>
      </c>
      <c r="O3" s="16" t="s">
        <v>619</v>
      </c>
      <c r="P3" s="16">
        <v>1</v>
      </c>
      <c r="R3" s="17" t="s">
        <v>716</v>
      </c>
      <c r="S3" s="17" t="s">
        <v>739</v>
      </c>
      <c r="T3" s="17" t="s">
        <v>790</v>
      </c>
      <c r="U3" s="17" t="s">
        <v>918</v>
      </c>
      <c r="V3" s="17">
        <v>1</v>
      </c>
    </row>
    <row r="4" spans="2:22">
      <c r="B4" s="16"/>
      <c r="C4" s="16" t="s">
        <v>512</v>
      </c>
      <c r="D4" s="16">
        <v>137</v>
      </c>
      <c r="E4" s="16" t="s">
        <v>546</v>
      </c>
      <c r="F4" s="16" t="s">
        <v>546</v>
      </c>
      <c r="G4" s="16"/>
      <c r="I4" s="16" t="str">
        <f>I3</f>
        <v>AMAZONAS</v>
      </c>
      <c r="J4" s="16" t="s">
        <v>550</v>
      </c>
      <c r="K4" s="16">
        <v>2</v>
      </c>
      <c r="M4" s="16" t="str">
        <f>M3</f>
        <v>AMAZONAS</v>
      </c>
      <c r="N4" s="16" t="s">
        <v>550</v>
      </c>
      <c r="O4" s="16" t="s">
        <v>620</v>
      </c>
      <c r="P4" s="16">
        <v>1</v>
      </c>
      <c r="R4" s="17" t="s">
        <v>716</v>
      </c>
      <c r="S4" s="17" t="s">
        <v>740</v>
      </c>
      <c r="T4" s="17" t="s">
        <v>791</v>
      </c>
      <c r="U4" s="17" t="s">
        <v>919</v>
      </c>
      <c r="V4" s="17">
        <v>1</v>
      </c>
    </row>
    <row r="5" spans="2:22">
      <c r="B5" s="16" t="s">
        <v>486</v>
      </c>
      <c r="C5" s="16" t="s">
        <v>487</v>
      </c>
      <c r="D5" s="16">
        <v>4</v>
      </c>
      <c r="E5" s="16" t="s">
        <v>513</v>
      </c>
      <c r="F5" s="16" t="s">
        <v>513</v>
      </c>
      <c r="G5" s="16" t="s">
        <v>513</v>
      </c>
      <c r="I5" s="16" t="str">
        <f>I4</f>
        <v>AMAZONAS</v>
      </c>
      <c r="J5" s="16" t="s">
        <v>551</v>
      </c>
      <c r="K5" s="16">
        <v>1</v>
      </c>
      <c r="M5" s="16" t="str">
        <f>M4</f>
        <v>AMAZONAS</v>
      </c>
      <c r="N5" s="16" t="str">
        <f>N4</f>
        <v>CONDORCANQUI</v>
      </c>
      <c r="O5" s="16" t="s">
        <v>621</v>
      </c>
      <c r="P5" s="16">
        <v>1</v>
      </c>
      <c r="R5" s="17" t="s">
        <v>716</v>
      </c>
      <c r="S5" s="17" t="s">
        <v>740</v>
      </c>
      <c r="T5" s="17" t="s">
        <v>792</v>
      </c>
      <c r="U5" s="17" t="s">
        <v>920</v>
      </c>
      <c r="V5" s="17">
        <v>1</v>
      </c>
    </row>
    <row r="6" spans="2:22">
      <c r="B6" s="16"/>
      <c r="C6" s="16" t="s">
        <v>488</v>
      </c>
      <c r="D6" s="16">
        <v>4</v>
      </c>
      <c r="E6" s="16" t="s">
        <v>513</v>
      </c>
      <c r="F6" s="16" t="s">
        <v>513</v>
      </c>
      <c r="G6" s="16" t="s">
        <v>514</v>
      </c>
      <c r="I6" s="16" t="s">
        <v>488</v>
      </c>
      <c r="J6" s="16" t="s">
        <v>552</v>
      </c>
      <c r="K6" s="16">
        <v>1</v>
      </c>
      <c r="M6" s="16" t="str">
        <f>M5</f>
        <v>AMAZONAS</v>
      </c>
      <c r="N6" s="16" t="s">
        <v>551</v>
      </c>
      <c r="O6" s="16" t="s">
        <v>622</v>
      </c>
      <c r="P6" s="16">
        <v>1</v>
      </c>
      <c r="R6" s="17" t="s">
        <v>716</v>
      </c>
      <c r="S6" s="17" t="s">
        <v>741</v>
      </c>
      <c r="T6" s="17" t="s">
        <v>793</v>
      </c>
      <c r="U6" s="17" t="s">
        <v>921</v>
      </c>
      <c r="V6" s="17">
        <v>1</v>
      </c>
    </row>
    <row r="7" spans="2:22">
      <c r="B7" s="16"/>
      <c r="C7" s="16" t="s">
        <v>489</v>
      </c>
      <c r="D7" s="16">
        <v>4</v>
      </c>
      <c r="E7" s="16" t="s">
        <v>513</v>
      </c>
      <c r="F7" s="16" t="s">
        <v>513</v>
      </c>
      <c r="G7" s="16" t="s">
        <v>515</v>
      </c>
      <c r="I7" s="16" t="str">
        <f>I6</f>
        <v>ANCASH</v>
      </c>
      <c r="J7" s="16" t="s">
        <v>553</v>
      </c>
      <c r="K7" s="16">
        <v>1</v>
      </c>
      <c r="M7" s="16" t="s">
        <v>488</v>
      </c>
      <c r="N7" s="16" t="s">
        <v>552</v>
      </c>
      <c r="O7" s="16" t="s">
        <v>623</v>
      </c>
      <c r="P7" s="16">
        <v>1</v>
      </c>
      <c r="R7" s="17" t="s">
        <v>717</v>
      </c>
      <c r="S7" s="17" t="s">
        <v>742</v>
      </c>
      <c r="T7" s="17" t="s">
        <v>794</v>
      </c>
      <c r="U7" s="17" t="s">
        <v>922</v>
      </c>
      <c r="V7" s="17">
        <v>1</v>
      </c>
    </row>
    <row r="8" spans="2:22">
      <c r="B8" s="16"/>
      <c r="C8" s="16" t="s">
        <v>490</v>
      </c>
      <c r="D8" s="16">
        <v>10</v>
      </c>
      <c r="E8" s="16" t="s">
        <v>516</v>
      </c>
      <c r="F8" s="16" t="s">
        <v>516</v>
      </c>
      <c r="G8" s="16" t="s">
        <v>517</v>
      </c>
      <c r="I8" s="16" t="str">
        <f>I7</f>
        <v>ANCASH</v>
      </c>
      <c r="J8" s="16" t="s">
        <v>554</v>
      </c>
      <c r="K8" s="16">
        <v>1</v>
      </c>
      <c r="M8" s="16" t="str">
        <f>M7</f>
        <v>ANCASH</v>
      </c>
      <c r="N8" s="16" t="s">
        <v>553</v>
      </c>
      <c r="O8" s="16" t="s">
        <v>624</v>
      </c>
      <c r="P8" s="16">
        <v>1</v>
      </c>
      <c r="R8" s="17" t="s">
        <v>717</v>
      </c>
      <c r="S8" s="17" t="s">
        <v>743</v>
      </c>
      <c r="T8" s="17" t="s">
        <v>795</v>
      </c>
      <c r="U8" s="17" t="s">
        <v>923</v>
      </c>
      <c r="V8" s="17">
        <v>1</v>
      </c>
    </row>
    <row r="9" spans="2:22">
      <c r="B9" s="16"/>
      <c r="C9" s="16" t="s">
        <v>491</v>
      </c>
      <c r="D9" s="16">
        <v>7</v>
      </c>
      <c r="E9" s="16" t="s">
        <v>518</v>
      </c>
      <c r="F9" s="16" t="s">
        <v>518</v>
      </c>
      <c r="G9" s="16" t="s">
        <v>519</v>
      </c>
      <c r="I9" s="16" t="str">
        <f>I8</f>
        <v>ANCASH</v>
      </c>
      <c r="J9" s="16" t="s">
        <v>555</v>
      </c>
      <c r="K9" s="16">
        <v>1</v>
      </c>
      <c r="M9" s="16" t="str">
        <f>M8</f>
        <v>ANCASH</v>
      </c>
      <c r="N9" s="16" t="s">
        <v>554</v>
      </c>
      <c r="O9" s="16" t="s">
        <v>625</v>
      </c>
      <c r="P9" s="16">
        <v>1</v>
      </c>
      <c r="R9" s="17" t="s">
        <v>717</v>
      </c>
      <c r="S9" s="17" t="s">
        <v>744</v>
      </c>
      <c r="T9" s="17" t="s">
        <v>796</v>
      </c>
      <c r="U9" s="17" t="s">
        <v>924</v>
      </c>
      <c r="V9" s="17">
        <v>1</v>
      </c>
    </row>
    <row r="10" spans="2:22">
      <c r="B10" s="16"/>
      <c r="C10" s="16" t="s">
        <v>492</v>
      </c>
      <c r="D10" s="16">
        <v>4</v>
      </c>
      <c r="E10" s="16" t="s">
        <v>513</v>
      </c>
      <c r="F10" s="16" t="s">
        <v>513</v>
      </c>
      <c r="G10" s="16" t="s">
        <v>520</v>
      </c>
      <c r="I10" s="16" t="s">
        <v>489</v>
      </c>
      <c r="J10" s="16" t="s">
        <v>556</v>
      </c>
      <c r="K10" s="16">
        <v>2</v>
      </c>
      <c r="M10" s="16" t="str">
        <f>M9</f>
        <v>ANCASH</v>
      </c>
      <c r="N10" s="16" t="s">
        <v>555</v>
      </c>
      <c r="O10" s="16" t="s">
        <v>626</v>
      </c>
      <c r="P10" s="16">
        <v>1</v>
      </c>
      <c r="R10" s="17" t="s">
        <v>717</v>
      </c>
      <c r="S10" s="17" t="s">
        <v>745</v>
      </c>
      <c r="T10" s="17" t="s">
        <v>797</v>
      </c>
      <c r="U10" s="17" t="s">
        <v>925</v>
      </c>
      <c r="V10" s="17">
        <v>1</v>
      </c>
    </row>
    <row r="11" spans="2:22">
      <c r="B11" s="16"/>
      <c r="C11" s="16" t="s">
        <v>493</v>
      </c>
      <c r="D11" s="16">
        <v>7</v>
      </c>
      <c r="E11" s="16" t="s">
        <v>518</v>
      </c>
      <c r="F11" s="16" t="s">
        <v>518</v>
      </c>
      <c r="G11" s="16" t="s">
        <v>521</v>
      </c>
      <c r="I11" s="16" t="str">
        <f>I10</f>
        <v>APURIMAC</v>
      </c>
      <c r="J11" s="16" t="s">
        <v>557</v>
      </c>
      <c r="K11" s="16">
        <v>1</v>
      </c>
      <c r="M11" s="16" t="s">
        <v>489</v>
      </c>
      <c r="N11" s="16" t="s">
        <v>556</v>
      </c>
      <c r="O11" s="16" t="s">
        <v>556</v>
      </c>
      <c r="P11" s="16">
        <v>1</v>
      </c>
      <c r="R11" s="17" t="s">
        <v>718</v>
      </c>
      <c r="S11" s="17" t="s">
        <v>746</v>
      </c>
      <c r="T11" s="17" t="s">
        <v>746</v>
      </c>
      <c r="U11" s="17" t="s">
        <v>926</v>
      </c>
      <c r="V11" s="17">
        <v>1</v>
      </c>
    </row>
    <row r="12" spans="2:22">
      <c r="B12" s="16"/>
      <c r="C12" s="16" t="s">
        <v>494</v>
      </c>
      <c r="D12" s="16">
        <v>7</v>
      </c>
      <c r="E12" s="16" t="s">
        <v>518</v>
      </c>
      <c r="F12" s="16" t="s">
        <v>518</v>
      </c>
      <c r="G12" s="16" t="s">
        <v>522</v>
      </c>
      <c r="I12" s="16" t="str">
        <f>I11</f>
        <v>APURIMAC</v>
      </c>
      <c r="J12" s="16" t="s">
        <v>558</v>
      </c>
      <c r="K12" s="16">
        <v>1</v>
      </c>
      <c r="M12" s="16" t="str">
        <f>M11</f>
        <v>APURIMAC</v>
      </c>
      <c r="N12" s="16" t="str">
        <f>N11</f>
        <v>ABANCAY</v>
      </c>
      <c r="O12" s="16" t="s">
        <v>627</v>
      </c>
      <c r="P12" s="16">
        <v>1</v>
      </c>
      <c r="R12" s="17" t="s">
        <v>718</v>
      </c>
      <c r="S12" s="17" t="s">
        <v>746</v>
      </c>
      <c r="T12" s="17" t="s">
        <v>798</v>
      </c>
      <c r="U12" s="17" t="s">
        <v>927</v>
      </c>
      <c r="V12" s="17">
        <v>1</v>
      </c>
    </row>
    <row r="13" spans="2:22">
      <c r="B13" s="16"/>
      <c r="C13" s="16" t="s">
        <v>495</v>
      </c>
      <c r="D13" s="16">
        <v>1</v>
      </c>
      <c r="E13" s="16" t="s">
        <v>523</v>
      </c>
      <c r="F13" s="16" t="s">
        <v>523</v>
      </c>
      <c r="G13" s="16" t="s">
        <v>524</v>
      </c>
      <c r="I13" s="16" t="s">
        <v>490</v>
      </c>
      <c r="J13" s="16" t="s">
        <v>490</v>
      </c>
      <c r="K13" s="16">
        <v>6</v>
      </c>
      <c r="M13" s="16" t="str">
        <f>M12</f>
        <v>APURIMAC</v>
      </c>
      <c r="N13" s="16" t="s">
        <v>557</v>
      </c>
      <c r="O13" s="16" t="s">
        <v>628</v>
      </c>
      <c r="P13" s="16">
        <v>1</v>
      </c>
      <c r="R13" s="17" t="s">
        <v>718</v>
      </c>
      <c r="S13" s="17" t="s">
        <v>747</v>
      </c>
      <c r="T13" s="17" t="s">
        <v>162</v>
      </c>
      <c r="U13" s="17" t="s">
        <v>928</v>
      </c>
      <c r="V13" s="17">
        <v>1</v>
      </c>
    </row>
    <row r="14" spans="2:22">
      <c r="B14" s="16"/>
      <c r="C14" s="16" t="s">
        <v>496</v>
      </c>
      <c r="D14" s="16">
        <v>10</v>
      </c>
      <c r="E14" s="16" t="s">
        <v>516</v>
      </c>
      <c r="F14" s="16" t="s">
        <v>516</v>
      </c>
      <c r="G14" s="16" t="s">
        <v>525</v>
      </c>
      <c r="I14" s="16" t="str">
        <f>I13</f>
        <v>AREQUIPA</v>
      </c>
      <c r="J14" s="16" t="s">
        <v>559</v>
      </c>
      <c r="K14" s="16">
        <v>1</v>
      </c>
      <c r="M14" s="16" t="str">
        <f>M13</f>
        <v>APURIMAC</v>
      </c>
      <c r="N14" s="16" t="s">
        <v>558</v>
      </c>
      <c r="O14" s="16" t="s">
        <v>629</v>
      </c>
      <c r="P14" s="16">
        <v>1</v>
      </c>
      <c r="R14" s="17" t="s">
        <v>718</v>
      </c>
      <c r="S14" s="17" t="s">
        <v>748</v>
      </c>
      <c r="T14" s="17" t="s">
        <v>799</v>
      </c>
      <c r="U14" s="17" t="s">
        <v>929</v>
      </c>
      <c r="V14" s="17">
        <v>1</v>
      </c>
    </row>
    <row r="15" spans="2:22">
      <c r="B15" s="16"/>
      <c r="C15" s="16" t="s">
        <v>497</v>
      </c>
      <c r="D15" s="16">
        <v>3</v>
      </c>
      <c r="E15" s="16" t="s">
        <v>526</v>
      </c>
      <c r="F15" s="16" t="s">
        <v>526</v>
      </c>
      <c r="G15" s="16" t="s">
        <v>527</v>
      </c>
      <c r="I15" s="16" t="str">
        <f>I14</f>
        <v>AREQUIPA</v>
      </c>
      <c r="J15" s="16" t="s">
        <v>560</v>
      </c>
      <c r="K15" s="16">
        <v>1</v>
      </c>
      <c r="M15" s="16" t="s">
        <v>490</v>
      </c>
      <c r="N15" s="16" t="s">
        <v>490</v>
      </c>
      <c r="O15" s="16" t="s">
        <v>630</v>
      </c>
      <c r="P15" s="16">
        <v>1</v>
      </c>
      <c r="R15" s="17" t="s">
        <v>719</v>
      </c>
      <c r="S15" s="17" t="s">
        <v>719</v>
      </c>
      <c r="T15" s="17" t="s">
        <v>800</v>
      </c>
      <c r="U15" s="17" t="s">
        <v>930</v>
      </c>
      <c r="V15" s="17">
        <v>1</v>
      </c>
    </row>
    <row r="16" spans="2:22">
      <c r="B16" s="16"/>
      <c r="C16" s="16" t="s">
        <v>498</v>
      </c>
      <c r="D16" s="16">
        <v>9</v>
      </c>
      <c r="E16" s="16" t="s">
        <v>528</v>
      </c>
      <c r="F16" s="16" t="s">
        <v>528</v>
      </c>
      <c r="G16" s="16" t="s">
        <v>529</v>
      </c>
      <c r="I16" s="16" t="str">
        <f>I15</f>
        <v>AREQUIPA</v>
      </c>
      <c r="J16" s="16" t="s">
        <v>561</v>
      </c>
      <c r="K16" s="16">
        <v>1</v>
      </c>
      <c r="M16" s="16" t="str">
        <f t="shared" ref="M16:M24" si="0">M15</f>
        <v>AREQUIPA</v>
      </c>
      <c r="N16" s="16" t="str">
        <f>N15</f>
        <v>AREQUIPA</v>
      </c>
      <c r="O16" s="16" t="s">
        <v>631</v>
      </c>
      <c r="P16" s="16">
        <v>1</v>
      </c>
      <c r="R16" s="17" t="s">
        <v>719</v>
      </c>
      <c r="S16" s="17" t="s">
        <v>719</v>
      </c>
      <c r="T16" s="17" t="s">
        <v>801</v>
      </c>
      <c r="U16" s="17" t="s">
        <v>931</v>
      </c>
      <c r="V16" s="17">
        <v>1</v>
      </c>
    </row>
    <row r="17" spans="2:22">
      <c r="B17" s="16"/>
      <c r="C17" s="16" t="s">
        <v>499</v>
      </c>
      <c r="D17" s="16">
        <v>3</v>
      </c>
      <c r="E17" s="16" t="s">
        <v>526</v>
      </c>
      <c r="F17" s="16" t="s">
        <v>526</v>
      </c>
      <c r="G17" s="16" t="s">
        <v>530</v>
      </c>
      <c r="I17" s="16" t="str">
        <f>I16</f>
        <v>AREQUIPA</v>
      </c>
      <c r="J17" s="16" t="s">
        <v>562</v>
      </c>
      <c r="K17" s="16">
        <v>1</v>
      </c>
      <c r="M17" s="16" t="str">
        <f t="shared" si="0"/>
        <v>AREQUIPA</v>
      </c>
      <c r="N17" s="16" t="str">
        <f>N16</f>
        <v>AREQUIPA</v>
      </c>
      <c r="O17" s="16" t="s">
        <v>632</v>
      </c>
      <c r="P17" s="16">
        <v>1</v>
      </c>
      <c r="R17" s="17" t="s">
        <v>719</v>
      </c>
      <c r="S17" s="17" t="s">
        <v>719</v>
      </c>
      <c r="T17" s="17" t="s">
        <v>802</v>
      </c>
      <c r="U17" s="17" t="s">
        <v>932</v>
      </c>
      <c r="V17" s="17">
        <v>1</v>
      </c>
    </row>
    <row r="18" spans="2:22">
      <c r="B18" s="16"/>
      <c r="C18" s="16" t="s">
        <v>500</v>
      </c>
      <c r="D18" s="16">
        <v>4</v>
      </c>
      <c r="E18" s="16" t="s">
        <v>513</v>
      </c>
      <c r="F18" s="16" t="s">
        <v>513</v>
      </c>
      <c r="G18" s="16" t="s">
        <v>531</v>
      </c>
      <c r="I18" s="16" t="s">
        <v>491</v>
      </c>
      <c r="J18" s="16" t="s">
        <v>563</v>
      </c>
      <c r="K18" s="16">
        <v>2</v>
      </c>
      <c r="M18" s="16" t="str">
        <f t="shared" si="0"/>
        <v>AREQUIPA</v>
      </c>
      <c r="N18" s="16" t="str">
        <f>N17</f>
        <v>AREQUIPA</v>
      </c>
      <c r="O18" s="16" t="s">
        <v>633</v>
      </c>
      <c r="P18" s="16">
        <v>1</v>
      </c>
      <c r="R18" s="17" t="s">
        <v>719</v>
      </c>
      <c r="S18" s="17" t="s">
        <v>719</v>
      </c>
      <c r="T18" s="17" t="s">
        <v>803</v>
      </c>
      <c r="U18" s="17" t="s">
        <v>933</v>
      </c>
      <c r="V18" s="17">
        <v>1</v>
      </c>
    </row>
    <row r="19" spans="2:22">
      <c r="B19" s="16"/>
      <c r="C19" s="16" t="s">
        <v>501</v>
      </c>
      <c r="D19" s="16">
        <v>25</v>
      </c>
      <c r="E19" s="16" t="s">
        <v>532</v>
      </c>
      <c r="F19" s="16" t="s">
        <v>532</v>
      </c>
      <c r="G19" s="16" t="s">
        <v>533</v>
      </c>
      <c r="I19" s="16" t="str">
        <f>I18</f>
        <v>AYACUCHO</v>
      </c>
      <c r="J19" s="16" t="s">
        <v>564</v>
      </c>
      <c r="K19" s="16">
        <v>1</v>
      </c>
      <c r="M19" s="16" t="str">
        <f t="shared" si="0"/>
        <v>AREQUIPA</v>
      </c>
      <c r="N19" s="16" t="str">
        <f>N18</f>
        <v>AREQUIPA</v>
      </c>
      <c r="O19" s="16" t="s">
        <v>634</v>
      </c>
      <c r="P19" s="16">
        <v>1</v>
      </c>
      <c r="R19" s="17" t="s">
        <v>719</v>
      </c>
      <c r="S19" s="17" t="s">
        <v>719</v>
      </c>
      <c r="T19" s="17" t="s">
        <v>804</v>
      </c>
      <c r="U19" s="17" t="s">
        <v>934</v>
      </c>
      <c r="V19" s="17">
        <v>1</v>
      </c>
    </row>
    <row r="20" spans="2:22">
      <c r="B20" s="16"/>
      <c r="C20" s="16" t="s">
        <v>502</v>
      </c>
      <c r="D20" s="16">
        <v>3</v>
      </c>
      <c r="E20" s="16" t="s">
        <v>526</v>
      </c>
      <c r="F20" s="16" t="s">
        <v>526</v>
      </c>
      <c r="G20" s="16" t="s">
        <v>534</v>
      </c>
      <c r="I20" s="16" t="str">
        <f>I19</f>
        <v>AYACUCHO</v>
      </c>
      <c r="J20" s="16" t="s">
        <v>565</v>
      </c>
      <c r="K20" s="16">
        <v>2</v>
      </c>
      <c r="M20" s="16" t="str">
        <f t="shared" si="0"/>
        <v>AREQUIPA</v>
      </c>
      <c r="N20" s="16" t="str">
        <f>N19</f>
        <v>AREQUIPA</v>
      </c>
      <c r="O20" s="16" t="s">
        <v>635</v>
      </c>
      <c r="P20" s="16">
        <v>1</v>
      </c>
      <c r="R20" s="17" t="s">
        <v>719</v>
      </c>
      <c r="S20" s="17" t="s">
        <v>719</v>
      </c>
      <c r="T20" s="17" t="s">
        <v>805</v>
      </c>
      <c r="U20" s="17" t="s">
        <v>935</v>
      </c>
      <c r="V20" s="17">
        <v>1</v>
      </c>
    </row>
    <row r="21" spans="2:22">
      <c r="B21" s="16"/>
      <c r="C21" s="16" t="s">
        <v>503</v>
      </c>
      <c r="D21" s="16">
        <v>2</v>
      </c>
      <c r="E21" s="16" t="s">
        <v>535</v>
      </c>
      <c r="F21" s="16" t="s">
        <v>535</v>
      </c>
      <c r="G21" s="16" t="s">
        <v>536</v>
      </c>
      <c r="I21" s="16" t="str">
        <f>I20</f>
        <v>AYACUCHO</v>
      </c>
      <c r="J21" s="16" t="s">
        <v>566</v>
      </c>
      <c r="K21" s="16">
        <v>1</v>
      </c>
      <c r="M21" s="16" t="str">
        <f t="shared" si="0"/>
        <v>AREQUIPA</v>
      </c>
      <c r="N21" s="16" t="s">
        <v>559</v>
      </c>
      <c r="O21" s="16" t="s">
        <v>636</v>
      </c>
      <c r="P21" s="16">
        <v>1</v>
      </c>
      <c r="R21" s="17" t="s">
        <v>719</v>
      </c>
      <c r="S21" s="17" t="s">
        <v>44</v>
      </c>
      <c r="T21" s="17" t="s">
        <v>806</v>
      </c>
      <c r="U21" s="17" t="s">
        <v>936</v>
      </c>
      <c r="V21" s="17">
        <v>1</v>
      </c>
    </row>
    <row r="22" spans="2:22">
      <c r="B22" s="16"/>
      <c r="C22" s="16" t="s">
        <v>504</v>
      </c>
      <c r="D22" s="16">
        <v>1</v>
      </c>
      <c r="E22" s="16" t="s">
        <v>523</v>
      </c>
      <c r="F22" s="16" t="s">
        <v>523</v>
      </c>
      <c r="G22" s="16" t="s">
        <v>537</v>
      </c>
      <c r="I22" s="16" t="str">
        <f>I21</f>
        <v>AYACUCHO</v>
      </c>
      <c r="J22" s="16" t="s">
        <v>567</v>
      </c>
      <c r="K22" s="16">
        <v>1</v>
      </c>
      <c r="M22" s="16" t="str">
        <f t="shared" si="0"/>
        <v>AREQUIPA</v>
      </c>
      <c r="N22" s="16" t="s">
        <v>560</v>
      </c>
      <c r="O22" s="16" t="s">
        <v>637</v>
      </c>
      <c r="P22" s="16">
        <v>1</v>
      </c>
      <c r="R22" s="17" t="s">
        <v>719</v>
      </c>
      <c r="S22" s="17" t="s">
        <v>45</v>
      </c>
      <c r="T22" s="17" t="s">
        <v>807</v>
      </c>
      <c r="U22" s="17" t="s">
        <v>937</v>
      </c>
      <c r="V22" s="17">
        <v>1</v>
      </c>
    </row>
    <row r="23" spans="2:22">
      <c r="B23" s="16"/>
      <c r="C23" s="16" t="s">
        <v>505</v>
      </c>
      <c r="D23" s="16">
        <v>2</v>
      </c>
      <c r="E23" s="16" t="s">
        <v>535</v>
      </c>
      <c r="F23" s="16" t="s">
        <v>535</v>
      </c>
      <c r="G23" s="16" t="s">
        <v>538</v>
      </c>
      <c r="I23" s="16" t="s">
        <v>492</v>
      </c>
      <c r="J23" s="16" t="s">
        <v>568</v>
      </c>
      <c r="K23" s="16">
        <v>1</v>
      </c>
      <c r="M23" s="16" t="str">
        <f t="shared" si="0"/>
        <v>AREQUIPA</v>
      </c>
      <c r="N23" s="16" t="s">
        <v>561</v>
      </c>
      <c r="O23" s="16" t="s">
        <v>638</v>
      </c>
      <c r="P23" s="16">
        <v>1</v>
      </c>
      <c r="R23" s="17" t="s">
        <v>719</v>
      </c>
      <c r="S23" s="17" t="s">
        <v>749</v>
      </c>
      <c r="T23" s="17" t="s">
        <v>808</v>
      </c>
      <c r="U23" s="17" t="s">
        <v>938</v>
      </c>
      <c r="V23" s="17">
        <v>1</v>
      </c>
    </row>
    <row r="24" spans="2:22">
      <c r="B24" s="16"/>
      <c r="C24" s="16" t="s">
        <v>506</v>
      </c>
      <c r="D24" s="16">
        <v>6</v>
      </c>
      <c r="E24" s="16" t="s">
        <v>539</v>
      </c>
      <c r="F24" s="16" t="s">
        <v>539</v>
      </c>
      <c r="G24" s="16" t="s">
        <v>540</v>
      </c>
      <c r="I24" s="16" t="str">
        <f>I23</f>
        <v>CAJAMARCA</v>
      </c>
      <c r="J24" s="16" t="s">
        <v>569</v>
      </c>
      <c r="K24" s="16">
        <v>1</v>
      </c>
      <c r="M24" s="16" t="str">
        <f t="shared" si="0"/>
        <v>AREQUIPA</v>
      </c>
      <c r="N24" s="16" t="s">
        <v>562</v>
      </c>
      <c r="O24" s="16" t="s">
        <v>639</v>
      </c>
      <c r="P24" s="16">
        <v>1</v>
      </c>
      <c r="R24" s="17" t="s">
        <v>719</v>
      </c>
      <c r="S24" s="17" t="s">
        <v>750</v>
      </c>
      <c r="T24" s="17" t="s">
        <v>809</v>
      </c>
      <c r="U24" s="17" t="s">
        <v>939</v>
      </c>
      <c r="V24" s="17">
        <v>1</v>
      </c>
    </row>
    <row r="25" spans="2:22">
      <c r="B25" s="16"/>
      <c r="C25" s="16" t="s">
        <v>507</v>
      </c>
      <c r="D25" s="16">
        <v>5</v>
      </c>
      <c r="E25" s="16" t="s">
        <v>541</v>
      </c>
      <c r="F25" s="16" t="s">
        <v>541</v>
      </c>
      <c r="G25" s="16" t="s">
        <v>542</v>
      </c>
      <c r="I25" s="16" t="str">
        <f>I24</f>
        <v>CAJAMARCA</v>
      </c>
      <c r="J25" s="16" t="s">
        <v>570</v>
      </c>
      <c r="K25" s="16">
        <v>1</v>
      </c>
      <c r="M25" s="16" t="s">
        <v>491</v>
      </c>
      <c r="N25" s="16" t="s">
        <v>563</v>
      </c>
      <c r="O25" s="16" t="s">
        <v>491</v>
      </c>
      <c r="P25" s="16">
        <v>1</v>
      </c>
      <c r="R25" s="17" t="s">
        <v>720</v>
      </c>
      <c r="S25" s="17" t="s">
        <v>751</v>
      </c>
      <c r="T25" s="17" t="s">
        <v>720</v>
      </c>
      <c r="U25" s="17" t="s">
        <v>940</v>
      </c>
      <c r="V25" s="17">
        <v>1</v>
      </c>
    </row>
    <row r="26" spans="2:22">
      <c r="B26" s="16"/>
      <c r="C26" s="16" t="s">
        <v>508</v>
      </c>
      <c r="D26" s="16">
        <v>6</v>
      </c>
      <c r="E26" s="16" t="s">
        <v>539</v>
      </c>
      <c r="F26" s="16" t="s">
        <v>539</v>
      </c>
      <c r="G26" s="16" t="s">
        <v>543</v>
      </c>
      <c r="I26" s="16" t="str">
        <f>I25</f>
        <v>CAJAMARCA</v>
      </c>
      <c r="J26" s="16" t="s">
        <v>571</v>
      </c>
      <c r="K26" s="16">
        <v>1</v>
      </c>
      <c r="M26" s="16" t="str">
        <f t="shared" ref="M26:M31" si="1">M25</f>
        <v>AYACUCHO</v>
      </c>
      <c r="N26" s="16" t="str">
        <f>N25</f>
        <v>HUAMANGA</v>
      </c>
      <c r="O26" s="16" t="s">
        <v>640</v>
      </c>
      <c r="P26" s="16">
        <v>1</v>
      </c>
      <c r="R26" s="17" t="s">
        <v>720</v>
      </c>
      <c r="S26" s="17" t="s">
        <v>751</v>
      </c>
      <c r="T26" s="17" t="s">
        <v>810</v>
      </c>
      <c r="U26" s="17" t="s">
        <v>941</v>
      </c>
      <c r="V26" s="17">
        <v>1</v>
      </c>
    </row>
    <row r="27" spans="2:22">
      <c r="B27" s="16"/>
      <c r="C27" s="16" t="s">
        <v>509</v>
      </c>
      <c r="D27" s="16">
        <v>5</v>
      </c>
      <c r="E27" s="16" t="s">
        <v>541</v>
      </c>
      <c r="F27" s="16" t="s">
        <v>541</v>
      </c>
      <c r="G27" s="16" t="s">
        <v>544</v>
      </c>
      <c r="I27" s="16" t="s">
        <v>493</v>
      </c>
      <c r="J27" s="16" t="s">
        <v>572</v>
      </c>
      <c r="K27" s="16">
        <v>1</v>
      </c>
      <c r="M27" s="16" t="str">
        <f t="shared" si="1"/>
        <v>AYACUCHO</v>
      </c>
      <c r="N27" s="16" t="s">
        <v>564</v>
      </c>
      <c r="O27" s="16" t="s">
        <v>641</v>
      </c>
      <c r="P27" s="16">
        <v>1</v>
      </c>
      <c r="R27" s="17" t="s">
        <v>720</v>
      </c>
      <c r="S27" s="17" t="s">
        <v>752</v>
      </c>
      <c r="T27" s="17" t="s">
        <v>811</v>
      </c>
      <c r="U27" s="17" t="s">
        <v>942</v>
      </c>
      <c r="V27" s="17">
        <v>1</v>
      </c>
    </row>
    <row r="28" spans="2:22">
      <c r="B28" s="16"/>
      <c r="C28" s="16" t="s">
        <v>510</v>
      </c>
      <c r="D28" s="16">
        <v>2</v>
      </c>
      <c r="E28" s="16" t="s">
        <v>535</v>
      </c>
      <c r="F28" s="16" t="s">
        <v>535</v>
      </c>
      <c r="G28" s="16" t="s">
        <v>545</v>
      </c>
      <c r="I28" s="16" t="str">
        <f>I27</f>
        <v>CUSCO</v>
      </c>
      <c r="J28" s="16" t="s">
        <v>493</v>
      </c>
      <c r="K28" s="16">
        <v>1</v>
      </c>
      <c r="M28" s="16" t="str">
        <f t="shared" si="1"/>
        <v>AYACUCHO</v>
      </c>
      <c r="N28" s="16" t="s">
        <v>565</v>
      </c>
      <c r="O28" s="16" t="s">
        <v>642</v>
      </c>
      <c r="P28" s="16">
        <v>1</v>
      </c>
      <c r="R28" s="17" t="s">
        <v>720</v>
      </c>
      <c r="S28" s="17" t="s">
        <v>753</v>
      </c>
      <c r="T28" s="17" t="s">
        <v>812</v>
      </c>
      <c r="U28" s="17" t="s">
        <v>943</v>
      </c>
      <c r="V28" s="17">
        <v>1</v>
      </c>
    </row>
    <row r="29" spans="2:22">
      <c r="B29" s="16"/>
      <c r="C29" s="16" t="s">
        <v>511</v>
      </c>
      <c r="D29" s="16">
        <v>3</v>
      </c>
      <c r="E29" s="16" t="s">
        <v>526</v>
      </c>
      <c r="F29" s="16" t="s">
        <v>526</v>
      </c>
      <c r="G29" s="16" t="s">
        <v>546</v>
      </c>
      <c r="I29" s="16" t="str">
        <f>I28</f>
        <v>CUSCO</v>
      </c>
      <c r="J29" s="16" t="s">
        <v>573</v>
      </c>
      <c r="K29" s="16">
        <v>2</v>
      </c>
      <c r="M29" s="16" t="str">
        <f t="shared" si="1"/>
        <v>AYACUCHO</v>
      </c>
      <c r="N29" s="16" t="str">
        <f>N28</f>
        <v>LA MAR</v>
      </c>
      <c r="O29" s="16" t="s">
        <v>643</v>
      </c>
      <c r="P29" s="16">
        <v>1</v>
      </c>
      <c r="R29" s="17" t="s">
        <v>720</v>
      </c>
      <c r="S29" s="17" t="s">
        <v>753</v>
      </c>
      <c r="T29" s="17" t="s">
        <v>813</v>
      </c>
      <c r="U29" s="17" t="s">
        <v>944</v>
      </c>
      <c r="V29" s="17">
        <v>1</v>
      </c>
    </row>
    <row r="30" spans="2:22">
      <c r="B30" s="16"/>
      <c r="C30" s="16"/>
      <c r="D30" s="16"/>
      <c r="E30" s="16"/>
      <c r="F30" s="16"/>
      <c r="G30" s="16"/>
      <c r="I30" s="16" t="str">
        <f>I29</f>
        <v>CUSCO</v>
      </c>
      <c r="J30" s="16" t="s">
        <v>574</v>
      </c>
      <c r="K30" s="16">
        <v>2</v>
      </c>
      <c r="M30" s="16" t="str">
        <f t="shared" si="1"/>
        <v>AYACUCHO</v>
      </c>
      <c r="N30" s="16" t="s">
        <v>566</v>
      </c>
      <c r="O30" s="16" t="s">
        <v>644</v>
      </c>
      <c r="P30" s="16">
        <v>1</v>
      </c>
      <c r="R30" s="17" t="s">
        <v>720</v>
      </c>
      <c r="S30" s="17" t="s">
        <v>54</v>
      </c>
      <c r="T30" s="17" t="s">
        <v>814</v>
      </c>
      <c r="U30" s="17" t="s">
        <v>945</v>
      </c>
      <c r="V30" s="17">
        <v>1</v>
      </c>
    </row>
    <row r="31" spans="2:22">
      <c r="B31" s="16"/>
      <c r="C31" s="16"/>
      <c r="D31" s="16"/>
      <c r="E31" s="16"/>
      <c r="F31" s="16"/>
      <c r="G31" s="16"/>
      <c r="I31" s="16" t="str">
        <f>I30</f>
        <v>CUSCO</v>
      </c>
      <c r="J31" s="16" t="s">
        <v>575</v>
      </c>
      <c r="K31" s="16">
        <v>1</v>
      </c>
      <c r="M31" s="16" t="str">
        <f t="shared" si="1"/>
        <v>AYACUCHO</v>
      </c>
      <c r="N31" s="16" t="s">
        <v>567</v>
      </c>
      <c r="O31" s="16" t="s">
        <v>645</v>
      </c>
      <c r="P31" s="16">
        <v>1</v>
      </c>
      <c r="R31" s="17" t="s">
        <v>720</v>
      </c>
      <c r="S31" s="17" t="s">
        <v>55</v>
      </c>
      <c r="T31" s="17" t="s">
        <v>815</v>
      </c>
      <c r="U31" s="17" t="s">
        <v>946</v>
      </c>
      <c r="V31" s="17">
        <v>1</v>
      </c>
    </row>
    <row r="32" spans="2:22">
      <c r="B32" s="16"/>
      <c r="C32" s="16"/>
      <c r="D32" s="16"/>
      <c r="E32" s="16"/>
      <c r="F32" s="16"/>
      <c r="G32" s="16"/>
      <c r="I32" s="16" t="s">
        <v>494</v>
      </c>
      <c r="J32" s="16" t="s">
        <v>576</v>
      </c>
      <c r="K32" s="16">
        <v>1</v>
      </c>
      <c r="M32" s="16" t="s">
        <v>492</v>
      </c>
      <c r="N32" s="16" t="s">
        <v>568</v>
      </c>
      <c r="O32" s="16" t="s">
        <v>568</v>
      </c>
      <c r="P32" s="16">
        <v>1</v>
      </c>
      <c r="R32" s="17" t="s">
        <v>721</v>
      </c>
      <c r="S32" s="17" t="s">
        <v>754</v>
      </c>
      <c r="T32" s="17" t="s">
        <v>754</v>
      </c>
      <c r="U32" s="17" t="s">
        <v>947</v>
      </c>
      <c r="V32" s="17">
        <v>1</v>
      </c>
    </row>
    <row r="33" spans="9:22">
      <c r="I33" s="16" t="str">
        <f>I32</f>
        <v>DEPARTAMENTO DE LIMA 2/</v>
      </c>
      <c r="J33" s="16" t="s">
        <v>577</v>
      </c>
      <c r="K33" s="16">
        <v>2</v>
      </c>
      <c r="M33" s="16" t="str">
        <f>M32</f>
        <v>CAJAMARCA</v>
      </c>
      <c r="N33" s="16" t="s">
        <v>569</v>
      </c>
      <c r="O33" s="16" t="s">
        <v>646</v>
      </c>
      <c r="P33" s="16">
        <v>1</v>
      </c>
      <c r="R33" s="17" t="s">
        <v>721</v>
      </c>
      <c r="S33" s="17" t="s">
        <v>755</v>
      </c>
      <c r="T33" s="17" t="s">
        <v>816</v>
      </c>
      <c r="U33" s="17" t="s">
        <v>948</v>
      </c>
      <c r="V33" s="17">
        <v>1</v>
      </c>
    </row>
    <row r="34" spans="9:22">
      <c r="I34" s="16" t="str">
        <f>I33</f>
        <v>DEPARTAMENTO DE LIMA 2/</v>
      </c>
      <c r="J34" s="16" t="s">
        <v>578</v>
      </c>
      <c r="K34" s="16">
        <v>2</v>
      </c>
      <c r="M34" s="16" t="str">
        <f>M33</f>
        <v>CAJAMARCA</v>
      </c>
      <c r="N34" s="16" t="s">
        <v>570</v>
      </c>
      <c r="O34" s="16" t="s">
        <v>647</v>
      </c>
      <c r="P34" s="16">
        <v>1</v>
      </c>
      <c r="R34" s="17" t="s">
        <v>721</v>
      </c>
      <c r="S34" s="17" t="s">
        <v>60</v>
      </c>
      <c r="T34" s="17" t="s">
        <v>817</v>
      </c>
      <c r="U34" s="17" t="s">
        <v>949</v>
      </c>
      <c r="V34" s="17">
        <v>1</v>
      </c>
    </row>
    <row r="35" spans="9:22">
      <c r="I35" s="16" t="str">
        <f>I34</f>
        <v>DEPARTAMENTO DE LIMA 2/</v>
      </c>
      <c r="J35" s="16" t="s">
        <v>579</v>
      </c>
      <c r="K35" s="16">
        <v>2</v>
      </c>
      <c r="M35" s="16" t="str">
        <f>M34</f>
        <v>CAJAMARCA</v>
      </c>
      <c r="N35" s="16" t="s">
        <v>571</v>
      </c>
      <c r="O35" s="16" t="s">
        <v>571</v>
      </c>
      <c r="P35" s="16">
        <v>1</v>
      </c>
      <c r="R35" s="17" t="s">
        <v>721</v>
      </c>
      <c r="S35" s="17" t="s">
        <v>756</v>
      </c>
      <c r="T35" s="17" t="s">
        <v>756</v>
      </c>
      <c r="U35" s="17" t="s">
        <v>950</v>
      </c>
      <c r="V35" s="17">
        <v>1</v>
      </c>
    </row>
    <row r="36" spans="9:22">
      <c r="I36" s="16" t="s">
        <v>495</v>
      </c>
      <c r="J36" s="16" t="s">
        <v>580</v>
      </c>
      <c r="K36" s="16">
        <v>1</v>
      </c>
      <c r="M36" s="16" t="s">
        <v>493</v>
      </c>
      <c r="N36" s="16" t="s">
        <v>572</v>
      </c>
      <c r="O36" s="16" t="s">
        <v>648</v>
      </c>
      <c r="P36" s="16">
        <v>1</v>
      </c>
      <c r="R36" s="17" t="s">
        <v>722</v>
      </c>
      <c r="S36" s="17" t="s">
        <v>757</v>
      </c>
      <c r="T36" s="17" t="s">
        <v>818</v>
      </c>
      <c r="U36" s="17" t="s">
        <v>951</v>
      </c>
      <c r="V36" s="17">
        <v>1</v>
      </c>
    </row>
    <row r="37" spans="9:22">
      <c r="I37" s="16" t="s">
        <v>496</v>
      </c>
      <c r="J37" s="16" t="s">
        <v>581</v>
      </c>
      <c r="K37" s="16">
        <v>2</v>
      </c>
      <c r="M37" s="16" t="str">
        <f t="shared" ref="M37:M42" si="2">M36</f>
        <v>CUSCO</v>
      </c>
      <c r="N37" s="16" t="s">
        <v>493</v>
      </c>
      <c r="O37" s="16" t="s">
        <v>628</v>
      </c>
      <c r="P37" s="16">
        <v>1</v>
      </c>
      <c r="R37" s="17" t="s">
        <v>722</v>
      </c>
      <c r="S37" s="17" t="s">
        <v>722</v>
      </c>
      <c r="T37" s="17" t="s">
        <v>897</v>
      </c>
      <c r="U37" s="17" t="s">
        <v>952</v>
      </c>
      <c r="V37" s="17">
        <v>1</v>
      </c>
    </row>
    <row r="38" spans="9:22">
      <c r="I38" s="16" t="str">
        <f>I37</f>
        <v>HUANUCO</v>
      </c>
      <c r="J38" s="16" t="s">
        <v>496</v>
      </c>
      <c r="K38" s="16">
        <v>2</v>
      </c>
      <c r="M38" s="16" t="str">
        <f t="shared" si="2"/>
        <v>CUSCO</v>
      </c>
      <c r="N38" s="16" t="s">
        <v>573</v>
      </c>
      <c r="O38" s="16" t="s">
        <v>649</v>
      </c>
      <c r="P38" s="16">
        <v>1</v>
      </c>
      <c r="R38" s="17" t="s">
        <v>722</v>
      </c>
      <c r="S38" s="17" t="s">
        <v>894</v>
      </c>
      <c r="T38" s="17" t="s">
        <v>819</v>
      </c>
      <c r="U38" s="17" t="s">
        <v>953</v>
      </c>
      <c r="V38" s="17">
        <v>1</v>
      </c>
    </row>
    <row r="39" spans="9:22">
      <c r="I39" s="16" t="str">
        <f>I38</f>
        <v>HUANUCO</v>
      </c>
      <c r="J39" s="16" t="s">
        <v>582</v>
      </c>
      <c r="K39" s="16">
        <v>3</v>
      </c>
      <c r="M39" s="16" t="str">
        <f t="shared" si="2"/>
        <v>CUSCO</v>
      </c>
      <c r="N39" s="16" t="str">
        <f>N38</f>
        <v>LA CONVENCION</v>
      </c>
      <c r="O39" s="16" t="s">
        <v>650</v>
      </c>
      <c r="P39" s="16">
        <v>1</v>
      </c>
      <c r="R39" s="17" t="s">
        <v>722</v>
      </c>
      <c r="S39" s="17" t="s">
        <v>894</v>
      </c>
      <c r="T39" s="17" t="s">
        <v>820</v>
      </c>
      <c r="U39" s="17" t="s">
        <v>954</v>
      </c>
      <c r="V39" s="17">
        <v>1</v>
      </c>
    </row>
    <row r="40" spans="9:22">
      <c r="I40" s="16" t="str">
        <f>I39</f>
        <v>HUANUCO</v>
      </c>
      <c r="J40" s="16" t="s">
        <v>583</v>
      </c>
      <c r="K40" s="16">
        <v>1</v>
      </c>
      <c r="M40" s="16" t="str">
        <f t="shared" si="2"/>
        <v>CUSCO</v>
      </c>
      <c r="N40" s="16" t="s">
        <v>574</v>
      </c>
      <c r="O40" s="16" t="s">
        <v>651</v>
      </c>
      <c r="P40" s="16">
        <v>1</v>
      </c>
      <c r="R40" s="17" t="s">
        <v>722</v>
      </c>
      <c r="S40" s="17" t="s">
        <v>758</v>
      </c>
      <c r="T40" s="17" t="s">
        <v>821</v>
      </c>
      <c r="U40" s="17" t="s">
        <v>955</v>
      </c>
      <c r="V40" s="17">
        <v>1</v>
      </c>
    </row>
    <row r="41" spans="9:22">
      <c r="I41" s="16" t="str">
        <f>I40</f>
        <v>HUANUCO</v>
      </c>
      <c r="J41" s="16" t="s">
        <v>584</v>
      </c>
      <c r="K41" s="16">
        <v>1</v>
      </c>
      <c r="M41" s="16" t="str">
        <f t="shared" si="2"/>
        <v>CUSCO</v>
      </c>
      <c r="N41" s="16" t="str">
        <f>N40</f>
        <v>QUISPICANCHI</v>
      </c>
      <c r="O41" s="16" t="s">
        <v>652</v>
      </c>
      <c r="P41" s="16">
        <v>1</v>
      </c>
      <c r="R41" s="17" t="s">
        <v>722</v>
      </c>
      <c r="S41" s="17" t="s">
        <v>758</v>
      </c>
      <c r="T41" s="17" t="s">
        <v>822</v>
      </c>
      <c r="U41" s="17" t="s">
        <v>956</v>
      </c>
      <c r="V41" s="17">
        <v>1</v>
      </c>
    </row>
    <row r="42" spans="9:22">
      <c r="I42" s="16" t="str">
        <f>I41</f>
        <v>HUANUCO</v>
      </c>
      <c r="J42" s="16" t="s">
        <v>585</v>
      </c>
      <c r="K42" s="16">
        <v>1</v>
      </c>
      <c r="M42" s="16" t="str">
        <f t="shared" si="2"/>
        <v>CUSCO</v>
      </c>
      <c r="N42" s="16" t="s">
        <v>575</v>
      </c>
      <c r="O42" s="16" t="s">
        <v>575</v>
      </c>
      <c r="P42" s="16">
        <v>1</v>
      </c>
      <c r="R42" s="17" t="s">
        <v>722</v>
      </c>
      <c r="S42" s="17" t="s">
        <v>759</v>
      </c>
      <c r="T42" s="17" t="s">
        <v>759</v>
      </c>
      <c r="U42" s="17" t="s">
        <v>957</v>
      </c>
      <c r="V42" s="17">
        <v>1</v>
      </c>
    </row>
    <row r="43" spans="9:22">
      <c r="I43" s="16" t="s">
        <v>497</v>
      </c>
      <c r="J43" s="16" t="s">
        <v>586</v>
      </c>
      <c r="K43" s="16">
        <v>1</v>
      </c>
      <c r="M43" s="16" t="s">
        <v>494</v>
      </c>
      <c r="N43" s="16" t="s">
        <v>576</v>
      </c>
      <c r="O43" s="16" t="s">
        <v>653</v>
      </c>
      <c r="P43" s="16">
        <v>1</v>
      </c>
      <c r="R43" s="17" t="s">
        <v>723</v>
      </c>
      <c r="S43" s="17" t="s">
        <v>760</v>
      </c>
      <c r="T43" s="17" t="s">
        <v>823</v>
      </c>
      <c r="U43" s="17" t="s">
        <v>958</v>
      </c>
      <c r="V43" s="17">
        <v>1</v>
      </c>
    </row>
    <row r="44" spans="9:22">
      <c r="I44" s="16" t="str">
        <f>I43</f>
        <v>ICA</v>
      </c>
      <c r="J44" s="16" t="s">
        <v>587</v>
      </c>
      <c r="K44" s="16">
        <v>1</v>
      </c>
      <c r="M44" s="16" t="str">
        <f>M43</f>
        <v>DEPARTAMENTO DE LIMA 2/</v>
      </c>
      <c r="N44" s="16" t="s">
        <v>577</v>
      </c>
      <c r="O44" s="16" t="s">
        <v>654</v>
      </c>
      <c r="P44" s="16">
        <v>1</v>
      </c>
      <c r="R44" s="17" t="s">
        <v>723</v>
      </c>
      <c r="S44" s="17" t="s">
        <v>761</v>
      </c>
      <c r="T44" s="17" t="s">
        <v>824</v>
      </c>
      <c r="U44" s="17" t="s">
        <v>959</v>
      </c>
      <c r="V44" s="17">
        <v>1</v>
      </c>
    </row>
    <row r="45" spans="9:22">
      <c r="I45" s="16" t="str">
        <f>I44</f>
        <v>ICA</v>
      </c>
      <c r="J45" s="16" t="s">
        <v>588</v>
      </c>
      <c r="K45" s="16">
        <v>1</v>
      </c>
      <c r="M45" s="16" t="str">
        <f>M44</f>
        <v>DEPARTAMENTO DE LIMA 2/</v>
      </c>
      <c r="N45" s="16" t="str">
        <f>N44</f>
        <v>CAÑETE</v>
      </c>
      <c r="O45" s="16" t="s">
        <v>655</v>
      </c>
      <c r="P45" s="16">
        <v>1</v>
      </c>
      <c r="R45" s="17" t="s">
        <v>723</v>
      </c>
      <c r="S45" s="17" t="s">
        <v>761</v>
      </c>
      <c r="T45" s="17" t="s">
        <v>825</v>
      </c>
      <c r="U45" s="17" t="s">
        <v>960</v>
      </c>
      <c r="V45" s="17">
        <v>1</v>
      </c>
    </row>
    <row r="46" spans="9:22">
      <c r="I46" s="16" t="s">
        <v>498</v>
      </c>
      <c r="J46" s="16" t="s">
        <v>589</v>
      </c>
      <c r="K46" s="16">
        <v>2</v>
      </c>
      <c r="M46" s="16" t="str">
        <f>M45</f>
        <v>DEPARTAMENTO DE LIMA 2/</v>
      </c>
      <c r="N46" s="16" t="s">
        <v>578</v>
      </c>
      <c r="O46" s="16" t="s">
        <v>656</v>
      </c>
      <c r="P46" s="16">
        <v>2</v>
      </c>
      <c r="R46" s="17" t="s">
        <v>723</v>
      </c>
      <c r="S46" s="17" t="s">
        <v>762</v>
      </c>
      <c r="T46" s="17" t="s">
        <v>826</v>
      </c>
      <c r="U46" s="17" t="s">
        <v>961</v>
      </c>
      <c r="V46" s="17">
        <v>2</v>
      </c>
    </row>
    <row r="47" spans="9:22">
      <c r="I47" s="16" t="str">
        <f>I46</f>
        <v>JUNIN</v>
      </c>
      <c r="J47" s="16" t="s">
        <v>590</v>
      </c>
      <c r="K47" s="16">
        <v>3</v>
      </c>
      <c r="M47" s="16" t="str">
        <f>M46</f>
        <v>DEPARTAMENTO DE LIMA 2/</v>
      </c>
      <c r="N47" s="16" t="s">
        <v>579</v>
      </c>
      <c r="O47" s="16" t="s">
        <v>657</v>
      </c>
      <c r="P47" s="16">
        <v>1</v>
      </c>
      <c r="R47" s="17" t="s">
        <v>723</v>
      </c>
      <c r="S47" s="17" t="s">
        <v>763</v>
      </c>
      <c r="T47" s="17" t="s">
        <v>827</v>
      </c>
      <c r="U47" s="17" t="s">
        <v>962</v>
      </c>
      <c r="V47" s="17">
        <v>1</v>
      </c>
    </row>
    <row r="48" spans="9:22">
      <c r="I48" s="16" t="str">
        <f>I47</f>
        <v>JUNIN</v>
      </c>
      <c r="J48" s="16" t="s">
        <v>498</v>
      </c>
      <c r="K48" s="16">
        <v>1</v>
      </c>
      <c r="M48" s="16" t="str">
        <f>M47</f>
        <v>DEPARTAMENTO DE LIMA 2/</v>
      </c>
      <c r="N48" s="16" t="str">
        <f>N47</f>
        <v>HUAURA</v>
      </c>
      <c r="O48" s="16" t="s">
        <v>658</v>
      </c>
      <c r="P48" s="16">
        <v>1</v>
      </c>
      <c r="R48" s="17" t="s">
        <v>723</v>
      </c>
      <c r="S48" s="17" t="s">
        <v>763</v>
      </c>
      <c r="T48" s="17" t="s">
        <v>356</v>
      </c>
      <c r="U48" s="17" t="s">
        <v>963</v>
      </c>
      <c r="V48" s="17">
        <v>1</v>
      </c>
    </row>
    <row r="49" spans="9:22">
      <c r="I49" s="16" t="str">
        <f>I48</f>
        <v>JUNIN</v>
      </c>
      <c r="J49" s="16" t="s">
        <v>591</v>
      </c>
      <c r="K49" s="16">
        <v>2</v>
      </c>
      <c r="M49" s="16" t="s">
        <v>495</v>
      </c>
      <c r="N49" s="16" t="s">
        <v>580</v>
      </c>
      <c r="O49" s="16" t="s">
        <v>659</v>
      </c>
      <c r="P49" s="16">
        <v>1</v>
      </c>
      <c r="R49" s="17" t="s">
        <v>724</v>
      </c>
      <c r="S49" s="17" t="s">
        <v>764</v>
      </c>
      <c r="T49" s="17" t="s">
        <v>828</v>
      </c>
      <c r="U49" s="17" t="s">
        <v>964</v>
      </c>
      <c r="V49" s="17">
        <v>1</v>
      </c>
    </row>
    <row r="50" spans="9:22">
      <c r="I50" s="16" t="str">
        <f>I49</f>
        <v>JUNIN</v>
      </c>
      <c r="J50" s="16" t="s">
        <v>592</v>
      </c>
      <c r="K50" s="16">
        <v>1</v>
      </c>
      <c r="M50" s="16" t="s">
        <v>496</v>
      </c>
      <c r="N50" s="16" t="s">
        <v>581</v>
      </c>
      <c r="O50" s="16" t="s">
        <v>581</v>
      </c>
      <c r="P50" s="16">
        <v>2</v>
      </c>
      <c r="R50" s="17" t="s">
        <v>725</v>
      </c>
      <c r="S50" s="17" t="s">
        <v>765</v>
      </c>
      <c r="T50" s="17" t="s">
        <v>765</v>
      </c>
      <c r="U50" s="17" t="s">
        <v>965</v>
      </c>
      <c r="V50" s="17">
        <v>2</v>
      </c>
    </row>
    <row r="51" spans="9:22">
      <c r="I51" s="16" t="s">
        <v>499</v>
      </c>
      <c r="J51" s="16" t="s">
        <v>593</v>
      </c>
      <c r="K51" s="16">
        <v>1</v>
      </c>
      <c r="M51" s="16" t="str">
        <f t="shared" ref="M51:M57" si="3">M50</f>
        <v>HUANUCO</v>
      </c>
      <c r="N51" s="16" t="s">
        <v>496</v>
      </c>
      <c r="O51" s="16" t="s">
        <v>496</v>
      </c>
      <c r="P51" s="16">
        <v>1</v>
      </c>
      <c r="R51" s="17" t="s">
        <v>725</v>
      </c>
      <c r="S51" s="17" t="s">
        <v>725</v>
      </c>
      <c r="T51" s="17" t="s">
        <v>725</v>
      </c>
      <c r="U51" s="17" t="s">
        <v>966</v>
      </c>
      <c r="V51" s="17">
        <v>1</v>
      </c>
    </row>
    <row r="52" spans="9:22">
      <c r="I52" s="16" t="str">
        <f>I51</f>
        <v>LA LIBERTAD</v>
      </c>
      <c r="J52" s="16" t="s">
        <v>594</v>
      </c>
      <c r="K52" s="16">
        <v>2</v>
      </c>
      <c r="M52" s="16" t="str">
        <f t="shared" si="3"/>
        <v>HUANUCO</v>
      </c>
      <c r="N52" s="16" t="str">
        <f>N51</f>
        <v>HUANUCO</v>
      </c>
      <c r="O52" s="16" t="s">
        <v>660</v>
      </c>
      <c r="P52" s="16">
        <v>1</v>
      </c>
      <c r="R52" s="17" t="s">
        <v>725</v>
      </c>
      <c r="S52" s="17" t="s">
        <v>725</v>
      </c>
      <c r="T52" s="17" t="s">
        <v>899</v>
      </c>
      <c r="U52" s="17" t="s">
        <v>967</v>
      </c>
      <c r="V52" s="17">
        <v>1</v>
      </c>
    </row>
    <row r="53" spans="9:22">
      <c r="I53" s="16" t="s">
        <v>500</v>
      </c>
      <c r="J53" s="16" t="s">
        <v>595</v>
      </c>
      <c r="K53" s="16">
        <v>2</v>
      </c>
      <c r="M53" s="16" t="str">
        <f t="shared" si="3"/>
        <v>HUANUCO</v>
      </c>
      <c r="N53" s="16" t="s">
        <v>582</v>
      </c>
      <c r="O53" s="16" t="s">
        <v>661</v>
      </c>
      <c r="P53" s="16">
        <v>1</v>
      </c>
      <c r="R53" s="17" t="s">
        <v>725</v>
      </c>
      <c r="S53" s="17" t="s">
        <v>766</v>
      </c>
      <c r="T53" s="17" t="s">
        <v>829</v>
      </c>
      <c r="U53" s="17" t="s">
        <v>968</v>
      </c>
      <c r="V53" s="17">
        <v>1</v>
      </c>
    </row>
    <row r="54" spans="9:22">
      <c r="I54" s="16" t="str">
        <f>I53</f>
        <v>LAMBAYEQUE</v>
      </c>
      <c r="J54" s="16" t="s">
        <v>596</v>
      </c>
      <c r="K54" s="16">
        <v>1</v>
      </c>
      <c r="M54" s="16" t="str">
        <f t="shared" si="3"/>
        <v>HUANUCO</v>
      </c>
      <c r="N54" s="16" t="str">
        <f>N53</f>
        <v>LEONCIO PRADO</v>
      </c>
      <c r="O54" s="16" t="s">
        <v>662</v>
      </c>
      <c r="P54" s="16">
        <v>2</v>
      </c>
      <c r="R54" s="17" t="s">
        <v>725</v>
      </c>
      <c r="S54" s="17" t="s">
        <v>766</v>
      </c>
      <c r="T54" s="17" t="s">
        <v>830</v>
      </c>
      <c r="U54" s="17" t="s">
        <v>969</v>
      </c>
      <c r="V54" s="17">
        <v>2</v>
      </c>
    </row>
    <row r="55" spans="9:22">
      <c r="I55" s="16" t="str">
        <f>I54</f>
        <v>LAMBAYEQUE</v>
      </c>
      <c r="J55" s="16" t="s">
        <v>500</v>
      </c>
      <c r="K55" s="16">
        <v>1</v>
      </c>
      <c r="M55" s="16" t="str">
        <f t="shared" si="3"/>
        <v>HUANUCO</v>
      </c>
      <c r="N55" s="16" t="s">
        <v>583</v>
      </c>
      <c r="O55" s="16" t="s">
        <v>663</v>
      </c>
      <c r="P55" s="16">
        <v>1</v>
      </c>
      <c r="R55" s="17" t="s">
        <v>725</v>
      </c>
      <c r="S55" s="17" t="s">
        <v>767</v>
      </c>
      <c r="T55" s="17" t="s">
        <v>831</v>
      </c>
      <c r="U55" s="17" t="s">
        <v>970</v>
      </c>
      <c r="V55" s="17">
        <v>1</v>
      </c>
    </row>
    <row r="56" spans="9:22">
      <c r="I56" s="16" t="s">
        <v>501</v>
      </c>
      <c r="J56" s="16" t="s">
        <v>597</v>
      </c>
      <c r="K56" s="16">
        <v>25</v>
      </c>
      <c r="M56" s="16" t="str">
        <f t="shared" si="3"/>
        <v>HUANUCO</v>
      </c>
      <c r="N56" s="16" t="s">
        <v>584</v>
      </c>
      <c r="O56" s="16" t="s">
        <v>664</v>
      </c>
      <c r="P56" s="16">
        <v>1</v>
      </c>
      <c r="R56" s="17" t="s">
        <v>725</v>
      </c>
      <c r="S56" s="17" t="s">
        <v>768</v>
      </c>
      <c r="T56" s="17" t="s">
        <v>832</v>
      </c>
      <c r="U56" s="17" t="s">
        <v>971</v>
      </c>
      <c r="V56" s="17">
        <v>1</v>
      </c>
    </row>
    <row r="57" spans="9:22">
      <c r="I57" s="16" t="s">
        <v>502</v>
      </c>
      <c r="J57" s="16" t="s">
        <v>598</v>
      </c>
      <c r="K57" s="16">
        <v>1</v>
      </c>
      <c r="M57" s="16" t="str">
        <f t="shared" si="3"/>
        <v>HUANUCO</v>
      </c>
      <c r="N57" s="16" t="s">
        <v>585</v>
      </c>
      <c r="O57" s="16" t="s">
        <v>665</v>
      </c>
      <c r="P57" s="16">
        <v>1</v>
      </c>
      <c r="R57" s="17" t="s">
        <v>725</v>
      </c>
      <c r="S57" s="17" t="s">
        <v>769</v>
      </c>
      <c r="T57" s="17" t="s">
        <v>833</v>
      </c>
      <c r="U57" s="17" t="s">
        <v>972</v>
      </c>
      <c r="V57" s="17">
        <v>1</v>
      </c>
    </row>
    <row r="58" spans="9:22">
      <c r="I58" s="16" t="str">
        <f>I57</f>
        <v>LORETO</v>
      </c>
      <c r="J58" s="16" t="s">
        <v>599</v>
      </c>
      <c r="K58" s="16">
        <v>2</v>
      </c>
      <c r="M58" s="16" t="s">
        <v>497</v>
      </c>
      <c r="N58" s="16" t="s">
        <v>586</v>
      </c>
      <c r="O58" s="16" t="s">
        <v>666</v>
      </c>
      <c r="P58" s="16">
        <v>1</v>
      </c>
      <c r="R58" s="17" t="s">
        <v>726</v>
      </c>
      <c r="S58" s="17" t="s">
        <v>770</v>
      </c>
      <c r="T58" s="17" t="s">
        <v>834</v>
      </c>
      <c r="U58" s="17" t="s">
        <v>973</v>
      </c>
      <c r="V58" s="17">
        <v>1</v>
      </c>
    </row>
    <row r="59" spans="9:22">
      <c r="I59" s="16" t="s">
        <v>503</v>
      </c>
      <c r="J59" s="16" t="s">
        <v>600</v>
      </c>
      <c r="K59" s="16">
        <v>2</v>
      </c>
      <c r="M59" s="16" t="str">
        <f>M58</f>
        <v>ICA</v>
      </c>
      <c r="N59" s="16" t="s">
        <v>587</v>
      </c>
      <c r="O59" s="16" t="s">
        <v>667</v>
      </c>
      <c r="P59" s="16">
        <v>1</v>
      </c>
      <c r="R59" s="17" t="s">
        <v>726</v>
      </c>
      <c r="S59" s="17" t="s">
        <v>771</v>
      </c>
      <c r="T59" s="17" t="s">
        <v>835</v>
      </c>
      <c r="U59" s="17" t="s">
        <v>974</v>
      </c>
      <c r="V59" s="17">
        <v>1</v>
      </c>
    </row>
    <row r="60" spans="9:22">
      <c r="I60" s="16" t="s">
        <v>504</v>
      </c>
      <c r="J60" s="16" t="s">
        <v>601</v>
      </c>
      <c r="K60" s="16">
        <v>1</v>
      </c>
      <c r="M60" s="16" t="str">
        <f>M59</f>
        <v>ICA</v>
      </c>
      <c r="N60" s="16" t="s">
        <v>588</v>
      </c>
      <c r="O60" s="16" t="s">
        <v>668</v>
      </c>
      <c r="P60" s="16">
        <v>1</v>
      </c>
      <c r="R60" s="17" t="s">
        <v>726</v>
      </c>
      <c r="S60" s="17" t="s">
        <v>772</v>
      </c>
      <c r="T60" s="17" t="s">
        <v>836</v>
      </c>
      <c r="U60" s="17" t="s">
        <v>975</v>
      </c>
      <c r="V60" s="17">
        <v>1</v>
      </c>
    </row>
    <row r="61" spans="9:22">
      <c r="I61" s="16" t="s">
        <v>505</v>
      </c>
      <c r="J61" s="16" t="s">
        <v>602</v>
      </c>
      <c r="K61" s="16">
        <v>1</v>
      </c>
      <c r="M61" s="16" t="s">
        <v>498</v>
      </c>
      <c r="N61" s="16" t="s">
        <v>589</v>
      </c>
      <c r="O61" s="16" t="s">
        <v>589</v>
      </c>
      <c r="P61" s="16">
        <v>1</v>
      </c>
      <c r="R61" s="17" t="s">
        <v>727</v>
      </c>
      <c r="S61" s="17" t="s">
        <v>773</v>
      </c>
      <c r="T61" s="17" t="s">
        <v>773</v>
      </c>
      <c r="U61" s="17" t="s">
        <v>976</v>
      </c>
      <c r="V61" s="17">
        <v>1</v>
      </c>
    </row>
    <row r="62" spans="9:22">
      <c r="I62" s="16" t="str">
        <f>I61</f>
        <v>PASCO</v>
      </c>
      <c r="J62" s="16" t="s">
        <v>603</v>
      </c>
      <c r="K62" s="16">
        <v>1</v>
      </c>
      <c r="M62" s="16" t="str">
        <f t="shared" ref="M62:M69" si="4">M61</f>
        <v>JUNIN</v>
      </c>
      <c r="N62" s="16" t="str">
        <f>N61</f>
        <v>CHANCHAMAYO</v>
      </c>
      <c r="O62" s="16" t="s">
        <v>669</v>
      </c>
      <c r="P62" s="16">
        <v>1</v>
      </c>
      <c r="R62" s="17" t="s">
        <v>727</v>
      </c>
      <c r="S62" s="17" t="s">
        <v>773</v>
      </c>
      <c r="T62" s="17" t="s">
        <v>837</v>
      </c>
      <c r="U62" s="17" t="s">
        <v>977</v>
      </c>
      <c r="V62" s="17">
        <v>1</v>
      </c>
    </row>
    <row r="63" spans="9:22">
      <c r="I63" s="16" t="s">
        <v>506</v>
      </c>
      <c r="J63" s="16" t="s">
        <v>604</v>
      </c>
      <c r="K63" s="16">
        <v>2</v>
      </c>
      <c r="M63" s="16" t="str">
        <f t="shared" si="4"/>
        <v>JUNIN</v>
      </c>
      <c r="N63" s="16" t="s">
        <v>590</v>
      </c>
      <c r="O63" s="16" t="s">
        <v>670</v>
      </c>
      <c r="P63" s="16">
        <v>1</v>
      </c>
      <c r="R63" s="17" t="s">
        <v>727</v>
      </c>
      <c r="S63" s="17" t="s">
        <v>774</v>
      </c>
      <c r="T63" s="17" t="s">
        <v>838</v>
      </c>
      <c r="U63" s="17" t="s">
        <v>978</v>
      </c>
      <c r="V63" s="17">
        <v>1</v>
      </c>
    </row>
    <row r="64" spans="9:22">
      <c r="I64" s="16" t="str">
        <f>I63</f>
        <v>PIURA</v>
      </c>
      <c r="J64" s="16" t="s">
        <v>506</v>
      </c>
      <c r="K64" s="16">
        <v>2</v>
      </c>
      <c r="M64" s="16" t="str">
        <f t="shared" si="4"/>
        <v>JUNIN</v>
      </c>
      <c r="N64" s="16" t="str">
        <f>N63</f>
        <v>HUANCAYO</v>
      </c>
      <c r="O64" s="16" t="s">
        <v>671</v>
      </c>
      <c r="P64" s="16">
        <v>1</v>
      </c>
      <c r="R64" s="17" t="s">
        <v>727</v>
      </c>
      <c r="S64" s="17" t="s">
        <v>774</v>
      </c>
      <c r="T64" s="17" t="s">
        <v>839</v>
      </c>
      <c r="U64" s="17" t="s">
        <v>979</v>
      </c>
      <c r="V64" s="17">
        <v>1</v>
      </c>
    </row>
    <row r="65" spans="9:22">
      <c r="I65" s="16" t="str">
        <f>I64</f>
        <v>PIURA</v>
      </c>
      <c r="J65" s="16" t="s">
        <v>605</v>
      </c>
      <c r="K65" s="16">
        <v>1</v>
      </c>
      <c r="M65" s="16" t="str">
        <f t="shared" si="4"/>
        <v>JUNIN</v>
      </c>
      <c r="N65" s="16" t="str">
        <f>N64</f>
        <v>HUANCAYO</v>
      </c>
      <c r="O65" s="16" t="s">
        <v>672</v>
      </c>
      <c r="P65" s="16">
        <v>1</v>
      </c>
      <c r="R65" s="17" t="s">
        <v>727</v>
      </c>
      <c r="S65" s="17" t="s">
        <v>774</v>
      </c>
      <c r="T65" s="17" t="s">
        <v>840</v>
      </c>
      <c r="U65" s="17" t="s">
        <v>980</v>
      </c>
      <c r="V65" s="17">
        <v>1</v>
      </c>
    </row>
    <row r="66" spans="9:22">
      <c r="I66" s="16" t="str">
        <f>I65</f>
        <v>PIURA</v>
      </c>
      <c r="J66" s="16" t="s">
        <v>606</v>
      </c>
      <c r="K66" s="16">
        <v>1</v>
      </c>
      <c r="M66" s="16" t="str">
        <f t="shared" si="4"/>
        <v>JUNIN</v>
      </c>
      <c r="N66" s="16" t="s">
        <v>498</v>
      </c>
      <c r="O66" s="16" t="s">
        <v>673</v>
      </c>
      <c r="P66" s="16">
        <v>1</v>
      </c>
      <c r="R66" s="17" t="s">
        <v>727</v>
      </c>
      <c r="S66" s="17" t="s">
        <v>727</v>
      </c>
      <c r="T66" s="17" t="s">
        <v>841</v>
      </c>
      <c r="U66" s="17" t="s">
        <v>981</v>
      </c>
      <c r="V66" s="17">
        <v>1</v>
      </c>
    </row>
    <row r="67" spans="9:22">
      <c r="I67" s="16" t="s">
        <v>507</v>
      </c>
      <c r="J67" s="16" t="s">
        <v>507</v>
      </c>
      <c r="K67" s="16">
        <v>5</v>
      </c>
      <c r="M67" s="16" t="str">
        <f t="shared" si="4"/>
        <v>JUNIN</v>
      </c>
      <c r="N67" s="16" t="s">
        <v>591</v>
      </c>
      <c r="O67" s="16" t="s">
        <v>674</v>
      </c>
      <c r="P67" s="16">
        <v>1</v>
      </c>
      <c r="R67" s="17" t="s">
        <v>727</v>
      </c>
      <c r="S67" s="17" t="s">
        <v>775</v>
      </c>
      <c r="T67" s="17" t="s">
        <v>842</v>
      </c>
      <c r="U67" s="17" t="s">
        <v>982</v>
      </c>
      <c r="V67" s="17">
        <v>1</v>
      </c>
    </row>
    <row r="68" spans="9:22">
      <c r="I68" s="16" t="s">
        <v>508</v>
      </c>
      <c r="J68" s="16" t="s">
        <v>607</v>
      </c>
      <c r="K68" s="16">
        <v>1</v>
      </c>
      <c r="M68" s="16" t="str">
        <f t="shared" si="4"/>
        <v>JUNIN</v>
      </c>
      <c r="N68" s="16" t="str">
        <f>N67</f>
        <v>SATIPO</v>
      </c>
      <c r="O68" s="16" t="s">
        <v>675</v>
      </c>
      <c r="P68" s="16">
        <v>1</v>
      </c>
      <c r="R68" s="17" t="s">
        <v>727</v>
      </c>
      <c r="S68" s="17" t="s">
        <v>775</v>
      </c>
      <c r="T68" s="17" t="s">
        <v>843</v>
      </c>
      <c r="U68" s="17" t="s">
        <v>983</v>
      </c>
      <c r="V68" s="17">
        <v>1</v>
      </c>
    </row>
    <row r="69" spans="9:22">
      <c r="I69" s="16" t="str">
        <f>I68</f>
        <v>PUNO</v>
      </c>
      <c r="J69" s="16" t="s">
        <v>608</v>
      </c>
      <c r="K69" s="16">
        <v>1</v>
      </c>
      <c r="M69" s="16" t="str">
        <f t="shared" si="4"/>
        <v>JUNIN</v>
      </c>
      <c r="N69" s="16" t="s">
        <v>592</v>
      </c>
      <c r="O69" s="16" t="s">
        <v>676</v>
      </c>
      <c r="P69" s="16">
        <v>1</v>
      </c>
      <c r="R69" s="17" t="s">
        <v>727</v>
      </c>
      <c r="S69" s="17" t="s">
        <v>776</v>
      </c>
      <c r="T69" s="17" t="s">
        <v>844</v>
      </c>
      <c r="U69" s="17" t="s">
        <v>984</v>
      </c>
      <c r="V69" s="17">
        <v>1</v>
      </c>
    </row>
    <row r="70" spans="9:22">
      <c r="I70" s="16" t="str">
        <f>I69</f>
        <v>PUNO</v>
      </c>
      <c r="J70" s="16" t="s">
        <v>609</v>
      </c>
      <c r="K70" s="16">
        <v>4</v>
      </c>
      <c r="M70" s="16" t="s">
        <v>499</v>
      </c>
      <c r="N70" s="16" t="s">
        <v>593</v>
      </c>
      <c r="O70" s="16" t="s">
        <v>677</v>
      </c>
      <c r="P70" s="16">
        <v>1</v>
      </c>
      <c r="R70" s="17" t="s">
        <v>728</v>
      </c>
      <c r="S70" s="17" t="s">
        <v>100</v>
      </c>
      <c r="T70" s="17" t="s">
        <v>845</v>
      </c>
      <c r="U70" s="17" t="s">
        <v>985</v>
      </c>
      <c r="V70" s="17">
        <v>1</v>
      </c>
    </row>
    <row r="71" spans="9:22">
      <c r="I71" s="16" t="s">
        <v>509</v>
      </c>
      <c r="J71" s="16" t="s">
        <v>509</v>
      </c>
      <c r="K71" s="16">
        <v>5</v>
      </c>
      <c r="M71" s="16" t="str">
        <f>M70</f>
        <v>LA LIBERTAD</v>
      </c>
      <c r="N71" s="16" t="s">
        <v>594</v>
      </c>
      <c r="O71" s="16" t="s">
        <v>678</v>
      </c>
      <c r="P71" s="16">
        <v>2</v>
      </c>
      <c r="R71" s="17" t="s">
        <v>728</v>
      </c>
      <c r="S71" s="17" t="s">
        <v>777</v>
      </c>
      <c r="T71" s="17" t="s">
        <v>846</v>
      </c>
      <c r="U71" s="17" t="s">
        <v>986</v>
      </c>
      <c r="V71" s="17">
        <v>2</v>
      </c>
    </row>
    <row r="72" spans="9:22">
      <c r="I72" s="16" t="s">
        <v>510</v>
      </c>
      <c r="J72" s="16" t="s">
        <v>510</v>
      </c>
      <c r="K72" s="16">
        <v>2</v>
      </c>
      <c r="M72" s="16" t="s">
        <v>500</v>
      </c>
      <c r="N72" s="16" t="s">
        <v>595</v>
      </c>
      <c r="O72" s="16" t="s">
        <v>595</v>
      </c>
      <c r="P72" s="16">
        <v>1</v>
      </c>
      <c r="R72" s="17" t="s">
        <v>729</v>
      </c>
      <c r="S72" s="17" t="s">
        <v>778</v>
      </c>
      <c r="T72" s="17" t="s">
        <v>778</v>
      </c>
      <c r="U72" s="17" t="s">
        <v>987</v>
      </c>
      <c r="V72" s="17">
        <v>1</v>
      </c>
    </row>
    <row r="73" spans="9:22">
      <c r="I73" s="16" t="s">
        <v>511</v>
      </c>
      <c r="J73" s="16" t="s">
        <v>610</v>
      </c>
      <c r="K73" s="16">
        <v>3</v>
      </c>
      <c r="M73" s="16" t="str">
        <f>M72</f>
        <v>LAMBAYEQUE</v>
      </c>
      <c r="N73" s="16" t="str">
        <f>N72</f>
        <v>CHICLAYO</v>
      </c>
      <c r="O73" s="16" t="s">
        <v>679</v>
      </c>
      <c r="P73" s="16">
        <v>1</v>
      </c>
      <c r="R73" s="17" t="s">
        <v>729</v>
      </c>
      <c r="S73" s="17" t="s">
        <v>778</v>
      </c>
      <c r="T73" s="17" t="s">
        <v>847</v>
      </c>
      <c r="U73" s="17" t="s">
        <v>988</v>
      </c>
      <c r="V73" s="17">
        <v>1</v>
      </c>
    </row>
    <row r="74" spans="9:22">
      <c r="M74" s="16" t="str">
        <f>M73</f>
        <v>LAMBAYEQUE</v>
      </c>
      <c r="N74" s="16" t="s">
        <v>596</v>
      </c>
      <c r="O74" s="16" t="s">
        <v>680</v>
      </c>
      <c r="P74" s="16">
        <v>1</v>
      </c>
      <c r="R74" s="17" t="s">
        <v>729</v>
      </c>
      <c r="S74" s="17" t="s">
        <v>779</v>
      </c>
      <c r="T74" s="17" t="s">
        <v>848</v>
      </c>
      <c r="U74" s="17" t="s">
        <v>989</v>
      </c>
      <c r="V74" s="17">
        <v>1</v>
      </c>
    </row>
    <row r="75" spans="9:22">
      <c r="M75" s="16" t="str">
        <f>M74</f>
        <v>LAMBAYEQUE</v>
      </c>
      <c r="N75" s="16" t="s">
        <v>500</v>
      </c>
      <c r="O75" s="16" t="s">
        <v>681</v>
      </c>
      <c r="P75" s="16">
        <v>1</v>
      </c>
      <c r="R75" s="17" t="s">
        <v>729</v>
      </c>
      <c r="S75" s="17" t="s">
        <v>729</v>
      </c>
      <c r="T75" s="17" t="s">
        <v>849</v>
      </c>
      <c r="U75" s="17" t="s">
        <v>990</v>
      </c>
      <c r="V75" s="17">
        <v>1</v>
      </c>
    </row>
    <row r="76" spans="9:22">
      <c r="M76" s="16" t="s">
        <v>501</v>
      </c>
      <c r="N76" s="16" t="s">
        <v>597</v>
      </c>
      <c r="O76" s="16" t="s">
        <v>682</v>
      </c>
      <c r="P76" s="16">
        <v>1</v>
      </c>
      <c r="R76" s="17" t="s">
        <v>480</v>
      </c>
      <c r="S76" s="17" t="s">
        <v>479</v>
      </c>
      <c r="T76" s="17" t="s">
        <v>850</v>
      </c>
      <c r="U76" s="17" t="s">
        <v>991</v>
      </c>
      <c r="V76" s="17">
        <v>1</v>
      </c>
    </row>
    <row r="77" spans="9:22">
      <c r="M77" s="16" t="str">
        <f t="shared" ref="M77:M87" si="5">M76</f>
        <v>LIMA METROPOLITANA 1/</v>
      </c>
      <c r="N77" s="16" t="str">
        <f t="shared" ref="N77:N87" si="6">N76</f>
        <v>LIMA</v>
      </c>
      <c r="O77" s="16" t="s">
        <v>683</v>
      </c>
      <c r="P77" s="16">
        <v>4</v>
      </c>
      <c r="R77" s="17" t="s">
        <v>480</v>
      </c>
      <c r="S77" s="17" t="s">
        <v>479</v>
      </c>
      <c r="T77" s="17" t="s">
        <v>851</v>
      </c>
      <c r="U77" s="17" t="s">
        <v>992</v>
      </c>
      <c r="V77" s="17">
        <v>4</v>
      </c>
    </row>
    <row r="78" spans="9:22">
      <c r="M78" s="16" t="str">
        <f t="shared" si="5"/>
        <v>LIMA METROPOLITANA 1/</v>
      </c>
      <c r="N78" s="16" t="str">
        <f t="shared" si="6"/>
        <v>LIMA</v>
      </c>
      <c r="O78" s="16" t="s">
        <v>684</v>
      </c>
      <c r="P78" s="16">
        <v>4</v>
      </c>
      <c r="R78" s="17" t="s">
        <v>480</v>
      </c>
      <c r="S78" s="17" t="s">
        <v>479</v>
      </c>
      <c r="T78" s="17" t="s">
        <v>852</v>
      </c>
      <c r="U78" s="17" t="s">
        <v>993</v>
      </c>
      <c r="V78" s="17">
        <v>4</v>
      </c>
    </row>
    <row r="79" spans="9:22">
      <c r="M79" s="16" t="str">
        <f t="shared" si="5"/>
        <v>LIMA METROPOLITANA 1/</v>
      </c>
      <c r="N79" s="16" t="str">
        <f t="shared" si="6"/>
        <v>LIMA</v>
      </c>
      <c r="O79" s="16" t="s">
        <v>685</v>
      </c>
      <c r="P79" s="16">
        <v>2</v>
      </c>
      <c r="R79" s="17" t="s">
        <v>480</v>
      </c>
      <c r="S79" s="17" t="s">
        <v>479</v>
      </c>
      <c r="T79" s="17" t="s">
        <v>853</v>
      </c>
      <c r="U79" s="17" t="s">
        <v>994</v>
      </c>
      <c r="V79" s="17">
        <v>2</v>
      </c>
    </row>
    <row r="80" spans="9:22">
      <c r="M80" s="16" t="str">
        <f t="shared" si="5"/>
        <v>LIMA METROPOLITANA 1/</v>
      </c>
      <c r="N80" s="16" t="str">
        <f t="shared" si="6"/>
        <v>LIMA</v>
      </c>
      <c r="O80" s="16" t="s">
        <v>686</v>
      </c>
      <c r="P80" s="16">
        <v>2</v>
      </c>
      <c r="R80" s="17" t="s">
        <v>480</v>
      </c>
      <c r="S80" s="17" t="s">
        <v>479</v>
      </c>
      <c r="T80" s="17" t="s">
        <v>854</v>
      </c>
      <c r="U80" s="17" t="s">
        <v>995</v>
      </c>
      <c r="V80" s="17">
        <v>2</v>
      </c>
    </row>
    <row r="81" spans="13:22">
      <c r="M81" s="16" t="str">
        <f t="shared" si="5"/>
        <v>LIMA METROPOLITANA 1/</v>
      </c>
      <c r="N81" s="16" t="str">
        <f t="shared" si="6"/>
        <v>LIMA</v>
      </c>
      <c r="O81" s="16" t="s">
        <v>687</v>
      </c>
      <c r="P81" s="16">
        <v>1</v>
      </c>
      <c r="R81" s="17" t="s">
        <v>480</v>
      </c>
      <c r="S81" s="17" t="s">
        <v>479</v>
      </c>
      <c r="T81" s="17" t="s">
        <v>325</v>
      </c>
      <c r="U81" s="17" t="s">
        <v>996</v>
      </c>
      <c r="V81" s="17">
        <v>1</v>
      </c>
    </row>
    <row r="82" spans="13:22">
      <c r="M82" s="16" t="str">
        <f t="shared" si="5"/>
        <v>LIMA METROPOLITANA 1/</v>
      </c>
      <c r="N82" s="16" t="str">
        <f t="shared" si="6"/>
        <v>LIMA</v>
      </c>
      <c r="O82" s="16" t="s">
        <v>688</v>
      </c>
      <c r="P82" s="16">
        <v>2</v>
      </c>
      <c r="R82" s="17" t="s">
        <v>480</v>
      </c>
      <c r="S82" s="17" t="s">
        <v>479</v>
      </c>
      <c r="T82" s="17" t="s">
        <v>855</v>
      </c>
      <c r="U82" s="17" t="s">
        <v>997</v>
      </c>
      <c r="V82" s="17">
        <v>2</v>
      </c>
    </row>
    <row r="83" spans="13:22">
      <c r="M83" s="16" t="str">
        <f t="shared" si="5"/>
        <v>LIMA METROPOLITANA 1/</v>
      </c>
      <c r="N83" s="16" t="str">
        <f t="shared" si="6"/>
        <v>LIMA</v>
      </c>
      <c r="O83" s="16" t="s">
        <v>689</v>
      </c>
      <c r="P83" s="16">
        <v>1</v>
      </c>
      <c r="R83" s="17" t="s">
        <v>480</v>
      </c>
      <c r="S83" s="17" t="s">
        <v>479</v>
      </c>
      <c r="T83" s="17" t="s">
        <v>856</v>
      </c>
      <c r="U83" s="17" t="s">
        <v>998</v>
      </c>
      <c r="V83" s="17">
        <v>1</v>
      </c>
    </row>
    <row r="84" spans="13:22">
      <c r="M84" s="16" t="str">
        <f t="shared" si="5"/>
        <v>LIMA METROPOLITANA 1/</v>
      </c>
      <c r="N84" s="16" t="str">
        <f t="shared" si="6"/>
        <v>LIMA</v>
      </c>
      <c r="O84" s="16" t="s">
        <v>690</v>
      </c>
      <c r="P84" s="16">
        <v>3</v>
      </c>
      <c r="R84" s="17" t="s">
        <v>480</v>
      </c>
      <c r="S84" s="17" t="s">
        <v>479</v>
      </c>
      <c r="T84" s="17" t="s">
        <v>857</v>
      </c>
      <c r="U84" s="17" t="s">
        <v>999</v>
      </c>
      <c r="V84" s="17">
        <v>3</v>
      </c>
    </row>
    <row r="85" spans="13:22">
      <c r="M85" s="16" t="str">
        <f t="shared" si="5"/>
        <v>LIMA METROPOLITANA 1/</v>
      </c>
      <c r="N85" s="16" t="str">
        <f t="shared" si="6"/>
        <v>LIMA</v>
      </c>
      <c r="O85" s="16" t="s">
        <v>691</v>
      </c>
      <c r="P85" s="16">
        <v>2</v>
      </c>
      <c r="R85" s="17" t="s">
        <v>480</v>
      </c>
      <c r="S85" s="17" t="s">
        <v>479</v>
      </c>
      <c r="T85" s="17" t="s">
        <v>858</v>
      </c>
      <c r="U85" s="17" t="s">
        <v>1000</v>
      </c>
      <c r="V85" s="17">
        <v>2</v>
      </c>
    </row>
    <row r="86" spans="13:22">
      <c r="M86" s="16" t="str">
        <f t="shared" si="5"/>
        <v>LIMA METROPOLITANA 1/</v>
      </c>
      <c r="N86" s="16" t="str">
        <f t="shared" si="6"/>
        <v>LIMA</v>
      </c>
      <c r="O86" s="16" t="s">
        <v>692</v>
      </c>
      <c r="P86" s="16">
        <v>2</v>
      </c>
      <c r="R86" s="17" t="s">
        <v>480</v>
      </c>
      <c r="S86" s="17" t="s">
        <v>479</v>
      </c>
      <c r="T86" s="17" t="s">
        <v>332</v>
      </c>
      <c r="U86" s="17" t="s">
        <v>1001</v>
      </c>
      <c r="V86" s="17">
        <v>2</v>
      </c>
    </row>
    <row r="87" spans="13:22">
      <c r="M87" s="16" t="str">
        <f t="shared" si="5"/>
        <v>LIMA METROPOLITANA 1/</v>
      </c>
      <c r="N87" s="16" t="str">
        <f t="shared" si="6"/>
        <v>LIMA</v>
      </c>
      <c r="O87" s="16" t="s">
        <v>693</v>
      </c>
      <c r="P87" s="16">
        <v>1</v>
      </c>
      <c r="R87" s="17" t="s">
        <v>480</v>
      </c>
      <c r="S87" s="17" t="s">
        <v>479</v>
      </c>
      <c r="T87" s="17" t="s">
        <v>859</v>
      </c>
      <c r="U87" s="17" t="s">
        <v>1002</v>
      </c>
      <c r="V87" s="17">
        <v>1</v>
      </c>
    </row>
    <row r="88" spans="13:22">
      <c r="M88" s="16" t="s">
        <v>502</v>
      </c>
      <c r="N88" s="16" t="s">
        <v>598</v>
      </c>
      <c r="O88" s="16" t="s">
        <v>571</v>
      </c>
      <c r="P88" s="16">
        <v>1</v>
      </c>
      <c r="R88" s="17" t="s">
        <v>730</v>
      </c>
      <c r="S88" s="17" t="s">
        <v>108</v>
      </c>
      <c r="T88" s="17" t="s">
        <v>756</v>
      </c>
      <c r="U88" s="17" t="s">
        <v>1003</v>
      </c>
      <c r="V88" s="17">
        <v>1</v>
      </c>
    </row>
    <row r="89" spans="13:22">
      <c r="M89" s="16" t="str">
        <f>M88</f>
        <v>LORETO</v>
      </c>
      <c r="N89" s="16" t="s">
        <v>599</v>
      </c>
      <c r="O89" s="16" t="s">
        <v>694</v>
      </c>
      <c r="P89" s="16">
        <v>1</v>
      </c>
      <c r="R89" s="17" t="s">
        <v>730</v>
      </c>
      <c r="S89" s="17" t="s">
        <v>780</v>
      </c>
      <c r="T89" s="17" t="s">
        <v>860</v>
      </c>
      <c r="U89" s="17" t="s">
        <v>1004</v>
      </c>
      <c r="V89" s="17">
        <v>1</v>
      </c>
    </row>
    <row r="90" spans="13:22">
      <c r="M90" s="16" t="str">
        <f>M89</f>
        <v>LORETO</v>
      </c>
      <c r="N90" s="16" t="str">
        <f>N89</f>
        <v>MAYNAS</v>
      </c>
      <c r="O90" s="16" t="s">
        <v>695</v>
      </c>
      <c r="P90" s="16">
        <v>1</v>
      </c>
      <c r="R90" s="17" t="s">
        <v>730</v>
      </c>
      <c r="S90" s="17" t="s">
        <v>780</v>
      </c>
      <c r="T90" s="17" t="s">
        <v>861</v>
      </c>
      <c r="U90" s="17" t="s">
        <v>1005</v>
      </c>
      <c r="V90" s="17">
        <v>1</v>
      </c>
    </row>
    <row r="91" spans="13:22">
      <c r="M91" s="16" t="s">
        <v>503</v>
      </c>
      <c r="N91" s="16" t="s">
        <v>600</v>
      </c>
      <c r="O91" s="16" t="s">
        <v>600</v>
      </c>
      <c r="P91" s="16">
        <v>2</v>
      </c>
      <c r="R91" s="17" t="s">
        <v>731</v>
      </c>
      <c r="S91" s="17" t="s">
        <v>781</v>
      </c>
      <c r="T91" s="17" t="s">
        <v>781</v>
      </c>
      <c r="U91" s="17" t="s">
        <v>1006</v>
      </c>
      <c r="V91" s="17">
        <v>2</v>
      </c>
    </row>
    <row r="92" spans="13:22">
      <c r="M92" s="16" t="s">
        <v>504</v>
      </c>
      <c r="N92" s="16" t="s">
        <v>601</v>
      </c>
      <c r="O92" s="16" t="s">
        <v>504</v>
      </c>
      <c r="P92" s="16">
        <v>1</v>
      </c>
      <c r="R92" s="17" t="s">
        <v>732</v>
      </c>
      <c r="S92" s="17" t="s">
        <v>782</v>
      </c>
      <c r="T92" s="17" t="s">
        <v>732</v>
      </c>
      <c r="U92" s="17" t="s">
        <v>1007</v>
      </c>
      <c r="V92" s="17">
        <v>1</v>
      </c>
    </row>
    <row r="93" spans="13:22">
      <c r="M93" s="16" t="s">
        <v>505</v>
      </c>
      <c r="N93" s="16" t="s">
        <v>602</v>
      </c>
      <c r="O93" s="16" t="s">
        <v>696</v>
      </c>
      <c r="P93" s="16">
        <v>1</v>
      </c>
      <c r="R93" s="17" t="s">
        <v>733</v>
      </c>
      <c r="S93" s="17" t="s">
        <v>115</v>
      </c>
      <c r="T93" s="17" t="s">
        <v>862</v>
      </c>
      <c r="U93" s="17" t="s">
        <v>1008</v>
      </c>
      <c r="V93" s="17">
        <v>1</v>
      </c>
    </row>
    <row r="94" spans="13:22">
      <c r="M94" s="16" t="str">
        <f>M93</f>
        <v>PASCO</v>
      </c>
      <c r="N94" s="16" t="s">
        <v>603</v>
      </c>
      <c r="O94" s="16" t="s">
        <v>697</v>
      </c>
      <c r="P94" s="16">
        <v>1</v>
      </c>
      <c r="R94" s="17" t="s">
        <v>733</v>
      </c>
      <c r="S94" s="17" t="s">
        <v>783</v>
      </c>
      <c r="T94" s="17" t="s">
        <v>863</v>
      </c>
      <c r="U94" s="17" t="s">
        <v>1009</v>
      </c>
      <c r="V94" s="17">
        <v>1</v>
      </c>
    </row>
    <row r="95" spans="13:22">
      <c r="M95" s="16" t="s">
        <v>506</v>
      </c>
      <c r="N95" s="16" t="s">
        <v>604</v>
      </c>
      <c r="O95" s="16" t="s">
        <v>698</v>
      </c>
      <c r="P95" s="16">
        <v>1</v>
      </c>
      <c r="R95" s="17" t="s">
        <v>734</v>
      </c>
      <c r="S95" s="17" t="s">
        <v>784</v>
      </c>
      <c r="T95" s="17" t="s">
        <v>864</v>
      </c>
      <c r="U95" s="17" t="s">
        <v>1010</v>
      </c>
      <c r="V95" s="17">
        <v>1</v>
      </c>
    </row>
    <row r="96" spans="13:22">
      <c r="M96" s="16" t="str">
        <f>M95</f>
        <v>PIURA</v>
      </c>
      <c r="N96" s="16" t="str">
        <f>N95</f>
        <v>AYABACA</v>
      </c>
      <c r="O96" s="16" t="s">
        <v>699</v>
      </c>
      <c r="P96" s="16">
        <v>1</v>
      </c>
      <c r="R96" s="17" t="s">
        <v>734</v>
      </c>
      <c r="S96" s="17" t="s">
        <v>784</v>
      </c>
      <c r="T96" s="17" t="s">
        <v>865</v>
      </c>
      <c r="U96" s="17" t="s">
        <v>1011</v>
      </c>
      <c r="V96" s="17">
        <v>1</v>
      </c>
    </row>
    <row r="97" spans="13:22">
      <c r="M97" s="16" t="str">
        <f>M96</f>
        <v>PIURA</v>
      </c>
      <c r="N97" s="16" t="s">
        <v>506</v>
      </c>
      <c r="O97" s="16" t="s">
        <v>700</v>
      </c>
      <c r="P97" s="16">
        <v>1</v>
      </c>
      <c r="R97" s="17" t="s">
        <v>734</v>
      </c>
      <c r="S97" s="17" t="s">
        <v>734</v>
      </c>
      <c r="T97" s="17" t="s">
        <v>866</v>
      </c>
      <c r="U97" s="17" t="s">
        <v>1012</v>
      </c>
      <c r="V97" s="17">
        <v>1</v>
      </c>
    </row>
    <row r="98" spans="13:22">
      <c r="M98" s="16" t="str">
        <f>M97</f>
        <v>PIURA</v>
      </c>
      <c r="N98" s="16" t="str">
        <f>N97</f>
        <v>PIURA</v>
      </c>
      <c r="O98" s="16" t="s">
        <v>701</v>
      </c>
      <c r="P98" s="16">
        <v>1</v>
      </c>
      <c r="R98" s="17" t="s">
        <v>734</v>
      </c>
      <c r="S98" s="17" t="s">
        <v>734</v>
      </c>
      <c r="T98" s="17" t="s">
        <v>867</v>
      </c>
      <c r="U98" s="17" t="s">
        <v>1013</v>
      </c>
      <c r="V98" s="17">
        <v>1</v>
      </c>
    </row>
    <row r="99" spans="13:22">
      <c r="M99" s="16" t="str">
        <f>M98</f>
        <v>PIURA</v>
      </c>
      <c r="N99" s="16" t="s">
        <v>605</v>
      </c>
      <c r="O99" s="16" t="s">
        <v>605</v>
      </c>
      <c r="P99" s="16">
        <v>1</v>
      </c>
      <c r="R99" s="17" t="s">
        <v>734</v>
      </c>
      <c r="S99" s="17" t="s">
        <v>785</v>
      </c>
      <c r="T99" s="17" t="s">
        <v>785</v>
      </c>
      <c r="U99" s="17" t="s">
        <v>1014</v>
      </c>
      <c r="V99" s="17">
        <v>1</v>
      </c>
    </row>
    <row r="100" spans="13:22">
      <c r="M100" s="16" t="str">
        <f>M99</f>
        <v>PIURA</v>
      </c>
      <c r="N100" s="16" t="s">
        <v>606</v>
      </c>
      <c r="O100" s="16" t="s">
        <v>702</v>
      </c>
      <c r="P100" s="16">
        <v>1</v>
      </c>
      <c r="R100" s="17" t="s">
        <v>734</v>
      </c>
      <c r="S100" s="17" t="s">
        <v>786</v>
      </c>
      <c r="T100" s="17" t="s">
        <v>868</v>
      </c>
      <c r="U100" s="17" t="s">
        <v>1015</v>
      </c>
      <c r="V100" s="17">
        <v>1</v>
      </c>
    </row>
    <row r="101" spans="13:22">
      <c r="M101" s="16" t="s">
        <v>507</v>
      </c>
      <c r="N101" s="16" t="s">
        <v>507</v>
      </c>
      <c r="O101" s="16" t="s">
        <v>703</v>
      </c>
      <c r="P101" s="16">
        <v>1</v>
      </c>
      <c r="R101" s="17" t="s">
        <v>7</v>
      </c>
      <c r="S101" s="17" t="s">
        <v>7</v>
      </c>
      <c r="T101" s="17" t="s">
        <v>869</v>
      </c>
      <c r="U101" s="17" t="s">
        <v>1016</v>
      </c>
      <c r="V101" s="17">
        <v>1</v>
      </c>
    </row>
    <row r="102" spans="13:22">
      <c r="M102" s="16" t="str">
        <f>M101</f>
        <v>PROVINCIA CONSTITUCIONAL DEL CALLAO</v>
      </c>
      <c r="N102" s="16" t="str">
        <f>N101</f>
        <v>PROVINCIA CONSTITUCIONAL DEL CALLAO</v>
      </c>
      <c r="O102" s="16" t="s">
        <v>704</v>
      </c>
      <c r="P102" s="16">
        <v>4</v>
      </c>
      <c r="R102" s="17" t="s">
        <v>7</v>
      </c>
      <c r="S102" s="17" t="s">
        <v>7</v>
      </c>
      <c r="T102" s="17" t="s">
        <v>870</v>
      </c>
      <c r="U102" s="17" t="s">
        <v>1017</v>
      </c>
      <c r="V102" s="17">
        <v>4</v>
      </c>
    </row>
    <row r="103" spans="13:22">
      <c r="M103" s="16" t="s">
        <v>508</v>
      </c>
      <c r="N103" s="16" t="s">
        <v>607</v>
      </c>
      <c r="O103" s="16" t="s">
        <v>705</v>
      </c>
      <c r="P103" s="16">
        <v>1</v>
      </c>
      <c r="R103" s="17" t="s">
        <v>735</v>
      </c>
      <c r="S103" s="17" t="s">
        <v>787</v>
      </c>
      <c r="T103" s="17" t="s">
        <v>871</v>
      </c>
      <c r="U103" s="17" t="s">
        <v>1018</v>
      </c>
      <c r="V103" s="17">
        <v>1</v>
      </c>
    </row>
    <row r="104" spans="13:22">
      <c r="M104" s="16" t="str">
        <f>M103</f>
        <v>PUNO</v>
      </c>
      <c r="N104" s="16" t="s">
        <v>608</v>
      </c>
      <c r="O104" s="16" t="s">
        <v>706</v>
      </c>
      <c r="P104" s="16">
        <v>1</v>
      </c>
      <c r="R104" s="17" t="s">
        <v>735</v>
      </c>
      <c r="S104" s="17" t="s">
        <v>788</v>
      </c>
      <c r="T104" s="17" t="s">
        <v>872</v>
      </c>
      <c r="U104" s="17" t="s">
        <v>1019</v>
      </c>
      <c r="V104" s="17">
        <v>1</v>
      </c>
    </row>
    <row r="105" spans="13:22">
      <c r="M105" s="16" t="str">
        <f>M104</f>
        <v>PUNO</v>
      </c>
      <c r="N105" s="16" t="s">
        <v>609</v>
      </c>
      <c r="O105" s="16" t="s">
        <v>707</v>
      </c>
      <c r="P105" s="16">
        <v>4</v>
      </c>
      <c r="R105" s="17" t="s">
        <v>735</v>
      </c>
      <c r="S105" s="17" t="s">
        <v>129</v>
      </c>
      <c r="T105" s="17" t="s">
        <v>873</v>
      </c>
      <c r="U105" s="17" t="s">
        <v>1020</v>
      </c>
      <c r="V105" s="17">
        <v>4</v>
      </c>
    </row>
    <row r="106" spans="13:22">
      <c r="M106" s="16" t="s">
        <v>509</v>
      </c>
      <c r="N106" s="16" t="s">
        <v>509</v>
      </c>
      <c r="O106" s="16" t="s">
        <v>708</v>
      </c>
      <c r="P106" s="16">
        <v>2</v>
      </c>
      <c r="R106" s="17" t="s">
        <v>736</v>
      </c>
      <c r="S106" s="17" t="s">
        <v>736</v>
      </c>
      <c r="T106" s="17" t="s">
        <v>874</v>
      </c>
      <c r="U106" s="17" t="s">
        <v>1021</v>
      </c>
      <c r="V106" s="17">
        <v>2</v>
      </c>
    </row>
    <row r="107" spans="13:22">
      <c r="M107" s="16" t="str">
        <f>M106</f>
        <v>TACNA</v>
      </c>
      <c r="N107" s="16" t="str">
        <f>N106</f>
        <v>TACNA</v>
      </c>
      <c r="O107" s="16" t="s">
        <v>709</v>
      </c>
      <c r="P107" s="16">
        <v>1</v>
      </c>
      <c r="R107" s="17" t="s">
        <v>736</v>
      </c>
      <c r="S107" s="17" t="s">
        <v>736</v>
      </c>
      <c r="T107" s="17" t="s">
        <v>875</v>
      </c>
      <c r="U107" s="17" t="s">
        <v>1022</v>
      </c>
      <c r="V107" s="17">
        <v>1</v>
      </c>
    </row>
    <row r="108" spans="13:22">
      <c r="M108" s="16" t="str">
        <f>M107</f>
        <v>TACNA</v>
      </c>
      <c r="N108" s="16" t="str">
        <f>N107</f>
        <v>TACNA</v>
      </c>
      <c r="O108" s="16" t="s">
        <v>509</v>
      </c>
      <c r="P108" s="16">
        <v>2</v>
      </c>
      <c r="R108" s="17" t="s">
        <v>736</v>
      </c>
      <c r="S108" s="17" t="s">
        <v>736</v>
      </c>
      <c r="T108" s="17" t="s">
        <v>736</v>
      </c>
      <c r="U108" s="17" t="s">
        <v>1023</v>
      </c>
      <c r="V108" s="17">
        <v>2</v>
      </c>
    </row>
    <row r="109" spans="13:22">
      <c r="M109" s="16" t="s">
        <v>510</v>
      </c>
      <c r="N109" s="16" t="s">
        <v>510</v>
      </c>
      <c r="O109" s="16" t="s">
        <v>710</v>
      </c>
      <c r="P109" s="16">
        <v>1</v>
      </c>
      <c r="R109" s="17" t="s">
        <v>737</v>
      </c>
      <c r="S109" s="17" t="s">
        <v>737</v>
      </c>
      <c r="T109" s="17" t="s">
        <v>876</v>
      </c>
      <c r="U109" s="17" t="s">
        <v>1024</v>
      </c>
      <c r="V109" s="17">
        <v>1</v>
      </c>
    </row>
    <row r="110" spans="13:22">
      <c r="M110" s="16" t="str">
        <f>M109</f>
        <v>TUMBES</v>
      </c>
      <c r="N110" s="16" t="str">
        <f>N109</f>
        <v>TUMBES</v>
      </c>
      <c r="O110" s="16" t="s">
        <v>510</v>
      </c>
      <c r="P110" s="16">
        <v>1</v>
      </c>
      <c r="R110" s="17" t="s">
        <v>737</v>
      </c>
      <c r="S110" s="17" t="s">
        <v>737</v>
      </c>
      <c r="T110" s="17" t="s">
        <v>737</v>
      </c>
      <c r="U110" s="17" t="s">
        <v>1025</v>
      </c>
      <c r="V110" s="17">
        <v>1</v>
      </c>
    </row>
    <row r="111" spans="13:22">
      <c r="M111" s="16" t="s">
        <v>511</v>
      </c>
      <c r="N111" s="16" t="s">
        <v>610</v>
      </c>
      <c r="O111" s="16" t="s">
        <v>711</v>
      </c>
      <c r="P111" s="16">
        <v>1</v>
      </c>
      <c r="R111" s="17" t="s">
        <v>738</v>
      </c>
      <c r="S111" s="17" t="s">
        <v>789</v>
      </c>
      <c r="T111" s="17" t="s">
        <v>877</v>
      </c>
      <c r="U111" s="17" t="s">
        <v>1026</v>
      </c>
      <c r="V111" s="17">
        <v>1</v>
      </c>
    </row>
    <row r="112" spans="13:22">
      <c r="M112" s="16" t="str">
        <f>M111</f>
        <v>UCAYALI</v>
      </c>
      <c r="N112" s="16" t="str">
        <f>N111</f>
        <v>CORONEL PORTILLO</v>
      </c>
      <c r="O112" s="16" t="s">
        <v>712</v>
      </c>
      <c r="P112" s="16">
        <v>1</v>
      </c>
      <c r="R112" s="17" t="s">
        <v>738</v>
      </c>
      <c r="S112" s="17" t="s">
        <v>789</v>
      </c>
      <c r="T112" s="17" t="s">
        <v>878</v>
      </c>
      <c r="U112" s="17" t="s">
        <v>1027</v>
      </c>
      <c r="V112" s="17">
        <v>1</v>
      </c>
    </row>
    <row r="113" spans="13:22">
      <c r="M113" s="16" t="str">
        <f>M112</f>
        <v>UCAYALI</v>
      </c>
      <c r="N113" s="16" t="str">
        <f>N112</f>
        <v>CORONEL PORTILLO</v>
      </c>
      <c r="O113" s="16" t="s">
        <v>713</v>
      </c>
      <c r="P113" s="16">
        <v>1</v>
      </c>
      <c r="R113" s="17" t="s">
        <v>738</v>
      </c>
      <c r="S113" s="17" t="s">
        <v>789</v>
      </c>
      <c r="T113" s="17" t="s">
        <v>879</v>
      </c>
      <c r="U113" s="17" t="s">
        <v>1028</v>
      </c>
      <c r="V113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58D2-54FB-4C0A-9736-73C61ACB6038}">
  <dimension ref="B1:F25"/>
  <sheetViews>
    <sheetView showGridLines="0" zoomScaleNormal="100" workbookViewId="0">
      <selection activeCell="N27" sqref="N27"/>
    </sheetView>
  </sheetViews>
  <sheetFormatPr baseColWidth="10" defaultColWidth="11.42578125" defaultRowHeight="12.75"/>
  <cols>
    <col min="1" max="1" width="11.42578125" style="772"/>
    <col min="2" max="2" width="10" style="772" customWidth="1"/>
    <col min="3" max="3" width="17" style="772" customWidth="1"/>
    <col min="4" max="4" width="17.7109375" style="772" customWidth="1"/>
    <col min="5" max="5" width="17" style="772" customWidth="1"/>
    <col min="6" max="6" width="14" style="772" customWidth="1"/>
    <col min="7" max="16384" width="11.42578125" style="772"/>
  </cols>
  <sheetData>
    <row r="1" spans="2:6" ht="49.5" customHeight="1">
      <c r="B1" s="831" t="s">
        <v>1637</v>
      </c>
      <c r="C1" s="831"/>
      <c r="D1" s="831"/>
      <c r="E1" s="831"/>
      <c r="F1" s="771"/>
    </row>
    <row r="2" spans="2:6" ht="58.5" customHeight="1">
      <c r="B2" s="773" t="s">
        <v>389</v>
      </c>
      <c r="C2" s="773" t="s">
        <v>1633</v>
      </c>
      <c r="D2" s="774" t="s">
        <v>1634</v>
      </c>
      <c r="E2" s="775" t="s">
        <v>478</v>
      </c>
    </row>
    <row r="3" spans="2:6" ht="2.25" customHeight="1">
      <c r="B3" s="776"/>
      <c r="C3" s="777"/>
      <c r="D3" s="777"/>
      <c r="E3" s="777"/>
    </row>
    <row r="4" spans="2:6">
      <c r="B4" s="778">
        <v>2015</v>
      </c>
      <c r="C4" s="779">
        <v>668</v>
      </c>
      <c r="D4" s="780">
        <v>52</v>
      </c>
      <c r="E4" s="781">
        <f t="shared" ref="E4:E12" si="0">+D4/C4*100</f>
        <v>7.7844311377245514</v>
      </c>
    </row>
    <row r="5" spans="2:6">
      <c r="B5" s="778">
        <v>2016</v>
      </c>
      <c r="C5" s="779">
        <v>838</v>
      </c>
      <c r="D5" s="780">
        <v>95</v>
      </c>
      <c r="E5" s="781">
        <f t="shared" si="0"/>
        <v>11.336515513126491</v>
      </c>
      <c r="F5" s="782">
        <f>(D5-D4)/D4*100</f>
        <v>82.692307692307693</v>
      </c>
    </row>
    <row r="6" spans="2:6">
      <c r="B6" s="778">
        <v>2017</v>
      </c>
      <c r="C6" s="779">
        <v>946</v>
      </c>
      <c r="D6" s="780">
        <v>120</v>
      </c>
      <c r="E6" s="781">
        <f t="shared" si="0"/>
        <v>12.684989429175475</v>
      </c>
      <c r="F6" s="782">
        <f t="shared" ref="F6:F10" si="1">(D6-D5)/D5*100</f>
        <v>26.315789473684209</v>
      </c>
    </row>
    <row r="7" spans="2:6">
      <c r="B7" s="778">
        <v>2018</v>
      </c>
      <c r="C7" s="779">
        <v>1015</v>
      </c>
      <c r="D7" s="780">
        <v>112</v>
      </c>
      <c r="E7" s="781">
        <f t="shared" si="0"/>
        <v>11.03448275862069</v>
      </c>
      <c r="F7" s="782">
        <f t="shared" si="1"/>
        <v>-6.666666666666667</v>
      </c>
    </row>
    <row r="8" spans="2:6">
      <c r="B8" s="778">
        <v>2019</v>
      </c>
      <c r="C8" s="779">
        <v>1468</v>
      </c>
      <c r="D8" s="780">
        <v>122</v>
      </c>
      <c r="E8" s="781">
        <f t="shared" si="0"/>
        <v>8.3106267029972756</v>
      </c>
      <c r="F8" s="782">
        <f t="shared" si="1"/>
        <v>8.9285714285714288</v>
      </c>
    </row>
    <row r="9" spans="2:6">
      <c r="B9" s="778">
        <v>2020</v>
      </c>
      <c r="C9" s="779">
        <v>585</v>
      </c>
      <c r="D9" s="780">
        <v>126</v>
      </c>
      <c r="E9" s="781">
        <f t="shared" si="0"/>
        <v>21.53846153846154</v>
      </c>
      <c r="F9" s="782">
        <f>(D9-D8)/D8*100</f>
        <v>3.278688524590164</v>
      </c>
    </row>
    <row r="10" spans="2:6">
      <c r="B10" s="778">
        <v>2021</v>
      </c>
      <c r="C10" s="783">
        <v>1012</v>
      </c>
      <c r="D10" s="784">
        <v>364</v>
      </c>
      <c r="E10" s="781">
        <f t="shared" si="0"/>
        <v>35.968379446640313</v>
      </c>
      <c r="F10" s="782">
        <f t="shared" si="1"/>
        <v>188.88888888888889</v>
      </c>
    </row>
    <row r="11" spans="2:6">
      <c r="B11" s="778">
        <v>2022</v>
      </c>
      <c r="C11" s="783">
        <v>1221</v>
      </c>
      <c r="D11" s="784">
        <v>408</v>
      </c>
      <c r="E11" s="781">
        <f t="shared" si="0"/>
        <v>33.415233415233416</v>
      </c>
      <c r="F11" s="782"/>
    </row>
    <row r="12" spans="2:6">
      <c r="B12" s="778">
        <v>2023</v>
      </c>
      <c r="C12" s="783">
        <v>1364</v>
      </c>
      <c r="D12" s="784">
        <v>387</v>
      </c>
      <c r="E12" s="781">
        <f t="shared" si="0"/>
        <v>28.37243401759531</v>
      </c>
      <c r="F12" s="782">
        <v>18.771331058020476</v>
      </c>
    </row>
    <row r="13" spans="2:6" ht="2.25" customHeight="1">
      <c r="B13" s="785"/>
      <c r="C13" s="786"/>
      <c r="D13" s="787"/>
      <c r="E13" s="788"/>
      <c r="F13" s="789">
        <f>(D13-D10)/D10*100</f>
        <v>-100</v>
      </c>
    </row>
    <row r="14" spans="2:6" ht="2.25" customHeight="1">
      <c r="B14" s="790"/>
      <c r="C14" s="791"/>
      <c r="D14" s="784"/>
      <c r="E14" s="792"/>
      <c r="F14" s="789"/>
    </row>
    <row r="15" spans="2:6" ht="19.5" customHeight="1">
      <c r="B15" s="832" t="s">
        <v>1635</v>
      </c>
      <c r="C15" s="832"/>
      <c r="D15" s="832"/>
      <c r="E15" s="832"/>
      <c r="F15" s="793"/>
    </row>
    <row r="16" spans="2:6">
      <c r="B16" s="832" t="s">
        <v>1636</v>
      </c>
      <c r="C16" s="832"/>
      <c r="D16" s="832"/>
      <c r="E16" s="832"/>
      <c r="F16" s="793"/>
    </row>
    <row r="17" spans="2:5" ht="12.75" customHeight="1">
      <c r="B17" s="833" t="s">
        <v>1252</v>
      </c>
      <c r="C17" s="833"/>
      <c r="D17" s="833"/>
      <c r="E17" s="833"/>
    </row>
    <row r="18" spans="2:5" ht="12.75" customHeight="1">
      <c r="B18" s="834" t="s">
        <v>1141</v>
      </c>
      <c r="C18" s="834"/>
      <c r="D18" s="834"/>
      <c r="E18" s="834"/>
    </row>
    <row r="22" spans="2:5" ht="15.75" customHeight="1"/>
    <row r="25" spans="2:5" ht="15" customHeight="1"/>
  </sheetData>
  <mergeCells count="5">
    <mergeCell ref="B1:E1"/>
    <mergeCell ref="B15:E15"/>
    <mergeCell ref="B16:E16"/>
    <mergeCell ref="B17:E17"/>
    <mergeCell ref="B18:E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4:J62"/>
  <sheetViews>
    <sheetView topLeftCell="A31" workbookViewId="0">
      <selection activeCell="F53" sqref="F53"/>
    </sheetView>
  </sheetViews>
  <sheetFormatPr baseColWidth="10" defaultRowHeight="15"/>
  <cols>
    <col min="5" max="5" width="28.42578125" customWidth="1"/>
  </cols>
  <sheetData>
    <row r="4" spans="4:10" ht="15.75" thickBot="1">
      <c r="D4" s="835" t="s">
        <v>1154</v>
      </c>
      <c r="E4" s="835"/>
      <c r="F4" s="835"/>
      <c r="G4" s="835"/>
      <c r="H4" s="835"/>
      <c r="I4" s="835"/>
      <c r="J4" s="47"/>
    </row>
    <row r="5" spans="4:10" ht="26.25" thickTop="1" thickBot="1">
      <c r="D5" s="836"/>
      <c r="E5" s="837"/>
      <c r="F5" s="48" t="s">
        <v>482</v>
      </c>
      <c r="G5" s="49" t="s">
        <v>483</v>
      </c>
      <c r="H5" s="49" t="s">
        <v>484</v>
      </c>
      <c r="I5" s="50" t="s">
        <v>485</v>
      </c>
      <c r="J5" s="47"/>
    </row>
    <row r="6" spans="4:10" ht="15.75" customHeight="1" thickTop="1">
      <c r="D6" s="64" t="s">
        <v>1155</v>
      </c>
      <c r="E6" s="51" t="s">
        <v>1031</v>
      </c>
      <c r="F6" s="52">
        <v>1</v>
      </c>
      <c r="G6" s="53">
        <v>0.13245033112582782</v>
      </c>
      <c r="H6" s="53">
        <v>0.13245033112582782</v>
      </c>
      <c r="I6" s="54">
        <v>0.13245033112582782</v>
      </c>
      <c r="J6" s="47"/>
    </row>
    <row r="7" spans="4:10">
      <c r="D7" s="65"/>
      <c r="E7" s="55" t="s">
        <v>394</v>
      </c>
      <c r="F7" s="56">
        <v>7</v>
      </c>
      <c r="G7" s="57">
        <v>0.92715231788079466</v>
      </c>
      <c r="H7" s="57">
        <v>0.92715231788079466</v>
      </c>
      <c r="I7" s="58">
        <v>1.0596026490066226</v>
      </c>
      <c r="J7" s="47"/>
    </row>
    <row r="8" spans="4:10">
      <c r="D8" s="65"/>
      <c r="E8" s="55" t="s">
        <v>395</v>
      </c>
      <c r="F8" s="56">
        <v>14</v>
      </c>
      <c r="G8" s="59">
        <v>1.8543046357615893</v>
      </c>
      <c r="H8" s="59">
        <v>1.8543046357615893</v>
      </c>
      <c r="I8" s="58">
        <v>2.9139072847682117</v>
      </c>
      <c r="J8" s="47"/>
    </row>
    <row r="9" spans="4:10">
      <c r="D9" s="65"/>
      <c r="E9" s="55" t="s">
        <v>396</v>
      </c>
      <c r="F9" s="56">
        <v>5</v>
      </c>
      <c r="G9" s="57">
        <v>0.66225165562913912</v>
      </c>
      <c r="H9" s="57">
        <v>0.66225165562913912</v>
      </c>
      <c r="I9" s="58">
        <v>3.576158940397351</v>
      </c>
      <c r="J9" s="47"/>
    </row>
    <row r="10" spans="4:10">
      <c r="D10" s="65"/>
      <c r="E10" s="55" t="s">
        <v>397</v>
      </c>
      <c r="F10" s="56">
        <v>37</v>
      </c>
      <c r="G10" s="59">
        <v>4.9006622516556293</v>
      </c>
      <c r="H10" s="59">
        <v>4.9006622516556293</v>
      </c>
      <c r="I10" s="58">
        <v>8.4768211920529808</v>
      </c>
      <c r="J10" s="47"/>
    </row>
    <row r="11" spans="4:10">
      <c r="D11" s="65"/>
      <c r="E11" s="55" t="s">
        <v>398</v>
      </c>
      <c r="F11" s="56">
        <v>22</v>
      </c>
      <c r="G11" s="59">
        <v>2.9139072847682117</v>
      </c>
      <c r="H11" s="59">
        <v>2.9139072847682117</v>
      </c>
      <c r="I11" s="58">
        <v>11.390728476821192</v>
      </c>
      <c r="J11" s="47"/>
    </row>
    <row r="12" spans="4:10">
      <c r="D12" s="65"/>
      <c r="E12" s="55" t="s">
        <v>399</v>
      </c>
      <c r="F12" s="56">
        <v>11</v>
      </c>
      <c r="G12" s="59">
        <v>1.4569536423841059</v>
      </c>
      <c r="H12" s="59">
        <v>1.4569536423841059</v>
      </c>
      <c r="I12" s="58">
        <v>12.847682119205299</v>
      </c>
      <c r="J12" s="47"/>
    </row>
    <row r="13" spans="4:10">
      <c r="D13" s="65"/>
      <c r="E13" s="55" t="s">
        <v>400</v>
      </c>
      <c r="F13" s="56">
        <v>18</v>
      </c>
      <c r="G13" s="59">
        <v>2.3841059602649008</v>
      </c>
      <c r="H13" s="59">
        <v>2.3841059602649008</v>
      </c>
      <c r="I13" s="58">
        <v>15.231788079470199</v>
      </c>
      <c r="J13" s="47"/>
    </row>
    <row r="14" spans="4:10">
      <c r="D14" s="65"/>
      <c r="E14" s="55" t="s">
        <v>401</v>
      </c>
      <c r="F14" s="56">
        <v>15</v>
      </c>
      <c r="G14" s="59">
        <v>1.9867549668874172</v>
      </c>
      <c r="H14" s="59">
        <v>1.9867549668874172</v>
      </c>
      <c r="I14" s="58">
        <v>17.218543046357617</v>
      </c>
      <c r="J14" s="47"/>
    </row>
    <row r="15" spans="4:10">
      <c r="D15" s="65"/>
      <c r="E15" s="55" t="s">
        <v>402</v>
      </c>
      <c r="F15" s="56">
        <v>24</v>
      </c>
      <c r="G15" s="59">
        <v>3.1788079470198674</v>
      </c>
      <c r="H15" s="59">
        <v>3.1788079470198674</v>
      </c>
      <c r="I15" s="58">
        <v>20.397350993377483</v>
      </c>
      <c r="J15" s="47"/>
    </row>
    <row r="16" spans="4:10">
      <c r="D16" s="65"/>
      <c r="E16" s="55" t="s">
        <v>404</v>
      </c>
      <c r="F16" s="56">
        <v>8</v>
      </c>
      <c r="G16" s="59">
        <v>1.0596026490066226</v>
      </c>
      <c r="H16" s="59">
        <v>1.0596026490066226</v>
      </c>
      <c r="I16" s="58">
        <v>21.456953642384107</v>
      </c>
      <c r="J16" s="47"/>
    </row>
    <row r="17" spans="4:10">
      <c r="D17" s="65"/>
      <c r="E17" s="55" t="s">
        <v>1091</v>
      </c>
      <c r="F17" s="56">
        <v>2</v>
      </c>
      <c r="G17" s="57">
        <v>0.26490066225165565</v>
      </c>
      <c r="H17" s="57">
        <v>0.26490066225165565</v>
      </c>
      <c r="I17" s="58">
        <v>21.721854304635762</v>
      </c>
      <c r="J17" s="47"/>
    </row>
    <row r="18" spans="4:10">
      <c r="D18" s="65"/>
      <c r="E18" s="55" t="s">
        <v>405</v>
      </c>
      <c r="F18" s="56">
        <v>6</v>
      </c>
      <c r="G18" s="57">
        <v>0.79470198675496684</v>
      </c>
      <c r="H18" s="57">
        <v>0.79470198675496684</v>
      </c>
      <c r="I18" s="58">
        <v>22.516556291390728</v>
      </c>
      <c r="J18" s="47"/>
    </row>
    <row r="19" spans="4:10">
      <c r="D19" s="65"/>
      <c r="E19" s="55" t="s">
        <v>406</v>
      </c>
      <c r="F19" s="56">
        <v>22</v>
      </c>
      <c r="G19" s="59">
        <v>2.9139072847682117</v>
      </c>
      <c r="H19" s="59">
        <v>2.9139072847682117</v>
      </c>
      <c r="I19" s="58">
        <v>25.430463576158939</v>
      </c>
      <c r="J19" s="47"/>
    </row>
    <row r="20" spans="4:10">
      <c r="D20" s="65"/>
      <c r="E20" s="55" t="s">
        <v>407</v>
      </c>
      <c r="F20" s="56">
        <v>8</v>
      </c>
      <c r="G20" s="59">
        <v>1.0596026490066226</v>
      </c>
      <c r="H20" s="59">
        <v>1.0596026490066226</v>
      </c>
      <c r="I20" s="58">
        <v>26.490066225165563</v>
      </c>
      <c r="J20" s="47"/>
    </row>
    <row r="21" spans="4:10">
      <c r="D21" s="65"/>
      <c r="E21" s="55" t="s">
        <v>408</v>
      </c>
      <c r="F21" s="56">
        <v>12</v>
      </c>
      <c r="G21" s="59">
        <v>1.5894039735099337</v>
      </c>
      <c r="H21" s="59">
        <v>1.5894039735099337</v>
      </c>
      <c r="I21" s="58">
        <v>28.079470198675498</v>
      </c>
      <c r="J21" s="47"/>
    </row>
    <row r="22" spans="4:10">
      <c r="D22" s="65"/>
      <c r="E22" s="55" t="s">
        <v>409</v>
      </c>
      <c r="F22" s="56">
        <v>2</v>
      </c>
      <c r="G22" s="57">
        <v>0.26490066225165565</v>
      </c>
      <c r="H22" s="57">
        <v>0.26490066225165565</v>
      </c>
      <c r="I22" s="58">
        <v>28.344370860927153</v>
      </c>
      <c r="J22" s="47"/>
    </row>
    <row r="23" spans="4:10">
      <c r="D23" s="65"/>
      <c r="E23" s="55" t="s">
        <v>439</v>
      </c>
      <c r="F23" s="56">
        <v>7</v>
      </c>
      <c r="G23" s="57">
        <v>0.92715231788079466</v>
      </c>
      <c r="H23" s="57">
        <v>0.92715231788079466</v>
      </c>
      <c r="I23" s="58">
        <v>29.271523178807946</v>
      </c>
      <c r="J23" s="47"/>
    </row>
    <row r="24" spans="4:10">
      <c r="D24" s="65"/>
      <c r="E24" s="55" t="s">
        <v>410</v>
      </c>
      <c r="F24" s="56">
        <v>38</v>
      </c>
      <c r="G24" s="59">
        <v>5.0331125827814569</v>
      </c>
      <c r="H24" s="59">
        <v>5.0331125827814569</v>
      </c>
      <c r="I24" s="58">
        <v>34.304635761589402</v>
      </c>
      <c r="J24" s="47"/>
    </row>
    <row r="25" spans="4:10">
      <c r="D25" s="65"/>
      <c r="E25" s="55" t="s">
        <v>411</v>
      </c>
      <c r="F25" s="56">
        <v>16</v>
      </c>
      <c r="G25" s="59">
        <v>2.1192052980132452</v>
      </c>
      <c r="H25" s="59">
        <v>2.1192052980132452</v>
      </c>
      <c r="I25" s="58">
        <v>36.423841059602651</v>
      </c>
      <c r="J25" s="47"/>
    </row>
    <row r="26" spans="4:10">
      <c r="D26" s="65"/>
      <c r="E26" s="55" t="s">
        <v>412</v>
      </c>
      <c r="F26" s="56">
        <v>6</v>
      </c>
      <c r="G26" s="57">
        <v>0.79470198675496684</v>
      </c>
      <c r="H26" s="57">
        <v>0.79470198675496684</v>
      </c>
      <c r="I26" s="58">
        <v>37.218543046357617</v>
      </c>
      <c r="J26" s="47"/>
    </row>
    <row r="27" spans="4:10">
      <c r="D27" s="65"/>
      <c r="E27" s="55" t="s">
        <v>440</v>
      </c>
      <c r="F27" s="56">
        <v>25</v>
      </c>
      <c r="G27" s="59">
        <v>3.3112582781456954</v>
      </c>
      <c r="H27" s="59">
        <v>3.3112582781456954</v>
      </c>
      <c r="I27" s="58">
        <v>40.52980132450331</v>
      </c>
      <c r="J27" s="47"/>
    </row>
    <row r="28" spans="4:10">
      <c r="D28" s="65"/>
      <c r="E28" s="55" t="s">
        <v>413</v>
      </c>
      <c r="F28" s="56">
        <v>2</v>
      </c>
      <c r="G28" s="57">
        <v>0.26490066225165565</v>
      </c>
      <c r="H28" s="57">
        <v>0.26490066225165565</v>
      </c>
      <c r="I28" s="58">
        <v>40.794701986754966</v>
      </c>
      <c r="J28" s="47"/>
    </row>
    <row r="29" spans="4:10">
      <c r="D29" s="65"/>
      <c r="E29" s="55" t="s">
        <v>1035</v>
      </c>
      <c r="F29" s="56">
        <v>33</v>
      </c>
      <c r="G29" s="59">
        <v>4.370860927152318</v>
      </c>
      <c r="H29" s="59">
        <v>4.370860927152318</v>
      </c>
      <c r="I29" s="58">
        <v>45.165562913907287</v>
      </c>
      <c r="J29" s="47"/>
    </row>
    <row r="30" spans="4:10">
      <c r="D30" s="65"/>
      <c r="E30" s="55" t="s">
        <v>414</v>
      </c>
      <c r="F30" s="56">
        <v>10</v>
      </c>
      <c r="G30" s="59">
        <v>1.3245033112582782</v>
      </c>
      <c r="H30" s="59">
        <v>1.3245033112582782</v>
      </c>
      <c r="I30" s="58">
        <v>46.490066225165563</v>
      </c>
      <c r="J30" s="47"/>
    </row>
    <row r="31" spans="4:10">
      <c r="D31" s="65"/>
      <c r="E31" s="55" t="s">
        <v>415</v>
      </c>
      <c r="F31" s="56">
        <v>15</v>
      </c>
      <c r="G31" s="59">
        <v>1.9867549668874172</v>
      </c>
      <c r="H31" s="59">
        <v>1.9867549668874172</v>
      </c>
      <c r="I31" s="58">
        <v>48.476821192052981</v>
      </c>
      <c r="J31" s="47"/>
    </row>
    <row r="32" spans="4:10">
      <c r="D32" s="65"/>
      <c r="E32" s="55" t="s">
        <v>416</v>
      </c>
      <c r="F32" s="56">
        <v>35</v>
      </c>
      <c r="G32" s="59">
        <v>4.6357615894039732</v>
      </c>
      <c r="H32" s="59">
        <v>4.6357615894039732</v>
      </c>
      <c r="I32" s="58">
        <v>53.11258278145695</v>
      </c>
      <c r="J32" s="47"/>
    </row>
    <row r="33" spans="4:10">
      <c r="D33" s="65"/>
      <c r="E33" s="55" t="s">
        <v>417</v>
      </c>
      <c r="F33" s="56">
        <v>11</v>
      </c>
      <c r="G33" s="59">
        <v>1.4569536423841059</v>
      </c>
      <c r="H33" s="59">
        <v>1.4569536423841059</v>
      </c>
      <c r="I33" s="58">
        <v>54.569536423841058</v>
      </c>
      <c r="J33" s="47"/>
    </row>
    <row r="34" spans="4:10">
      <c r="D34" s="65"/>
      <c r="E34" s="55" t="s">
        <v>1034</v>
      </c>
      <c r="F34" s="56">
        <v>1</v>
      </c>
      <c r="G34" s="57">
        <v>0.13245033112582782</v>
      </c>
      <c r="H34" s="57">
        <v>0.13245033112582782</v>
      </c>
      <c r="I34" s="58">
        <v>54.701986754966889</v>
      </c>
      <c r="J34" s="47"/>
    </row>
    <row r="35" spans="4:10">
      <c r="D35" s="65"/>
      <c r="E35" s="55" t="s">
        <v>1036</v>
      </c>
      <c r="F35" s="56">
        <v>8</v>
      </c>
      <c r="G35" s="59">
        <v>1.0596026490066226</v>
      </c>
      <c r="H35" s="59">
        <v>1.0596026490066226</v>
      </c>
      <c r="I35" s="58">
        <v>55.76158940397351</v>
      </c>
      <c r="J35" s="47"/>
    </row>
    <row r="36" spans="4:10">
      <c r="D36" s="65"/>
      <c r="E36" s="55" t="s">
        <v>1030</v>
      </c>
      <c r="F36" s="56">
        <v>2</v>
      </c>
      <c r="G36" s="57">
        <v>0.26490066225165565</v>
      </c>
      <c r="H36" s="57">
        <v>0.26490066225165565</v>
      </c>
      <c r="I36" s="58">
        <v>56.026490066225165</v>
      </c>
      <c r="J36" s="47"/>
    </row>
    <row r="37" spans="4:10">
      <c r="D37" s="65"/>
      <c r="E37" s="55" t="s">
        <v>418</v>
      </c>
      <c r="F37" s="56">
        <v>21</v>
      </c>
      <c r="G37" s="59">
        <v>2.7814569536423841</v>
      </c>
      <c r="H37" s="59">
        <v>2.7814569536423841</v>
      </c>
      <c r="I37" s="58">
        <v>58.807947019867548</v>
      </c>
      <c r="J37" s="47"/>
    </row>
    <row r="38" spans="4:10">
      <c r="D38" s="65"/>
      <c r="E38" s="55" t="s">
        <v>419</v>
      </c>
      <c r="F38" s="56">
        <v>6</v>
      </c>
      <c r="G38" s="57">
        <v>0.79470198675496684</v>
      </c>
      <c r="H38" s="57">
        <v>0.79470198675496684</v>
      </c>
      <c r="I38" s="58">
        <v>59.602649006622514</v>
      </c>
      <c r="J38" s="47"/>
    </row>
    <row r="39" spans="4:10">
      <c r="D39" s="65"/>
      <c r="E39" s="55" t="s">
        <v>420</v>
      </c>
      <c r="F39" s="56">
        <v>7</v>
      </c>
      <c r="G39" s="57">
        <v>0.92715231788079466</v>
      </c>
      <c r="H39" s="57">
        <v>0.92715231788079466</v>
      </c>
      <c r="I39" s="58">
        <v>60.52980132450331</v>
      </c>
      <c r="J39" s="47"/>
    </row>
    <row r="40" spans="4:10">
      <c r="D40" s="65"/>
      <c r="E40" s="55" t="s">
        <v>421</v>
      </c>
      <c r="F40" s="56">
        <v>25</v>
      </c>
      <c r="G40" s="59">
        <v>3.3112582781456954</v>
      </c>
      <c r="H40" s="59">
        <v>3.3112582781456954</v>
      </c>
      <c r="I40" s="58">
        <v>63.841059602649004</v>
      </c>
      <c r="J40" s="47"/>
    </row>
    <row r="41" spans="4:10">
      <c r="D41" s="65"/>
      <c r="E41" s="55" t="s">
        <v>422</v>
      </c>
      <c r="F41" s="56">
        <v>10</v>
      </c>
      <c r="G41" s="59">
        <v>1.3245033112582782</v>
      </c>
      <c r="H41" s="59">
        <v>1.3245033112582782</v>
      </c>
      <c r="I41" s="58">
        <v>65.16556291390728</v>
      </c>
      <c r="J41" s="47"/>
    </row>
    <row r="42" spans="4:10">
      <c r="D42" s="65"/>
      <c r="E42" s="55" t="s">
        <v>423</v>
      </c>
      <c r="F42" s="56">
        <v>12</v>
      </c>
      <c r="G42" s="59">
        <v>1.5894039735099337</v>
      </c>
      <c r="H42" s="59">
        <v>1.5894039735099337</v>
      </c>
      <c r="I42" s="58">
        <v>66.754966887417226</v>
      </c>
      <c r="J42" s="47"/>
    </row>
    <row r="43" spans="4:10">
      <c r="D43" s="65"/>
      <c r="E43" s="55" t="s">
        <v>424</v>
      </c>
      <c r="F43" s="56">
        <v>14</v>
      </c>
      <c r="G43" s="59">
        <v>1.8543046357615893</v>
      </c>
      <c r="H43" s="59">
        <v>1.8543046357615893</v>
      </c>
      <c r="I43" s="58">
        <v>68.609271523178805</v>
      </c>
      <c r="J43" s="47"/>
    </row>
    <row r="44" spans="4:10">
      <c r="D44" s="65"/>
      <c r="E44" s="55" t="s">
        <v>441</v>
      </c>
      <c r="F44" s="56">
        <v>9</v>
      </c>
      <c r="G44" s="59">
        <v>1.1920529801324504</v>
      </c>
      <c r="H44" s="59">
        <v>1.1920529801324504</v>
      </c>
      <c r="I44" s="58">
        <v>69.801324503311264</v>
      </c>
      <c r="J44" s="47"/>
    </row>
    <row r="45" spans="4:10">
      <c r="D45" s="65"/>
      <c r="E45" s="55" t="s">
        <v>425</v>
      </c>
      <c r="F45" s="56">
        <v>1</v>
      </c>
      <c r="G45" s="57">
        <v>0.13245033112582782</v>
      </c>
      <c r="H45" s="57">
        <v>0.13245033112582782</v>
      </c>
      <c r="I45" s="58">
        <v>69.933774834437088</v>
      </c>
      <c r="J45" s="47"/>
    </row>
    <row r="46" spans="4:10">
      <c r="D46" s="65"/>
      <c r="E46" s="55" t="s">
        <v>426</v>
      </c>
      <c r="F46" s="56">
        <v>5</v>
      </c>
      <c r="G46" s="57">
        <v>0.66225165562913912</v>
      </c>
      <c r="H46" s="57">
        <v>0.66225165562913912</v>
      </c>
      <c r="I46" s="58">
        <v>70.596026490066222</v>
      </c>
      <c r="J46" s="47"/>
    </row>
    <row r="47" spans="4:10">
      <c r="D47" s="65"/>
      <c r="E47" s="55" t="s">
        <v>428</v>
      </c>
      <c r="F47" s="56">
        <v>12</v>
      </c>
      <c r="G47" s="59">
        <v>1.5894039735099337</v>
      </c>
      <c r="H47" s="59">
        <v>1.5894039735099337</v>
      </c>
      <c r="I47" s="58">
        <v>72.185430463576154</v>
      </c>
      <c r="J47" s="47"/>
    </row>
    <row r="48" spans="4:10">
      <c r="D48" s="65"/>
      <c r="E48" s="55" t="s">
        <v>429</v>
      </c>
      <c r="F48" s="56">
        <v>4</v>
      </c>
      <c r="G48" s="57">
        <v>0.5298013245033113</v>
      </c>
      <c r="H48" s="57">
        <v>0.5298013245033113</v>
      </c>
      <c r="I48" s="58">
        <v>72.715231788079464</v>
      </c>
      <c r="J48" s="47"/>
    </row>
    <row r="49" spans="4:10">
      <c r="D49" s="65"/>
      <c r="E49" s="55" t="s">
        <v>430</v>
      </c>
      <c r="F49" s="56">
        <v>28</v>
      </c>
      <c r="G49" s="59">
        <v>3.7086092715231787</v>
      </c>
      <c r="H49" s="59">
        <v>3.7086092715231787</v>
      </c>
      <c r="I49" s="58">
        <v>76.423841059602651</v>
      </c>
      <c r="J49" s="47"/>
    </row>
    <row r="50" spans="4:10">
      <c r="D50" s="65"/>
      <c r="E50" s="55" t="s">
        <v>431</v>
      </c>
      <c r="F50" s="56">
        <v>7</v>
      </c>
      <c r="G50" s="57">
        <v>0.92715231788079466</v>
      </c>
      <c r="H50" s="57">
        <v>0.92715231788079466</v>
      </c>
      <c r="I50" s="58">
        <v>77.350993377483448</v>
      </c>
      <c r="J50" s="47"/>
    </row>
    <row r="51" spans="4:10">
      <c r="D51" s="65"/>
      <c r="E51" s="55" t="s">
        <v>432</v>
      </c>
      <c r="F51" s="56">
        <v>1</v>
      </c>
      <c r="G51" s="57">
        <v>0.13245033112582782</v>
      </c>
      <c r="H51" s="57">
        <v>0.13245033112582782</v>
      </c>
      <c r="I51" s="58">
        <v>77.483443708609272</v>
      </c>
      <c r="J51" s="47"/>
    </row>
    <row r="52" spans="4:10">
      <c r="D52" s="65"/>
      <c r="E52" s="55" t="s">
        <v>433</v>
      </c>
      <c r="F52" s="56">
        <v>14</v>
      </c>
      <c r="G52" s="59">
        <v>1.8543046357615893</v>
      </c>
      <c r="H52" s="59">
        <v>1.8543046357615893</v>
      </c>
      <c r="I52" s="58">
        <v>79.337748344370866</v>
      </c>
      <c r="J52" s="47"/>
    </row>
    <row r="53" spans="4:10">
      <c r="D53" s="65"/>
      <c r="E53" s="55" t="s">
        <v>434</v>
      </c>
      <c r="F53" s="56">
        <v>31</v>
      </c>
      <c r="G53" s="59">
        <v>4.1059602649006619</v>
      </c>
      <c r="H53" s="59">
        <v>4.1059602649006619</v>
      </c>
      <c r="I53" s="58">
        <v>83.443708609271525</v>
      </c>
      <c r="J53" s="47"/>
    </row>
    <row r="54" spans="4:10">
      <c r="D54" s="65"/>
      <c r="E54" s="55" t="s">
        <v>435</v>
      </c>
      <c r="F54" s="56">
        <v>104</v>
      </c>
      <c r="G54" s="59">
        <v>13.774834437086092</v>
      </c>
      <c r="H54" s="59">
        <v>13.774834437086092</v>
      </c>
      <c r="I54" s="58">
        <v>97.21854304635761</v>
      </c>
      <c r="J54" s="47"/>
    </row>
    <row r="55" spans="4:10">
      <c r="D55" s="65"/>
      <c r="E55" s="55" t="s">
        <v>444</v>
      </c>
      <c r="F55" s="56">
        <v>2</v>
      </c>
      <c r="G55" s="57">
        <v>0.26490066225165565</v>
      </c>
      <c r="H55" s="57">
        <v>0.26490066225165565</v>
      </c>
      <c r="I55" s="58">
        <v>97.483443708609272</v>
      </c>
      <c r="J55" s="47"/>
    </row>
    <row r="56" spans="4:10">
      <c r="D56" s="65"/>
      <c r="E56" s="55" t="s">
        <v>436</v>
      </c>
      <c r="F56" s="56">
        <v>1</v>
      </c>
      <c r="G56" s="57">
        <v>0.13245033112582782</v>
      </c>
      <c r="H56" s="57">
        <v>0.13245033112582782</v>
      </c>
      <c r="I56" s="58">
        <v>97.615894039735096</v>
      </c>
      <c r="J56" s="47"/>
    </row>
    <row r="57" spans="4:10">
      <c r="D57" s="65"/>
      <c r="E57" s="55" t="s">
        <v>437</v>
      </c>
      <c r="F57" s="56">
        <v>1</v>
      </c>
      <c r="G57" s="57">
        <v>0.13245033112582782</v>
      </c>
      <c r="H57" s="57">
        <v>0.13245033112582782</v>
      </c>
      <c r="I57" s="58">
        <v>97.74834437086092</v>
      </c>
      <c r="J57" s="47"/>
    </row>
    <row r="58" spans="4:10">
      <c r="D58" s="65"/>
      <c r="E58" s="55" t="s">
        <v>445</v>
      </c>
      <c r="F58" s="56">
        <v>4</v>
      </c>
      <c r="G58" s="57">
        <v>0.5298013245033113</v>
      </c>
      <c r="H58" s="57">
        <v>0.5298013245033113</v>
      </c>
      <c r="I58" s="58">
        <v>98.278145695364245</v>
      </c>
      <c r="J58" s="47"/>
    </row>
    <row r="59" spans="4:10">
      <c r="D59" s="65"/>
      <c r="E59" s="55" t="s">
        <v>438</v>
      </c>
      <c r="F59" s="56">
        <v>13</v>
      </c>
      <c r="G59" s="59">
        <v>1.7218543046357615</v>
      </c>
      <c r="H59" s="59">
        <v>1.7218543046357615</v>
      </c>
      <c r="I59" s="58">
        <v>100</v>
      </c>
      <c r="J59" s="47"/>
    </row>
    <row r="60" spans="4:10" ht="15.75" thickBot="1">
      <c r="D60" s="66"/>
      <c r="E60" s="60" t="s">
        <v>512</v>
      </c>
      <c r="F60" s="61">
        <v>755</v>
      </c>
      <c r="G60" s="62">
        <v>100</v>
      </c>
      <c r="H60" s="62">
        <v>100</v>
      </c>
      <c r="I60" s="63"/>
      <c r="J60" s="47"/>
    </row>
    <row r="61" spans="4:10" ht="15.75" thickTop="1">
      <c r="D61" s="47"/>
    </row>
    <row r="62" spans="4:10">
      <c r="D62" s="47"/>
    </row>
  </sheetData>
  <mergeCells count="2">
    <mergeCell ref="D4:I4"/>
    <mergeCell ref="D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D2:R32"/>
  <sheetViews>
    <sheetView topLeftCell="A4" workbookViewId="0">
      <selection activeCell="J6" sqref="J6:R31"/>
    </sheetView>
  </sheetViews>
  <sheetFormatPr baseColWidth="10" defaultRowHeight="15"/>
  <cols>
    <col min="5" max="5" width="11.7109375" bestFit="1" customWidth="1"/>
    <col min="6" max="6" width="17.85546875" customWidth="1"/>
  </cols>
  <sheetData>
    <row r="2" spans="4:18" ht="15.75" thickBot="1"/>
    <row r="3" spans="4:18" ht="15.75" thickTop="1">
      <c r="F3" s="838"/>
      <c r="G3" s="839"/>
      <c r="H3" s="844" t="s">
        <v>1157</v>
      </c>
      <c r="I3" s="845"/>
      <c r="J3" s="845" t="s">
        <v>1158</v>
      </c>
      <c r="K3" s="845"/>
      <c r="L3" s="845"/>
      <c r="M3" s="845"/>
      <c r="N3" s="845"/>
      <c r="O3" s="845"/>
      <c r="P3" s="845"/>
      <c r="Q3" s="845"/>
      <c r="R3" s="846"/>
    </row>
    <row r="4" spans="4:18" ht="24.75">
      <c r="F4" s="840"/>
      <c r="G4" s="841"/>
      <c r="H4" s="67" t="s">
        <v>1159</v>
      </c>
      <c r="I4" s="68" t="s">
        <v>1160</v>
      </c>
      <c r="J4" s="68" t="s">
        <v>1161</v>
      </c>
      <c r="K4" s="68" t="s">
        <v>1162</v>
      </c>
      <c r="L4" s="68" t="s">
        <v>1163</v>
      </c>
      <c r="M4" s="68" t="s">
        <v>1164</v>
      </c>
      <c r="N4" s="68" t="s">
        <v>1165</v>
      </c>
      <c r="O4" s="68" t="s">
        <v>1166</v>
      </c>
      <c r="P4" s="68" t="s">
        <v>1167</v>
      </c>
      <c r="Q4" s="68" t="s">
        <v>1168</v>
      </c>
      <c r="R4" s="69" t="s">
        <v>1169</v>
      </c>
    </row>
    <row r="5" spans="4:18" ht="15.75" thickBot="1">
      <c r="F5" s="842"/>
      <c r="G5" s="843"/>
      <c r="H5" s="70" t="s">
        <v>547</v>
      </c>
      <c r="I5" s="71" t="s">
        <v>547</v>
      </c>
      <c r="J5" s="71" t="s">
        <v>547</v>
      </c>
      <c r="K5" s="71" t="s">
        <v>547</v>
      </c>
      <c r="L5" s="71" t="s">
        <v>547</v>
      </c>
      <c r="M5" s="71" t="s">
        <v>547</v>
      </c>
      <c r="N5" s="71" t="s">
        <v>547</v>
      </c>
      <c r="O5" s="71" t="s">
        <v>547</v>
      </c>
      <c r="P5" s="71" t="s">
        <v>547</v>
      </c>
      <c r="Q5" s="71" t="s">
        <v>547</v>
      </c>
      <c r="R5" s="72" t="s">
        <v>547</v>
      </c>
    </row>
    <row r="6" spans="4:18" ht="15.75" customHeight="1" thickTop="1">
      <c r="D6" s="85" t="s">
        <v>1</v>
      </c>
      <c r="E6" s="91" t="b">
        <f>D6=G6</f>
        <v>1</v>
      </c>
      <c r="F6" s="88" t="s">
        <v>1170</v>
      </c>
      <c r="G6" s="73" t="s">
        <v>1</v>
      </c>
      <c r="H6" s="74">
        <v>0</v>
      </c>
      <c r="I6" s="75">
        <v>19</v>
      </c>
      <c r="J6" s="75">
        <v>0</v>
      </c>
      <c r="K6" s="75">
        <v>0</v>
      </c>
      <c r="L6" s="75">
        <v>1</v>
      </c>
      <c r="M6" s="75">
        <v>5</v>
      </c>
      <c r="N6" s="75">
        <v>4</v>
      </c>
      <c r="O6" s="75">
        <v>4</v>
      </c>
      <c r="P6" s="75">
        <v>0</v>
      </c>
      <c r="Q6" s="75">
        <v>2</v>
      </c>
      <c r="R6" s="76">
        <v>3</v>
      </c>
    </row>
    <row r="7" spans="4:18">
      <c r="D7" s="86" t="s">
        <v>1172</v>
      </c>
      <c r="E7" s="91" t="b">
        <f t="shared" ref="E7:E31" si="0">D7=G7</f>
        <v>1</v>
      </c>
      <c r="F7" s="89"/>
      <c r="G7" s="77" t="s">
        <v>1172</v>
      </c>
      <c r="H7" s="78">
        <v>1</v>
      </c>
      <c r="I7" s="79">
        <v>22</v>
      </c>
      <c r="J7" s="79">
        <v>0</v>
      </c>
      <c r="K7" s="79">
        <v>1</v>
      </c>
      <c r="L7" s="79">
        <v>2</v>
      </c>
      <c r="M7" s="79">
        <v>6</v>
      </c>
      <c r="N7" s="79">
        <v>6</v>
      </c>
      <c r="O7" s="79">
        <v>4</v>
      </c>
      <c r="P7" s="79">
        <v>3</v>
      </c>
      <c r="Q7" s="79">
        <v>0</v>
      </c>
      <c r="R7" s="80">
        <v>1</v>
      </c>
    </row>
    <row r="8" spans="4:18">
      <c r="D8" s="86" t="s">
        <v>3</v>
      </c>
      <c r="E8" s="91" t="b">
        <f t="shared" si="0"/>
        <v>1</v>
      </c>
      <c r="F8" s="89"/>
      <c r="G8" s="77" t="s">
        <v>3</v>
      </c>
      <c r="H8" s="78">
        <v>0</v>
      </c>
      <c r="I8" s="79">
        <v>12</v>
      </c>
      <c r="J8" s="79">
        <v>0</v>
      </c>
      <c r="K8" s="79">
        <v>0</v>
      </c>
      <c r="L8" s="79">
        <v>3</v>
      </c>
      <c r="M8" s="79">
        <v>3</v>
      </c>
      <c r="N8" s="79">
        <v>3</v>
      </c>
      <c r="O8" s="79">
        <v>1</v>
      </c>
      <c r="P8" s="79">
        <v>1</v>
      </c>
      <c r="Q8" s="79">
        <v>0</v>
      </c>
      <c r="R8" s="80">
        <v>1</v>
      </c>
    </row>
    <row r="9" spans="4:18">
      <c r="D9" s="86" t="s">
        <v>4</v>
      </c>
      <c r="E9" s="91" t="b">
        <f t="shared" si="0"/>
        <v>1</v>
      </c>
      <c r="F9" s="89"/>
      <c r="G9" s="77" t="s">
        <v>4</v>
      </c>
      <c r="H9" s="78">
        <v>0</v>
      </c>
      <c r="I9" s="79">
        <v>52</v>
      </c>
      <c r="J9" s="79">
        <v>0</v>
      </c>
      <c r="K9" s="79">
        <v>2</v>
      </c>
      <c r="L9" s="79">
        <v>4</v>
      </c>
      <c r="M9" s="79">
        <v>13</v>
      </c>
      <c r="N9" s="79">
        <v>12</v>
      </c>
      <c r="O9" s="79">
        <v>10</v>
      </c>
      <c r="P9" s="79">
        <v>4</v>
      </c>
      <c r="Q9" s="79">
        <v>7</v>
      </c>
      <c r="R9" s="80">
        <v>0</v>
      </c>
    </row>
    <row r="10" spans="4:18">
      <c r="D10" s="86" t="s">
        <v>5</v>
      </c>
      <c r="E10" s="91" t="b">
        <f t="shared" si="0"/>
        <v>1</v>
      </c>
      <c r="F10" s="89"/>
      <c r="G10" s="77" t="s">
        <v>5</v>
      </c>
      <c r="H10" s="78">
        <v>1</v>
      </c>
      <c r="I10" s="79">
        <v>23</v>
      </c>
      <c r="J10" s="79">
        <v>0</v>
      </c>
      <c r="K10" s="79">
        <v>3</v>
      </c>
      <c r="L10" s="79">
        <v>3</v>
      </c>
      <c r="M10" s="79">
        <v>4</v>
      </c>
      <c r="N10" s="79">
        <v>6</v>
      </c>
      <c r="O10" s="79">
        <v>5</v>
      </c>
      <c r="P10" s="79">
        <v>1</v>
      </c>
      <c r="Q10" s="79">
        <v>1</v>
      </c>
      <c r="R10" s="80">
        <v>1</v>
      </c>
    </row>
    <row r="11" spans="4:18">
      <c r="D11" s="86" t="s">
        <v>6</v>
      </c>
      <c r="E11" s="91" t="b">
        <f t="shared" si="0"/>
        <v>1</v>
      </c>
      <c r="F11" s="89"/>
      <c r="G11" s="77" t="s">
        <v>6</v>
      </c>
      <c r="H11" s="78">
        <v>0</v>
      </c>
      <c r="I11" s="79">
        <v>22</v>
      </c>
      <c r="J11" s="79">
        <v>0</v>
      </c>
      <c r="K11" s="79">
        <v>2</v>
      </c>
      <c r="L11" s="79">
        <v>2</v>
      </c>
      <c r="M11" s="79">
        <v>2</v>
      </c>
      <c r="N11" s="79">
        <v>4</v>
      </c>
      <c r="O11" s="79">
        <v>5</v>
      </c>
      <c r="P11" s="79">
        <v>3</v>
      </c>
      <c r="Q11" s="79">
        <v>4</v>
      </c>
      <c r="R11" s="80">
        <v>0</v>
      </c>
    </row>
    <row r="12" spans="4:18" ht="36">
      <c r="D12" s="86" t="s">
        <v>1173</v>
      </c>
      <c r="E12" s="91" t="b">
        <f t="shared" si="0"/>
        <v>1</v>
      </c>
      <c r="F12" s="89"/>
      <c r="G12" s="77" t="s">
        <v>1173</v>
      </c>
      <c r="H12" s="78">
        <v>0</v>
      </c>
      <c r="I12" s="79">
        <v>14</v>
      </c>
      <c r="J12" s="79">
        <v>0</v>
      </c>
      <c r="K12" s="79">
        <v>1</v>
      </c>
      <c r="L12" s="79">
        <v>2</v>
      </c>
      <c r="M12" s="79">
        <v>2</v>
      </c>
      <c r="N12" s="79">
        <v>4</v>
      </c>
      <c r="O12" s="79">
        <v>0</v>
      </c>
      <c r="P12" s="79">
        <v>3</v>
      </c>
      <c r="Q12" s="79">
        <v>1</v>
      </c>
      <c r="R12" s="80">
        <v>1</v>
      </c>
    </row>
    <row r="13" spans="4:18">
      <c r="D13" s="86" t="s">
        <v>8</v>
      </c>
      <c r="E13" s="91" t="b">
        <f t="shared" si="0"/>
        <v>1</v>
      </c>
      <c r="F13" s="89"/>
      <c r="G13" s="77" t="s">
        <v>8</v>
      </c>
      <c r="H13" s="78">
        <v>0</v>
      </c>
      <c r="I13" s="79">
        <v>55</v>
      </c>
      <c r="J13" s="79">
        <v>0</v>
      </c>
      <c r="K13" s="79">
        <v>0</v>
      </c>
      <c r="L13" s="79">
        <v>8</v>
      </c>
      <c r="M13" s="79">
        <v>11</v>
      </c>
      <c r="N13" s="79">
        <v>7</v>
      </c>
      <c r="O13" s="79">
        <v>6</v>
      </c>
      <c r="P13" s="79">
        <v>7</v>
      </c>
      <c r="Q13" s="79">
        <v>11</v>
      </c>
      <c r="R13" s="80">
        <v>5</v>
      </c>
    </row>
    <row r="14" spans="4:18" ht="24">
      <c r="D14" s="86" t="s">
        <v>9</v>
      </c>
      <c r="E14" s="91" t="b">
        <f t="shared" si="0"/>
        <v>1</v>
      </c>
      <c r="F14" s="89"/>
      <c r="G14" s="77" t="s">
        <v>9</v>
      </c>
      <c r="H14" s="78">
        <v>0</v>
      </c>
      <c r="I14" s="79">
        <v>6</v>
      </c>
      <c r="J14" s="79">
        <v>0</v>
      </c>
      <c r="K14" s="79">
        <v>0</v>
      </c>
      <c r="L14" s="79">
        <v>1</v>
      </c>
      <c r="M14" s="79">
        <v>2</v>
      </c>
      <c r="N14" s="79">
        <v>0</v>
      </c>
      <c r="O14" s="79">
        <v>0</v>
      </c>
      <c r="P14" s="79">
        <v>2</v>
      </c>
      <c r="Q14" s="79">
        <v>1</v>
      </c>
      <c r="R14" s="80">
        <v>0</v>
      </c>
    </row>
    <row r="15" spans="4:18">
      <c r="D15" s="86" t="s">
        <v>10</v>
      </c>
      <c r="E15" s="91" t="b">
        <f t="shared" si="0"/>
        <v>1</v>
      </c>
      <c r="F15" s="89"/>
      <c r="G15" s="77" t="s">
        <v>10</v>
      </c>
      <c r="H15" s="78">
        <v>1</v>
      </c>
      <c r="I15" s="79">
        <v>32</v>
      </c>
      <c r="J15" s="79">
        <v>0</v>
      </c>
      <c r="K15" s="79">
        <v>0</v>
      </c>
      <c r="L15" s="79">
        <v>6</v>
      </c>
      <c r="M15" s="79">
        <v>11</v>
      </c>
      <c r="N15" s="79">
        <v>3</v>
      </c>
      <c r="O15" s="79">
        <v>3</v>
      </c>
      <c r="P15" s="79">
        <v>3</v>
      </c>
      <c r="Q15" s="79">
        <v>5</v>
      </c>
      <c r="R15" s="80">
        <v>2</v>
      </c>
    </row>
    <row r="16" spans="4:18">
      <c r="D16" s="86" t="s">
        <v>11</v>
      </c>
      <c r="E16" s="91" t="b">
        <f t="shared" si="0"/>
        <v>1</v>
      </c>
      <c r="F16" s="89"/>
      <c r="G16" s="77" t="s">
        <v>11</v>
      </c>
      <c r="H16" s="78">
        <v>1</v>
      </c>
      <c r="I16" s="79">
        <v>46</v>
      </c>
      <c r="J16" s="79">
        <v>1</v>
      </c>
      <c r="K16" s="79">
        <v>2</v>
      </c>
      <c r="L16" s="79">
        <v>12</v>
      </c>
      <c r="M16" s="79">
        <v>5</v>
      </c>
      <c r="N16" s="79">
        <v>9</v>
      </c>
      <c r="O16" s="79">
        <v>4</v>
      </c>
      <c r="P16" s="79">
        <v>8</v>
      </c>
      <c r="Q16" s="79">
        <v>2</v>
      </c>
      <c r="R16" s="80">
        <v>4</v>
      </c>
    </row>
    <row r="17" spans="4:18">
      <c r="D17" s="86" t="s">
        <v>12</v>
      </c>
      <c r="E17" s="91" t="b">
        <f t="shared" si="0"/>
        <v>1</v>
      </c>
      <c r="F17" s="89"/>
      <c r="G17" s="77" t="s">
        <v>12</v>
      </c>
      <c r="H17" s="78">
        <v>0</v>
      </c>
      <c r="I17" s="79">
        <v>42</v>
      </c>
      <c r="J17" s="79">
        <v>1</v>
      </c>
      <c r="K17" s="79">
        <v>4</v>
      </c>
      <c r="L17" s="79">
        <v>6</v>
      </c>
      <c r="M17" s="79">
        <v>7</v>
      </c>
      <c r="N17" s="79">
        <v>10</v>
      </c>
      <c r="O17" s="79">
        <v>2</v>
      </c>
      <c r="P17" s="79">
        <v>6</v>
      </c>
      <c r="Q17" s="79">
        <v>6</v>
      </c>
      <c r="R17" s="80">
        <v>0</v>
      </c>
    </row>
    <row r="18" spans="4:18">
      <c r="D18" s="86" t="s">
        <v>13</v>
      </c>
      <c r="E18" s="91" t="b">
        <f t="shared" si="0"/>
        <v>1</v>
      </c>
      <c r="F18" s="89"/>
      <c r="G18" s="77" t="s">
        <v>13</v>
      </c>
      <c r="H18" s="78">
        <v>0</v>
      </c>
      <c r="I18" s="79">
        <v>28</v>
      </c>
      <c r="J18" s="79">
        <v>0</v>
      </c>
      <c r="K18" s="79">
        <v>2</v>
      </c>
      <c r="L18" s="79">
        <v>1</v>
      </c>
      <c r="M18" s="79">
        <v>6</v>
      </c>
      <c r="N18" s="79">
        <v>6</v>
      </c>
      <c r="O18" s="79">
        <v>5</v>
      </c>
      <c r="P18" s="79">
        <v>3</v>
      </c>
      <c r="Q18" s="79">
        <v>3</v>
      </c>
      <c r="R18" s="80">
        <v>2</v>
      </c>
    </row>
    <row r="19" spans="4:18">
      <c r="D19" s="86" t="s">
        <v>14</v>
      </c>
      <c r="E19" s="91" t="b">
        <f t="shared" si="0"/>
        <v>1</v>
      </c>
      <c r="F19" s="89"/>
      <c r="G19" s="77" t="s">
        <v>14</v>
      </c>
      <c r="H19" s="78">
        <v>0</v>
      </c>
      <c r="I19" s="79">
        <v>22</v>
      </c>
      <c r="J19" s="79">
        <v>0</v>
      </c>
      <c r="K19" s="79">
        <v>0</v>
      </c>
      <c r="L19" s="79">
        <v>1</v>
      </c>
      <c r="M19" s="79">
        <v>4</v>
      </c>
      <c r="N19" s="79">
        <v>8</v>
      </c>
      <c r="O19" s="79">
        <v>1</v>
      </c>
      <c r="P19" s="79">
        <v>4</v>
      </c>
      <c r="Q19" s="79">
        <v>2</v>
      </c>
      <c r="R19" s="80">
        <v>2</v>
      </c>
    </row>
    <row r="20" spans="4:18" ht="36">
      <c r="D20" s="86" t="s">
        <v>479</v>
      </c>
      <c r="E20" s="91" t="b">
        <f t="shared" si="0"/>
        <v>1</v>
      </c>
      <c r="F20" s="89"/>
      <c r="G20" s="77" t="s">
        <v>479</v>
      </c>
      <c r="H20" s="78">
        <v>2</v>
      </c>
      <c r="I20" s="79">
        <v>141</v>
      </c>
      <c r="J20" s="79">
        <v>0</v>
      </c>
      <c r="K20" s="79">
        <v>11</v>
      </c>
      <c r="L20" s="79">
        <v>23</v>
      </c>
      <c r="M20" s="79">
        <v>24</v>
      </c>
      <c r="N20" s="79">
        <v>27</v>
      </c>
      <c r="O20" s="79">
        <v>24</v>
      </c>
      <c r="P20" s="79">
        <v>8</v>
      </c>
      <c r="Q20" s="79">
        <v>16</v>
      </c>
      <c r="R20" s="80">
        <v>10</v>
      </c>
    </row>
    <row r="21" spans="4:18" ht="24">
      <c r="D21" s="86" t="s">
        <v>1174</v>
      </c>
      <c r="E21" s="91" t="b">
        <f t="shared" si="0"/>
        <v>1</v>
      </c>
      <c r="F21" s="89"/>
      <c r="G21" s="77" t="s">
        <v>1174</v>
      </c>
      <c r="H21" s="78">
        <v>0</v>
      </c>
      <c r="I21" s="79">
        <v>50</v>
      </c>
      <c r="J21" s="79">
        <v>0</v>
      </c>
      <c r="K21" s="79">
        <v>6</v>
      </c>
      <c r="L21" s="79">
        <v>5</v>
      </c>
      <c r="M21" s="79">
        <v>9</v>
      </c>
      <c r="N21" s="79">
        <v>14</v>
      </c>
      <c r="O21" s="79">
        <v>8</v>
      </c>
      <c r="P21" s="79">
        <v>4</v>
      </c>
      <c r="Q21" s="79">
        <v>3</v>
      </c>
      <c r="R21" s="80">
        <v>1</v>
      </c>
    </row>
    <row r="22" spans="4:18">
      <c r="D22" s="86" t="s">
        <v>15</v>
      </c>
      <c r="E22" s="91" t="b">
        <f t="shared" si="0"/>
        <v>1</v>
      </c>
      <c r="F22" s="89"/>
      <c r="G22" s="77" t="s">
        <v>15</v>
      </c>
      <c r="H22" s="78">
        <v>1</v>
      </c>
      <c r="I22" s="79">
        <v>12</v>
      </c>
      <c r="J22" s="79">
        <v>0</v>
      </c>
      <c r="K22" s="79">
        <v>1</v>
      </c>
      <c r="L22" s="79">
        <v>1</v>
      </c>
      <c r="M22" s="79">
        <v>1</v>
      </c>
      <c r="N22" s="79">
        <v>5</v>
      </c>
      <c r="O22" s="79">
        <v>3</v>
      </c>
      <c r="P22" s="79">
        <v>1</v>
      </c>
      <c r="Q22" s="79">
        <v>1</v>
      </c>
      <c r="R22" s="80">
        <v>0</v>
      </c>
    </row>
    <row r="23" spans="4:18" ht="24">
      <c r="D23" s="86" t="s">
        <v>1040</v>
      </c>
      <c r="E23" s="91" t="b">
        <f t="shared" si="0"/>
        <v>1</v>
      </c>
      <c r="F23" s="89"/>
      <c r="G23" s="77" t="s">
        <v>1040</v>
      </c>
      <c r="H23" s="78">
        <v>0</v>
      </c>
      <c r="I23" s="79">
        <v>10</v>
      </c>
      <c r="J23" s="79">
        <v>0</v>
      </c>
      <c r="K23" s="79">
        <v>0</v>
      </c>
      <c r="L23" s="79">
        <v>3</v>
      </c>
      <c r="M23" s="79">
        <v>2</v>
      </c>
      <c r="N23" s="79">
        <v>3</v>
      </c>
      <c r="O23" s="79">
        <v>1</v>
      </c>
      <c r="P23" s="79">
        <v>1</v>
      </c>
      <c r="Q23" s="79">
        <v>0</v>
      </c>
      <c r="R23" s="80">
        <v>0</v>
      </c>
    </row>
    <row r="24" spans="4:18">
      <c r="D24" s="86" t="s">
        <v>18</v>
      </c>
      <c r="E24" s="91" t="b">
        <f t="shared" si="0"/>
        <v>1</v>
      </c>
      <c r="F24" s="89"/>
      <c r="G24" s="77" t="s">
        <v>18</v>
      </c>
      <c r="H24" s="78">
        <v>0</v>
      </c>
      <c r="I24" s="79">
        <v>6</v>
      </c>
      <c r="J24" s="79">
        <v>0</v>
      </c>
      <c r="K24" s="79">
        <v>1</v>
      </c>
      <c r="L24" s="79">
        <v>0</v>
      </c>
      <c r="M24" s="79">
        <v>1</v>
      </c>
      <c r="N24" s="79">
        <v>1</v>
      </c>
      <c r="O24" s="79">
        <v>0</v>
      </c>
      <c r="P24" s="79">
        <v>1</v>
      </c>
      <c r="Q24" s="79">
        <v>0</v>
      </c>
      <c r="R24" s="80">
        <v>2</v>
      </c>
    </row>
    <row r="25" spans="4:18">
      <c r="D25" s="86" t="s">
        <v>19</v>
      </c>
      <c r="E25" s="91" t="b">
        <f t="shared" si="0"/>
        <v>1</v>
      </c>
      <c r="F25" s="89"/>
      <c r="G25" s="77" t="s">
        <v>19</v>
      </c>
      <c r="H25" s="78">
        <v>0</v>
      </c>
      <c r="I25" s="79">
        <v>7</v>
      </c>
      <c r="J25" s="79">
        <v>0</v>
      </c>
      <c r="K25" s="79">
        <v>0</v>
      </c>
      <c r="L25" s="79">
        <v>0</v>
      </c>
      <c r="M25" s="79">
        <v>1</v>
      </c>
      <c r="N25" s="79">
        <v>4</v>
      </c>
      <c r="O25" s="79">
        <v>1</v>
      </c>
      <c r="P25" s="79">
        <v>1</v>
      </c>
      <c r="Q25" s="79">
        <v>0</v>
      </c>
      <c r="R25" s="80">
        <v>0</v>
      </c>
    </row>
    <row r="26" spans="4:18">
      <c r="D26" s="86" t="s">
        <v>20</v>
      </c>
      <c r="E26" s="91" t="b">
        <f t="shared" si="0"/>
        <v>1</v>
      </c>
      <c r="F26" s="89"/>
      <c r="G26" s="77" t="s">
        <v>20</v>
      </c>
      <c r="H26" s="78">
        <v>0</v>
      </c>
      <c r="I26" s="79">
        <v>25</v>
      </c>
      <c r="J26" s="79">
        <v>0</v>
      </c>
      <c r="K26" s="79">
        <v>1</v>
      </c>
      <c r="L26" s="79">
        <v>5</v>
      </c>
      <c r="M26" s="79">
        <v>3</v>
      </c>
      <c r="N26" s="79">
        <v>4</v>
      </c>
      <c r="O26" s="79">
        <v>5</v>
      </c>
      <c r="P26" s="79">
        <v>3</v>
      </c>
      <c r="Q26" s="79">
        <v>3</v>
      </c>
      <c r="R26" s="80">
        <v>1</v>
      </c>
    </row>
    <row r="27" spans="4:18">
      <c r="D27" s="86" t="s">
        <v>21</v>
      </c>
      <c r="E27" s="91" t="b">
        <f t="shared" si="0"/>
        <v>1</v>
      </c>
      <c r="F27" s="89"/>
      <c r="G27" s="77" t="s">
        <v>21</v>
      </c>
      <c r="H27" s="78">
        <v>0</v>
      </c>
      <c r="I27" s="79">
        <v>45</v>
      </c>
      <c r="J27" s="79">
        <v>1</v>
      </c>
      <c r="K27" s="79">
        <v>8</v>
      </c>
      <c r="L27" s="79">
        <v>12</v>
      </c>
      <c r="M27" s="79">
        <v>4</v>
      </c>
      <c r="N27" s="79">
        <v>6</v>
      </c>
      <c r="O27" s="79">
        <v>5</v>
      </c>
      <c r="P27" s="79">
        <v>2</v>
      </c>
      <c r="Q27" s="79">
        <v>4</v>
      </c>
      <c r="R27" s="80">
        <v>3</v>
      </c>
    </row>
    <row r="28" spans="4:18">
      <c r="D28" s="86" t="s">
        <v>1175</v>
      </c>
      <c r="E28" s="91" t="b">
        <f t="shared" si="0"/>
        <v>1</v>
      </c>
      <c r="F28" s="89"/>
      <c r="G28" s="77" t="s">
        <v>1175</v>
      </c>
      <c r="H28" s="78">
        <v>1</v>
      </c>
      <c r="I28" s="79">
        <v>23</v>
      </c>
      <c r="J28" s="79">
        <v>0</v>
      </c>
      <c r="K28" s="79">
        <v>0</v>
      </c>
      <c r="L28" s="79">
        <v>7</v>
      </c>
      <c r="M28" s="79">
        <v>6</v>
      </c>
      <c r="N28" s="79">
        <v>2</v>
      </c>
      <c r="O28" s="79">
        <v>2</v>
      </c>
      <c r="P28" s="79">
        <v>1</v>
      </c>
      <c r="Q28" s="79">
        <v>4</v>
      </c>
      <c r="R28" s="80">
        <v>2</v>
      </c>
    </row>
    <row r="29" spans="4:18">
      <c r="D29" s="86" t="s">
        <v>23</v>
      </c>
      <c r="E29" s="91" t="b">
        <f t="shared" si="0"/>
        <v>1</v>
      </c>
      <c r="F29" s="89"/>
      <c r="G29" s="77" t="s">
        <v>23</v>
      </c>
      <c r="H29" s="78">
        <v>0</v>
      </c>
      <c r="I29" s="79">
        <v>14</v>
      </c>
      <c r="J29" s="79">
        <v>0</v>
      </c>
      <c r="K29" s="79">
        <v>0</v>
      </c>
      <c r="L29" s="79">
        <v>3</v>
      </c>
      <c r="M29" s="79">
        <v>3</v>
      </c>
      <c r="N29" s="79">
        <v>2</v>
      </c>
      <c r="O29" s="79">
        <v>0</v>
      </c>
      <c r="P29" s="79">
        <v>1</v>
      </c>
      <c r="Q29" s="79">
        <v>5</v>
      </c>
      <c r="R29" s="80">
        <v>0</v>
      </c>
    </row>
    <row r="30" spans="4:18">
      <c r="D30" s="86" t="s">
        <v>24</v>
      </c>
      <c r="E30" s="91" t="b">
        <f t="shared" si="0"/>
        <v>1</v>
      </c>
      <c r="F30" s="89"/>
      <c r="G30" s="77" t="s">
        <v>24</v>
      </c>
      <c r="H30" s="78">
        <v>0</v>
      </c>
      <c r="I30" s="79">
        <v>7</v>
      </c>
      <c r="J30" s="79">
        <v>0</v>
      </c>
      <c r="K30" s="79">
        <v>0</v>
      </c>
      <c r="L30" s="79">
        <v>1</v>
      </c>
      <c r="M30" s="79">
        <v>3</v>
      </c>
      <c r="N30" s="79">
        <v>2</v>
      </c>
      <c r="O30" s="79">
        <v>0</v>
      </c>
      <c r="P30" s="79">
        <v>0</v>
      </c>
      <c r="Q30" s="79">
        <v>0</v>
      </c>
      <c r="R30" s="80">
        <v>1</v>
      </c>
    </row>
    <row r="31" spans="4:18" ht="15.75" thickBot="1">
      <c r="D31" s="87" t="s">
        <v>25</v>
      </c>
      <c r="E31" s="91" t="b">
        <f t="shared" si="0"/>
        <v>1</v>
      </c>
      <c r="F31" s="90"/>
      <c r="G31" s="81" t="s">
        <v>25</v>
      </c>
      <c r="H31" s="82">
        <v>0</v>
      </c>
      <c r="I31" s="83">
        <v>12</v>
      </c>
      <c r="J31" s="83">
        <v>0</v>
      </c>
      <c r="K31" s="83">
        <v>1</v>
      </c>
      <c r="L31" s="83">
        <v>2</v>
      </c>
      <c r="M31" s="83">
        <v>2</v>
      </c>
      <c r="N31" s="83">
        <v>1</v>
      </c>
      <c r="O31" s="83">
        <v>3</v>
      </c>
      <c r="P31" s="83">
        <v>0</v>
      </c>
      <c r="Q31" s="83">
        <v>1</v>
      </c>
      <c r="R31" s="84">
        <v>2</v>
      </c>
    </row>
    <row r="32" spans="4:18" ht="15.75" thickTop="1"/>
  </sheetData>
  <mergeCells count="3">
    <mergeCell ref="F3:G5"/>
    <mergeCell ref="H3:I3"/>
    <mergeCell ref="J3:R3"/>
  </mergeCell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-0.249977111117893"/>
  </sheetPr>
  <dimension ref="F6:R36"/>
  <sheetViews>
    <sheetView topLeftCell="A8" workbookViewId="0">
      <selection activeCell="J10" sqref="J10:R35"/>
    </sheetView>
  </sheetViews>
  <sheetFormatPr baseColWidth="10" defaultRowHeight="15"/>
  <cols>
    <col min="7" max="7" width="11.7109375" bestFit="1" customWidth="1"/>
    <col min="9" max="9" width="15.42578125" customWidth="1"/>
  </cols>
  <sheetData>
    <row r="6" spans="6:18" ht="15.75" thickBot="1"/>
    <row r="7" spans="6:18" ht="15.75" thickTop="1">
      <c r="H7" s="847"/>
      <c r="I7" s="848"/>
      <c r="J7" s="853" t="s">
        <v>1176</v>
      </c>
      <c r="K7" s="854"/>
      <c r="L7" s="854"/>
      <c r="M7" s="854"/>
      <c r="N7" s="854"/>
      <c r="O7" s="854"/>
      <c r="P7" s="854"/>
      <c r="Q7" s="854"/>
      <c r="R7" s="855"/>
    </row>
    <row r="8" spans="6:18" ht="36.75">
      <c r="H8" s="849"/>
      <c r="I8" s="850"/>
      <c r="J8" s="93" t="s">
        <v>1177</v>
      </c>
      <c r="K8" s="94" t="s">
        <v>1178</v>
      </c>
      <c r="L8" s="94" t="s">
        <v>1179</v>
      </c>
      <c r="M8" s="94" t="s">
        <v>1180</v>
      </c>
      <c r="N8" s="94" t="s">
        <v>1181</v>
      </c>
      <c r="O8" s="94" t="s">
        <v>1182</v>
      </c>
      <c r="P8" s="94" t="s">
        <v>1183</v>
      </c>
      <c r="Q8" s="94" t="s">
        <v>1184</v>
      </c>
      <c r="R8" s="95" t="s">
        <v>1185</v>
      </c>
    </row>
    <row r="9" spans="6:18" ht="15.75" thickBot="1">
      <c r="H9" s="851"/>
      <c r="I9" s="852"/>
      <c r="J9" s="96" t="s">
        <v>547</v>
      </c>
      <c r="K9" s="97" t="s">
        <v>547</v>
      </c>
      <c r="L9" s="97" t="s">
        <v>547</v>
      </c>
      <c r="M9" s="97" t="s">
        <v>547</v>
      </c>
      <c r="N9" s="97" t="s">
        <v>547</v>
      </c>
      <c r="O9" s="97" t="s">
        <v>547</v>
      </c>
      <c r="P9" s="97" t="s">
        <v>547</v>
      </c>
      <c r="Q9" s="97" t="s">
        <v>547</v>
      </c>
      <c r="R9" s="98" t="s">
        <v>547</v>
      </c>
    </row>
    <row r="10" spans="6:18" ht="15.75" customHeight="1" thickTop="1">
      <c r="F10" s="85" t="s">
        <v>1</v>
      </c>
      <c r="G10" s="91" t="b">
        <f>F10=I10</f>
        <v>1</v>
      </c>
      <c r="H10" s="111" t="s">
        <v>1170</v>
      </c>
      <c r="I10" s="99" t="s">
        <v>1</v>
      </c>
      <c r="J10" s="100">
        <v>0</v>
      </c>
      <c r="K10" s="101">
        <v>3</v>
      </c>
      <c r="L10" s="101">
        <v>5</v>
      </c>
      <c r="M10" s="101">
        <v>6</v>
      </c>
      <c r="N10" s="101">
        <v>5</v>
      </c>
      <c r="O10" s="101">
        <v>0</v>
      </c>
      <c r="P10" s="101">
        <v>0</v>
      </c>
      <c r="Q10" s="101">
        <v>0</v>
      </c>
      <c r="R10" s="102">
        <v>0</v>
      </c>
    </row>
    <row r="11" spans="6:18">
      <c r="F11" s="86" t="s">
        <v>1172</v>
      </c>
      <c r="G11" s="91" t="b">
        <f t="shared" ref="G11:G35" si="0">F11=I11</f>
        <v>1</v>
      </c>
      <c r="H11" s="112"/>
      <c r="I11" s="103" t="s">
        <v>1172</v>
      </c>
      <c r="J11" s="104">
        <v>0</v>
      </c>
      <c r="K11" s="105">
        <v>1</v>
      </c>
      <c r="L11" s="105">
        <v>4</v>
      </c>
      <c r="M11" s="105">
        <v>1</v>
      </c>
      <c r="N11" s="105">
        <v>9</v>
      </c>
      <c r="O11" s="105">
        <v>1</v>
      </c>
      <c r="P11" s="105">
        <v>3</v>
      </c>
      <c r="Q11" s="105">
        <v>0</v>
      </c>
      <c r="R11" s="106">
        <v>4</v>
      </c>
    </row>
    <row r="12" spans="6:18">
      <c r="F12" s="86" t="s">
        <v>3</v>
      </c>
      <c r="G12" s="91" t="b">
        <f t="shared" si="0"/>
        <v>1</v>
      </c>
      <c r="H12" s="112"/>
      <c r="I12" s="103" t="s">
        <v>3</v>
      </c>
      <c r="J12" s="104">
        <v>1</v>
      </c>
      <c r="K12" s="105">
        <v>1</v>
      </c>
      <c r="L12" s="105">
        <v>0</v>
      </c>
      <c r="M12" s="105">
        <v>3</v>
      </c>
      <c r="N12" s="105">
        <v>5</v>
      </c>
      <c r="O12" s="105">
        <v>1</v>
      </c>
      <c r="P12" s="105">
        <v>1</v>
      </c>
      <c r="Q12" s="105">
        <v>0</v>
      </c>
      <c r="R12" s="106">
        <v>0</v>
      </c>
    </row>
    <row r="13" spans="6:18">
      <c r="F13" s="86" t="s">
        <v>4</v>
      </c>
      <c r="G13" s="91" t="b">
        <f t="shared" si="0"/>
        <v>1</v>
      </c>
      <c r="H13" s="112"/>
      <c r="I13" s="103" t="s">
        <v>4</v>
      </c>
      <c r="J13" s="104">
        <v>0</v>
      </c>
      <c r="K13" s="105">
        <v>4</v>
      </c>
      <c r="L13" s="105">
        <v>1</v>
      </c>
      <c r="M13" s="105">
        <v>11</v>
      </c>
      <c r="N13" s="105">
        <v>31</v>
      </c>
      <c r="O13" s="105">
        <v>1</v>
      </c>
      <c r="P13" s="105">
        <v>2</v>
      </c>
      <c r="Q13" s="105">
        <v>1</v>
      </c>
      <c r="R13" s="106">
        <v>1</v>
      </c>
    </row>
    <row r="14" spans="6:18">
      <c r="F14" s="86" t="s">
        <v>5</v>
      </c>
      <c r="G14" s="91" t="b">
        <f t="shared" si="0"/>
        <v>1</v>
      </c>
      <c r="H14" s="112"/>
      <c r="I14" s="103" t="s">
        <v>5</v>
      </c>
      <c r="J14" s="104">
        <v>0</v>
      </c>
      <c r="K14" s="105">
        <v>6</v>
      </c>
      <c r="L14" s="105">
        <v>1</v>
      </c>
      <c r="M14" s="105">
        <v>6</v>
      </c>
      <c r="N14" s="105">
        <v>8</v>
      </c>
      <c r="O14" s="105">
        <v>0</v>
      </c>
      <c r="P14" s="105">
        <v>0</v>
      </c>
      <c r="Q14" s="105">
        <v>3</v>
      </c>
      <c r="R14" s="106">
        <v>0</v>
      </c>
    </row>
    <row r="15" spans="6:18">
      <c r="F15" s="86" t="s">
        <v>6</v>
      </c>
      <c r="G15" s="91" t="b">
        <f t="shared" si="0"/>
        <v>1</v>
      </c>
      <c r="H15" s="112"/>
      <c r="I15" s="103" t="s">
        <v>6</v>
      </c>
      <c r="J15" s="104">
        <v>0</v>
      </c>
      <c r="K15" s="105">
        <v>7</v>
      </c>
      <c r="L15" s="105">
        <v>4</v>
      </c>
      <c r="M15" s="105">
        <v>2</v>
      </c>
      <c r="N15" s="105">
        <v>8</v>
      </c>
      <c r="O15" s="105">
        <v>0</v>
      </c>
      <c r="P15" s="105">
        <v>1</v>
      </c>
      <c r="Q15" s="105">
        <v>0</v>
      </c>
      <c r="R15" s="106">
        <v>0</v>
      </c>
    </row>
    <row r="16" spans="6:18" ht="36">
      <c r="F16" s="86" t="s">
        <v>1186</v>
      </c>
      <c r="G16" s="91" t="b">
        <f t="shared" si="0"/>
        <v>1</v>
      </c>
      <c r="H16" s="112"/>
      <c r="I16" s="103" t="s">
        <v>1186</v>
      </c>
      <c r="J16" s="104">
        <v>0</v>
      </c>
      <c r="K16" s="105">
        <v>0</v>
      </c>
      <c r="L16" s="105">
        <v>0</v>
      </c>
      <c r="M16" s="105">
        <v>3</v>
      </c>
      <c r="N16" s="105">
        <v>9</v>
      </c>
      <c r="O16" s="105">
        <v>0</v>
      </c>
      <c r="P16" s="105">
        <v>1</v>
      </c>
      <c r="Q16" s="105">
        <v>1</v>
      </c>
      <c r="R16" s="106">
        <v>0</v>
      </c>
    </row>
    <row r="17" spans="6:18">
      <c r="F17" s="86" t="s">
        <v>8</v>
      </c>
      <c r="G17" s="91" t="b">
        <f t="shared" si="0"/>
        <v>1</v>
      </c>
      <c r="H17" s="112"/>
      <c r="I17" s="103" t="s">
        <v>8</v>
      </c>
      <c r="J17" s="104">
        <v>1</v>
      </c>
      <c r="K17" s="105">
        <v>13</v>
      </c>
      <c r="L17" s="105">
        <v>5</v>
      </c>
      <c r="M17" s="105">
        <v>10</v>
      </c>
      <c r="N17" s="105">
        <v>17</v>
      </c>
      <c r="O17" s="105">
        <v>1</v>
      </c>
      <c r="P17" s="105">
        <v>4</v>
      </c>
      <c r="Q17" s="105">
        <v>3</v>
      </c>
      <c r="R17" s="106">
        <v>1</v>
      </c>
    </row>
    <row r="18" spans="6:18" ht="24">
      <c r="F18" s="86" t="s">
        <v>9</v>
      </c>
      <c r="G18" s="91" t="b">
        <f t="shared" si="0"/>
        <v>1</v>
      </c>
      <c r="H18" s="112"/>
      <c r="I18" s="103" t="s">
        <v>9</v>
      </c>
      <c r="J18" s="104">
        <v>0</v>
      </c>
      <c r="K18" s="105">
        <v>2</v>
      </c>
      <c r="L18" s="105">
        <v>1</v>
      </c>
      <c r="M18" s="105">
        <v>1</v>
      </c>
      <c r="N18" s="105">
        <v>1</v>
      </c>
      <c r="O18" s="105">
        <v>0</v>
      </c>
      <c r="P18" s="105">
        <v>0</v>
      </c>
      <c r="Q18" s="105">
        <v>1</v>
      </c>
      <c r="R18" s="106">
        <v>0</v>
      </c>
    </row>
    <row r="19" spans="6:18">
      <c r="F19" s="86" t="s">
        <v>10</v>
      </c>
      <c r="G19" s="91" t="b">
        <f t="shared" si="0"/>
        <v>1</v>
      </c>
      <c r="H19" s="112"/>
      <c r="I19" s="103" t="s">
        <v>10</v>
      </c>
      <c r="J19" s="104">
        <v>1</v>
      </c>
      <c r="K19" s="105">
        <v>12</v>
      </c>
      <c r="L19" s="105">
        <v>4</v>
      </c>
      <c r="M19" s="105">
        <v>4</v>
      </c>
      <c r="N19" s="105">
        <v>10</v>
      </c>
      <c r="O19" s="105">
        <v>1</v>
      </c>
      <c r="P19" s="105">
        <v>0</v>
      </c>
      <c r="Q19" s="105">
        <v>0</v>
      </c>
      <c r="R19" s="106">
        <v>1</v>
      </c>
    </row>
    <row r="20" spans="6:18">
      <c r="F20" s="86" t="s">
        <v>11</v>
      </c>
      <c r="G20" s="91" t="b">
        <f t="shared" si="0"/>
        <v>1</v>
      </c>
      <c r="H20" s="112"/>
      <c r="I20" s="103" t="s">
        <v>11</v>
      </c>
      <c r="J20" s="104">
        <v>0</v>
      </c>
      <c r="K20" s="105">
        <v>2</v>
      </c>
      <c r="L20" s="105">
        <v>2</v>
      </c>
      <c r="M20" s="105">
        <v>13</v>
      </c>
      <c r="N20" s="105">
        <v>24</v>
      </c>
      <c r="O20" s="105">
        <v>1</v>
      </c>
      <c r="P20" s="105">
        <v>2</v>
      </c>
      <c r="Q20" s="105">
        <v>2</v>
      </c>
      <c r="R20" s="106">
        <v>1</v>
      </c>
    </row>
    <row r="21" spans="6:18">
      <c r="F21" s="86" t="s">
        <v>12</v>
      </c>
      <c r="G21" s="91" t="b">
        <f t="shared" si="0"/>
        <v>1</v>
      </c>
      <c r="H21" s="112"/>
      <c r="I21" s="103" t="s">
        <v>12</v>
      </c>
      <c r="J21" s="104">
        <v>0</v>
      </c>
      <c r="K21" s="105">
        <v>5</v>
      </c>
      <c r="L21" s="105">
        <v>6</v>
      </c>
      <c r="M21" s="105">
        <v>7</v>
      </c>
      <c r="N21" s="105">
        <v>17</v>
      </c>
      <c r="O21" s="105">
        <v>2</v>
      </c>
      <c r="P21" s="105">
        <v>1</v>
      </c>
      <c r="Q21" s="105">
        <v>4</v>
      </c>
      <c r="R21" s="106">
        <v>0</v>
      </c>
    </row>
    <row r="22" spans="6:18">
      <c r="F22" s="86" t="s">
        <v>1187</v>
      </c>
      <c r="G22" s="91" t="b">
        <f t="shared" si="0"/>
        <v>1</v>
      </c>
      <c r="H22" s="112"/>
      <c r="I22" s="103" t="s">
        <v>1187</v>
      </c>
      <c r="J22" s="104">
        <v>1</v>
      </c>
      <c r="K22" s="105">
        <v>8</v>
      </c>
      <c r="L22" s="105">
        <v>4</v>
      </c>
      <c r="M22" s="105">
        <v>7</v>
      </c>
      <c r="N22" s="105">
        <v>7</v>
      </c>
      <c r="O22" s="105">
        <v>0</v>
      </c>
      <c r="P22" s="105">
        <v>0</v>
      </c>
      <c r="Q22" s="105">
        <v>1</v>
      </c>
      <c r="R22" s="106">
        <v>0</v>
      </c>
    </row>
    <row r="23" spans="6:18">
      <c r="F23" s="86" t="s">
        <v>14</v>
      </c>
      <c r="G23" s="91" t="b">
        <f t="shared" si="0"/>
        <v>1</v>
      </c>
      <c r="H23" s="112"/>
      <c r="I23" s="103" t="s">
        <v>14</v>
      </c>
      <c r="J23" s="104">
        <v>2</v>
      </c>
      <c r="K23" s="105">
        <v>5</v>
      </c>
      <c r="L23" s="105">
        <v>1</v>
      </c>
      <c r="M23" s="105">
        <v>6</v>
      </c>
      <c r="N23" s="105">
        <v>4</v>
      </c>
      <c r="O23" s="105">
        <v>1</v>
      </c>
      <c r="P23" s="105">
        <v>2</v>
      </c>
      <c r="Q23" s="105">
        <v>0</v>
      </c>
      <c r="R23" s="106">
        <v>1</v>
      </c>
    </row>
    <row r="24" spans="6:18" ht="36">
      <c r="F24" s="86" t="s">
        <v>1188</v>
      </c>
      <c r="G24" s="91" t="b">
        <f t="shared" si="0"/>
        <v>1</v>
      </c>
      <c r="H24" s="112"/>
      <c r="I24" s="103" t="s">
        <v>1188</v>
      </c>
      <c r="J24" s="104">
        <v>1</v>
      </c>
      <c r="K24" s="105">
        <v>11</v>
      </c>
      <c r="L24" s="105">
        <v>7</v>
      </c>
      <c r="M24" s="105">
        <v>41</v>
      </c>
      <c r="N24" s="105">
        <v>68</v>
      </c>
      <c r="O24" s="105">
        <v>4</v>
      </c>
      <c r="P24" s="105">
        <v>5</v>
      </c>
      <c r="Q24" s="105">
        <v>4</v>
      </c>
      <c r="R24" s="106">
        <v>2</v>
      </c>
    </row>
    <row r="25" spans="6:18" ht="24">
      <c r="F25" s="86" t="s">
        <v>1189</v>
      </c>
      <c r="G25" s="91" t="b">
        <f t="shared" si="0"/>
        <v>1</v>
      </c>
      <c r="H25" s="112"/>
      <c r="I25" s="103" t="s">
        <v>1189</v>
      </c>
      <c r="J25" s="104">
        <v>1</v>
      </c>
      <c r="K25" s="105">
        <v>2</v>
      </c>
      <c r="L25" s="105">
        <v>3</v>
      </c>
      <c r="M25" s="105">
        <v>12</v>
      </c>
      <c r="N25" s="105">
        <v>25</v>
      </c>
      <c r="O25" s="105">
        <v>2</v>
      </c>
      <c r="P25" s="105">
        <v>2</v>
      </c>
      <c r="Q25" s="105">
        <v>2</v>
      </c>
      <c r="R25" s="106">
        <v>1</v>
      </c>
    </row>
    <row r="26" spans="6:18">
      <c r="F26" s="86" t="s">
        <v>15</v>
      </c>
      <c r="G26" s="91" t="b">
        <f t="shared" si="0"/>
        <v>1</v>
      </c>
      <c r="H26" s="112"/>
      <c r="I26" s="103" t="s">
        <v>15</v>
      </c>
      <c r="J26" s="104">
        <v>0</v>
      </c>
      <c r="K26" s="105">
        <v>3</v>
      </c>
      <c r="L26" s="105">
        <v>0</v>
      </c>
      <c r="M26" s="105">
        <v>4</v>
      </c>
      <c r="N26" s="105">
        <v>4</v>
      </c>
      <c r="O26" s="105">
        <v>1</v>
      </c>
      <c r="P26" s="105">
        <v>0</v>
      </c>
      <c r="Q26" s="105">
        <v>0</v>
      </c>
      <c r="R26" s="106">
        <v>1</v>
      </c>
    </row>
    <row r="27" spans="6:18" ht="24">
      <c r="F27" s="86" t="s">
        <v>1190</v>
      </c>
      <c r="G27" s="91" t="b">
        <f t="shared" si="0"/>
        <v>1</v>
      </c>
      <c r="H27" s="112"/>
      <c r="I27" s="103" t="s">
        <v>1190</v>
      </c>
      <c r="J27" s="104">
        <v>0</v>
      </c>
      <c r="K27" s="105">
        <v>0</v>
      </c>
      <c r="L27" s="105">
        <v>4</v>
      </c>
      <c r="M27" s="105">
        <v>3</v>
      </c>
      <c r="N27" s="105">
        <v>0</v>
      </c>
      <c r="O27" s="105">
        <v>2</v>
      </c>
      <c r="P27" s="105">
        <v>0</v>
      </c>
      <c r="Q27" s="105">
        <v>1</v>
      </c>
      <c r="R27" s="106">
        <v>0</v>
      </c>
    </row>
    <row r="28" spans="6:18">
      <c r="F28" s="86" t="s">
        <v>18</v>
      </c>
      <c r="G28" s="91" t="b">
        <f t="shared" si="0"/>
        <v>1</v>
      </c>
      <c r="H28" s="112"/>
      <c r="I28" s="103" t="s">
        <v>18</v>
      </c>
      <c r="J28" s="104">
        <v>0</v>
      </c>
      <c r="K28" s="105">
        <v>2</v>
      </c>
      <c r="L28" s="105">
        <v>0</v>
      </c>
      <c r="M28" s="105">
        <v>0</v>
      </c>
      <c r="N28" s="105">
        <v>3</v>
      </c>
      <c r="O28" s="105">
        <v>0</v>
      </c>
      <c r="P28" s="105">
        <v>0</v>
      </c>
      <c r="Q28" s="105">
        <v>0</v>
      </c>
      <c r="R28" s="106">
        <v>1</v>
      </c>
    </row>
    <row r="29" spans="6:18">
      <c r="F29" s="86" t="s">
        <v>19</v>
      </c>
      <c r="G29" s="91" t="b">
        <f t="shared" si="0"/>
        <v>1</v>
      </c>
      <c r="H29" s="112"/>
      <c r="I29" s="103" t="s">
        <v>19</v>
      </c>
      <c r="J29" s="104">
        <v>0</v>
      </c>
      <c r="K29" s="105">
        <v>0</v>
      </c>
      <c r="L29" s="105">
        <v>0</v>
      </c>
      <c r="M29" s="105">
        <v>2</v>
      </c>
      <c r="N29" s="105">
        <v>4</v>
      </c>
      <c r="O29" s="105">
        <v>0</v>
      </c>
      <c r="P29" s="105">
        <v>0</v>
      </c>
      <c r="Q29" s="105">
        <v>0</v>
      </c>
      <c r="R29" s="106">
        <v>1</v>
      </c>
    </row>
    <row r="30" spans="6:18">
      <c r="F30" s="86" t="s">
        <v>20</v>
      </c>
      <c r="G30" s="91" t="b">
        <f t="shared" si="0"/>
        <v>1</v>
      </c>
      <c r="H30" s="112"/>
      <c r="I30" s="103" t="s">
        <v>20</v>
      </c>
      <c r="J30" s="104">
        <v>1</v>
      </c>
      <c r="K30" s="105">
        <v>1</v>
      </c>
      <c r="L30" s="105">
        <v>4</v>
      </c>
      <c r="M30" s="105">
        <v>5</v>
      </c>
      <c r="N30" s="105">
        <v>11</v>
      </c>
      <c r="O30" s="105">
        <v>0</v>
      </c>
      <c r="P30" s="105">
        <v>1</v>
      </c>
      <c r="Q30" s="105">
        <v>1</v>
      </c>
      <c r="R30" s="106">
        <v>1</v>
      </c>
    </row>
    <row r="31" spans="6:18">
      <c r="F31" s="86" t="s">
        <v>21</v>
      </c>
      <c r="G31" s="91" t="b">
        <f t="shared" si="0"/>
        <v>1</v>
      </c>
      <c r="H31" s="112"/>
      <c r="I31" s="103" t="s">
        <v>21</v>
      </c>
      <c r="J31" s="104">
        <v>0</v>
      </c>
      <c r="K31" s="105">
        <v>3</v>
      </c>
      <c r="L31" s="105">
        <v>4</v>
      </c>
      <c r="M31" s="105">
        <v>8</v>
      </c>
      <c r="N31" s="105">
        <v>28</v>
      </c>
      <c r="O31" s="105">
        <v>0</v>
      </c>
      <c r="P31" s="105">
        <v>0</v>
      </c>
      <c r="Q31" s="105">
        <v>0</v>
      </c>
      <c r="R31" s="106">
        <v>2</v>
      </c>
    </row>
    <row r="32" spans="6:18">
      <c r="F32" s="86" t="s">
        <v>1175</v>
      </c>
      <c r="G32" s="91" t="b">
        <f t="shared" si="0"/>
        <v>1</v>
      </c>
      <c r="H32" s="112"/>
      <c r="I32" s="103" t="s">
        <v>1175</v>
      </c>
      <c r="J32" s="104">
        <v>0</v>
      </c>
      <c r="K32" s="105">
        <v>7</v>
      </c>
      <c r="L32" s="105">
        <v>2</v>
      </c>
      <c r="M32" s="105">
        <v>9</v>
      </c>
      <c r="N32" s="105">
        <v>5</v>
      </c>
      <c r="O32" s="105">
        <v>0</v>
      </c>
      <c r="P32" s="105">
        <v>0</v>
      </c>
      <c r="Q32" s="105">
        <v>1</v>
      </c>
      <c r="R32" s="106">
        <v>0</v>
      </c>
    </row>
    <row r="33" spans="6:18">
      <c r="F33" s="86" t="s">
        <v>23</v>
      </c>
      <c r="G33" s="91" t="b">
        <f t="shared" si="0"/>
        <v>1</v>
      </c>
      <c r="H33" s="112"/>
      <c r="I33" s="103" t="s">
        <v>23</v>
      </c>
      <c r="J33" s="104">
        <v>0</v>
      </c>
      <c r="K33" s="105">
        <v>3</v>
      </c>
      <c r="L33" s="105">
        <v>0</v>
      </c>
      <c r="M33" s="105">
        <v>3</v>
      </c>
      <c r="N33" s="105">
        <v>5</v>
      </c>
      <c r="O33" s="105">
        <v>1</v>
      </c>
      <c r="P33" s="105">
        <v>0</v>
      </c>
      <c r="Q33" s="105">
        <v>1</v>
      </c>
      <c r="R33" s="106">
        <v>1</v>
      </c>
    </row>
    <row r="34" spans="6:18">
      <c r="F34" s="86" t="s">
        <v>24</v>
      </c>
      <c r="G34" s="91" t="b">
        <f t="shared" si="0"/>
        <v>1</v>
      </c>
      <c r="H34" s="112"/>
      <c r="I34" s="103" t="s">
        <v>24</v>
      </c>
      <c r="J34" s="104">
        <v>0</v>
      </c>
      <c r="K34" s="105">
        <v>1</v>
      </c>
      <c r="L34" s="105">
        <v>0</v>
      </c>
      <c r="M34" s="105">
        <v>3</v>
      </c>
      <c r="N34" s="105">
        <v>1</v>
      </c>
      <c r="O34" s="105">
        <v>1</v>
      </c>
      <c r="P34" s="105">
        <v>0</v>
      </c>
      <c r="Q34" s="105">
        <v>1</v>
      </c>
      <c r="R34" s="106">
        <v>0</v>
      </c>
    </row>
    <row r="35" spans="6:18" ht="15.75" thickBot="1">
      <c r="F35" s="87" t="s">
        <v>25</v>
      </c>
      <c r="G35" s="91" t="b">
        <f t="shared" si="0"/>
        <v>1</v>
      </c>
      <c r="H35" s="113"/>
      <c r="I35" s="107" t="s">
        <v>25</v>
      </c>
      <c r="J35" s="108">
        <v>0</v>
      </c>
      <c r="K35" s="109">
        <v>3</v>
      </c>
      <c r="L35" s="109">
        <v>1</v>
      </c>
      <c r="M35" s="109">
        <v>5</v>
      </c>
      <c r="N35" s="109">
        <v>2</v>
      </c>
      <c r="O35" s="109">
        <v>1</v>
      </c>
      <c r="P35" s="109">
        <v>0</v>
      </c>
      <c r="Q35" s="109">
        <v>0</v>
      </c>
      <c r="R35" s="110">
        <v>0</v>
      </c>
    </row>
    <row r="36" spans="6:18" ht="15.75" thickTop="1"/>
  </sheetData>
  <mergeCells count="2">
    <mergeCell ref="H7:I9"/>
    <mergeCell ref="J7:R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</sheetPr>
  <dimension ref="C4:M34"/>
  <sheetViews>
    <sheetView topLeftCell="A4" workbookViewId="0">
      <selection activeCell="K8" sqref="K8:L33"/>
    </sheetView>
  </sheetViews>
  <sheetFormatPr baseColWidth="10" defaultRowHeight="15"/>
  <cols>
    <col min="4" max="4" width="11.7109375" bestFit="1" customWidth="1"/>
  </cols>
  <sheetData>
    <row r="4" spans="3:13" ht="15.75" thickBot="1"/>
    <row r="5" spans="3:13" ht="15.75" thickTop="1">
      <c r="E5" s="856"/>
      <c r="F5" s="857"/>
      <c r="G5" s="862" t="s">
        <v>1191</v>
      </c>
      <c r="H5" s="863"/>
      <c r="I5" s="863"/>
      <c r="J5" s="863"/>
      <c r="K5" s="863"/>
      <c r="L5" s="864"/>
      <c r="M5" s="115"/>
    </row>
    <row r="6" spans="3:13" ht="24.75">
      <c r="E6" s="858"/>
      <c r="F6" s="859"/>
      <c r="G6" s="116" t="s">
        <v>1192</v>
      </c>
      <c r="H6" s="117" t="s">
        <v>1193</v>
      </c>
      <c r="I6" s="117" t="s">
        <v>1194</v>
      </c>
      <c r="J6" s="117" t="s">
        <v>1195</v>
      </c>
      <c r="K6" s="117" t="s">
        <v>1196</v>
      </c>
      <c r="L6" s="118" t="s">
        <v>1197</v>
      </c>
      <c r="M6" s="115"/>
    </row>
    <row r="7" spans="3:13" ht="15.75" thickBot="1">
      <c r="E7" s="860"/>
      <c r="F7" s="861"/>
      <c r="G7" s="119" t="s">
        <v>547</v>
      </c>
      <c r="H7" s="120" t="s">
        <v>547</v>
      </c>
      <c r="I7" s="120" t="s">
        <v>547</v>
      </c>
      <c r="J7" s="120" t="s">
        <v>547</v>
      </c>
      <c r="K7" s="120" t="s">
        <v>547</v>
      </c>
      <c r="L7" s="121" t="s">
        <v>547</v>
      </c>
      <c r="M7" s="115"/>
    </row>
    <row r="8" spans="3:13" ht="15.75" customHeight="1" thickTop="1">
      <c r="C8" s="85" t="s">
        <v>1</v>
      </c>
      <c r="D8" s="91" t="b">
        <f>C8=F8</f>
        <v>1</v>
      </c>
      <c r="E8" s="134" t="s">
        <v>1170</v>
      </c>
      <c r="F8" s="122" t="s">
        <v>1</v>
      </c>
      <c r="G8" s="123">
        <v>1</v>
      </c>
      <c r="H8" s="124">
        <v>8</v>
      </c>
      <c r="I8" s="124">
        <v>0</v>
      </c>
      <c r="J8" s="124">
        <v>1</v>
      </c>
      <c r="K8" s="124">
        <v>9</v>
      </c>
      <c r="L8" s="125">
        <v>0</v>
      </c>
      <c r="M8" s="115"/>
    </row>
    <row r="9" spans="3:13">
      <c r="C9" s="86" t="s">
        <v>1172</v>
      </c>
      <c r="D9" s="91" t="b">
        <f t="shared" ref="D9:D33" si="0">C9=F9</f>
        <v>1</v>
      </c>
      <c r="E9" s="135"/>
      <c r="F9" s="126" t="s">
        <v>1172</v>
      </c>
      <c r="G9" s="127">
        <v>3</v>
      </c>
      <c r="H9" s="128">
        <v>9</v>
      </c>
      <c r="I9" s="128">
        <v>0</v>
      </c>
      <c r="J9" s="128">
        <v>0</v>
      </c>
      <c r="K9" s="128">
        <v>10</v>
      </c>
      <c r="L9" s="129">
        <v>1</v>
      </c>
      <c r="M9" s="115"/>
    </row>
    <row r="10" spans="3:13">
      <c r="C10" s="86" t="s">
        <v>3</v>
      </c>
      <c r="D10" s="91" t="b">
        <f t="shared" si="0"/>
        <v>1</v>
      </c>
      <c r="E10" s="135"/>
      <c r="F10" s="126" t="s">
        <v>3</v>
      </c>
      <c r="G10" s="127">
        <v>1</v>
      </c>
      <c r="H10" s="128">
        <v>3</v>
      </c>
      <c r="I10" s="128">
        <v>1</v>
      </c>
      <c r="J10" s="128">
        <v>0</v>
      </c>
      <c r="K10" s="128">
        <v>7</v>
      </c>
      <c r="L10" s="129">
        <v>0</v>
      </c>
      <c r="M10" s="115"/>
    </row>
    <row r="11" spans="3:13">
      <c r="C11" s="86" t="s">
        <v>4</v>
      </c>
      <c r="D11" s="91" t="b">
        <f t="shared" si="0"/>
        <v>1</v>
      </c>
      <c r="E11" s="135"/>
      <c r="F11" s="126" t="s">
        <v>4</v>
      </c>
      <c r="G11" s="127">
        <v>11</v>
      </c>
      <c r="H11" s="128">
        <v>16</v>
      </c>
      <c r="I11" s="128">
        <v>0</v>
      </c>
      <c r="J11" s="128">
        <v>2</v>
      </c>
      <c r="K11" s="128">
        <v>23</v>
      </c>
      <c r="L11" s="129">
        <v>0</v>
      </c>
      <c r="M11" s="115"/>
    </row>
    <row r="12" spans="3:13">
      <c r="C12" s="86" t="s">
        <v>5</v>
      </c>
      <c r="D12" s="91" t="b">
        <f t="shared" si="0"/>
        <v>1</v>
      </c>
      <c r="E12" s="135"/>
      <c r="F12" s="126" t="s">
        <v>5</v>
      </c>
      <c r="G12" s="127">
        <v>2</v>
      </c>
      <c r="H12" s="128">
        <v>10</v>
      </c>
      <c r="I12" s="128">
        <v>1</v>
      </c>
      <c r="J12" s="128">
        <v>7</v>
      </c>
      <c r="K12" s="128">
        <v>4</v>
      </c>
      <c r="L12" s="129">
        <v>0</v>
      </c>
      <c r="M12" s="115"/>
    </row>
    <row r="13" spans="3:13">
      <c r="C13" s="86" t="s">
        <v>6</v>
      </c>
      <c r="D13" s="91" t="b">
        <f t="shared" si="0"/>
        <v>1</v>
      </c>
      <c r="E13" s="135"/>
      <c r="F13" s="126" t="s">
        <v>6</v>
      </c>
      <c r="G13" s="127">
        <v>2</v>
      </c>
      <c r="H13" s="128">
        <v>13</v>
      </c>
      <c r="I13" s="128">
        <v>0</v>
      </c>
      <c r="J13" s="128">
        <v>0</v>
      </c>
      <c r="K13" s="128">
        <v>7</v>
      </c>
      <c r="L13" s="129">
        <v>0</v>
      </c>
      <c r="M13" s="115"/>
    </row>
    <row r="14" spans="3:13" ht="36">
      <c r="C14" s="86" t="s">
        <v>1186</v>
      </c>
      <c r="D14" s="91" t="b">
        <f t="shared" si="0"/>
        <v>1</v>
      </c>
      <c r="E14" s="135"/>
      <c r="F14" s="126" t="s">
        <v>1186</v>
      </c>
      <c r="G14" s="127">
        <v>2</v>
      </c>
      <c r="H14" s="128">
        <v>5</v>
      </c>
      <c r="I14" s="128">
        <v>0</v>
      </c>
      <c r="J14" s="128">
        <v>0</v>
      </c>
      <c r="K14" s="128">
        <v>7</v>
      </c>
      <c r="L14" s="129">
        <v>0</v>
      </c>
      <c r="M14" s="115"/>
    </row>
    <row r="15" spans="3:13">
      <c r="C15" s="86" t="s">
        <v>8</v>
      </c>
      <c r="D15" s="91" t="b">
        <f t="shared" si="0"/>
        <v>1</v>
      </c>
      <c r="E15" s="135"/>
      <c r="F15" s="126" t="s">
        <v>8</v>
      </c>
      <c r="G15" s="127">
        <v>7</v>
      </c>
      <c r="H15" s="128">
        <v>17</v>
      </c>
      <c r="I15" s="128">
        <v>1</v>
      </c>
      <c r="J15" s="128">
        <v>2</v>
      </c>
      <c r="K15" s="128">
        <v>27</v>
      </c>
      <c r="L15" s="129">
        <v>1</v>
      </c>
      <c r="M15" s="115"/>
    </row>
    <row r="16" spans="3:13" ht="24">
      <c r="C16" s="86" t="s">
        <v>9</v>
      </c>
      <c r="D16" s="91" t="b">
        <f t="shared" si="0"/>
        <v>1</v>
      </c>
      <c r="E16" s="135"/>
      <c r="F16" s="126" t="s">
        <v>9</v>
      </c>
      <c r="G16" s="127">
        <v>1</v>
      </c>
      <c r="H16" s="128">
        <v>2</v>
      </c>
      <c r="I16" s="128">
        <v>0</v>
      </c>
      <c r="J16" s="128">
        <v>0</v>
      </c>
      <c r="K16" s="128">
        <v>3</v>
      </c>
      <c r="L16" s="129">
        <v>0</v>
      </c>
      <c r="M16" s="115"/>
    </row>
    <row r="17" spans="3:13">
      <c r="C17" s="86" t="s">
        <v>10</v>
      </c>
      <c r="D17" s="91" t="b">
        <f t="shared" si="0"/>
        <v>1</v>
      </c>
      <c r="E17" s="135"/>
      <c r="F17" s="126" t="s">
        <v>10</v>
      </c>
      <c r="G17" s="127">
        <v>4</v>
      </c>
      <c r="H17" s="128">
        <v>15</v>
      </c>
      <c r="I17" s="128">
        <v>0</v>
      </c>
      <c r="J17" s="128">
        <v>0</v>
      </c>
      <c r="K17" s="128">
        <v>14</v>
      </c>
      <c r="L17" s="129">
        <v>0</v>
      </c>
      <c r="M17" s="115"/>
    </row>
    <row r="18" spans="3:13">
      <c r="C18" s="86" t="s">
        <v>11</v>
      </c>
      <c r="D18" s="91" t="b">
        <f t="shared" si="0"/>
        <v>1</v>
      </c>
      <c r="E18" s="135"/>
      <c r="F18" s="126" t="s">
        <v>11</v>
      </c>
      <c r="G18" s="127">
        <v>2</v>
      </c>
      <c r="H18" s="128">
        <v>24</v>
      </c>
      <c r="I18" s="128">
        <v>0</v>
      </c>
      <c r="J18" s="128">
        <v>0</v>
      </c>
      <c r="K18" s="128">
        <v>21</v>
      </c>
      <c r="L18" s="129">
        <v>0</v>
      </c>
      <c r="M18" s="115"/>
    </row>
    <row r="19" spans="3:13">
      <c r="C19" s="86" t="s">
        <v>12</v>
      </c>
      <c r="D19" s="91" t="b">
        <f t="shared" si="0"/>
        <v>1</v>
      </c>
      <c r="E19" s="135"/>
      <c r="F19" s="126" t="s">
        <v>12</v>
      </c>
      <c r="G19" s="127">
        <v>4</v>
      </c>
      <c r="H19" s="128">
        <v>9</v>
      </c>
      <c r="I19" s="128">
        <v>0</v>
      </c>
      <c r="J19" s="128">
        <v>0</v>
      </c>
      <c r="K19" s="128">
        <v>28</v>
      </c>
      <c r="L19" s="129">
        <v>1</v>
      </c>
      <c r="M19" s="115"/>
    </row>
    <row r="20" spans="3:13">
      <c r="C20" s="86" t="s">
        <v>1187</v>
      </c>
      <c r="D20" s="91" t="b">
        <f t="shared" si="0"/>
        <v>1</v>
      </c>
      <c r="E20" s="135"/>
      <c r="F20" s="126" t="s">
        <v>1187</v>
      </c>
      <c r="G20" s="127">
        <v>3</v>
      </c>
      <c r="H20" s="128">
        <v>9</v>
      </c>
      <c r="I20" s="128">
        <v>0</v>
      </c>
      <c r="J20" s="128">
        <v>0</v>
      </c>
      <c r="K20" s="128">
        <v>16</v>
      </c>
      <c r="L20" s="129">
        <v>0</v>
      </c>
      <c r="M20" s="115"/>
    </row>
    <row r="21" spans="3:13">
      <c r="C21" s="86" t="s">
        <v>14</v>
      </c>
      <c r="D21" s="91" t="b">
        <f t="shared" si="0"/>
        <v>1</v>
      </c>
      <c r="E21" s="135"/>
      <c r="F21" s="126" t="s">
        <v>14</v>
      </c>
      <c r="G21" s="127">
        <v>2</v>
      </c>
      <c r="H21" s="128">
        <v>13</v>
      </c>
      <c r="I21" s="128">
        <v>1</v>
      </c>
      <c r="J21" s="128">
        <v>0</v>
      </c>
      <c r="K21" s="128">
        <v>6</v>
      </c>
      <c r="L21" s="129">
        <v>0</v>
      </c>
      <c r="M21" s="115"/>
    </row>
    <row r="22" spans="3:13" ht="36">
      <c r="C22" s="86" t="s">
        <v>1188</v>
      </c>
      <c r="D22" s="91" t="b">
        <f t="shared" si="0"/>
        <v>1</v>
      </c>
      <c r="E22" s="135"/>
      <c r="F22" s="126" t="s">
        <v>1188</v>
      </c>
      <c r="G22" s="127">
        <v>10</v>
      </c>
      <c r="H22" s="128">
        <v>79</v>
      </c>
      <c r="I22" s="128">
        <v>3</v>
      </c>
      <c r="J22" s="128">
        <v>2</v>
      </c>
      <c r="K22" s="128">
        <v>49</v>
      </c>
      <c r="L22" s="129">
        <v>0</v>
      </c>
      <c r="M22" s="115"/>
    </row>
    <row r="23" spans="3:13" ht="24">
      <c r="C23" s="86" t="s">
        <v>1189</v>
      </c>
      <c r="D23" s="91" t="b">
        <f t="shared" si="0"/>
        <v>1</v>
      </c>
      <c r="E23" s="135"/>
      <c r="F23" s="126" t="s">
        <v>1189</v>
      </c>
      <c r="G23" s="127">
        <v>5</v>
      </c>
      <c r="H23" s="128">
        <v>22</v>
      </c>
      <c r="I23" s="128">
        <v>1</v>
      </c>
      <c r="J23" s="128">
        <v>1</v>
      </c>
      <c r="K23" s="128">
        <v>21</v>
      </c>
      <c r="L23" s="129">
        <v>0</v>
      </c>
      <c r="M23" s="115"/>
    </row>
    <row r="24" spans="3:13">
      <c r="C24" s="86" t="s">
        <v>15</v>
      </c>
      <c r="D24" s="91" t="b">
        <f t="shared" si="0"/>
        <v>1</v>
      </c>
      <c r="E24" s="135"/>
      <c r="F24" s="126" t="s">
        <v>15</v>
      </c>
      <c r="G24" s="127">
        <v>1</v>
      </c>
      <c r="H24" s="128">
        <v>7</v>
      </c>
      <c r="I24" s="128">
        <v>0</v>
      </c>
      <c r="J24" s="128">
        <v>0</v>
      </c>
      <c r="K24" s="128">
        <v>5</v>
      </c>
      <c r="L24" s="129">
        <v>0</v>
      </c>
      <c r="M24" s="115"/>
    </row>
    <row r="25" spans="3:13" ht="24">
      <c r="C25" s="86" t="s">
        <v>1190</v>
      </c>
      <c r="D25" s="91" t="b">
        <f t="shared" si="0"/>
        <v>1</v>
      </c>
      <c r="E25" s="135"/>
      <c r="F25" s="126" t="s">
        <v>1190</v>
      </c>
      <c r="G25" s="127">
        <v>2</v>
      </c>
      <c r="H25" s="128">
        <v>3</v>
      </c>
      <c r="I25" s="128">
        <v>1</v>
      </c>
      <c r="J25" s="128">
        <v>0</v>
      </c>
      <c r="K25" s="128">
        <v>4</v>
      </c>
      <c r="L25" s="129">
        <v>0</v>
      </c>
      <c r="M25" s="115"/>
    </row>
    <row r="26" spans="3:13">
      <c r="C26" s="86" t="s">
        <v>18</v>
      </c>
      <c r="D26" s="91" t="b">
        <f t="shared" si="0"/>
        <v>1</v>
      </c>
      <c r="E26" s="135"/>
      <c r="F26" s="126" t="s">
        <v>18</v>
      </c>
      <c r="G26" s="127">
        <v>0</v>
      </c>
      <c r="H26" s="128">
        <v>3</v>
      </c>
      <c r="I26" s="128">
        <v>0</v>
      </c>
      <c r="J26" s="128">
        <v>1</v>
      </c>
      <c r="K26" s="128">
        <v>2</v>
      </c>
      <c r="L26" s="129">
        <v>0</v>
      </c>
      <c r="M26" s="115"/>
    </row>
    <row r="27" spans="3:13">
      <c r="C27" s="86" t="s">
        <v>19</v>
      </c>
      <c r="D27" s="91" t="b">
        <f t="shared" si="0"/>
        <v>1</v>
      </c>
      <c r="E27" s="135"/>
      <c r="F27" s="126" t="s">
        <v>19</v>
      </c>
      <c r="G27" s="127">
        <v>3</v>
      </c>
      <c r="H27" s="128">
        <v>4</v>
      </c>
      <c r="I27" s="128">
        <v>0</v>
      </c>
      <c r="J27" s="128">
        <v>0</v>
      </c>
      <c r="K27" s="128">
        <v>0</v>
      </c>
      <c r="L27" s="129">
        <v>0</v>
      </c>
      <c r="M27" s="115"/>
    </row>
    <row r="28" spans="3:13">
      <c r="C28" s="86" t="s">
        <v>20</v>
      </c>
      <c r="D28" s="91" t="b">
        <f t="shared" si="0"/>
        <v>1</v>
      </c>
      <c r="E28" s="135"/>
      <c r="F28" s="126" t="s">
        <v>20</v>
      </c>
      <c r="G28" s="127">
        <v>1</v>
      </c>
      <c r="H28" s="128">
        <v>11</v>
      </c>
      <c r="I28" s="128">
        <v>0</v>
      </c>
      <c r="J28" s="128">
        <v>0</v>
      </c>
      <c r="K28" s="128">
        <v>13</v>
      </c>
      <c r="L28" s="129">
        <v>0</v>
      </c>
      <c r="M28" s="115"/>
    </row>
    <row r="29" spans="3:13">
      <c r="C29" s="86" t="s">
        <v>21</v>
      </c>
      <c r="D29" s="91" t="b">
        <f t="shared" si="0"/>
        <v>1</v>
      </c>
      <c r="E29" s="135"/>
      <c r="F29" s="126" t="s">
        <v>21</v>
      </c>
      <c r="G29" s="127">
        <v>4</v>
      </c>
      <c r="H29" s="128">
        <v>27</v>
      </c>
      <c r="I29" s="128">
        <v>0</v>
      </c>
      <c r="J29" s="128">
        <v>1</v>
      </c>
      <c r="K29" s="128">
        <v>12</v>
      </c>
      <c r="L29" s="129">
        <v>1</v>
      </c>
      <c r="M29" s="115"/>
    </row>
    <row r="30" spans="3:13">
      <c r="C30" s="86" t="s">
        <v>1175</v>
      </c>
      <c r="D30" s="91" t="b">
        <f t="shared" si="0"/>
        <v>1</v>
      </c>
      <c r="E30" s="135"/>
      <c r="F30" s="126" t="s">
        <v>1175</v>
      </c>
      <c r="G30" s="127">
        <v>1</v>
      </c>
      <c r="H30" s="128">
        <v>12</v>
      </c>
      <c r="I30" s="128">
        <v>0</v>
      </c>
      <c r="J30" s="128">
        <v>0</v>
      </c>
      <c r="K30" s="128">
        <v>11</v>
      </c>
      <c r="L30" s="129">
        <v>0</v>
      </c>
      <c r="M30" s="115"/>
    </row>
    <row r="31" spans="3:13">
      <c r="C31" s="86" t="s">
        <v>23</v>
      </c>
      <c r="D31" s="91" t="b">
        <f t="shared" si="0"/>
        <v>1</v>
      </c>
      <c r="E31" s="135"/>
      <c r="F31" s="126" t="s">
        <v>23</v>
      </c>
      <c r="G31" s="127">
        <v>0</v>
      </c>
      <c r="H31" s="128">
        <v>6</v>
      </c>
      <c r="I31" s="128">
        <v>0</v>
      </c>
      <c r="J31" s="128">
        <v>0</v>
      </c>
      <c r="K31" s="128">
        <v>8</v>
      </c>
      <c r="L31" s="129">
        <v>0</v>
      </c>
      <c r="M31" s="115"/>
    </row>
    <row r="32" spans="3:13">
      <c r="C32" s="86" t="s">
        <v>24</v>
      </c>
      <c r="D32" s="91" t="b">
        <f t="shared" si="0"/>
        <v>1</v>
      </c>
      <c r="E32" s="135"/>
      <c r="F32" s="126" t="s">
        <v>24</v>
      </c>
      <c r="G32" s="127">
        <v>0</v>
      </c>
      <c r="H32" s="128">
        <v>5</v>
      </c>
      <c r="I32" s="128">
        <v>0</v>
      </c>
      <c r="J32" s="128">
        <v>0</v>
      </c>
      <c r="K32" s="128">
        <v>2</v>
      </c>
      <c r="L32" s="129">
        <v>0</v>
      </c>
      <c r="M32" s="115"/>
    </row>
    <row r="33" spans="3:13" ht="15.75" thickBot="1">
      <c r="C33" s="87" t="s">
        <v>25</v>
      </c>
      <c r="D33" s="91" t="b">
        <f t="shared" si="0"/>
        <v>1</v>
      </c>
      <c r="E33" s="136"/>
      <c r="F33" s="130" t="s">
        <v>25</v>
      </c>
      <c r="G33" s="131">
        <v>2</v>
      </c>
      <c r="H33" s="132">
        <v>4</v>
      </c>
      <c r="I33" s="132">
        <v>0</v>
      </c>
      <c r="J33" s="132">
        <v>1</v>
      </c>
      <c r="K33" s="132">
        <v>5</v>
      </c>
      <c r="L33" s="133">
        <v>0</v>
      </c>
      <c r="M33" s="115"/>
    </row>
    <row r="34" spans="3:13" ht="15.75" thickTop="1"/>
  </sheetData>
  <mergeCells count="2">
    <mergeCell ref="E5:F7"/>
    <mergeCell ref="G5:L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249977111117893"/>
  </sheetPr>
  <dimension ref="C4:I34"/>
  <sheetViews>
    <sheetView topLeftCell="A7" workbookViewId="0">
      <selection activeCell="G8" sqref="G8:H33"/>
    </sheetView>
  </sheetViews>
  <sheetFormatPr baseColWidth="10" defaultRowHeight="15"/>
  <cols>
    <col min="4" max="4" width="11.7109375" bestFit="1" customWidth="1"/>
    <col min="6" max="6" width="14.7109375" customWidth="1"/>
  </cols>
  <sheetData>
    <row r="4" spans="3:9" ht="15.75" thickBot="1"/>
    <row r="5" spans="3:9" ht="15.75" thickTop="1">
      <c r="E5" s="154"/>
      <c r="F5" s="155"/>
      <c r="G5" s="865" t="s">
        <v>1198</v>
      </c>
      <c r="H5" s="866"/>
      <c r="I5" s="137"/>
    </row>
    <row r="6" spans="3:9" ht="24.75">
      <c r="E6" s="156"/>
      <c r="F6" s="157"/>
      <c r="G6" s="138" t="s">
        <v>1199</v>
      </c>
      <c r="H6" s="139" t="s">
        <v>1200</v>
      </c>
      <c r="I6" s="137"/>
    </row>
    <row r="7" spans="3:9" ht="15.75" thickBot="1">
      <c r="E7" s="158"/>
      <c r="F7" s="159"/>
      <c r="G7" s="140" t="s">
        <v>547</v>
      </c>
      <c r="H7" s="141" t="s">
        <v>547</v>
      </c>
      <c r="I7" s="137"/>
    </row>
    <row r="8" spans="3:9" ht="15.75" customHeight="1" thickTop="1">
      <c r="C8" s="85" t="s">
        <v>1</v>
      </c>
      <c r="D8" s="91" t="b">
        <f>C8=F8</f>
        <v>1</v>
      </c>
      <c r="E8" s="151" t="s">
        <v>1170</v>
      </c>
      <c r="F8" s="142" t="s">
        <v>1</v>
      </c>
      <c r="G8" s="143">
        <v>12</v>
      </c>
      <c r="H8" s="144">
        <v>7</v>
      </c>
      <c r="I8" s="137"/>
    </row>
    <row r="9" spans="3:9">
      <c r="C9" s="86" t="s">
        <v>1172</v>
      </c>
      <c r="D9" s="91" t="b">
        <f t="shared" ref="D9:D33" si="0">C9=F9</f>
        <v>1</v>
      </c>
      <c r="E9" s="152"/>
      <c r="F9" s="145" t="s">
        <v>1172</v>
      </c>
      <c r="G9" s="146">
        <v>13</v>
      </c>
      <c r="H9" s="147">
        <v>10</v>
      </c>
      <c r="I9" s="137"/>
    </row>
    <row r="10" spans="3:9">
      <c r="C10" s="86" t="s">
        <v>3</v>
      </c>
      <c r="D10" s="91" t="b">
        <f t="shared" si="0"/>
        <v>1</v>
      </c>
      <c r="E10" s="152"/>
      <c r="F10" s="145" t="s">
        <v>3</v>
      </c>
      <c r="G10" s="146">
        <v>8</v>
      </c>
      <c r="H10" s="147">
        <v>4</v>
      </c>
      <c r="I10" s="137"/>
    </row>
    <row r="11" spans="3:9">
      <c r="C11" s="86" t="s">
        <v>4</v>
      </c>
      <c r="D11" s="91" t="b">
        <f t="shared" si="0"/>
        <v>1</v>
      </c>
      <c r="E11" s="152"/>
      <c r="F11" s="145" t="s">
        <v>4</v>
      </c>
      <c r="G11" s="146">
        <v>12</v>
      </c>
      <c r="H11" s="147">
        <v>40</v>
      </c>
      <c r="I11" s="137"/>
    </row>
    <row r="12" spans="3:9">
      <c r="C12" s="86" t="s">
        <v>5</v>
      </c>
      <c r="D12" s="91" t="b">
        <f t="shared" si="0"/>
        <v>1</v>
      </c>
      <c r="E12" s="152"/>
      <c r="F12" s="145" t="s">
        <v>5</v>
      </c>
      <c r="G12" s="146">
        <v>2</v>
      </c>
      <c r="H12" s="147">
        <v>22</v>
      </c>
      <c r="I12" s="137"/>
    </row>
    <row r="13" spans="3:9">
      <c r="C13" s="86" t="s">
        <v>6</v>
      </c>
      <c r="D13" s="91" t="b">
        <f t="shared" si="0"/>
        <v>1</v>
      </c>
      <c r="E13" s="152"/>
      <c r="F13" s="145" t="s">
        <v>6</v>
      </c>
      <c r="G13" s="146">
        <v>9</v>
      </c>
      <c r="H13" s="147">
        <v>13</v>
      </c>
      <c r="I13" s="137"/>
    </row>
    <row r="14" spans="3:9" ht="48" customHeight="1">
      <c r="C14" s="86" t="s">
        <v>1173</v>
      </c>
      <c r="D14" s="91" t="b">
        <f t="shared" si="0"/>
        <v>1</v>
      </c>
      <c r="E14" s="152"/>
      <c r="F14" s="145" t="s">
        <v>1173</v>
      </c>
      <c r="G14" s="146">
        <v>11</v>
      </c>
      <c r="H14" s="147">
        <v>3</v>
      </c>
      <c r="I14" s="137"/>
    </row>
    <row r="15" spans="3:9">
      <c r="C15" s="86" t="s">
        <v>8</v>
      </c>
      <c r="D15" s="91" t="b">
        <f t="shared" si="0"/>
        <v>1</v>
      </c>
      <c r="E15" s="152"/>
      <c r="F15" s="145" t="s">
        <v>8</v>
      </c>
      <c r="G15" s="146">
        <v>26</v>
      </c>
      <c r="H15" s="147">
        <v>29</v>
      </c>
      <c r="I15" s="137"/>
    </row>
    <row r="16" spans="3:9" ht="24" customHeight="1">
      <c r="C16" s="86" t="s">
        <v>9</v>
      </c>
      <c r="D16" s="91" t="b">
        <f t="shared" si="0"/>
        <v>1</v>
      </c>
      <c r="E16" s="152"/>
      <c r="F16" s="145" t="s">
        <v>9</v>
      </c>
      <c r="G16" s="146">
        <v>0</v>
      </c>
      <c r="H16" s="147">
        <v>6</v>
      </c>
      <c r="I16" s="137"/>
    </row>
    <row r="17" spans="3:9">
      <c r="C17" s="86" t="s">
        <v>10</v>
      </c>
      <c r="D17" s="91" t="b">
        <f t="shared" si="0"/>
        <v>1</v>
      </c>
      <c r="E17" s="152"/>
      <c r="F17" s="145" t="s">
        <v>10</v>
      </c>
      <c r="G17" s="146">
        <v>11</v>
      </c>
      <c r="H17" s="147">
        <v>22</v>
      </c>
      <c r="I17" s="137"/>
    </row>
    <row r="18" spans="3:9">
      <c r="C18" s="86" t="s">
        <v>11</v>
      </c>
      <c r="D18" s="91" t="b">
        <f t="shared" si="0"/>
        <v>1</v>
      </c>
      <c r="E18" s="152"/>
      <c r="F18" s="145" t="s">
        <v>11</v>
      </c>
      <c r="G18" s="146">
        <v>21</v>
      </c>
      <c r="H18" s="147">
        <v>26</v>
      </c>
      <c r="I18" s="137"/>
    </row>
    <row r="19" spans="3:9">
      <c r="C19" s="86" t="s">
        <v>12</v>
      </c>
      <c r="D19" s="91" t="b">
        <f t="shared" si="0"/>
        <v>1</v>
      </c>
      <c r="E19" s="152"/>
      <c r="F19" s="145" t="s">
        <v>12</v>
      </c>
      <c r="G19" s="146">
        <v>19</v>
      </c>
      <c r="H19" s="147">
        <v>23</v>
      </c>
      <c r="I19" s="137"/>
    </row>
    <row r="20" spans="3:9" ht="24" customHeight="1">
      <c r="C20" s="86" t="s">
        <v>13</v>
      </c>
      <c r="D20" s="91" t="b">
        <f t="shared" si="0"/>
        <v>1</v>
      </c>
      <c r="E20" s="152"/>
      <c r="F20" s="145" t="s">
        <v>13</v>
      </c>
      <c r="G20" s="146">
        <v>6</v>
      </c>
      <c r="H20" s="147">
        <v>22</v>
      </c>
      <c r="I20" s="137"/>
    </row>
    <row r="21" spans="3:9" ht="24" customHeight="1">
      <c r="C21" s="86" t="s">
        <v>14</v>
      </c>
      <c r="D21" s="91" t="b">
        <f t="shared" si="0"/>
        <v>1</v>
      </c>
      <c r="E21" s="152"/>
      <c r="F21" s="145" t="s">
        <v>14</v>
      </c>
      <c r="G21" s="146">
        <v>14</v>
      </c>
      <c r="H21" s="147">
        <v>8</v>
      </c>
      <c r="I21" s="137"/>
    </row>
    <row r="22" spans="3:9" ht="36">
      <c r="C22" s="86" t="s">
        <v>479</v>
      </c>
      <c r="D22" s="91" t="b">
        <f t="shared" si="0"/>
        <v>1</v>
      </c>
      <c r="E22" s="152"/>
      <c r="F22" s="145" t="s">
        <v>479</v>
      </c>
      <c r="G22" s="146">
        <v>58</v>
      </c>
      <c r="H22" s="147">
        <v>85</v>
      </c>
      <c r="I22" s="137"/>
    </row>
    <row r="23" spans="3:9" ht="36" customHeight="1">
      <c r="C23" s="86" t="s">
        <v>1174</v>
      </c>
      <c r="D23" s="91" t="b">
        <f t="shared" si="0"/>
        <v>1</v>
      </c>
      <c r="E23" s="152"/>
      <c r="F23" s="145" t="s">
        <v>1174</v>
      </c>
      <c r="G23" s="146">
        <v>26</v>
      </c>
      <c r="H23" s="147">
        <v>24</v>
      </c>
      <c r="I23" s="137"/>
    </row>
    <row r="24" spans="3:9">
      <c r="C24" s="86" t="s">
        <v>15</v>
      </c>
      <c r="D24" s="91" t="b">
        <f t="shared" si="0"/>
        <v>1</v>
      </c>
      <c r="E24" s="152"/>
      <c r="F24" s="145" t="s">
        <v>15</v>
      </c>
      <c r="G24" s="146">
        <v>6</v>
      </c>
      <c r="H24" s="147">
        <v>7</v>
      </c>
      <c r="I24" s="137"/>
    </row>
    <row r="25" spans="3:9" ht="24" customHeight="1">
      <c r="C25" s="86" t="s">
        <v>1040</v>
      </c>
      <c r="D25" s="91" t="b">
        <f t="shared" si="0"/>
        <v>1</v>
      </c>
      <c r="E25" s="152"/>
      <c r="F25" s="145" t="s">
        <v>1040</v>
      </c>
      <c r="G25" s="146">
        <v>7</v>
      </c>
      <c r="H25" s="147">
        <v>3</v>
      </c>
      <c r="I25" s="137"/>
    </row>
    <row r="26" spans="3:9">
      <c r="C26" s="86" t="s">
        <v>18</v>
      </c>
      <c r="D26" s="91" t="b">
        <f t="shared" si="0"/>
        <v>1</v>
      </c>
      <c r="E26" s="152"/>
      <c r="F26" s="145" t="s">
        <v>18</v>
      </c>
      <c r="G26" s="146">
        <v>1</v>
      </c>
      <c r="H26" s="147">
        <v>5</v>
      </c>
      <c r="I26" s="137"/>
    </row>
    <row r="27" spans="3:9">
      <c r="C27" s="86" t="s">
        <v>19</v>
      </c>
      <c r="D27" s="91" t="b">
        <f t="shared" si="0"/>
        <v>1</v>
      </c>
      <c r="E27" s="152"/>
      <c r="F27" s="145" t="s">
        <v>19</v>
      </c>
      <c r="G27" s="146">
        <v>2</v>
      </c>
      <c r="H27" s="147">
        <v>5</v>
      </c>
      <c r="I27" s="137"/>
    </row>
    <row r="28" spans="3:9">
      <c r="C28" s="86" t="s">
        <v>20</v>
      </c>
      <c r="D28" s="91" t="b">
        <f t="shared" si="0"/>
        <v>1</v>
      </c>
      <c r="E28" s="152"/>
      <c r="F28" s="145" t="s">
        <v>20</v>
      </c>
      <c r="G28" s="146">
        <v>9</v>
      </c>
      <c r="H28" s="147">
        <v>16</v>
      </c>
      <c r="I28" s="137"/>
    </row>
    <row r="29" spans="3:9">
      <c r="C29" s="86" t="s">
        <v>21</v>
      </c>
      <c r="D29" s="91" t="b">
        <f t="shared" si="0"/>
        <v>1</v>
      </c>
      <c r="E29" s="152"/>
      <c r="F29" s="145" t="s">
        <v>21</v>
      </c>
      <c r="G29" s="146">
        <v>10</v>
      </c>
      <c r="H29" s="147">
        <v>35</v>
      </c>
      <c r="I29" s="137"/>
    </row>
    <row r="30" spans="3:9">
      <c r="C30" s="86" t="s">
        <v>1175</v>
      </c>
      <c r="D30" s="91" t="b">
        <f t="shared" si="0"/>
        <v>1</v>
      </c>
      <c r="E30" s="152"/>
      <c r="F30" s="145" t="s">
        <v>1175</v>
      </c>
      <c r="G30" s="146">
        <v>11</v>
      </c>
      <c r="H30" s="147">
        <v>13</v>
      </c>
      <c r="I30" s="137"/>
    </row>
    <row r="31" spans="3:9">
      <c r="C31" s="86" t="s">
        <v>23</v>
      </c>
      <c r="D31" s="91" t="b">
        <f t="shared" si="0"/>
        <v>1</v>
      </c>
      <c r="E31" s="152"/>
      <c r="F31" s="145" t="s">
        <v>23</v>
      </c>
      <c r="G31" s="146">
        <v>3</v>
      </c>
      <c r="H31" s="147">
        <v>11</v>
      </c>
      <c r="I31" s="137"/>
    </row>
    <row r="32" spans="3:9">
      <c r="C32" s="86" t="s">
        <v>24</v>
      </c>
      <c r="D32" s="91" t="b">
        <f t="shared" si="0"/>
        <v>1</v>
      </c>
      <c r="E32" s="152"/>
      <c r="F32" s="145" t="s">
        <v>24</v>
      </c>
      <c r="G32" s="146">
        <v>2</v>
      </c>
      <c r="H32" s="147">
        <v>5</v>
      </c>
      <c r="I32" s="137"/>
    </row>
    <row r="33" spans="3:9" ht="15.75" thickBot="1">
      <c r="C33" s="87" t="s">
        <v>25</v>
      </c>
      <c r="D33" s="91" t="b">
        <f t="shared" si="0"/>
        <v>1</v>
      </c>
      <c r="E33" s="153"/>
      <c r="F33" s="148" t="s">
        <v>25</v>
      </c>
      <c r="G33" s="149">
        <v>5</v>
      </c>
      <c r="H33" s="150">
        <v>7</v>
      </c>
      <c r="I33" s="137"/>
    </row>
    <row r="34" spans="3:9" ht="15.75" thickTop="1"/>
  </sheetData>
  <mergeCells count="1">
    <mergeCell ref="G5:H5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 tint="0.79998168889431442"/>
  </sheetPr>
  <dimension ref="B3:R33"/>
  <sheetViews>
    <sheetView workbookViewId="0">
      <selection activeCell="F7" sqref="F7:Q32"/>
    </sheetView>
  </sheetViews>
  <sheetFormatPr baseColWidth="10" defaultRowHeight="15"/>
  <cols>
    <col min="3" max="3" width="11.7109375" bestFit="1" customWidth="1"/>
    <col min="5" max="5" width="19.140625" customWidth="1"/>
  </cols>
  <sheetData>
    <row r="3" spans="2:18" ht="15.75" thickBot="1"/>
    <row r="4" spans="2:18" ht="15.75" thickTop="1">
      <c r="D4" s="867"/>
      <c r="E4" s="868"/>
      <c r="F4" s="873" t="s">
        <v>1201</v>
      </c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5"/>
      <c r="R4" s="160"/>
    </row>
    <row r="5" spans="2:18" ht="24.75">
      <c r="D5" s="869"/>
      <c r="E5" s="870"/>
      <c r="F5" s="161" t="s">
        <v>1202</v>
      </c>
      <c r="G5" s="162" t="s">
        <v>1203</v>
      </c>
      <c r="H5" s="162" t="s">
        <v>1204</v>
      </c>
      <c r="I5" s="162" t="s">
        <v>1205</v>
      </c>
      <c r="J5" s="162" t="s">
        <v>1206</v>
      </c>
      <c r="K5" s="162" t="s">
        <v>1207</v>
      </c>
      <c r="L5" s="162" t="s">
        <v>1208</v>
      </c>
      <c r="M5" s="162" t="s">
        <v>1209</v>
      </c>
      <c r="N5" s="162" t="s">
        <v>1210</v>
      </c>
      <c r="O5" s="162" t="s">
        <v>1211</v>
      </c>
      <c r="P5" s="162" t="s">
        <v>1212</v>
      </c>
      <c r="Q5" s="163" t="s">
        <v>1213</v>
      </c>
      <c r="R5" s="160"/>
    </row>
    <row r="6" spans="2:18" ht="15.75" thickBot="1">
      <c r="D6" s="871"/>
      <c r="E6" s="872"/>
      <c r="F6" s="164" t="s">
        <v>547</v>
      </c>
      <c r="G6" s="165" t="s">
        <v>547</v>
      </c>
      <c r="H6" s="165" t="s">
        <v>547</v>
      </c>
      <c r="I6" s="165" t="s">
        <v>547</v>
      </c>
      <c r="J6" s="165" t="s">
        <v>547</v>
      </c>
      <c r="K6" s="165" t="s">
        <v>547</v>
      </c>
      <c r="L6" s="165" t="s">
        <v>547</v>
      </c>
      <c r="M6" s="165" t="s">
        <v>547</v>
      </c>
      <c r="N6" s="165" t="s">
        <v>547</v>
      </c>
      <c r="O6" s="165" t="s">
        <v>547</v>
      </c>
      <c r="P6" s="165" t="s">
        <v>547</v>
      </c>
      <c r="Q6" s="166" t="s">
        <v>547</v>
      </c>
      <c r="R6" s="160"/>
    </row>
    <row r="7" spans="2:18" ht="15.75" customHeight="1" thickTop="1">
      <c r="B7" s="85" t="s">
        <v>1</v>
      </c>
      <c r="C7" s="91" t="b">
        <f>B7=E7</f>
        <v>1</v>
      </c>
      <c r="D7" s="179" t="s">
        <v>1170</v>
      </c>
      <c r="E7" s="167" t="s">
        <v>1</v>
      </c>
      <c r="F7" s="168">
        <v>18</v>
      </c>
      <c r="G7" s="169">
        <v>1</v>
      </c>
      <c r="H7" s="169">
        <v>0</v>
      </c>
      <c r="I7" s="169">
        <v>0</v>
      </c>
      <c r="J7" s="169">
        <v>0</v>
      </c>
      <c r="K7" s="169">
        <v>0</v>
      </c>
      <c r="L7" s="169">
        <v>0</v>
      </c>
      <c r="M7" s="169">
        <v>0</v>
      </c>
      <c r="N7" s="169">
        <v>0</v>
      </c>
      <c r="O7" s="169">
        <v>0</v>
      </c>
      <c r="P7" s="169">
        <v>0</v>
      </c>
      <c r="Q7" s="170">
        <v>0</v>
      </c>
      <c r="R7" s="160"/>
    </row>
    <row r="8" spans="2:18">
      <c r="B8" s="86" t="s">
        <v>1172</v>
      </c>
      <c r="C8" s="91" t="b">
        <f t="shared" ref="C8:C32" si="0">B8=E8</f>
        <v>1</v>
      </c>
      <c r="D8" s="180"/>
      <c r="E8" s="171" t="s">
        <v>1172</v>
      </c>
      <c r="F8" s="172">
        <v>20</v>
      </c>
      <c r="G8" s="173">
        <v>1</v>
      </c>
      <c r="H8" s="173">
        <v>1</v>
      </c>
      <c r="I8" s="173">
        <v>1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4">
        <v>0</v>
      </c>
      <c r="R8" s="160"/>
    </row>
    <row r="9" spans="2:18">
      <c r="B9" s="86" t="s">
        <v>3</v>
      </c>
      <c r="C9" s="91" t="b">
        <f t="shared" si="0"/>
        <v>1</v>
      </c>
      <c r="D9" s="180"/>
      <c r="E9" s="171" t="s">
        <v>3</v>
      </c>
      <c r="F9" s="172">
        <v>12</v>
      </c>
      <c r="G9" s="173">
        <v>0</v>
      </c>
      <c r="H9" s="173">
        <v>0</v>
      </c>
      <c r="I9" s="173">
        <v>0</v>
      </c>
      <c r="J9" s="173">
        <v>0</v>
      </c>
      <c r="K9" s="173">
        <v>0</v>
      </c>
      <c r="L9" s="173">
        <v>0</v>
      </c>
      <c r="M9" s="173">
        <v>0</v>
      </c>
      <c r="N9" s="173">
        <v>0</v>
      </c>
      <c r="O9" s="173">
        <v>0</v>
      </c>
      <c r="P9" s="173">
        <v>0</v>
      </c>
      <c r="Q9" s="174">
        <v>0</v>
      </c>
      <c r="R9" s="160"/>
    </row>
    <row r="10" spans="2:18">
      <c r="B10" s="86" t="s">
        <v>4</v>
      </c>
      <c r="C10" s="91" t="b">
        <f t="shared" si="0"/>
        <v>1</v>
      </c>
      <c r="D10" s="180"/>
      <c r="E10" s="171" t="s">
        <v>4</v>
      </c>
      <c r="F10" s="172">
        <v>47</v>
      </c>
      <c r="G10" s="173">
        <v>5</v>
      </c>
      <c r="H10" s="173">
        <v>0</v>
      </c>
      <c r="I10" s="173">
        <v>0</v>
      </c>
      <c r="J10" s="173">
        <v>0</v>
      </c>
      <c r="K10" s="173">
        <v>0</v>
      </c>
      <c r="L10" s="173">
        <v>0</v>
      </c>
      <c r="M10" s="173">
        <v>0</v>
      </c>
      <c r="N10" s="173">
        <v>0</v>
      </c>
      <c r="O10" s="173">
        <v>0</v>
      </c>
      <c r="P10" s="173">
        <v>0</v>
      </c>
      <c r="Q10" s="174">
        <v>0</v>
      </c>
      <c r="R10" s="160"/>
    </row>
    <row r="11" spans="2:18">
      <c r="B11" s="86" t="s">
        <v>5</v>
      </c>
      <c r="C11" s="91" t="b">
        <f t="shared" si="0"/>
        <v>1</v>
      </c>
      <c r="D11" s="180"/>
      <c r="E11" s="171" t="s">
        <v>5</v>
      </c>
      <c r="F11" s="172">
        <v>24</v>
      </c>
      <c r="G11" s="173">
        <v>0</v>
      </c>
      <c r="H11" s="173">
        <v>0</v>
      </c>
      <c r="I11" s="173">
        <v>0</v>
      </c>
      <c r="J11" s="173">
        <v>0</v>
      </c>
      <c r="K11" s="173">
        <v>0</v>
      </c>
      <c r="L11" s="173">
        <v>0</v>
      </c>
      <c r="M11" s="173">
        <v>0</v>
      </c>
      <c r="N11" s="173">
        <v>0</v>
      </c>
      <c r="O11" s="173">
        <v>0</v>
      </c>
      <c r="P11" s="173">
        <v>0</v>
      </c>
      <c r="Q11" s="174">
        <v>0</v>
      </c>
      <c r="R11" s="160"/>
    </row>
    <row r="12" spans="2:18">
      <c r="B12" s="86" t="s">
        <v>6</v>
      </c>
      <c r="C12" s="91" t="b">
        <f t="shared" si="0"/>
        <v>1</v>
      </c>
      <c r="D12" s="180"/>
      <c r="E12" s="171" t="s">
        <v>6</v>
      </c>
      <c r="F12" s="172">
        <v>19</v>
      </c>
      <c r="G12" s="173">
        <v>2</v>
      </c>
      <c r="H12" s="173">
        <v>1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>
        <v>0</v>
      </c>
      <c r="P12" s="173">
        <v>0</v>
      </c>
      <c r="Q12" s="174">
        <v>0</v>
      </c>
      <c r="R12" s="160"/>
    </row>
    <row r="13" spans="2:18" ht="48" customHeight="1">
      <c r="B13" s="86" t="s">
        <v>1186</v>
      </c>
      <c r="C13" s="91" t="b">
        <f t="shared" si="0"/>
        <v>1</v>
      </c>
      <c r="D13" s="180"/>
      <c r="E13" s="171" t="s">
        <v>1186</v>
      </c>
      <c r="F13" s="172">
        <v>14</v>
      </c>
      <c r="G13" s="173">
        <v>0</v>
      </c>
      <c r="H13" s="173">
        <v>0</v>
      </c>
      <c r="I13" s="173">
        <v>0</v>
      </c>
      <c r="J13" s="173">
        <v>0</v>
      </c>
      <c r="K13" s="173">
        <v>0</v>
      </c>
      <c r="L13" s="173">
        <v>0</v>
      </c>
      <c r="M13" s="173">
        <v>0</v>
      </c>
      <c r="N13" s="173">
        <v>0</v>
      </c>
      <c r="O13" s="173">
        <v>0</v>
      </c>
      <c r="P13" s="173">
        <v>0</v>
      </c>
      <c r="Q13" s="174">
        <v>0</v>
      </c>
      <c r="R13" s="160"/>
    </row>
    <row r="14" spans="2:18">
      <c r="B14" s="86" t="s">
        <v>8</v>
      </c>
      <c r="C14" s="91" t="b">
        <f t="shared" si="0"/>
        <v>1</v>
      </c>
      <c r="D14" s="180"/>
      <c r="E14" s="171" t="s">
        <v>8</v>
      </c>
      <c r="F14" s="172">
        <v>50</v>
      </c>
      <c r="G14" s="173">
        <v>4</v>
      </c>
      <c r="H14" s="173">
        <v>0</v>
      </c>
      <c r="I14" s="173">
        <v>0</v>
      </c>
      <c r="J14" s="173">
        <v>0</v>
      </c>
      <c r="K14" s="173">
        <v>0</v>
      </c>
      <c r="L14" s="173">
        <v>1</v>
      </c>
      <c r="M14" s="173">
        <v>0</v>
      </c>
      <c r="N14" s="173">
        <v>0</v>
      </c>
      <c r="O14" s="173">
        <v>0</v>
      </c>
      <c r="P14" s="173">
        <v>0</v>
      </c>
      <c r="Q14" s="174">
        <v>0</v>
      </c>
      <c r="R14" s="160"/>
    </row>
    <row r="15" spans="2:18" ht="24" customHeight="1">
      <c r="B15" s="86" t="s">
        <v>9</v>
      </c>
      <c r="C15" s="91" t="b">
        <f t="shared" si="0"/>
        <v>1</v>
      </c>
      <c r="D15" s="180"/>
      <c r="E15" s="171" t="s">
        <v>9</v>
      </c>
      <c r="F15" s="172">
        <v>6</v>
      </c>
      <c r="G15" s="173">
        <v>0</v>
      </c>
      <c r="H15" s="173">
        <v>0</v>
      </c>
      <c r="I15" s="173">
        <v>0</v>
      </c>
      <c r="J15" s="173">
        <v>0</v>
      </c>
      <c r="K15" s="173">
        <v>0</v>
      </c>
      <c r="L15" s="173">
        <v>0</v>
      </c>
      <c r="M15" s="173">
        <v>0</v>
      </c>
      <c r="N15" s="173">
        <v>0</v>
      </c>
      <c r="O15" s="173">
        <v>0</v>
      </c>
      <c r="P15" s="173">
        <v>0</v>
      </c>
      <c r="Q15" s="174">
        <v>0</v>
      </c>
      <c r="R15" s="160"/>
    </row>
    <row r="16" spans="2:18">
      <c r="B16" s="86" t="s">
        <v>10</v>
      </c>
      <c r="C16" s="91" t="b">
        <f t="shared" si="0"/>
        <v>1</v>
      </c>
      <c r="D16" s="180"/>
      <c r="E16" s="171" t="s">
        <v>10</v>
      </c>
      <c r="F16" s="172">
        <v>32</v>
      </c>
      <c r="G16" s="173">
        <v>1</v>
      </c>
      <c r="H16" s="173">
        <v>0</v>
      </c>
      <c r="I16" s="173">
        <v>0</v>
      </c>
      <c r="J16" s="173">
        <v>0</v>
      </c>
      <c r="K16" s="173">
        <v>0</v>
      </c>
      <c r="L16" s="173">
        <v>0</v>
      </c>
      <c r="M16" s="173">
        <v>0</v>
      </c>
      <c r="N16" s="173">
        <v>0</v>
      </c>
      <c r="O16" s="173">
        <v>0</v>
      </c>
      <c r="P16" s="173">
        <v>0</v>
      </c>
      <c r="Q16" s="174">
        <v>0</v>
      </c>
      <c r="R16" s="160"/>
    </row>
    <row r="17" spans="2:18">
      <c r="B17" s="86" t="s">
        <v>11</v>
      </c>
      <c r="C17" s="91" t="b">
        <f t="shared" si="0"/>
        <v>1</v>
      </c>
      <c r="D17" s="180"/>
      <c r="E17" s="171" t="s">
        <v>11</v>
      </c>
      <c r="F17" s="172">
        <v>42</v>
      </c>
      <c r="G17" s="173">
        <v>2</v>
      </c>
      <c r="H17" s="173">
        <v>3</v>
      </c>
      <c r="I17" s="173">
        <v>0</v>
      </c>
      <c r="J17" s="173">
        <v>0</v>
      </c>
      <c r="K17" s="173">
        <v>0</v>
      </c>
      <c r="L17" s="173">
        <v>0</v>
      </c>
      <c r="M17" s="173">
        <v>0</v>
      </c>
      <c r="N17" s="173">
        <v>0</v>
      </c>
      <c r="O17" s="173">
        <v>0</v>
      </c>
      <c r="P17" s="173">
        <v>0</v>
      </c>
      <c r="Q17" s="174">
        <v>0</v>
      </c>
      <c r="R17" s="160"/>
    </row>
    <row r="18" spans="2:18">
      <c r="B18" s="86" t="s">
        <v>12</v>
      </c>
      <c r="C18" s="91" t="b">
        <f t="shared" si="0"/>
        <v>1</v>
      </c>
      <c r="D18" s="180"/>
      <c r="E18" s="171" t="s">
        <v>12</v>
      </c>
      <c r="F18" s="172">
        <v>37</v>
      </c>
      <c r="G18" s="173">
        <v>4</v>
      </c>
      <c r="H18" s="173">
        <v>0</v>
      </c>
      <c r="I18" s="173">
        <v>0</v>
      </c>
      <c r="J18" s="173">
        <v>1</v>
      </c>
      <c r="K18" s="173">
        <v>0</v>
      </c>
      <c r="L18" s="173">
        <v>0</v>
      </c>
      <c r="M18" s="173">
        <v>0</v>
      </c>
      <c r="N18" s="173">
        <v>0</v>
      </c>
      <c r="O18" s="173">
        <v>0</v>
      </c>
      <c r="P18" s="173">
        <v>0</v>
      </c>
      <c r="Q18" s="174">
        <v>0</v>
      </c>
      <c r="R18" s="160"/>
    </row>
    <row r="19" spans="2:18" ht="24" customHeight="1">
      <c r="B19" s="86" t="s">
        <v>1187</v>
      </c>
      <c r="C19" s="91" t="b">
        <f t="shared" si="0"/>
        <v>1</v>
      </c>
      <c r="D19" s="180"/>
      <c r="E19" s="171" t="s">
        <v>1187</v>
      </c>
      <c r="F19" s="172">
        <v>24</v>
      </c>
      <c r="G19" s="173">
        <v>2</v>
      </c>
      <c r="H19" s="173">
        <v>1</v>
      </c>
      <c r="I19" s="173">
        <v>0</v>
      </c>
      <c r="J19" s="173">
        <v>1</v>
      </c>
      <c r="K19" s="173">
        <v>0</v>
      </c>
      <c r="L19" s="173">
        <v>0</v>
      </c>
      <c r="M19" s="173">
        <v>0</v>
      </c>
      <c r="N19" s="173">
        <v>0</v>
      </c>
      <c r="O19" s="173">
        <v>0</v>
      </c>
      <c r="P19" s="173">
        <v>0</v>
      </c>
      <c r="Q19" s="174">
        <v>0</v>
      </c>
      <c r="R19" s="160"/>
    </row>
    <row r="20" spans="2:18" ht="24" customHeight="1">
      <c r="B20" s="86" t="s">
        <v>14</v>
      </c>
      <c r="C20" s="91" t="b">
        <f t="shared" si="0"/>
        <v>1</v>
      </c>
      <c r="D20" s="180"/>
      <c r="E20" s="171" t="s">
        <v>14</v>
      </c>
      <c r="F20" s="172">
        <v>21</v>
      </c>
      <c r="G20" s="173">
        <v>0</v>
      </c>
      <c r="H20" s="173">
        <v>1</v>
      </c>
      <c r="I20" s="173">
        <v>0</v>
      </c>
      <c r="J20" s="173">
        <v>0</v>
      </c>
      <c r="K20" s="173">
        <v>0</v>
      </c>
      <c r="L20" s="173">
        <v>0</v>
      </c>
      <c r="M20" s="173">
        <v>0</v>
      </c>
      <c r="N20" s="173">
        <v>0</v>
      </c>
      <c r="O20" s="173">
        <v>0</v>
      </c>
      <c r="P20" s="173">
        <v>0</v>
      </c>
      <c r="Q20" s="174">
        <v>0</v>
      </c>
      <c r="R20" s="160"/>
    </row>
    <row r="21" spans="2:18" ht="36" customHeight="1">
      <c r="B21" s="86" t="s">
        <v>1188</v>
      </c>
      <c r="C21" s="91" t="b">
        <f t="shared" si="0"/>
        <v>1</v>
      </c>
      <c r="D21" s="180"/>
      <c r="E21" s="171" t="s">
        <v>1188</v>
      </c>
      <c r="F21" s="172">
        <v>124</v>
      </c>
      <c r="G21" s="173">
        <v>12</v>
      </c>
      <c r="H21" s="173">
        <v>2</v>
      </c>
      <c r="I21" s="173">
        <v>2</v>
      </c>
      <c r="J21" s="173">
        <v>2</v>
      </c>
      <c r="K21" s="173">
        <v>0</v>
      </c>
      <c r="L21" s="173">
        <v>0</v>
      </c>
      <c r="M21" s="173">
        <v>0</v>
      </c>
      <c r="N21" s="173">
        <v>1</v>
      </c>
      <c r="O21" s="173">
        <v>0</v>
      </c>
      <c r="P21" s="173">
        <v>0</v>
      </c>
      <c r="Q21" s="174">
        <v>0</v>
      </c>
      <c r="R21" s="160"/>
    </row>
    <row r="22" spans="2:18" ht="36" customHeight="1">
      <c r="B22" s="86" t="s">
        <v>1189</v>
      </c>
      <c r="C22" s="91" t="b">
        <f t="shared" si="0"/>
        <v>1</v>
      </c>
      <c r="D22" s="180"/>
      <c r="E22" s="171" t="s">
        <v>1189</v>
      </c>
      <c r="F22" s="172">
        <v>45</v>
      </c>
      <c r="G22" s="173">
        <v>4</v>
      </c>
      <c r="H22" s="173">
        <v>0</v>
      </c>
      <c r="I22" s="173">
        <v>1</v>
      </c>
      <c r="J22" s="173">
        <v>0</v>
      </c>
      <c r="K22" s="173">
        <v>0</v>
      </c>
      <c r="L22" s="173">
        <v>0</v>
      </c>
      <c r="M22" s="173">
        <v>0</v>
      </c>
      <c r="N22" s="173">
        <v>0</v>
      </c>
      <c r="O22" s="173">
        <v>0</v>
      </c>
      <c r="P22" s="173">
        <v>0</v>
      </c>
      <c r="Q22" s="174">
        <v>0</v>
      </c>
      <c r="R22" s="160"/>
    </row>
    <row r="23" spans="2:18">
      <c r="B23" s="86" t="s">
        <v>15</v>
      </c>
      <c r="C23" s="91" t="b">
        <f t="shared" si="0"/>
        <v>1</v>
      </c>
      <c r="D23" s="180"/>
      <c r="E23" s="171" t="s">
        <v>15</v>
      </c>
      <c r="F23" s="172">
        <v>11</v>
      </c>
      <c r="G23" s="173">
        <v>2</v>
      </c>
      <c r="H23" s="173">
        <v>0</v>
      </c>
      <c r="I23" s="173">
        <v>0</v>
      </c>
      <c r="J23" s="173">
        <v>0</v>
      </c>
      <c r="K23" s="173">
        <v>0</v>
      </c>
      <c r="L23" s="173">
        <v>0</v>
      </c>
      <c r="M23" s="173">
        <v>0</v>
      </c>
      <c r="N23" s="173">
        <v>0</v>
      </c>
      <c r="O23" s="173">
        <v>0</v>
      </c>
      <c r="P23" s="173">
        <v>0</v>
      </c>
      <c r="Q23" s="174">
        <v>0</v>
      </c>
      <c r="R23" s="160"/>
    </row>
    <row r="24" spans="2:18" ht="24" customHeight="1">
      <c r="B24" s="86" t="s">
        <v>1190</v>
      </c>
      <c r="C24" s="91" t="b">
        <f t="shared" si="0"/>
        <v>1</v>
      </c>
      <c r="D24" s="180"/>
      <c r="E24" s="171" t="s">
        <v>1190</v>
      </c>
      <c r="F24" s="172">
        <v>10</v>
      </c>
      <c r="G24" s="173">
        <v>0</v>
      </c>
      <c r="H24" s="173">
        <v>0</v>
      </c>
      <c r="I24" s="173">
        <v>0</v>
      </c>
      <c r="J24" s="173">
        <v>0</v>
      </c>
      <c r="K24" s="173">
        <v>0</v>
      </c>
      <c r="L24" s="173">
        <v>0</v>
      </c>
      <c r="M24" s="173">
        <v>0</v>
      </c>
      <c r="N24" s="173">
        <v>0</v>
      </c>
      <c r="O24" s="173">
        <v>0</v>
      </c>
      <c r="P24" s="173">
        <v>0</v>
      </c>
      <c r="Q24" s="174">
        <v>0</v>
      </c>
      <c r="R24" s="160"/>
    </row>
    <row r="25" spans="2:18">
      <c r="B25" s="86" t="s">
        <v>18</v>
      </c>
      <c r="C25" s="91" t="b">
        <f t="shared" si="0"/>
        <v>1</v>
      </c>
      <c r="D25" s="180"/>
      <c r="E25" s="171" t="s">
        <v>18</v>
      </c>
      <c r="F25" s="172">
        <v>6</v>
      </c>
      <c r="G25" s="173">
        <v>0</v>
      </c>
      <c r="H25" s="173">
        <v>0</v>
      </c>
      <c r="I25" s="173">
        <v>0</v>
      </c>
      <c r="J25" s="173">
        <v>0</v>
      </c>
      <c r="K25" s="173">
        <v>0</v>
      </c>
      <c r="L25" s="173">
        <v>0</v>
      </c>
      <c r="M25" s="173">
        <v>0</v>
      </c>
      <c r="N25" s="173">
        <v>0</v>
      </c>
      <c r="O25" s="173">
        <v>0</v>
      </c>
      <c r="P25" s="173">
        <v>0</v>
      </c>
      <c r="Q25" s="174">
        <v>0</v>
      </c>
      <c r="R25" s="160"/>
    </row>
    <row r="26" spans="2:18">
      <c r="B26" s="86" t="s">
        <v>19</v>
      </c>
      <c r="C26" s="91" t="b">
        <f t="shared" si="0"/>
        <v>1</v>
      </c>
      <c r="D26" s="180"/>
      <c r="E26" s="171" t="s">
        <v>19</v>
      </c>
      <c r="F26" s="172">
        <v>7</v>
      </c>
      <c r="G26" s="173">
        <v>0</v>
      </c>
      <c r="H26" s="173">
        <v>0</v>
      </c>
      <c r="I26" s="173">
        <v>0</v>
      </c>
      <c r="J26" s="173">
        <v>0</v>
      </c>
      <c r="K26" s="173">
        <v>0</v>
      </c>
      <c r="L26" s="173">
        <v>0</v>
      </c>
      <c r="M26" s="173">
        <v>0</v>
      </c>
      <c r="N26" s="173">
        <v>0</v>
      </c>
      <c r="O26" s="173">
        <v>0</v>
      </c>
      <c r="P26" s="173">
        <v>0</v>
      </c>
      <c r="Q26" s="174">
        <v>0</v>
      </c>
      <c r="R26" s="160"/>
    </row>
    <row r="27" spans="2:18">
      <c r="B27" s="86" t="s">
        <v>20</v>
      </c>
      <c r="C27" s="91" t="b">
        <f t="shared" si="0"/>
        <v>1</v>
      </c>
      <c r="D27" s="180"/>
      <c r="E27" s="171" t="s">
        <v>20</v>
      </c>
      <c r="F27" s="172">
        <v>24</v>
      </c>
      <c r="G27" s="173">
        <v>0</v>
      </c>
      <c r="H27" s="173">
        <v>1</v>
      </c>
      <c r="I27" s="173">
        <v>0</v>
      </c>
      <c r="J27" s="173">
        <v>0</v>
      </c>
      <c r="K27" s="173">
        <v>0</v>
      </c>
      <c r="L27" s="173">
        <v>0</v>
      </c>
      <c r="M27" s="173">
        <v>0</v>
      </c>
      <c r="N27" s="173">
        <v>0</v>
      </c>
      <c r="O27" s="173">
        <v>0</v>
      </c>
      <c r="P27" s="173">
        <v>0</v>
      </c>
      <c r="Q27" s="174">
        <v>0</v>
      </c>
      <c r="R27" s="160"/>
    </row>
    <row r="28" spans="2:18">
      <c r="B28" s="86" t="s">
        <v>21</v>
      </c>
      <c r="C28" s="91" t="b">
        <f t="shared" si="0"/>
        <v>1</v>
      </c>
      <c r="D28" s="180"/>
      <c r="E28" s="171" t="s">
        <v>21</v>
      </c>
      <c r="F28" s="172">
        <v>44</v>
      </c>
      <c r="G28" s="173">
        <v>1</v>
      </c>
      <c r="H28" s="173">
        <v>0</v>
      </c>
      <c r="I28" s="173">
        <v>0</v>
      </c>
      <c r="J28" s="173">
        <v>0</v>
      </c>
      <c r="K28" s="173">
        <v>0</v>
      </c>
      <c r="L28" s="173">
        <v>0</v>
      </c>
      <c r="M28" s="173">
        <v>0</v>
      </c>
      <c r="N28" s="173">
        <v>0</v>
      </c>
      <c r="O28" s="173">
        <v>0</v>
      </c>
      <c r="P28" s="173">
        <v>0</v>
      </c>
      <c r="Q28" s="174">
        <v>0</v>
      </c>
      <c r="R28" s="160"/>
    </row>
    <row r="29" spans="2:18">
      <c r="B29" s="86" t="s">
        <v>1175</v>
      </c>
      <c r="C29" s="91" t="b">
        <f t="shared" si="0"/>
        <v>1</v>
      </c>
      <c r="D29" s="180"/>
      <c r="E29" s="171" t="s">
        <v>1175</v>
      </c>
      <c r="F29" s="172">
        <v>23</v>
      </c>
      <c r="G29" s="173">
        <v>1</v>
      </c>
      <c r="H29" s="173">
        <v>0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0</v>
      </c>
      <c r="P29" s="173">
        <v>0</v>
      </c>
      <c r="Q29" s="174">
        <v>0</v>
      </c>
      <c r="R29" s="160"/>
    </row>
    <row r="30" spans="2:18">
      <c r="B30" s="86" t="s">
        <v>23</v>
      </c>
      <c r="C30" s="91" t="b">
        <f t="shared" si="0"/>
        <v>1</v>
      </c>
      <c r="D30" s="180"/>
      <c r="E30" s="171" t="s">
        <v>23</v>
      </c>
      <c r="F30" s="172">
        <v>13</v>
      </c>
      <c r="G30" s="173">
        <v>1</v>
      </c>
      <c r="H30" s="173">
        <v>0</v>
      </c>
      <c r="I30" s="173">
        <v>0</v>
      </c>
      <c r="J30" s="173">
        <v>0</v>
      </c>
      <c r="K30" s="173">
        <v>0</v>
      </c>
      <c r="L30" s="173">
        <v>0</v>
      </c>
      <c r="M30" s="173">
        <v>0</v>
      </c>
      <c r="N30" s="173">
        <v>0</v>
      </c>
      <c r="O30" s="173">
        <v>0</v>
      </c>
      <c r="P30" s="173">
        <v>0</v>
      </c>
      <c r="Q30" s="174">
        <v>0</v>
      </c>
      <c r="R30" s="160"/>
    </row>
    <row r="31" spans="2:18">
      <c r="B31" s="86" t="s">
        <v>24</v>
      </c>
      <c r="C31" s="91" t="b">
        <f t="shared" si="0"/>
        <v>1</v>
      </c>
      <c r="D31" s="180"/>
      <c r="E31" s="171" t="s">
        <v>24</v>
      </c>
      <c r="F31" s="172">
        <v>6</v>
      </c>
      <c r="G31" s="173">
        <v>1</v>
      </c>
      <c r="H31" s="173">
        <v>0</v>
      </c>
      <c r="I31" s="173">
        <v>0</v>
      </c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>
        <v>0</v>
      </c>
      <c r="P31" s="173">
        <v>0</v>
      </c>
      <c r="Q31" s="174">
        <v>0</v>
      </c>
      <c r="R31" s="160"/>
    </row>
    <row r="32" spans="2:18" ht="15.75" thickBot="1">
      <c r="B32" s="87" t="s">
        <v>25</v>
      </c>
      <c r="C32" s="91" t="b">
        <f t="shared" si="0"/>
        <v>1</v>
      </c>
      <c r="D32" s="181"/>
      <c r="E32" s="175" t="s">
        <v>25</v>
      </c>
      <c r="F32" s="176">
        <v>11</v>
      </c>
      <c r="G32" s="177">
        <v>1</v>
      </c>
      <c r="H32" s="177">
        <v>0</v>
      </c>
      <c r="I32" s="177">
        <v>0</v>
      </c>
      <c r="J32" s="177">
        <v>0</v>
      </c>
      <c r="K32" s="177">
        <v>0</v>
      </c>
      <c r="L32" s="177">
        <v>0</v>
      </c>
      <c r="M32" s="177">
        <v>0</v>
      </c>
      <c r="N32" s="177">
        <v>0</v>
      </c>
      <c r="O32" s="177">
        <v>0</v>
      </c>
      <c r="P32" s="177">
        <v>0</v>
      </c>
      <c r="Q32" s="178">
        <v>0</v>
      </c>
      <c r="R32" s="160"/>
    </row>
    <row r="33" ht="15.75" thickTop="1"/>
  </sheetData>
  <mergeCells count="2">
    <mergeCell ref="D4:E6"/>
    <mergeCell ref="F4:Q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0.79998168889431442"/>
  </sheetPr>
  <dimension ref="B4:S104"/>
  <sheetViews>
    <sheetView topLeftCell="A39" workbookViewId="0">
      <selection activeCell="R42" sqref="R42:R44"/>
    </sheetView>
  </sheetViews>
  <sheetFormatPr baseColWidth="10" defaultRowHeight="15"/>
  <cols>
    <col min="3" max="3" width="16.140625" customWidth="1"/>
  </cols>
  <sheetData>
    <row r="4" spans="2:16" ht="15.75" thickBot="1"/>
    <row r="5" spans="2:16" ht="15.75" thickTop="1">
      <c r="D5" s="882"/>
      <c r="E5" s="883"/>
      <c r="F5" s="888" t="s">
        <v>1214</v>
      </c>
      <c r="G5" s="876"/>
      <c r="H5" s="876"/>
      <c r="I5" s="876"/>
      <c r="J5" s="876"/>
      <c r="K5" s="876"/>
      <c r="L5" s="876"/>
      <c r="M5" s="876"/>
      <c r="N5" s="876"/>
      <c r="O5" s="876"/>
      <c r="P5" s="877"/>
    </row>
    <row r="6" spans="2:16" ht="36.75">
      <c r="D6" s="884"/>
      <c r="E6" s="885"/>
      <c r="F6" s="183" t="s">
        <v>1215</v>
      </c>
      <c r="G6" s="184" t="s">
        <v>1032</v>
      </c>
      <c r="H6" s="184" t="s">
        <v>1033</v>
      </c>
      <c r="I6" s="204" t="s">
        <v>1216</v>
      </c>
      <c r="J6" s="204" t="s">
        <v>1217</v>
      </c>
      <c r="K6" s="204" t="s">
        <v>1218</v>
      </c>
      <c r="L6" s="204" t="s">
        <v>1219</v>
      </c>
      <c r="M6" s="204" t="s">
        <v>1220</v>
      </c>
      <c r="N6" s="204" t="s">
        <v>1221</v>
      </c>
      <c r="O6" s="204" t="s">
        <v>1222</v>
      </c>
      <c r="P6" s="205" t="s">
        <v>1223</v>
      </c>
    </row>
    <row r="7" spans="2:16" ht="15.75" thickBot="1">
      <c r="D7" s="886"/>
      <c r="E7" s="887"/>
      <c r="F7" s="186" t="s">
        <v>547</v>
      </c>
      <c r="G7" s="187" t="s">
        <v>547</v>
      </c>
      <c r="H7" s="187" t="s">
        <v>547</v>
      </c>
      <c r="I7" s="187" t="s">
        <v>547</v>
      </c>
      <c r="J7" s="187" t="s">
        <v>547</v>
      </c>
      <c r="K7" s="187" t="s">
        <v>547</v>
      </c>
      <c r="L7" s="187" t="s">
        <v>547</v>
      </c>
      <c r="M7" s="187" t="s">
        <v>547</v>
      </c>
      <c r="N7" s="187" t="s">
        <v>547</v>
      </c>
      <c r="O7" s="187" t="s">
        <v>547</v>
      </c>
      <c r="P7" s="188" t="s">
        <v>547</v>
      </c>
    </row>
    <row r="8" spans="2:16" ht="15.75" customHeight="1" thickTop="1">
      <c r="B8" s="85" t="s">
        <v>1</v>
      </c>
      <c r="C8" s="91" t="b">
        <f>B8=E8</f>
        <v>1</v>
      </c>
      <c r="D8" s="201" t="s">
        <v>1170</v>
      </c>
      <c r="E8" s="189" t="s">
        <v>1</v>
      </c>
      <c r="F8" s="190">
        <v>0</v>
      </c>
      <c r="G8" s="191">
        <v>0</v>
      </c>
      <c r="H8" s="191">
        <v>0</v>
      </c>
      <c r="I8" s="191">
        <v>0</v>
      </c>
      <c r="J8" s="191">
        <v>1</v>
      </c>
      <c r="K8" s="191">
        <v>1</v>
      </c>
      <c r="L8" s="191">
        <v>1</v>
      </c>
      <c r="M8" s="191">
        <v>4</v>
      </c>
      <c r="N8" s="191">
        <v>0</v>
      </c>
      <c r="O8" s="191">
        <v>0</v>
      </c>
      <c r="P8" s="192">
        <v>0</v>
      </c>
    </row>
    <row r="9" spans="2:16">
      <c r="B9" s="86" t="s">
        <v>1172</v>
      </c>
      <c r="C9" s="91" t="b">
        <f t="shared" ref="C9:C33" si="0">B9=E9</f>
        <v>1</v>
      </c>
      <c r="D9" s="202"/>
      <c r="E9" s="193" t="s">
        <v>1172</v>
      </c>
      <c r="F9" s="194">
        <v>0</v>
      </c>
      <c r="G9" s="195">
        <v>0</v>
      </c>
      <c r="H9" s="195">
        <v>0</v>
      </c>
      <c r="I9" s="195">
        <v>0</v>
      </c>
      <c r="J9" s="195">
        <v>2</v>
      </c>
      <c r="K9" s="195">
        <v>4</v>
      </c>
      <c r="L9" s="195">
        <v>2</v>
      </c>
      <c r="M9" s="195">
        <v>0</v>
      </c>
      <c r="N9" s="195">
        <v>2</v>
      </c>
      <c r="O9" s="195">
        <v>0</v>
      </c>
      <c r="P9" s="196">
        <v>0</v>
      </c>
    </row>
    <row r="10" spans="2:16">
      <c r="B10" s="86" t="s">
        <v>3</v>
      </c>
      <c r="C10" s="91" t="b">
        <f t="shared" si="0"/>
        <v>1</v>
      </c>
      <c r="D10" s="202"/>
      <c r="E10" s="193" t="s">
        <v>3</v>
      </c>
      <c r="F10" s="194">
        <v>0</v>
      </c>
      <c r="G10" s="195">
        <v>0</v>
      </c>
      <c r="H10" s="195">
        <v>0</v>
      </c>
      <c r="I10" s="195">
        <v>0</v>
      </c>
      <c r="J10" s="195">
        <v>0</v>
      </c>
      <c r="K10" s="195">
        <v>1</v>
      </c>
      <c r="L10" s="195">
        <v>1</v>
      </c>
      <c r="M10" s="195">
        <v>0</v>
      </c>
      <c r="N10" s="195">
        <v>2</v>
      </c>
      <c r="O10" s="195">
        <v>0</v>
      </c>
      <c r="P10" s="196">
        <v>0</v>
      </c>
    </row>
    <row r="11" spans="2:16">
      <c r="B11" s="86" t="s">
        <v>4</v>
      </c>
      <c r="C11" s="91" t="b">
        <f t="shared" si="0"/>
        <v>1</v>
      </c>
      <c r="D11" s="202"/>
      <c r="E11" s="193" t="s">
        <v>4</v>
      </c>
      <c r="F11" s="194">
        <v>0</v>
      </c>
      <c r="G11" s="195">
        <v>0</v>
      </c>
      <c r="H11" s="195">
        <v>0</v>
      </c>
      <c r="I11" s="195">
        <v>1</v>
      </c>
      <c r="J11" s="195">
        <v>4</v>
      </c>
      <c r="K11" s="195">
        <v>9</v>
      </c>
      <c r="L11" s="195">
        <v>10</v>
      </c>
      <c r="M11" s="195">
        <v>10</v>
      </c>
      <c r="N11" s="195">
        <v>0</v>
      </c>
      <c r="O11" s="195">
        <v>2</v>
      </c>
      <c r="P11" s="196">
        <v>4</v>
      </c>
    </row>
    <row r="12" spans="2:16">
      <c r="B12" s="86" t="s">
        <v>5</v>
      </c>
      <c r="C12" s="91" t="b">
        <f t="shared" si="0"/>
        <v>1</v>
      </c>
      <c r="D12" s="202"/>
      <c r="E12" s="193" t="s">
        <v>5</v>
      </c>
      <c r="F12" s="194">
        <v>0</v>
      </c>
      <c r="G12" s="195">
        <v>0</v>
      </c>
      <c r="H12" s="195">
        <v>0</v>
      </c>
      <c r="I12" s="195">
        <v>0</v>
      </c>
      <c r="J12" s="195">
        <v>0</v>
      </c>
      <c r="K12" s="195">
        <v>5</v>
      </c>
      <c r="L12" s="195">
        <v>5</v>
      </c>
      <c r="M12" s="195">
        <v>5</v>
      </c>
      <c r="N12" s="195">
        <v>0</v>
      </c>
      <c r="O12" s="195">
        <v>7</v>
      </c>
      <c r="P12" s="196">
        <v>0</v>
      </c>
    </row>
    <row r="13" spans="2:16">
      <c r="B13" s="86" t="s">
        <v>6</v>
      </c>
      <c r="C13" s="91" t="b">
        <f t="shared" si="0"/>
        <v>1</v>
      </c>
      <c r="D13" s="202"/>
      <c r="E13" s="193" t="s">
        <v>6</v>
      </c>
      <c r="F13" s="194">
        <v>0</v>
      </c>
      <c r="G13" s="195">
        <v>0</v>
      </c>
      <c r="H13" s="195">
        <v>0</v>
      </c>
      <c r="I13" s="195">
        <v>0</v>
      </c>
      <c r="J13" s="195">
        <v>1</v>
      </c>
      <c r="K13" s="195">
        <v>2</v>
      </c>
      <c r="L13" s="195">
        <v>4</v>
      </c>
      <c r="M13" s="195">
        <v>1</v>
      </c>
      <c r="N13" s="195">
        <v>3</v>
      </c>
      <c r="O13" s="195">
        <v>2</v>
      </c>
      <c r="P13" s="196">
        <v>0</v>
      </c>
    </row>
    <row r="14" spans="2:16" ht="36">
      <c r="B14" s="86" t="s">
        <v>1186</v>
      </c>
      <c r="C14" s="91" t="b">
        <f t="shared" si="0"/>
        <v>1</v>
      </c>
      <c r="D14" s="202"/>
      <c r="E14" s="193" t="s">
        <v>1186</v>
      </c>
      <c r="F14" s="194">
        <v>0</v>
      </c>
      <c r="G14" s="195">
        <v>0</v>
      </c>
      <c r="H14" s="195">
        <v>0</v>
      </c>
      <c r="I14" s="195">
        <v>0</v>
      </c>
      <c r="J14" s="195">
        <v>0</v>
      </c>
      <c r="K14" s="195">
        <v>1</v>
      </c>
      <c r="L14" s="195">
        <v>0</v>
      </c>
      <c r="M14" s="195">
        <v>1</v>
      </c>
      <c r="N14" s="195">
        <v>0</v>
      </c>
      <c r="O14" s="195">
        <v>1</v>
      </c>
      <c r="P14" s="196">
        <v>0</v>
      </c>
    </row>
    <row r="15" spans="2:16">
      <c r="B15" s="86" t="s">
        <v>8</v>
      </c>
      <c r="C15" s="91" t="b">
        <f t="shared" si="0"/>
        <v>1</v>
      </c>
      <c r="D15" s="202"/>
      <c r="E15" s="193" t="s">
        <v>8</v>
      </c>
      <c r="F15" s="194">
        <v>0</v>
      </c>
      <c r="G15" s="195">
        <v>0</v>
      </c>
      <c r="H15" s="195">
        <v>0</v>
      </c>
      <c r="I15" s="195">
        <v>0</v>
      </c>
      <c r="J15" s="195">
        <v>2</v>
      </c>
      <c r="K15" s="195">
        <v>5</v>
      </c>
      <c r="L15" s="195">
        <v>10</v>
      </c>
      <c r="M15" s="195">
        <v>6</v>
      </c>
      <c r="N15" s="195">
        <v>2</v>
      </c>
      <c r="O15" s="195">
        <v>3</v>
      </c>
      <c r="P15" s="196">
        <v>1</v>
      </c>
    </row>
    <row r="16" spans="2:16" ht="24">
      <c r="B16" s="86" t="s">
        <v>9</v>
      </c>
      <c r="C16" s="91" t="b">
        <f t="shared" si="0"/>
        <v>1</v>
      </c>
      <c r="D16" s="202"/>
      <c r="E16" s="193" t="s">
        <v>9</v>
      </c>
      <c r="F16" s="194">
        <v>0</v>
      </c>
      <c r="G16" s="195">
        <v>0</v>
      </c>
      <c r="H16" s="195">
        <v>0</v>
      </c>
      <c r="I16" s="195">
        <v>0</v>
      </c>
      <c r="J16" s="195">
        <v>1</v>
      </c>
      <c r="K16" s="195">
        <v>0</v>
      </c>
      <c r="L16" s="195">
        <v>1</v>
      </c>
      <c r="M16" s="195">
        <v>2</v>
      </c>
      <c r="N16" s="195">
        <v>1</v>
      </c>
      <c r="O16" s="195">
        <v>1</v>
      </c>
      <c r="P16" s="196">
        <v>0</v>
      </c>
    </row>
    <row r="17" spans="2:16">
      <c r="B17" s="86" t="s">
        <v>10</v>
      </c>
      <c r="C17" s="91" t="b">
        <f t="shared" si="0"/>
        <v>1</v>
      </c>
      <c r="D17" s="202"/>
      <c r="E17" s="193" t="s">
        <v>10</v>
      </c>
      <c r="F17" s="194">
        <v>0</v>
      </c>
      <c r="G17" s="195">
        <v>0</v>
      </c>
      <c r="H17" s="195">
        <v>0</v>
      </c>
      <c r="I17" s="195">
        <v>0</v>
      </c>
      <c r="J17" s="195">
        <v>1</v>
      </c>
      <c r="K17" s="195">
        <v>3</v>
      </c>
      <c r="L17" s="195">
        <v>2</v>
      </c>
      <c r="M17" s="195">
        <v>7</v>
      </c>
      <c r="N17" s="195">
        <v>4</v>
      </c>
      <c r="O17" s="195">
        <v>2</v>
      </c>
      <c r="P17" s="196">
        <v>3</v>
      </c>
    </row>
    <row r="18" spans="2:16">
      <c r="B18" s="86" t="s">
        <v>11</v>
      </c>
      <c r="C18" s="91" t="b">
        <f t="shared" si="0"/>
        <v>1</v>
      </c>
      <c r="D18" s="202"/>
      <c r="E18" s="193" t="s">
        <v>11</v>
      </c>
      <c r="F18" s="194">
        <v>0</v>
      </c>
      <c r="G18" s="195">
        <v>0</v>
      </c>
      <c r="H18" s="195">
        <v>0</v>
      </c>
      <c r="I18" s="195">
        <v>0</v>
      </c>
      <c r="J18" s="195">
        <v>4</v>
      </c>
      <c r="K18" s="195">
        <v>12</v>
      </c>
      <c r="L18" s="195">
        <v>4</v>
      </c>
      <c r="M18" s="195">
        <v>3</v>
      </c>
      <c r="N18" s="195">
        <v>1</v>
      </c>
      <c r="O18" s="195">
        <v>2</v>
      </c>
      <c r="P18" s="196">
        <v>0</v>
      </c>
    </row>
    <row r="19" spans="2:16">
      <c r="B19" s="86" t="s">
        <v>12</v>
      </c>
      <c r="C19" s="91" t="b">
        <f t="shared" si="0"/>
        <v>1</v>
      </c>
      <c r="D19" s="202"/>
      <c r="E19" s="193" t="s">
        <v>12</v>
      </c>
      <c r="F19" s="194">
        <v>0</v>
      </c>
      <c r="G19" s="195">
        <v>0</v>
      </c>
      <c r="H19" s="195">
        <v>0</v>
      </c>
      <c r="I19" s="195">
        <v>0</v>
      </c>
      <c r="J19" s="195">
        <v>0</v>
      </c>
      <c r="K19" s="195">
        <v>7</v>
      </c>
      <c r="L19" s="195">
        <v>2</v>
      </c>
      <c r="M19" s="195">
        <v>3</v>
      </c>
      <c r="N19" s="195">
        <v>5</v>
      </c>
      <c r="O19" s="195">
        <v>4</v>
      </c>
      <c r="P19" s="196">
        <v>2</v>
      </c>
    </row>
    <row r="20" spans="2:16">
      <c r="B20" s="86" t="s">
        <v>1187</v>
      </c>
      <c r="C20" s="91" t="b">
        <f t="shared" si="0"/>
        <v>1</v>
      </c>
      <c r="D20" s="202"/>
      <c r="E20" s="193" t="s">
        <v>1187</v>
      </c>
      <c r="F20" s="194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4</v>
      </c>
      <c r="L20" s="195">
        <v>4</v>
      </c>
      <c r="M20" s="195">
        <v>7</v>
      </c>
      <c r="N20" s="195">
        <v>4</v>
      </c>
      <c r="O20" s="195">
        <v>3</v>
      </c>
      <c r="P20" s="196">
        <v>0</v>
      </c>
    </row>
    <row r="21" spans="2:16">
      <c r="B21" s="86" t="s">
        <v>14</v>
      </c>
      <c r="C21" s="91" t="b">
        <f t="shared" si="0"/>
        <v>1</v>
      </c>
      <c r="D21" s="202"/>
      <c r="E21" s="193" t="s">
        <v>14</v>
      </c>
      <c r="F21" s="194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1</v>
      </c>
      <c r="L21" s="195">
        <v>2</v>
      </c>
      <c r="M21" s="195">
        <v>1</v>
      </c>
      <c r="N21" s="195">
        <v>2</v>
      </c>
      <c r="O21" s="195">
        <v>1</v>
      </c>
      <c r="P21" s="196">
        <v>1</v>
      </c>
    </row>
    <row r="22" spans="2:16" ht="36">
      <c r="B22" s="86" t="s">
        <v>1188</v>
      </c>
      <c r="C22" s="91" t="b">
        <f t="shared" si="0"/>
        <v>1</v>
      </c>
      <c r="D22" s="202"/>
      <c r="E22" s="193" t="s">
        <v>1188</v>
      </c>
      <c r="F22" s="194">
        <v>0</v>
      </c>
      <c r="G22" s="195">
        <v>0</v>
      </c>
      <c r="H22" s="195">
        <v>0</v>
      </c>
      <c r="I22" s="195">
        <v>0</v>
      </c>
      <c r="J22" s="195">
        <v>1</v>
      </c>
      <c r="K22" s="195">
        <v>21</v>
      </c>
      <c r="L22" s="195">
        <v>19</v>
      </c>
      <c r="M22" s="195">
        <v>18</v>
      </c>
      <c r="N22" s="195">
        <v>12</v>
      </c>
      <c r="O22" s="195">
        <v>14</v>
      </c>
      <c r="P22" s="196">
        <v>0</v>
      </c>
    </row>
    <row r="23" spans="2:16" ht="24">
      <c r="B23" s="86" t="s">
        <v>1189</v>
      </c>
      <c r="C23" s="91" t="b">
        <f t="shared" si="0"/>
        <v>1</v>
      </c>
      <c r="D23" s="202"/>
      <c r="E23" s="193" t="s">
        <v>1189</v>
      </c>
      <c r="F23" s="194">
        <v>0</v>
      </c>
      <c r="G23" s="195">
        <v>0</v>
      </c>
      <c r="H23" s="195">
        <v>0</v>
      </c>
      <c r="I23" s="195">
        <v>0</v>
      </c>
      <c r="J23" s="195">
        <v>1</v>
      </c>
      <c r="K23" s="195">
        <v>1</v>
      </c>
      <c r="L23" s="195">
        <v>6</v>
      </c>
      <c r="M23" s="195">
        <v>4</v>
      </c>
      <c r="N23" s="195">
        <v>3</v>
      </c>
      <c r="O23" s="195">
        <v>7</v>
      </c>
      <c r="P23" s="196">
        <v>2</v>
      </c>
    </row>
    <row r="24" spans="2:16">
      <c r="B24" s="86" t="s">
        <v>15</v>
      </c>
      <c r="C24" s="91" t="b">
        <f t="shared" si="0"/>
        <v>1</v>
      </c>
      <c r="D24" s="202"/>
      <c r="E24" s="193" t="s">
        <v>15</v>
      </c>
      <c r="F24" s="194">
        <v>0</v>
      </c>
      <c r="G24" s="195">
        <v>0</v>
      </c>
      <c r="H24" s="195">
        <v>0</v>
      </c>
      <c r="I24" s="195">
        <v>0</v>
      </c>
      <c r="J24" s="195">
        <v>1</v>
      </c>
      <c r="K24" s="195">
        <v>0</v>
      </c>
      <c r="L24" s="195">
        <v>3</v>
      </c>
      <c r="M24" s="195">
        <v>1</v>
      </c>
      <c r="N24" s="195">
        <v>1</v>
      </c>
      <c r="O24" s="195">
        <v>1</v>
      </c>
      <c r="P24" s="196">
        <v>0</v>
      </c>
    </row>
    <row r="25" spans="2:16" ht="24">
      <c r="B25" s="86" t="s">
        <v>1190</v>
      </c>
      <c r="C25" s="91" t="b">
        <f t="shared" si="0"/>
        <v>1</v>
      </c>
      <c r="D25" s="202"/>
      <c r="E25" s="193" t="s">
        <v>1190</v>
      </c>
      <c r="F25" s="194">
        <v>0</v>
      </c>
      <c r="G25" s="195">
        <v>0</v>
      </c>
      <c r="H25" s="195">
        <v>0</v>
      </c>
      <c r="I25" s="195">
        <v>0</v>
      </c>
      <c r="J25" s="195">
        <v>1</v>
      </c>
      <c r="K25" s="195">
        <v>0</v>
      </c>
      <c r="L25" s="195">
        <v>0</v>
      </c>
      <c r="M25" s="195">
        <v>2</v>
      </c>
      <c r="N25" s="195">
        <v>0</v>
      </c>
      <c r="O25" s="195">
        <v>0</v>
      </c>
      <c r="P25" s="196">
        <v>0</v>
      </c>
    </row>
    <row r="26" spans="2:16">
      <c r="B26" s="86" t="s">
        <v>18</v>
      </c>
      <c r="C26" s="91" t="b">
        <f t="shared" si="0"/>
        <v>1</v>
      </c>
      <c r="D26" s="202"/>
      <c r="E26" s="193" t="s">
        <v>18</v>
      </c>
      <c r="F26" s="194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3</v>
      </c>
      <c r="N26" s="195">
        <v>1</v>
      </c>
      <c r="O26" s="195">
        <v>0</v>
      </c>
      <c r="P26" s="196">
        <v>1</v>
      </c>
    </row>
    <row r="27" spans="2:16">
      <c r="B27" s="86" t="s">
        <v>19</v>
      </c>
      <c r="C27" s="91" t="b">
        <f t="shared" si="0"/>
        <v>1</v>
      </c>
      <c r="D27" s="202"/>
      <c r="E27" s="193" t="s">
        <v>19</v>
      </c>
      <c r="F27" s="194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1</v>
      </c>
      <c r="L27" s="195">
        <v>1</v>
      </c>
      <c r="M27" s="195">
        <v>1</v>
      </c>
      <c r="N27" s="195">
        <v>1</v>
      </c>
      <c r="O27" s="195">
        <v>1</v>
      </c>
      <c r="P27" s="196">
        <v>0</v>
      </c>
    </row>
    <row r="28" spans="2:16">
      <c r="B28" s="86" t="s">
        <v>20</v>
      </c>
      <c r="C28" s="91" t="b">
        <f t="shared" si="0"/>
        <v>1</v>
      </c>
      <c r="D28" s="202"/>
      <c r="E28" s="193" t="s">
        <v>20</v>
      </c>
      <c r="F28" s="194">
        <v>0</v>
      </c>
      <c r="G28" s="195">
        <v>0</v>
      </c>
      <c r="H28" s="195">
        <v>0</v>
      </c>
      <c r="I28" s="195">
        <v>0</v>
      </c>
      <c r="J28" s="195">
        <v>0</v>
      </c>
      <c r="K28" s="195">
        <v>2</v>
      </c>
      <c r="L28" s="195">
        <v>3</v>
      </c>
      <c r="M28" s="195">
        <v>6</v>
      </c>
      <c r="N28" s="195">
        <v>3</v>
      </c>
      <c r="O28" s="195">
        <v>2</v>
      </c>
      <c r="P28" s="196">
        <v>0</v>
      </c>
    </row>
    <row r="29" spans="2:16">
      <c r="B29" s="86" t="s">
        <v>21</v>
      </c>
      <c r="C29" s="91" t="b">
        <f t="shared" si="0"/>
        <v>1</v>
      </c>
      <c r="D29" s="202"/>
      <c r="E29" s="193" t="s">
        <v>21</v>
      </c>
      <c r="F29" s="194">
        <v>0</v>
      </c>
      <c r="G29" s="195">
        <v>0</v>
      </c>
      <c r="H29" s="195">
        <v>0</v>
      </c>
      <c r="I29" s="195">
        <v>0</v>
      </c>
      <c r="J29" s="195">
        <v>1</v>
      </c>
      <c r="K29" s="195">
        <v>7</v>
      </c>
      <c r="L29" s="195">
        <v>9</v>
      </c>
      <c r="M29" s="195">
        <v>7</v>
      </c>
      <c r="N29" s="195">
        <v>2</v>
      </c>
      <c r="O29" s="195">
        <v>5</v>
      </c>
      <c r="P29" s="196">
        <v>4</v>
      </c>
    </row>
    <row r="30" spans="2:16">
      <c r="B30" s="86" t="s">
        <v>1175</v>
      </c>
      <c r="C30" s="91" t="b">
        <f t="shared" si="0"/>
        <v>1</v>
      </c>
      <c r="D30" s="202"/>
      <c r="E30" s="193" t="s">
        <v>1175</v>
      </c>
      <c r="F30" s="194">
        <v>0</v>
      </c>
      <c r="G30" s="195">
        <v>0</v>
      </c>
      <c r="H30" s="195">
        <v>0</v>
      </c>
      <c r="I30" s="195">
        <v>0</v>
      </c>
      <c r="J30" s="195">
        <v>1</v>
      </c>
      <c r="K30" s="195">
        <v>3</v>
      </c>
      <c r="L30" s="195">
        <v>1</v>
      </c>
      <c r="M30" s="195">
        <v>4</v>
      </c>
      <c r="N30" s="195">
        <v>4</v>
      </c>
      <c r="O30" s="195">
        <v>0</v>
      </c>
      <c r="P30" s="196">
        <v>0</v>
      </c>
    </row>
    <row r="31" spans="2:16">
      <c r="B31" s="86" t="s">
        <v>23</v>
      </c>
      <c r="C31" s="91" t="b">
        <f t="shared" si="0"/>
        <v>1</v>
      </c>
      <c r="D31" s="202"/>
      <c r="E31" s="193" t="s">
        <v>23</v>
      </c>
      <c r="F31" s="194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3</v>
      </c>
      <c r="L31" s="195">
        <v>3</v>
      </c>
      <c r="M31" s="195">
        <v>1</v>
      </c>
      <c r="N31" s="195">
        <v>2</v>
      </c>
      <c r="O31" s="195">
        <v>2</v>
      </c>
      <c r="P31" s="196">
        <v>0</v>
      </c>
    </row>
    <row r="32" spans="2:16">
      <c r="B32" s="86" t="s">
        <v>24</v>
      </c>
      <c r="C32" s="91" t="b">
        <f t="shared" si="0"/>
        <v>1</v>
      </c>
      <c r="D32" s="202"/>
      <c r="E32" s="193" t="s">
        <v>24</v>
      </c>
      <c r="F32" s="194">
        <v>0</v>
      </c>
      <c r="G32" s="195">
        <v>0</v>
      </c>
      <c r="H32" s="195">
        <v>0</v>
      </c>
      <c r="I32" s="195">
        <v>0</v>
      </c>
      <c r="J32" s="195">
        <v>0</v>
      </c>
      <c r="K32" s="195">
        <v>0</v>
      </c>
      <c r="L32" s="195">
        <v>1</v>
      </c>
      <c r="M32" s="195">
        <v>2</v>
      </c>
      <c r="N32" s="195">
        <v>1</v>
      </c>
      <c r="O32" s="195">
        <v>0</v>
      </c>
      <c r="P32" s="196">
        <v>1</v>
      </c>
    </row>
    <row r="33" spans="2:19" ht="15.75" thickBot="1">
      <c r="B33" s="87" t="s">
        <v>25</v>
      </c>
      <c r="C33" s="91" t="b">
        <f t="shared" si="0"/>
        <v>1</v>
      </c>
      <c r="D33" s="203"/>
      <c r="E33" s="197" t="s">
        <v>25</v>
      </c>
      <c r="F33" s="198">
        <v>0</v>
      </c>
      <c r="G33" s="199">
        <v>0</v>
      </c>
      <c r="H33" s="199">
        <v>0</v>
      </c>
      <c r="I33" s="199">
        <v>0</v>
      </c>
      <c r="J33" s="199">
        <v>0</v>
      </c>
      <c r="K33" s="199">
        <v>0</v>
      </c>
      <c r="L33" s="199">
        <v>1</v>
      </c>
      <c r="M33" s="199">
        <v>1</v>
      </c>
      <c r="N33" s="199">
        <v>2</v>
      </c>
      <c r="O33" s="199">
        <v>1</v>
      </c>
      <c r="P33" s="200">
        <v>2</v>
      </c>
    </row>
    <row r="34" spans="2:19" ht="15.75" thickTop="1"/>
    <row r="36" spans="2:19" ht="15.75" thickBot="1"/>
    <row r="37" spans="2:19" ht="15.75" thickTop="1">
      <c r="E37" s="882"/>
      <c r="F37" s="883"/>
      <c r="G37" s="888" t="s">
        <v>1214</v>
      </c>
      <c r="H37" s="876"/>
      <c r="I37" s="876"/>
      <c r="J37" s="876"/>
      <c r="K37" s="876"/>
      <c r="L37" s="876"/>
      <c r="M37" s="876"/>
      <c r="N37" s="876"/>
      <c r="O37" s="876"/>
      <c r="P37" s="876"/>
      <c r="Q37" s="876"/>
      <c r="R37" s="876" t="s">
        <v>1198</v>
      </c>
      <c r="S37" s="877"/>
    </row>
    <row r="38" spans="2:19" ht="36.75">
      <c r="E38" s="884"/>
      <c r="F38" s="885"/>
      <c r="G38" s="183" t="s">
        <v>1215</v>
      </c>
      <c r="H38" s="184" t="s">
        <v>1032</v>
      </c>
      <c r="I38" s="184" t="s">
        <v>1033</v>
      </c>
      <c r="J38" s="184" t="s">
        <v>1216</v>
      </c>
      <c r="K38" s="184" t="s">
        <v>1217</v>
      </c>
      <c r="L38" s="184" t="s">
        <v>1218</v>
      </c>
      <c r="M38" s="184" t="s">
        <v>1219</v>
      </c>
      <c r="N38" s="184" t="s">
        <v>1220</v>
      </c>
      <c r="O38" s="184" t="s">
        <v>1221</v>
      </c>
      <c r="P38" s="184" t="s">
        <v>1222</v>
      </c>
      <c r="Q38" s="184" t="s">
        <v>1223</v>
      </c>
      <c r="R38" s="184" t="s">
        <v>1199</v>
      </c>
      <c r="S38" s="185" t="s">
        <v>1200</v>
      </c>
    </row>
    <row r="39" spans="2:19" ht="15.75" thickBot="1">
      <c r="E39" s="886"/>
      <c r="F39" s="887"/>
      <c r="G39" s="186" t="s">
        <v>547</v>
      </c>
      <c r="H39" s="187" t="s">
        <v>547</v>
      </c>
      <c r="I39" s="187" t="s">
        <v>547</v>
      </c>
      <c r="J39" s="187" t="s">
        <v>547</v>
      </c>
      <c r="K39" s="187" t="s">
        <v>547</v>
      </c>
      <c r="L39" s="187" t="s">
        <v>547</v>
      </c>
      <c r="M39" s="187" t="s">
        <v>547</v>
      </c>
      <c r="N39" s="187" t="s">
        <v>547</v>
      </c>
      <c r="O39" s="187" t="s">
        <v>547</v>
      </c>
      <c r="P39" s="187" t="s">
        <v>547</v>
      </c>
      <c r="Q39" s="187" t="s">
        <v>547</v>
      </c>
      <c r="R39" s="187" t="s">
        <v>547</v>
      </c>
      <c r="S39" s="188" t="s">
        <v>547</v>
      </c>
    </row>
    <row r="40" spans="2:19" ht="24.75" thickTop="1">
      <c r="E40" s="878" t="s">
        <v>1198</v>
      </c>
      <c r="F40" s="211" t="s">
        <v>1199</v>
      </c>
      <c r="G40" s="212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304</v>
      </c>
      <c r="S40" s="214">
        <v>0</v>
      </c>
    </row>
    <row r="41" spans="2:19" ht="24">
      <c r="E41" s="879"/>
      <c r="F41" s="215" t="s">
        <v>1200</v>
      </c>
      <c r="G41" s="216">
        <v>0</v>
      </c>
      <c r="H41" s="217">
        <v>0</v>
      </c>
      <c r="I41" s="217">
        <v>0</v>
      </c>
      <c r="J41" s="217">
        <v>1</v>
      </c>
      <c r="K41" s="217">
        <v>22</v>
      </c>
      <c r="L41" s="217">
        <v>93</v>
      </c>
      <c r="M41" s="217">
        <v>95</v>
      </c>
      <c r="N41" s="217">
        <v>100</v>
      </c>
      <c r="O41" s="217">
        <v>58</v>
      </c>
      <c r="P41" s="217">
        <v>61</v>
      </c>
      <c r="Q41" s="217">
        <v>21</v>
      </c>
      <c r="R41" s="217">
        <v>0</v>
      </c>
      <c r="S41" s="218">
        <v>451</v>
      </c>
    </row>
    <row r="42" spans="2:19">
      <c r="E42" s="880" t="s">
        <v>1170</v>
      </c>
      <c r="F42" s="86" t="s">
        <v>1</v>
      </c>
      <c r="G42" s="194">
        <v>0</v>
      </c>
      <c r="H42" s="195">
        <v>0</v>
      </c>
      <c r="I42" s="195">
        <v>0</v>
      </c>
      <c r="J42" s="195">
        <v>0</v>
      </c>
      <c r="K42" s="195">
        <v>1</v>
      </c>
      <c r="L42" s="195">
        <v>1</v>
      </c>
      <c r="M42" s="195">
        <v>1</v>
      </c>
      <c r="N42" s="195">
        <v>4</v>
      </c>
      <c r="O42" s="195">
        <v>0</v>
      </c>
      <c r="P42" s="195">
        <v>0</v>
      </c>
      <c r="Q42" s="195">
        <v>0</v>
      </c>
      <c r="R42" s="195">
        <v>12</v>
      </c>
      <c r="S42" s="196">
        <v>7</v>
      </c>
    </row>
    <row r="43" spans="2:19">
      <c r="E43" s="880"/>
      <c r="F43" s="86" t="s">
        <v>1172</v>
      </c>
      <c r="G43" s="194">
        <v>0</v>
      </c>
      <c r="H43" s="195">
        <v>0</v>
      </c>
      <c r="I43" s="195">
        <v>0</v>
      </c>
      <c r="J43" s="195">
        <v>0</v>
      </c>
      <c r="K43" s="195">
        <v>2</v>
      </c>
      <c r="L43" s="195">
        <v>4</v>
      </c>
      <c r="M43" s="195">
        <v>2</v>
      </c>
      <c r="N43" s="195">
        <v>0</v>
      </c>
      <c r="O43" s="195">
        <v>2</v>
      </c>
      <c r="P43" s="195">
        <v>0</v>
      </c>
      <c r="Q43" s="195">
        <v>0</v>
      </c>
      <c r="R43" s="195">
        <v>13</v>
      </c>
      <c r="S43" s="196">
        <v>10</v>
      </c>
    </row>
    <row r="44" spans="2:19">
      <c r="E44" s="880"/>
      <c r="F44" s="86" t="s">
        <v>3</v>
      </c>
      <c r="G44" s="194">
        <v>0</v>
      </c>
      <c r="H44" s="195">
        <v>0</v>
      </c>
      <c r="I44" s="195">
        <v>0</v>
      </c>
      <c r="J44" s="195">
        <v>0</v>
      </c>
      <c r="K44" s="195">
        <v>0</v>
      </c>
      <c r="L44" s="195">
        <v>1</v>
      </c>
      <c r="M44" s="195">
        <v>1</v>
      </c>
      <c r="N44" s="195">
        <v>0</v>
      </c>
      <c r="O44" s="195">
        <v>2</v>
      </c>
      <c r="P44" s="195">
        <v>0</v>
      </c>
      <c r="Q44" s="195">
        <v>0</v>
      </c>
      <c r="R44" s="195">
        <v>8</v>
      </c>
      <c r="S44" s="196">
        <v>4</v>
      </c>
    </row>
    <row r="45" spans="2:19">
      <c r="E45" s="880"/>
      <c r="F45" s="86" t="s">
        <v>4</v>
      </c>
      <c r="G45" s="194">
        <v>0</v>
      </c>
      <c r="H45" s="195">
        <v>0</v>
      </c>
      <c r="I45" s="195">
        <v>0</v>
      </c>
      <c r="J45" s="195">
        <v>1</v>
      </c>
      <c r="K45" s="195">
        <v>4</v>
      </c>
      <c r="L45" s="195">
        <v>9</v>
      </c>
      <c r="M45" s="195">
        <v>10</v>
      </c>
      <c r="N45" s="195">
        <v>10</v>
      </c>
      <c r="O45" s="195">
        <v>0</v>
      </c>
      <c r="P45" s="195">
        <v>2</v>
      </c>
      <c r="Q45" s="195">
        <v>4</v>
      </c>
      <c r="R45" s="195">
        <v>12</v>
      </c>
      <c r="S45" s="196">
        <v>40</v>
      </c>
    </row>
    <row r="46" spans="2:19">
      <c r="E46" s="880"/>
      <c r="F46" s="86" t="s">
        <v>5</v>
      </c>
      <c r="G46" s="194">
        <v>0</v>
      </c>
      <c r="H46" s="195">
        <v>0</v>
      </c>
      <c r="I46" s="195">
        <v>0</v>
      </c>
      <c r="J46" s="195">
        <v>0</v>
      </c>
      <c r="K46" s="195">
        <v>0</v>
      </c>
      <c r="L46" s="195">
        <v>5</v>
      </c>
      <c r="M46" s="195">
        <v>5</v>
      </c>
      <c r="N46" s="195">
        <v>5</v>
      </c>
      <c r="O46" s="195">
        <v>0</v>
      </c>
      <c r="P46" s="195">
        <v>7</v>
      </c>
      <c r="Q46" s="195">
        <v>0</v>
      </c>
      <c r="R46" s="195">
        <v>2</v>
      </c>
      <c r="S46" s="196">
        <v>22</v>
      </c>
    </row>
    <row r="47" spans="2:19">
      <c r="E47" s="880"/>
      <c r="F47" s="86" t="s">
        <v>6</v>
      </c>
      <c r="G47" s="194">
        <v>0</v>
      </c>
      <c r="H47" s="195">
        <v>0</v>
      </c>
      <c r="I47" s="195">
        <v>0</v>
      </c>
      <c r="J47" s="195">
        <v>0</v>
      </c>
      <c r="K47" s="195">
        <v>1</v>
      </c>
      <c r="L47" s="195">
        <v>2</v>
      </c>
      <c r="M47" s="195">
        <v>4</v>
      </c>
      <c r="N47" s="195">
        <v>1</v>
      </c>
      <c r="O47" s="195">
        <v>3</v>
      </c>
      <c r="P47" s="195">
        <v>2</v>
      </c>
      <c r="Q47" s="195">
        <v>0</v>
      </c>
      <c r="R47" s="195">
        <v>9</v>
      </c>
      <c r="S47" s="196">
        <v>13</v>
      </c>
    </row>
    <row r="48" spans="2:19" ht="36">
      <c r="E48" s="880"/>
      <c r="F48" s="86" t="s">
        <v>1173</v>
      </c>
      <c r="G48" s="194">
        <v>0</v>
      </c>
      <c r="H48" s="195">
        <v>0</v>
      </c>
      <c r="I48" s="195">
        <v>0</v>
      </c>
      <c r="J48" s="195">
        <v>0</v>
      </c>
      <c r="K48" s="195">
        <v>0</v>
      </c>
      <c r="L48" s="195">
        <v>1</v>
      </c>
      <c r="M48" s="195">
        <v>0</v>
      </c>
      <c r="N48" s="195">
        <v>1</v>
      </c>
      <c r="O48" s="195">
        <v>0</v>
      </c>
      <c r="P48" s="195">
        <v>1</v>
      </c>
      <c r="Q48" s="195">
        <v>0</v>
      </c>
      <c r="R48" s="195">
        <v>11</v>
      </c>
      <c r="S48" s="196">
        <v>3</v>
      </c>
    </row>
    <row r="49" spans="5:19">
      <c r="E49" s="880"/>
      <c r="F49" s="86" t="s">
        <v>8</v>
      </c>
      <c r="G49" s="194">
        <v>0</v>
      </c>
      <c r="H49" s="195">
        <v>0</v>
      </c>
      <c r="I49" s="195">
        <v>0</v>
      </c>
      <c r="J49" s="195">
        <v>0</v>
      </c>
      <c r="K49" s="195">
        <v>2</v>
      </c>
      <c r="L49" s="195">
        <v>5</v>
      </c>
      <c r="M49" s="195">
        <v>10</v>
      </c>
      <c r="N49" s="195">
        <v>6</v>
      </c>
      <c r="O49" s="195">
        <v>2</v>
      </c>
      <c r="P49" s="195">
        <v>3</v>
      </c>
      <c r="Q49" s="195">
        <v>1</v>
      </c>
      <c r="R49" s="195">
        <v>26</v>
      </c>
      <c r="S49" s="196">
        <v>29</v>
      </c>
    </row>
    <row r="50" spans="5:19" ht="24">
      <c r="E50" s="880"/>
      <c r="F50" s="86" t="s">
        <v>9</v>
      </c>
      <c r="G50" s="194">
        <v>0</v>
      </c>
      <c r="H50" s="195">
        <v>0</v>
      </c>
      <c r="I50" s="195">
        <v>0</v>
      </c>
      <c r="J50" s="195">
        <v>0</v>
      </c>
      <c r="K50" s="195">
        <v>1</v>
      </c>
      <c r="L50" s="195">
        <v>0</v>
      </c>
      <c r="M50" s="195">
        <v>1</v>
      </c>
      <c r="N50" s="195">
        <v>2</v>
      </c>
      <c r="O50" s="195">
        <v>1</v>
      </c>
      <c r="P50" s="195">
        <v>1</v>
      </c>
      <c r="Q50" s="195">
        <v>0</v>
      </c>
      <c r="R50" s="195">
        <v>0</v>
      </c>
      <c r="S50" s="196">
        <v>6</v>
      </c>
    </row>
    <row r="51" spans="5:19">
      <c r="E51" s="880"/>
      <c r="F51" s="86" t="s">
        <v>10</v>
      </c>
      <c r="G51" s="194">
        <v>0</v>
      </c>
      <c r="H51" s="195">
        <v>0</v>
      </c>
      <c r="I51" s="195">
        <v>0</v>
      </c>
      <c r="J51" s="195">
        <v>0</v>
      </c>
      <c r="K51" s="195">
        <v>1</v>
      </c>
      <c r="L51" s="195">
        <v>3</v>
      </c>
      <c r="M51" s="195">
        <v>2</v>
      </c>
      <c r="N51" s="195">
        <v>7</v>
      </c>
      <c r="O51" s="195">
        <v>4</v>
      </c>
      <c r="P51" s="195">
        <v>2</v>
      </c>
      <c r="Q51" s="195">
        <v>3</v>
      </c>
      <c r="R51" s="195">
        <v>11</v>
      </c>
      <c r="S51" s="196">
        <v>22</v>
      </c>
    </row>
    <row r="52" spans="5:19">
      <c r="E52" s="880"/>
      <c r="F52" s="86" t="s">
        <v>11</v>
      </c>
      <c r="G52" s="194">
        <v>0</v>
      </c>
      <c r="H52" s="195">
        <v>0</v>
      </c>
      <c r="I52" s="195">
        <v>0</v>
      </c>
      <c r="J52" s="195">
        <v>0</v>
      </c>
      <c r="K52" s="195">
        <v>4</v>
      </c>
      <c r="L52" s="195">
        <v>12</v>
      </c>
      <c r="M52" s="195">
        <v>4</v>
      </c>
      <c r="N52" s="195">
        <v>3</v>
      </c>
      <c r="O52" s="195">
        <v>1</v>
      </c>
      <c r="P52" s="195">
        <v>2</v>
      </c>
      <c r="Q52" s="195">
        <v>0</v>
      </c>
      <c r="R52" s="195">
        <v>21</v>
      </c>
      <c r="S52" s="196">
        <v>26</v>
      </c>
    </row>
    <row r="53" spans="5:19">
      <c r="E53" s="880"/>
      <c r="F53" s="86" t="s">
        <v>12</v>
      </c>
      <c r="G53" s="194">
        <v>0</v>
      </c>
      <c r="H53" s="195">
        <v>0</v>
      </c>
      <c r="I53" s="195">
        <v>0</v>
      </c>
      <c r="J53" s="195">
        <v>0</v>
      </c>
      <c r="K53" s="195">
        <v>0</v>
      </c>
      <c r="L53" s="195">
        <v>7</v>
      </c>
      <c r="M53" s="195">
        <v>2</v>
      </c>
      <c r="N53" s="195">
        <v>3</v>
      </c>
      <c r="O53" s="195">
        <v>5</v>
      </c>
      <c r="P53" s="195">
        <v>4</v>
      </c>
      <c r="Q53" s="195">
        <v>2</v>
      </c>
      <c r="R53" s="195">
        <v>19</v>
      </c>
      <c r="S53" s="196">
        <v>23</v>
      </c>
    </row>
    <row r="54" spans="5:19">
      <c r="E54" s="880"/>
      <c r="F54" s="86" t="s">
        <v>13</v>
      </c>
      <c r="G54" s="194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4</v>
      </c>
      <c r="M54" s="195">
        <v>4</v>
      </c>
      <c r="N54" s="195">
        <v>7</v>
      </c>
      <c r="O54" s="195">
        <v>4</v>
      </c>
      <c r="P54" s="195">
        <v>3</v>
      </c>
      <c r="Q54" s="195">
        <v>0</v>
      </c>
      <c r="R54" s="195">
        <v>6</v>
      </c>
      <c r="S54" s="196">
        <v>22</v>
      </c>
    </row>
    <row r="55" spans="5:19">
      <c r="E55" s="880"/>
      <c r="F55" s="86" t="s">
        <v>14</v>
      </c>
      <c r="G55" s="194">
        <v>0</v>
      </c>
      <c r="H55" s="195">
        <v>0</v>
      </c>
      <c r="I55" s="195">
        <v>0</v>
      </c>
      <c r="J55" s="195">
        <v>0</v>
      </c>
      <c r="K55" s="195">
        <v>0</v>
      </c>
      <c r="L55" s="195">
        <v>1</v>
      </c>
      <c r="M55" s="195">
        <v>2</v>
      </c>
      <c r="N55" s="195">
        <v>1</v>
      </c>
      <c r="O55" s="195">
        <v>2</v>
      </c>
      <c r="P55" s="195">
        <v>1</v>
      </c>
      <c r="Q55" s="195">
        <v>1</v>
      </c>
      <c r="R55" s="195">
        <v>14</v>
      </c>
      <c r="S55" s="196">
        <v>8</v>
      </c>
    </row>
    <row r="56" spans="5:19" ht="36">
      <c r="E56" s="880"/>
      <c r="F56" s="86" t="s">
        <v>479</v>
      </c>
      <c r="G56" s="194">
        <v>0</v>
      </c>
      <c r="H56" s="195">
        <v>0</v>
      </c>
      <c r="I56" s="195">
        <v>0</v>
      </c>
      <c r="J56" s="195">
        <v>0</v>
      </c>
      <c r="K56" s="195">
        <v>1</v>
      </c>
      <c r="L56" s="195">
        <v>21</v>
      </c>
      <c r="M56" s="195">
        <v>19</v>
      </c>
      <c r="N56" s="195">
        <v>18</v>
      </c>
      <c r="O56" s="195">
        <v>12</v>
      </c>
      <c r="P56" s="195">
        <v>14</v>
      </c>
      <c r="Q56" s="195">
        <v>0</v>
      </c>
      <c r="R56" s="195">
        <v>58</v>
      </c>
      <c r="S56" s="196">
        <v>85</v>
      </c>
    </row>
    <row r="57" spans="5:19" ht="24">
      <c r="E57" s="880"/>
      <c r="F57" s="86" t="s">
        <v>1174</v>
      </c>
      <c r="G57" s="194">
        <v>0</v>
      </c>
      <c r="H57" s="195">
        <v>0</v>
      </c>
      <c r="I57" s="195">
        <v>0</v>
      </c>
      <c r="J57" s="195">
        <v>0</v>
      </c>
      <c r="K57" s="195">
        <v>1</v>
      </c>
      <c r="L57" s="195">
        <v>1</v>
      </c>
      <c r="M57" s="195">
        <v>6</v>
      </c>
      <c r="N57" s="195">
        <v>4</v>
      </c>
      <c r="O57" s="195">
        <v>3</v>
      </c>
      <c r="P57" s="195">
        <v>7</v>
      </c>
      <c r="Q57" s="195">
        <v>2</v>
      </c>
      <c r="R57" s="195">
        <v>26</v>
      </c>
      <c r="S57" s="196">
        <v>24</v>
      </c>
    </row>
    <row r="58" spans="5:19">
      <c r="E58" s="880"/>
      <c r="F58" s="86" t="s">
        <v>15</v>
      </c>
      <c r="G58" s="194">
        <v>0</v>
      </c>
      <c r="H58" s="195">
        <v>0</v>
      </c>
      <c r="I58" s="195">
        <v>0</v>
      </c>
      <c r="J58" s="195">
        <v>0</v>
      </c>
      <c r="K58" s="195">
        <v>1</v>
      </c>
      <c r="L58" s="195">
        <v>0</v>
      </c>
      <c r="M58" s="195">
        <v>3</v>
      </c>
      <c r="N58" s="195">
        <v>1</v>
      </c>
      <c r="O58" s="195">
        <v>1</v>
      </c>
      <c r="P58" s="195">
        <v>1</v>
      </c>
      <c r="Q58" s="195">
        <v>0</v>
      </c>
      <c r="R58" s="195">
        <v>6</v>
      </c>
      <c r="S58" s="196">
        <v>7</v>
      </c>
    </row>
    <row r="59" spans="5:19" ht="24">
      <c r="E59" s="880"/>
      <c r="F59" s="86" t="s">
        <v>1040</v>
      </c>
      <c r="G59" s="194">
        <v>0</v>
      </c>
      <c r="H59" s="195">
        <v>0</v>
      </c>
      <c r="I59" s="195">
        <v>0</v>
      </c>
      <c r="J59" s="195">
        <v>0</v>
      </c>
      <c r="K59" s="195">
        <v>1</v>
      </c>
      <c r="L59" s="195">
        <v>0</v>
      </c>
      <c r="M59" s="195">
        <v>0</v>
      </c>
      <c r="N59" s="195">
        <v>2</v>
      </c>
      <c r="O59" s="195">
        <v>0</v>
      </c>
      <c r="P59" s="195">
        <v>0</v>
      </c>
      <c r="Q59" s="195">
        <v>0</v>
      </c>
      <c r="R59" s="195">
        <v>7</v>
      </c>
      <c r="S59" s="196">
        <v>3</v>
      </c>
    </row>
    <row r="60" spans="5:19">
      <c r="E60" s="880"/>
      <c r="F60" s="86" t="s">
        <v>18</v>
      </c>
      <c r="G60" s="194">
        <v>0</v>
      </c>
      <c r="H60" s="195">
        <v>0</v>
      </c>
      <c r="I60" s="195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3</v>
      </c>
      <c r="O60" s="195">
        <v>1</v>
      </c>
      <c r="P60" s="195">
        <v>0</v>
      </c>
      <c r="Q60" s="195">
        <v>1</v>
      </c>
      <c r="R60" s="195">
        <v>1</v>
      </c>
      <c r="S60" s="196">
        <v>5</v>
      </c>
    </row>
    <row r="61" spans="5:19">
      <c r="E61" s="880"/>
      <c r="F61" s="86" t="s">
        <v>19</v>
      </c>
      <c r="G61" s="194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1</v>
      </c>
      <c r="M61" s="195">
        <v>1</v>
      </c>
      <c r="N61" s="195">
        <v>1</v>
      </c>
      <c r="O61" s="195">
        <v>1</v>
      </c>
      <c r="P61" s="195">
        <v>1</v>
      </c>
      <c r="Q61" s="195">
        <v>0</v>
      </c>
      <c r="R61" s="195">
        <v>2</v>
      </c>
      <c r="S61" s="196">
        <v>5</v>
      </c>
    </row>
    <row r="62" spans="5:19">
      <c r="E62" s="880"/>
      <c r="F62" s="86" t="s">
        <v>20</v>
      </c>
      <c r="G62" s="194">
        <v>0</v>
      </c>
      <c r="H62" s="195">
        <v>0</v>
      </c>
      <c r="I62" s="195">
        <v>0</v>
      </c>
      <c r="J62" s="195">
        <v>0</v>
      </c>
      <c r="K62" s="195">
        <v>0</v>
      </c>
      <c r="L62" s="195">
        <v>2</v>
      </c>
      <c r="M62" s="195">
        <v>3</v>
      </c>
      <c r="N62" s="195">
        <v>6</v>
      </c>
      <c r="O62" s="195">
        <v>3</v>
      </c>
      <c r="P62" s="195">
        <v>2</v>
      </c>
      <c r="Q62" s="195">
        <v>0</v>
      </c>
      <c r="R62" s="195">
        <v>9</v>
      </c>
      <c r="S62" s="196">
        <v>16</v>
      </c>
    </row>
    <row r="63" spans="5:19">
      <c r="E63" s="880"/>
      <c r="F63" s="86" t="s">
        <v>21</v>
      </c>
      <c r="G63" s="194">
        <v>0</v>
      </c>
      <c r="H63" s="195">
        <v>0</v>
      </c>
      <c r="I63" s="195">
        <v>0</v>
      </c>
      <c r="J63" s="195">
        <v>0</v>
      </c>
      <c r="K63" s="195">
        <v>1</v>
      </c>
      <c r="L63" s="195">
        <v>7</v>
      </c>
      <c r="M63" s="195">
        <v>9</v>
      </c>
      <c r="N63" s="195">
        <v>7</v>
      </c>
      <c r="O63" s="195">
        <v>2</v>
      </c>
      <c r="P63" s="195">
        <v>5</v>
      </c>
      <c r="Q63" s="195">
        <v>4</v>
      </c>
      <c r="R63" s="195">
        <v>10</v>
      </c>
      <c r="S63" s="196">
        <v>35</v>
      </c>
    </row>
    <row r="64" spans="5:19">
      <c r="E64" s="880"/>
      <c r="F64" s="86" t="s">
        <v>1175</v>
      </c>
      <c r="G64" s="194">
        <v>0</v>
      </c>
      <c r="H64" s="195">
        <v>0</v>
      </c>
      <c r="I64" s="195">
        <v>0</v>
      </c>
      <c r="J64" s="195">
        <v>0</v>
      </c>
      <c r="K64" s="195">
        <v>1</v>
      </c>
      <c r="L64" s="195">
        <v>3</v>
      </c>
      <c r="M64" s="195">
        <v>1</v>
      </c>
      <c r="N64" s="195">
        <v>4</v>
      </c>
      <c r="O64" s="195">
        <v>4</v>
      </c>
      <c r="P64" s="195">
        <v>0</v>
      </c>
      <c r="Q64" s="195">
        <v>0</v>
      </c>
      <c r="R64" s="195">
        <v>11</v>
      </c>
      <c r="S64" s="196">
        <v>13</v>
      </c>
    </row>
    <row r="65" spans="5:19">
      <c r="E65" s="880"/>
      <c r="F65" s="86" t="s">
        <v>23</v>
      </c>
      <c r="G65" s="194">
        <v>0</v>
      </c>
      <c r="H65" s="195">
        <v>0</v>
      </c>
      <c r="I65" s="195">
        <v>0</v>
      </c>
      <c r="J65" s="195">
        <v>0</v>
      </c>
      <c r="K65" s="195">
        <v>0</v>
      </c>
      <c r="L65" s="195">
        <v>3</v>
      </c>
      <c r="M65" s="195">
        <v>3</v>
      </c>
      <c r="N65" s="195">
        <v>1</v>
      </c>
      <c r="O65" s="195">
        <v>2</v>
      </c>
      <c r="P65" s="195">
        <v>2</v>
      </c>
      <c r="Q65" s="195">
        <v>0</v>
      </c>
      <c r="R65" s="195">
        <v>3</v>
      </c>
      <c r="S65" s="196">
        <v>11</v>
      </c>
    </row>
    <row r="66" spans="5:19">
      <c r="E66" s="880"/>
      <c r="F66" s="86" t="s">
        <v>24</v>
      </c>
      <c r="G66" s="194">
        <v>0</v>
      </c>
      <c r="H66" s="195">
        <v>0</v>
      </c>
      <c r="I66" s="195">
        <v>0</v>
      </c>
      <c r="J66" s="195">
        <v>0</v>
      </c>
      <c r="K66" s="195">
        <v>0</v>
      </c>
      <c r="L66" s="195">
        <v>0</v>
      </c>
      <c r="M66" s="195">
        <v>1</v>
      </c>
      <c r="N66" s="195">
        <v>2</v>
      </c>
      <c r="O66" s="195">
        <v>1</v>
      </c>
      <c r="P66" s="195">
        <v>0</v>
      </c>
      <c r="Q66" s="195">
        <v>1</v>
      </c>
      <c r="R66" s="195">
        <v>2</v>
      </c>
      <c r="S66" s="196">
        <v>5</v>
      </c>
    </row>
    <row r="67" spans="5:19" ht="15.75" thickBot="1">
      <c r="E67" s="881"/>
      <c r="F67" s="87" t="s">
        <v>25</v>
      </c>
      <c r="G67" s="198">
        <v>0</v>
      </c>
      <c r="H67" s="199">
        <v>0</v>
      </c>
      <c r="I67" s="199">
        <v>0</v>
      </c>
      <c r="J67" s="199">
        <v>0</v>
      </c>
      <c r="K67" s="199">
        <v>0</v>
      </c>
      <c r="L67" s="199">
        <v>0</v>
      </c>
      <c r="M67" s="199">
        <v>1</v>
      </c>
      <c r="N67" s="199">
        <v>1</v>
      </c>
      <c r="O67" s="199">
        <v>2</v>
      </c>
      <c r="P67" s="199">
        <v>1</v>
      </c>
      <c r="Q67" s="199">
        <v>2</v>
      </c>
      <c r="R67" s="199">
        <v>5</v>
      </c>
      <c r="S67" s="200">
        <v>7</v>
      </c>
    </row>
    <row r="68" spans="5:19" ht="15.75" thickTop="1"/>
    <row r="73" spans="5:19" ht="15.75" thickBot="1"/>
    <row r="74" spans="5:19" ht="15.75" thickTop="1">
      <c r="E74" s="882"/>
      <c r="F74" s="883"/>
      <c r="G74" s="888" t="s">
        <v>1198</v>
      </c>
      <c r="H74" s="877"/>
      <c r="I74" s="210"/>
    </row>
    <row r="75" spans="5:19" ht="24.75">
      <c r="E75" s="884"/>
      <c r="F75" s="885"/>
      <c r="G75" s="183" t="s">
        <v>1199</v>
      </c>
      <c r="H75" s="185" t="s">
        <v>1200</v>
      </c>
      <c r="I75" s="210"/>
    </row>
    <row r="76" spans="5:19" ht="15.75" thickBot="1">
      <c r="E76" s="886"/>
      <c r="F76" s="887"/>
      <c r="G76" s="186" t="s">
        <v>547</v>
      </c>
      <c r="H76" s="188" t="s">
        <v>547</v>
      </c>
      <c r="I76" s="210"/>
    </row>
    <row r="77" spans="5:19" ht="24.75" thickTop="1">
      <c r="E77" s="889" t="s">
        <v>1198</v>
      </c>
      <c r="F77" s="189" t="s">
        <v>1199</v>
      </c>
      <c r="G77" s="190">
        <v>304</v>
      </c>
      <c r="H77" s="192">
        <v>0</v>
      </c>
      <c r="I77" s="210"/>
    </row>
    <row r="78" spans="5:19" ht="24">
      <c r="E78" s="880"/>
      <c r="F78" s="193" t="s">
        <v>1200</v>
      </c>
      <c r="G78" s="194">
        <v>0</v>
      </c>
      <c r="H78" s="196">
        <v>451</v>
      </c>
      <c r="I78" s="210"/>
    </row>
    <row r="79" spans="5:19">
      <c r="E79" s="880" t="s">
        <v>1170</v>
      </c>
      <c r="F79" s="193" t="s">
        <v>487</v>
      </c>
      <c r="G79" s="194">
        <v>12</v>
      </c>
      <c r="H79" s="196">
        <v>7</v>
      </c>
      <c r="I79" s="210"/>
    </row>
    <row r="80" spans="5:19">
      <c r="E80" s="880"/>
      <c r="F80" s="193" t="s">
        <v>488</v>
      </c>
      <c r="G80" s="194">
        <v>13</v>
      </c>
      <c r="H80" s="196">
        <v>10</v>
      </c>
      <c r="I80" s="210"/>
    </row>
    <row r="81" spans="5:9">
      <c r="E81" s="880"/>
      <c r="F81" s="193" t="s">
        <v>489</v>
      </c>
      <c r="G81" s="194">
        <v>8</v>
      </c>
      <c r="H81" s="196">
        <v>4</v>
      </c>
      <c r="I81" s="210"/>
    </row>
    <row r="82" spans="5:9">
      <c r="E82" s="880"/>
      <c r="F82" s="193" t="s">
        <v>490</v>
      </c>
      <c r="G82" s="194">
        <v>12</v>
      </c>
      <c r="H82" s="196">
        <v>40</v>
      </c>
      <c r="I82" s="210"/>
    </row>
    <row r="83" spans="5:9">
      <c r="E83" s="880"/>
      <c r="F83" s="193" t="s">
        <v>491</v>
      </c>
      <c r="G83" s="194">
        <v>2</v>
      </c>
      <c r="H83" s="196">
        <v>22</v>
      </c>
      <c r="I83" s="210"/>
    </row>
    <row r="84" spans="5:9">
      <c r="E84" s="880"/>
      <c r="F84" s="193" t="s">
        <v>492</v>
      </c>
      <c r="G84" s="194">
        <v>9</v>
      </c>
      <c r="H84" s="196">
        <v>13</v>
      </c>
      <c r="I84" s="210"/>
    </row>
    <row r="85" spans="5:9" ht="48">
      <c r="E85" s="880"/>
      <c r="F85" s="193" t="s">
        <v>507</v>
      </c>
      <c r="G85" s="194">
        <v>11</v>
      </c>
      <c r="H85" s="196">
        <v>3</v>
      </c>
      <c r="I85" s="210"/>
    </row>
    <row r="86" spans="5:9">
      <c r="E86" s="880"/>
      <c r="F86" s="193" t="s">
        <v>493</v>
      </c>
      <c r="G86" s="194">
        <v>26</v>
      </c>
      <c r="H86" s="196">
        <v>29</v>
      </c>
      <c r="I86" s="210"/>
    </row>
    <row r="87" spans="5:9" ht="24">
      <c r="E87" s="880"/>
      <c r="F87" s="193" t="s">
        <v>495</v>
      </c>
      <c r="G87" s="194">
        <v>0</v>
      </c>
      <c r="H87" s="196">
        <v>6</v>
      </c>
      <c r="I87" s="210"/>
    </row>
    <row r="88" spans="5:9">
      <c r="E88" s="880"/>
      <c r="F88" s="193" t="s">
        <v>496</v>
      </c>
      <c r="G88" s="194">
        <v>11</v>
      </c>
      <c r="H88" s="196">
        <v>22</v>
      </c>
      <c r="I88" s="210"/>
    </row>
    <row r="89" spans="5:9">
      <c r="E89" s="880"/>
      <c r="F89" s="193" t="s">
        <v>497</v>
      </c>
      <c r="G89" s="194">
        <v>21</v>
      </c>
      <c r="H89" s="196">
        <v>26</v>
      </c>
      <c r="I89" s="210"/>
    </row>
    <row r="90" spans="5:9">
      <c r="E90" s="880"/>
      <c r="F90" s="193" t="s">
        <v>498</v>
      </c>
      <c r="G90" s="194">
        <v>19</v>
      </c>
      <c r="H90" s="196">
        <v>23</v>
      </c>
      <c r="I90" s="210"/>
    </row>
    <row r="91" spans="5:9" ht="24">
      <c r="E91" s="880"/>
      <c r="F91" s="193" t="s">
        <v>499</v>
      </c>
      <c r="G91" s="194">
        <v>6</v>
      </c>
      <c r="H91" s="196">
        <v>22</v>
      </c>
      <c r="I91" s="210"/>
    </row>
    <row r="92" spans="5:9" ht="24">
      <c r="E92" s="880"/>
      <c r="F92" s="193" t="s">
        <v>500</v>
      </c>
      <c r="G92" s="194">
        <v>14</v>
      </c>
      <c r="H92" s="196">
        <v>8</v>
      </c>
      <c r="I92" s="210"/>
    </row>
    <row r="93" spans="5:9" ht="36">
      <c r="E93" s="880"/>
      <c r="F93" s="193" t="s">
        <v>501</v>
      </c>
      <c r="G93" s="194">
        <v>58</v>
      </c>
      <c r="H93" s="196">
        <v>85</v>
      </c>
      <c r="I93" s="210"/>
    </row>
    <row r="94" spans="5:9" ht="36">
      <c r="E94" s="880"/>
      <c r="F94" s="193" t="s">
        <v>494</v>
      </c>
      <c r="G94" s="194">
        <v>26</v>
      </c>
      <c r="H94" s="196">
        <v>24</v>
      </c>
      <c r="I94" s="210"/>
    </row>
    <row r="95" spans="5:9">
      <c r="E95" s="880"/>
      <c r="F95" s="193" t="s">
        <v>502</v>
      </c>
      <c r="G95" s="194">
        <v>6</v>
      </c>
      <c r="H95" s="196">
        <v>7</v>
      </c>
      <c r="I95" s="210"/>
    </row>
    <row r="96" spans="5:9" ht="24">
      <c r="E96" s="880"/>
      <c r="F96" s="193" t="s">
        <v>503</v>
      </c>
      <c r="G96" s="194">
        <v>7</v>
      </c>
      <c r="H96" s="196">
        <v>3</v>
      </c>
      <c r="I96" s="210"/>
    </row>
    <row r="97" spans="5:9">
      <c r="E97" s="880"/>
      <c r="F97" s="193" t="s">
        <v>504</v>
      </c>
      <c r="G97" s="194">
        <v>1</v>
      </c>
      <c r="H97" s="196">
        <v>5</v>
      </c>
      <c r="I97" s="210"/>
    </row>
    <row r="98" spans="5:9">
      <c r="E98" s="880"/>
      <c r="F98" s="193" t="s">
        <v>505</v>
      </c>
      <c r="G98" s="194">
        <v>2</v>
      </c>
      <c r="H98" s="196">
        <v>5</v>
      </c>
      <c r="I98" s="210"/>
    </row>
    <row r="99" spans="5:9">
      <c r="E99" s="880"/>
      <c r="F99" s="193" t="s">
        <v>506</v>
      </c>
      <c r="G99" s="194">
        <v>9</v>
      </c>
      <c r="H99" s="196">
        <v>16</v>
      </c>
      <c r="I99" s="210"/>
    </row>
    <row r="100" spans="5:9">
      <c r="E100" s="880"/>
      <c r="F100" s="193" t="s">
        <v>508</v>
      </c>
      <c r="G100" s="194">
        <v>10</v>
      </c>
      <c r="H100" s="196">
        <v>35</v>
      </c>
      <c r="I100" s="210"/>
    </row>
    <row r="101" spans="5:9">
      <c r="E101" s="880"/>
      <c r="F101" s="193" t="s">
        <v>1171</v>
      </c>
      <c r="G101" s="194">
        <v>11</v>
      </c>
      <c r="H101" s="196">
        <v>13</v>
      </c>
      <c r="I101" s="210"/>
    </row>
    <row r="102" spans="5:9">
      <c r="E102" s="880"/>
      <c r="F102" s="193" t="s">
        <v>509</v>
      </c>
      <c r="G102" s="194">
        <v>3</v>
      </c>
      <c r="H102" s="196">
        <v>11</v>
      </c>
      <c r="I102" s="210"/>
    </row>
    <row r="103" spans="5:9">
      <c r="E103" s="880"/>
      <c r="F103" s="193" t="s">
        <v>510</v>
      </c>
      <c r="G103" s="194">
        <v>2</v>
      </c>
      <c r="H103" s="196">
        <v>5</v>
      </c>
      <c r="I103" s="210"/>
    </row>
    <row r="104" spans="5:9" ht="15.75" thickBot="1">
      <c r="E104" s="881"/>
      <c r="F104" s="197" t="s">
        <v>511</v>
      </c>
      <c r="G104" s="198">
        <v>5</v>
      </c>
      <c r="H104" s="200">
        <v>7</v>
      </c>
      <c r="I104" s="210"/>
    </row>
  </sheetData>
  <mergeCells count="11">
    <mergeCell ref="E74:F76"/>
    <mergeCell ref="G74:H74"/>
    <mergeCell ref="E77:E78"/>
    <mergeCell ref="E79:E104"/>
    <mergeCell ref="E37:F39"/>
    <mergeCell ref="G37:Q37"/>
    <mergeCell ref="R37:S37"/>
    <mergeCell ref="E40:E41"/>
    <mergeCell ref="E42:E67"/>
    <mergeCell ref="D5:E7"/>
    <mergeCell ref="F5:P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4:P34"/>
  <sheetViews>
    <sheetView topLeftCell="A5" workbookViewId="0">
      <selection activeCell="F6" sqref="F6:K6"/>
    </sheetView>
  </sheetViews>
  <sheetFormatPr baseColWidth="10" defaultRowHeight="15"/>
  <cols>
    <col min="3" max="3" width="11.7109375" bestFit="1" customWidth="1"/>
  </cols>
  <sheetData>
    <row r="4" spans="2:16" ht="15.75" thickBot="1"/>
    <row r="5" spans="2:16" ht="15.75" thickTop="1">
      <c r="D5" s="890"/>
      <c r="E5" s="891"/>
      <c r="F5" s="896" t="s">
        <v>1224</v>
      </c>
      <c r="G5" s="897"/>
      <c r="H5" s="897"/>
      <c r="I5" s="897"/>
      <c r="J5" s="897"/>
      <c r="K5" s="897"/>
      <c r="L5" s="897"/>
      <c r="M5" s="897"/>
      <c r="N5" s="897"/>
      <c r="O5" s="898"/>
      <c r="P5" s="219"/>
    </row>
    <row r="6" spans="2:16" ht="36.75">
      <c r="D6" s="892"/>
      <c r="E6" s="893"/>
      <c r="F6" s="220" t="s">
        <v>1225</v>
      </c>
      <c r="G6" s="221" t="s">
        <v>1226</v>
      </c>
      <c r="H6" s="221" t="s">
        <v>1227</v>
      </c>
      <c r="I6" s="221" t="s">
        <v>1228</v>
      </c>
      <c r="J6" s="221" t="s">
        <v>1229</v>
      </c>
      <c r="K6" s="221" t="s">
        <v>1230</v>
      </c>
      <c r="L6" s="221" t="s">
        <v>1231</v>
      </c>
      <c r="M6" s="221" t="s">
        <v>1232</v>
      </c>
      <c r="N6" s="221" t="s">
        <v>1233</v>
      </c>
      <c r="O6" s="222" t="s">
        <v>1234</v>
      </c>
      <c r="P6" s="219"/>
    </row>
    <row r="7" spans="2:16" ht="15.75" thickBot="1">
      <c r="D7" s="894"/>
      <c r="E7" s="895"/>
      <c r="F7" s="223" t="s">
        <v>547</v>
      </c>
      <c r="G7" s="224" t="s">
        <v>547</v>
      </c>
      <c r="H7" s="224" t="s">
        <v>547</v>
      </c>
      <c r="I7" s="224" t="s">
        <v>547</v>
      </c>
      <c r="J7" s="224" t="s">
        <v>547</v>
      </c>
      <c r="K7" s="224" t="s">
        <v>547</v>
      </c>
      <c r="L7" s="224" t="s">
        <v>547</v>
      </c>
      <c r="M7" s="224" t="s">
        <v>547</v>
      </c>
      <c r="N7" s="224" t="s">
        <v>547</v>
      </c>
      <c r="O7" s="225" t="s">
        <v>547</v>
      </c>
      <c r="P7" s="219"/>
    </row>
    <row r="8" spans="2:16" ht="15.75" customHeight="1" thickTop="1">
      <c r="B8" s="85" t="s">
        <v>1</v>
      </c>
      <c r="C8" s="91" t="b">
        <f>B8=E8</f>
        <v>1</v>
      </c>
      <c r="D8" s="235" t="s">
        <v>1170</v>
      </c>
      <c r="E8" s="226" t="s">
        <v>1</v>
      </c>
      <c r="F8" s="227">
        <v>5</v>
      </c>
      <c r="G8" s="228">
        <v>3</v>
      </c>
      <c r="H8" s="228">
        <v>2</v>
      </c>
      <c r="I8" s="228">
        <v>5</v>
      </c>
      <c r="J8" s="228">
        <v>4</v>
      </c>
      <c r="K8" s="228">
        <v>0</v>
      </c>
      <c r="L8" s="238">
        <v>0</v>
      </c>
      <c r="M8" s="238">
        <v>0</v>
      </c>
      <c r="N8" s="238">
        <v>0</v>
      </c>
      <c r="O8" s="239">
        <v>0</v>
      </c>
      <c r="P8" s="219"/>
    </row>
    <row r="9" spans="2:16">
      <c r="B9" s="86" t="s">
        <v>1172</v>
      </c>
      <c r="C9" s="91" t="b">
        <f t="shared" ref="C9:C33" si="0">B9=E9</f>
        <v>1</v>
      </c>
      <c r="D9" s="236"/>
      <c r="E9" s="229" t="s">
        <v>1172</v>
      </c>
      <c r="F9" s="230">
        <v>2</v>
      </c>
      <c r="G9" s="231">
        <v>4</v>
      </c>
      <c r="H9" s="231">
        <v>2</v>
      </c>
      <c r="I9" s="231">
        <v>7</v>
      </c>
      <c r="J9" s="231">
        <v>8</v>
      </c>
      <c r="K9" s="231">
        <v>0</v>
      </c>
      <c r="L9" s="240">
        <v>0</v>
      </c>
      <c r="M9" s="240">
        <v>0</v>
      </c>
      <c r="N9" s="240">
        <v>0</v>
      </c>
      <c r="O9" s="241">
        <v>0</v>
      </c>
      <c r="P9" s="219"/>
    </row>
    <row r="10" spans="2:16">
      <c r="B10" s="86" t="s">
        <v>3</v>
      </c>
      <c r="C10" s="91" t="b">
        <f t="shared" si="0"/>
        <v>1</v>
      </c>
      <c r="D10" s="236"/>
      <c r="E10" s="229" t="s">
        <v>3</v>
      </c>
      <c r="F10" s="230">
        <v>3</v>
      </c>
      <c r="G10" s="231">
        <v>3</v>
      </c>
      <c r="H10" s="231">
        <v>0</v>
      </c>
      <c r="I10" s="231">
        <v>1</v>
      </c>
      <c r="J10" s="231">
        <v>5</v>
      </c>
      <c r="K10" s="231">
        <v>0</v>
      </c>
      <c r="L10" s="240">
        <v>0</v>
      </c>
      <c r="M10" s="240">
        <v>0</v>
      </c>
      <c r="N10" s="240">
        <v>0</v>
      </c>
      <c r="O10" s="241">
        <v>0</v>
      </c>
      <c r="P10" s="219"/>
    </row>
    <row r="11" spans="2:16">
      <c r="B11" s="86" t="s">
        <v>4</v>
      </c>
      <c r="C11" s="91" t="b">
        <f t="shared" si="0"/>
        <v>1</v>
      </c>
      <c r="D11" s="236"/>
      <c r="E11" s="229" t="s">
        <v>4</v>
      </c>
      <c r="F11" s="230">
        <v>6</v>
      </c>
      <c r="G11" s="231">
        <v>5</v>
      </c>
      <c r="H11" s="231">
        <v>7</v>
      </c>
      <c r="I11" s="231">
        <v>15</v>
      </c>
      <c r="J11" s="231">
        <v>19</v>
      </c>
      <c r="K11" s="231">
        <v>0</v>
      </c>
      <c r="L11" s="240">
        <v>0</v>
      </c>
      <c r="M11" s="240">
        <v>0</v>
      </c>
      <c r="N11" s="240">
        <v>0</v>
      </c>
      <c r="O11" s="241">
        <v>0</v>
      </c>
      <c r="P11" s="219"/>
    </row>
    <row r="12" spans="2:16">
      <c r="B12" s="86" t="s">
        <v>5</v>
      </c>
      <c r="C12" s="91" t="b">
        <f t="shared" si="0"/>
        <v>1</v>
      </c>
      <c r="D12" s="236"/>
      <c r="E12" s="229" t="s">
        <v>5</v>
      </c>
      <c r="F12" s="230">
        <v>0</v>
      </c>
      <c r="G12" s="231">
        <v>3</v>
      </c>
      <c r="H12" s="231">
        <v>4</v>
      </c>
      <c r="I12" s="231">
        <v>6</v>
      </c>
      <c r="J12" s="231">
        <v>11</v>
      </c>
      <c r="K12" s="231">
        <v>0</v>
      </c>
      <c r="L12" s="240">
        <v>0</v>
      </c>
      <c r="M12" s="240">
        <v>0</v>
      </c>
      <c r="N12" s="240">
        <v>0</v>
      </c>
      <c r="O12" s="241">
        <v>0</v>
      </c>
      <c r="P12" s="219"/>
    </row>
    <row r="13" spans="2:16">
      <c r="B13" s="86" t="s">
        <v>6</v>
      </c>
      <c r="C13" s="91" t="b">
        <f t="shared" si="0"/>
        <v>1</v>
      </c>
      <c r="D13" s="236"/>
      <c r="E13" s="229" t="s">
        <v>6</v>
      </c>
      <c r="F13" s="230">
        <v>6</v>
      </c>
      <c r="G13" s="231">
        <v>4</v>
      </c>
      <c r="H13" s="231">
        <v>0</v>
      </c>
      <c r="I13" s="231">
        <v>1</v>
      </c>
      <c r="J13" s="231">
        <v>11</v>
      </c>
      <c r="K13" s="231">
        <v>0</v>
      </c>
      <c r="L13" s="240">
        <v>0</v>
      </c>
      <c r="M13" s="240">
        <v>0</v>
      </c>
      <c r="N13" s="240">
        <v>0</v>
      </c>
      <c r="O13" s="241">
        <v>0</v>
      </c>
      <c r="P13" s="219"/>
    </row>
    <row r="14" spans="2:16" ht="36">
      <c r="B14" s="86" t="s">
        <v>1173</v>
      </c>
      <c r="C14" s="91" t="b">
        <f t="shared" si="0"/>
        <v>1</v>
      </c>
      <c r="D14" s="236"/>
      <c r="E14" s="229" t="s">
        <v>1173</v>
      </c>
      <c r="F14" s="230">
        <v>1</v>
      </c>
      <c r="G14" s="231">
        <v>5</v>
      </c>
      <c r="H14" s="231">
        <v>4</v>
      </c>
      <c r="I14" s="231">
        <v>3</v>
      </c>
      <c r="J14" s="231">
        <v>0</v>
      </c>
      <c r="K14" s="231">
        <v>1</v>
      </c>
      <c r="L14" s="240">
        <v>0</v>
      </c>
      <c r="M14" s="240">
        <v>0</v>
      </c>
      <c r="N14" s="240">
        <v>0</v>
      </c>
      <c r="O14" s="241">
        <v>0</v>
      </c>
      <c r="P14" s="219"/>
    </row>
    <row r="15" spans="2:16">
      <c r="B15" s="86" t="s">
        <v>8</v>
      </c>
      <c r="C15" s="91" t="b">
        <f t="shared" si="0"/>
        <v>1</v>
      </c>
      <c r="D15" s="236"/>
      <c r="E15" s="229" t="s">
        <v>8</v>
      </c>
      <c r="F15" s="230">
        <v>6</v>
      </c>
      <c r="G15" s="231">
        <v>8</v>
      </c>
      <c r="H15" s="231">
        <v>6</v>
      </c>
      <c r="I15" s="231">
        <v>10</v>
      </c>
      <c r="J15" s="231">
        <v>25</v>
      </c>
      <c r="K15" s="231">
        <v>0</v>
      </c>
      <c r="L15" s="240">
        <v>0</v>
      </c>
      <c r="M15" s="240">
        <v>0</v>
      </c>
      <c r="N15" s="240">
        <v>0</v>
      </c>
      <c r="O15" s="241">
        <v>0</v>
      </c>
      <c r="P15" s="219"/>
    </row>
    <row r="16" spans="2:16" ht="24">
      <c r="B16" s="86" t="s">
        <v>9</v>
      </c>
      <c r="C16" s="91" t="b">
        <f t="shared" si="0"/>
        <v>1</v>
      </c>
      <c r="D16" s="236"/>
      <c r="E16" s="229" t="s">
        <v>9</v>
      </c>
      <c r="F16" s="230">
        <v>0</v>
      </c>
      <c r="G16" s="231">
        <v>1</v>
      </c>
      <c r="H16" s="231">
        <v>0</v>
      </c>
      <c r="I16" s="231">
        <v>0</v>
      </c>
      <c r="J16" s="231">
        <v>5</v>
      </c>
      <c r="K16" s="231">
        <v>0</v>
      </c>
      <c r="L16" s="240">
        <v>0</v>
      </c>
      <c r="M16" s="240">
        <v>0</v>
      </c>
      <c r="N16" s="240">
        <v>0</v>
      </c>
      <c r="O16" s="241">
        <v>0</v>
      </c>
      <c r="P16" s="219"/>
    </row>
    <row r="17" spans="2:16">
      <c r="B17" s="86" t="s">
        <v>10</v>
      </c>
      <c r="C17" s="91" t="b">
        <f t="shared" si="0"/>
        <v>1</v>
      </c>
      <c r="D17" s="236"/>
      <c r="E17" s="229" t="s">
        <v>10</v>
      </c>
      <c r="F17" s="230">
        <v>2</v>
      </c>
      <c r="G17" s="231">
        <v>5</v>
      </c>
      <c r="H17" s="231">
        <v>2</v>
      </c>
      <c r="I17" s="231">
        <v>12</v>
      </c>
      <c r="J17" s="231">
        <v>12</v>
      </c>
      <c r="K17" s="231">
        <v>0</v>
      </c>
      <c r="L17" s="240">
        <v>0</v>
      </c>
      <c r="M17" s="240">
        <v>0</v>
      </c>
      <c r="N17" s="240">
        <v>0</v>
      </c>
      <c r="O17" s="241">
        <v>0</v>
      </c>
      <c r="P17" s="219"/>
    </row>
    <row r="18" spans="2:16">
      <c r="B18" s="86" t="s">
        <v>11</v>
      </c>
      <c r="C18" s="91" t="b">
        <f t="shared" si="0"/>
        <v>1</v>
      </c>
      <c r="D18" s="236"/>
      <c r="E18" s="229" t="s">
        <v>11</v>
      </c>
      <c r="F18" s="230">
        <v>8</v>
      </c>
      <c r="G18" s="231">
        <v>5</v>
      </c>
      <c r="H18" s="231">
        <v>3</v>
      </c>
      <c r="I18" s="231">
        <v>6</v>
      </c>
      <c r="J18" s="231">
        <v>25</v>
      </c>
      <c r="K18" s="231">
        <v>0</v>
      </c>
      <c r="L18" s="240">
        <v>0</v>
      </c>
      <c r="M18" s="240">
        <v>0</v>
      </c>
      <c r="N18" s="240">
        <v>0</v>
      </c>
      <c r="O18" s="241">
        <v>0</v>
      </c>
      <c r="P18" s="219"/>
    </row>
    <row r="19" spans="2:16">
      <c r="B19" s="86" t="s">
        <v>12</v>
      </c>
      <c r="C19" s="91" t="b">
        <f t="shared" si="0"/>
        <v>1</v>
      </c>
      <c r="D19" s="236"/>
      <c r="E19" s="229" t="s">
        <v>12</v>
      </c>
      <c r="F19" s="230">
        <v>5</v>
      </c>
      <c r="G19" s="231">
        <v>6</v>
      </c>
      <c r="H19" s="231">
        <v>4</v>
      </c>
      <c r="I19" s="231">
        <v>12</v>
      </c>
      <c r="J19" s="231">
        <v>13</v>
      </c>
      <c r="K19" s="231">
        <v>2</v>
      </c>
      <c r="L19" s="240">
        <v>0</v>
      </c>
      <c r="M19" s="240">
        <v>0</v>
      </c>
      <c r="N19" s="240">
        <v>0</v>
      </c>
      <c r="O19" s="241">
        <v>0</v>
      </c>
      <c r="P19" s="219"/>
    </row>
    <row r="20" spans="2:16">
      <c r="B20" s="86" t="s">
        <v>13</v>
      </c>
      <c r="C20" s="91" t="b">
        <f t="shared" si="0"/>
        <v>1</v>
      </c>
      <c r="D20" s="236"/>
      <c r="E20" s="229" t="s">
        <v>13</v>
      </c>
      <c r="F20" s="230">
        <v>7</v>
      </c>
      <c r="G20" s="231">
        <v>1</v>
      </c>
      <c r="H20" s="231">
        <v>2</v>
      </c>
      <c r="I20" s="231">
        <v>10</v>
      </c>
      <c r="J20" s="231">
        <v>7</v>
      </c>
      <c r="K20" s="231">
        <v>1</v>
      </c>
      <c r="L20" s="240">
        <v>0</v>
      </c>
      <c r="M20" s="240">
        <v>0</v>
      </c>
      <c r="N20" s="240">
        <v>0</v>
      </c>
      <c r="O20" s="241">
        <v>0</v>
      </c>
      <c r="P20" s="219"/>
    </row>
    <row r="21" spans="2:16">
      <c r="B21" s="86" t="s">
        <v>14</v>
      </c>
      <c r="C21" s="91" t="b">
        <f t="shared" si="0"/>
        <v>1</v>
      </c>
      <c r="D21" s="236"/>
      <c r="E21" s="229" t="s">
        <v>14</v>
      </c>
      <c r="F21" s="230">
        <v>3</v>
      </c>
      <c r="G21" s="231">
        <v>0</v>
      </c>
      <c r="H21" s="231">
        <v>1</v>
      </c>
      <c r="I21" s="231">
        <v>5</v>
      </c>
      <c r="J21" s="231">
        <v>13</v>
      </c>
      <c r="K21" s="231">
        <v>0</v>
      </c>
      <c r="L21" s="240">
        <v>0</v>
      </c>
      <c r="M21" s="240">
        <v>0</v>
      </c>
      <c r="N21" s="240">
        <v>0</v>
      </c>
      <c r="O21" s="241">
        <v>0</v>
      </c>
      <c r="P21" s="219"/>
    </row>
    <row r="22" spans="2:16" ht="36">
      <c r="B22" s="86" t="s">
        <v>479</v>
      </c>
      <c r="C22" s="91" t="b">
        <f t="shared" si="0"/>
        <v>1</v>
      </c>
      <c r="D22" s="236"/>
      <c r="E22" s="229" t="s">
        <v>479</v>
      </c>
      <c r="F22" s="230">
        <v>13</v>
      </c>
      <c r="G22" s="231">
        <v>7</v>
      </c>
      <c r="H22" s="231">
        <v>13</v>
      </c>
      <c r="I22" s="231">
        <v>44</v>
      </c>
      <c r="J22" s="231">
        <v>61</v>
      </c>
      <c r="K22" s="231">
        <v>5</v>
      </c>
      <c r="L22" s="240">
        <v>0</v>
      </c>
      <c r="M22" s="240">
        <v>0</v>
      </c>
      <c r="N22" s="240">
        <v>0</v>
      </c>
      <c r="O22" s="241">
        <v>0</v>
      </c>
      <c r="P22" s="219"/>
    </row>
    <row r="23" spans="2:16" ht="24">
      <c r="B23" s="86" t="s">
        <v>1174</v>
      </c>
      <c r="C23" s="91" t="b">
        <f t="shared" si="0"/>
        <v>1</v>
      </c>
      <c r="D23" s="236"/>
      <c r="E23" s="229" t="s">
        <v>1174</v>
      </c>
      <c r="F23" s="230">
        <v>9</v>
      </c>
      <c r="G23" s="231">
        <v>11</v>
      </c>
      <c r="H23" s="231">
        <v>9</v>
      </c>
      <c r="I23" s="231">
        <v>11</v>
      </c>
      <c r="J23" s="231">
        <v>9</v>
      </c>
      <c r="K23" s="231">
        <v>1</v>
      </c>
      <c r="L23" s="240">
        <v>0</v>
      </c>
      <c r="M23" s="240">
        <v>0</v>
      </c>
      <c r="N23" s="240">
        <v>0</v>
      </c>
      <c r="O23" s="241">
        <v>0</v>
      </c>
      <c r="P23" s="219"/>
    </row>
    <row r="24" spans="2:16">
      <c r="B24" s="86" t="s">
        <v>15</v>
      </c>
      <c r="C24" s="91" t="b">
        <f t="shared" si="0"/>
        <v>1</v>
      </c>
      <c r="D24" s="236"/>
      <c r="E24" s="229" t="s">
        <v>15</v>
      </c>
      <c r="F24" s="230">
        <v>2</v>
      </c>
      <c r="G24" s="231">
        <v>2</v>
      </c>
      <c r="H24" s="231">
        <v>1</v>
      </c>
      <c r="I24" s="231">
        <v>5</v>
      </c>
      <c r="J24" s="231">
        <v>3</v>
      </c>
      <c r="K24" s="231">
        <v>0</v>
      </c>
      <c r="L24" s="240">
        <v>0</v>
      </c>
      <c r="M24" s="240">
        <v>0</v>
      </c>
      <c r="N24" s="240">
        <v>0</v>
      </c>
      <c r="O24" s="241">
        <v>0</v>
      </c>
      <c r="P24" s="219"/>
    </row>
    <row r="25" spans="2:16" ht="24">
      <c r="B25" s="86" t="s">
        <v>1040</v>
      </c>
      <c r="C25" s="91" t="b">
        <f t="shared" si="0"/>
        <v>1</v>
      </c>
      <c r="D25" s="236"/>
      <c r="E25" s="229" t="s">
        <v>1040</v>
      </c>
      <c r="F25" s="230">
        <v>0</v>
      </c>
      <c r="G25" s="231">
        <v>2</v>
      </c>
      <c r="H25" s="231">
        <v>4</v>
      </c>
      <c r="I25" s="231">
        <v>2</v>
      </c>
      <c r="J25" s="231">
        <v>2</v>
      </c>
      <c r="K25" s="231">
        <v>0</v>
      </c>
      <c r="L25" s="240">
        <v>0</v>
      </c>
      <c r="M25" s="240">
        <v>0</v>
      </c>
      <c r="N25" s="240">
        <v>0</v>
      </c>
      <c r="O25" s="241">
        <v>0</v>
      </c>
      <c r="P25" s="219"/>
    </row>
    <row r="26" spans="2:16">
      <c r="B26" s="86" t="s">
        <v>18</v>
      </c>
      <c r="C26" s="91" t="b">
        <f t="shared" si="0"/>
        <v>1</v>
      </c>
      <c r="D26" s="236"/>
      <c r="E26" s="229" t="s">
        <v>18</v>
      </c>
      <c r="F26" s="230">
        <v>2</v>
      </c>
      <c r="G26" s="231">
        <v>0</v>
      </c>
      <c r="H26" s="231">
        <v>1</v>
      </c>
      <c r="I26" s="231">
        <v>2</v>
      </c>
      <c r="J26" s="231">
        <v>1</v>
      </c>
      <c r="K26" s="231">
        <v>0</v>
      </c>
      <c r="L26" s="240">
        <v>0</v>
      </c>
      <c r="M26" s="240">
        <v>0</v>
      </c>
      <c r="N26" s="240">
        <v>0</v>
      </c>
      <c r="O26" s="241">
        <v>0</v>
      </c>
      <c r="P26" s="219"/>
    </row>
    <row r="27" spans="2:16">
      <c r="B27" s="86" t="s">
        <v>19</v>
      </c>
      <c r="C27" s="91" t="b">
        <f t="shared" si="0"/>
        <v>1</v>
      </c>
      <c r="D27" s="236"/>
      <c r="E27" s="229" t="s">
        <v>19</v>
      </c>
      <c r="F27" s="230">
        <v>2</v>
      </c>
      <c r="G27" s="231">
        <v>0</v>
      </c>
      <c r="H27" s="231">
        <v>0</v>
      </c>
      <c r="I27" s="231">
        <v>3</v>
      </c>
      <c r="J27" s="231">
        <v>2</v>
      </c>
      <c r="K27" s="231">
        <v>0</v>
      </c>
      <c r="L27" s="240">
        <v>0</v>
      </c>
      <c r="M27" s="240">
        <v>0</v>
      </c>
      <c r="N27" s="240">
        <v>0</v>
      </c>
      <c r="O27" s="241">
        <v>0</v>
      </c>
      <c r="P27" s="219"/>
    </row>
    <row r="28" spans="2:16">
      <c r="B28" s="86" t="s">
        <v>20</v>
      </c>
      <c r="C28" s="91" t="b">
        <f t="shared" si="0"/>
        <v>1</v>
      </c>
      <c r="D28" s="236"/>
      <c r="E28" s="229" t="s">
        <v>20</v>
      </c>
      <c r="F28" s="230">
        <v>2</v>
      </c>
      <c r="G28" s="231">
        <v>4</v>
      </c>
      <c r="H28" s="231">
        <v>3</v>
      </c>
      <c r="I28" s="231">
        <v>8</v>
      </c>
      <c r="J28" s="231">
        <v>8</v>
      </c>
      <c r="K28" s="231">
        <v>0</v>
      </c>
      <c r="L28" s="240">
        <v>0</v>
      </c>
      <c r="M28" s="240">
        <v>0</v>
      </c>
      <c r="N28" s="240">
        <v>0</v>
      </c>
      <c r="O28" s="241">
        <v>0</v>
      </c>
      <c r="P28" s="219"/>
    </row>
    <row r="29" spans="2:16">
      <c r="B29" s="86" t="s">
        <v>21</v>
      </c>
      <c r="C29" s="91" t="b">
        <f t="shared" si="0"/>
        <v>1</v>
      </c>
      <c r="D29" s="236"/>
      <c r="E29" s="229" t="s">
        <v>21</v>
      </c>
      <c r="F29" s="230">
        <v>7</v>
      </c>
      <c r="G29" s="231">
        <v>2</v>
      </c>
      <c r="H29" s="231">
        <v>3</v>
      </c>
      <c r="I29" s="231">
        <v>17</v>
      </c>
      <c r="J29" s="231">
        <v>14</v>
      </c>
      <c r="K29" s="231">
        <v>2</v>
      </c>
      <c r="L29" s="240">
        <v>0</v>
      </c>
      <c r="M29" s="240">
        <v>0</v>
      </c>
      <c r="N29" s="240">
        <v>0</v>
      </c>
      <c r="O29" s="241">
        <v>0</v>
      </c>
      <c r="P29" s="219"/>
    </row>
    <row r="30" spans="2:16">
      <c r="B30" s="86" t="s">
        <v>1175</v>
      </c>
      <c r="C30" s="91" t="b">
        <f t="shared" si="0"/>
        <v>1</v>
      </c>
      <c r="D30" s="236"/>
      <c r="E30" s="229" t="s">
        <v>1175</v>
      </c>
      <c r="F30" s="230">
        <v>4</v>
      </c>
      <c r="G30" s="231">
        <v>3</v>
      </c>
      <c r="H30" s="231">
        <v>0</v>
      </c>
      <c r="I30" s="231">
        <v>5</v>
      </c>
      <c r="J30" s="231">
        <v>11</v>
      </c>
      <c r="K30" s="231">
        <v>1</v>
      </c>
      <c r="L30" s="240">
        <v>0</v>
      </c>
      <c r="M30" s="240">
        <v>0</v>
      </c>
      <c r="N30" s="240">
        <v>0</v>
      </c>
      <c r="O30" s="241">
        <v>0</v>
      </c>
      <c r="P30" s="219"/>
    </row>
    <row r="31" spans="2:16">
      <c r="B31" s="86" t="s">
        <v>23</v>
      </c>
      <c r="C31" s="91" t="b">
        <f t="shared" si="0"/>
        <v>1</v>
      </c>
      <c r="D31" s="236"/>
      <c r="E31" s="229" t="s">
        <v>23</v>
      </c>
      <c r="F31" s="230">
        <v>2</v>
      </c>
      <c r="G31" s="231">
        <v>1</v>
      </c>
      <c r="H31" s="231">
        <v>1</v>
      </c>
      <c r="I31" s="231">
        <v>4</v>
      </c>
      <c r="J31" s="231">
        <v>5</v>
      </c>
      <c r="K31" s="231">
        <v>1</v>
      </c>
      <c r="L31" s="240">
        <v>0</v>
      </c>
      <c r="M31" s="240">
        <v>0</v>
      </c>
      <c r="N31" s="240">
        <v>0</v>
      </c>
      <c r="O31" s="241">
        <v>0</v>
      </c>
      <c r="P31" s="219"/>
    </row>
    <row r="32" spans="2:16">
      <c r="B32" s="86" t="s">
        <v>24</v>
      </c>
      <c r="C32" s="91" t="b">
        <f t="shared" si="0"/>
        <v>1</v>
      </c>
      <c r="D32" s="236"/>
      <c r="E32" s="229" t="s">
        <v>24</v>
      </c>
      <c r="F32" s="230">
        <v>1</v>
      </c>
      <c r="G32" s="231">
        <v>1</v>
      </c>
      <c r="H32" s="231">
        <v>1</v>
      </c>
      <c r="I32" s="231">
        <v>1</v>
      </c>
      <c r="J32" s="231">
        <v>3</v>
      </c>
      <c r="K32" s="231">
        <v>0</v>
      </c>
      <c r="L32" s="240">
        <v>0</v>
      </c>
      <c r="M32" s="240">
        <v>0</v>
      </c>
      <c r="N32" s="240">
        <v>0</v>
      </c>
      <c r="O32" s="241">
        <v>0</v>
      </c>
      <c r="P32" s="219"/>
    </row>
    <row r="33" spans="2:16" ht="15.75" thickBot="1">
      <c r="B33" s="87" t="s">
        <v>25</v>
      </c>
      <c r="C33" s="91" t="b">
        <f t="shared" si="0"/>
        <v>1</v>
      </c>
      <c r="D33" s="237"/>
      <c r="E33" s="232" t="s">
        <v>25</v>
      </c>
      <c r="F33" s="233">
        <v>3</v>
      </c>
      <c r="G33" s="234">
        <v>2</v>
      </c>
      <c r="H33" s="234">
        <v>1</v>
      </c>
      <c r="I33" s="234">
        <v>2</v>
      </c>
      <c r="J33" s="234">
        <v>4</v>
      </c>
      <c r="K33" s="234">
        <v>0</v>
      </c>
      <c r="L33" s="242">
        <v>0</v>
      </c>
      <c r="M33" s="242">
        <v>0</v>
      </c>
      <c r="N33" s="242">
        <v>0</v>
      </c>
      <c r="O33" s="243">
        <v>0</v>
      </c>
      <c r="P33" s="219"/>
    </row>
    <row r="34" spans="2:16" ht="15.75" thickTop="1"/>
  </sheetData>
  <mergeCells count="2">
    <mergeCell ref="D5:E7"/>
    <mergeCell ref="F5:O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7AB3-3D2E-4A19-B2A6-45F2E958A1F2}">
  <dimension ref="B1:L40"/>
  <sheetViews>
    <sheetView showGridLines="0" tabSelected="1" zoomScaleNormal="100" zoomScaleSheetLayoutView="84" workbookViewId="0">
      <selection activeCell="Q12" sqref="Q12"/>
    </sheetView>
  </sheetViews>
  <sheetFormatPr baseColWidth="10" defaultColWidth="11.42578125" defaultRowHeight="15" customHeight="1"/>
  <cols>
    <col min="1" max="1" width="3.7109375" style="1" customWidth="1"/>
    <col min="2" max="2" width="17.7109375" style="1" customWidth="1"/>
    <col min="3" max="8" width="5.5703125" style="1" customWidth="1"/>
    <col min="9" max="10" width="5.5703125" style="484" customWidth="1"/>
    <col min="11" max="11" width="5.5703125" style="1" customWidth="1"/>
    <col min="12" max="12" width="9" style="1" customWidth="1"/>
    <col min="13" max="16384" width="11.42578125" style="1"/>
  </cols>
  <sheetData>
    <row r="1" spans="2:12" ht="14.1" customHeight="1">
      <c r="B1" s="798" t="s">
        <v>1481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</row>
    <row r="2" spans="2:12" ht="14.1" customHeight="1">
      <c r="B2" s="798" t="s">
        <v>1583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</row>
    <row r="3" spans="2:12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  <c r="K3" s="799"/>
      <c r="L3" s="799"/>
    </row>
    <row r="4" spans="2:12" s="2" customFormat="1" ht="30" customHeight="1">
      <c r="B4" s="374" t="s">
        <v>457</v>
      </c>
      <c r="C4" s="522">
        <v>2015</v>
      </c>
      <c r="D4" s="522">
        <v>2016</v>
      </c>
      <c r="E4" s="522">
        <v>2017</v>
      </c>
      <c r="F4" s="522">
        <v>2018</v>
      </c>
      <c r="G4" s="522">
        <v>2019</v>
      </c>
      <c r="H4" s="522">
        <v>2020</v>
      </c>
      <c r="I4" s="750">
        <v>2021</v>
      </c>
      <c r="J4" s="750">
        <v>2022</v>
      </c>
      <c r="K4" s="522">
        <v>2023</v>
      </c>
      <c r="L4" s="522" t="s">
        <v>26</v>
      </c>
    </row>
    <row r="5" spans="2:12" ht="2.25" customHeight="1">
      <c r="B5" s="503"/>
      <c r="C5" s="504"/>
      <c r="D5" s="504"/>
      <c r="E5" s="505"/>
      <c r="F5" s="505"/>
      <c r="G5" s="505"/>
      <c r="H5" s="505"/>
      <c r="I5" s="751"/>
      <c r="J5" s="751"/>
      <c r="K5" s="505"/>
      <c r="L5" s="504"/>
    </row>
    <row r="6" spans="2:12">
      <c r="B6" s="506" t="s">
        <v>512</v>
      </c>
      <c r="C6" s="797">
        <f t="shared" ref="C6:K6" si="0">SUM(C8:C33)</f>
        <v>84</v>
      </c>
      <c r="D6" s="512">
        <f t="shared" si="0"/>
        <v>107</v>
      </c>
      <c r="E6" s="512">
        <f t="shared" si="0"/>
        <v>131</v>
      </c>
      <c r="F6" s="512">
        <f t="shared" si="0"/>
        <v>150</v>
      </c>
      <c r="G6" s="512">
        <f t="shared" si="0"/>
        <v>148</v>
      </c>
      <c r="H6" s="512">
        <f t="shared" si="0"/>
        <v>137</v>
      </c>
      <c r="I6" s="752">
        <f t="shared" si="0"/>
        <v>141</v>
      </c>
      <c r="J6" s="752">
        <f t="shared" si="0"/>
        <v>147</v>
      </c>
      <c r="K6" s="512">
        <f t="shared" si="0"/>
        <v>146</v>
      </c>
      <c r="L6" s="796">
        <f>SUM(C6:K6)</f>
        <v>1191</v>
      </c>
    </row>
    <row r="7" spans="2:12" ht="2.25" customHeight="1">
      <c r="B7" s="507"/>
      <c r="C7" s="208"/>
      <c r="D7" s="208"/>
      <c r="E7" s="513"/>
      <c r="F7" s="513"/>
      <c r="G7" s="513"/>
      <c r="H7" s="513"/>
      <c r="I7" s="675"/>
      <c r="J7" s="675"/>
      <c r="K7" s="513"/>
      <c r="L7" s="512"/>
    </row>
    <row r="8" spans="2:12" ht="13.5" customHeight="1">
      <c r="B8" s="507" t="s">
        <v>1</v>
      </c>
      <c r="C8" s="664">
        <v>1</v>
      </c>
      <c r="D8" s="664">
        <v>1</v>
      </c>
      <c r="E8" s="664">
        <v>2</v>
      </c>
      <c r="F8" s="664">
        <v>4</v>
      </c>
      <c r="G8" s="664">
        <v>2</v>
      </c>
      <c r="H8" s="664">
        <v>4</v>
      </c>
      <c r="I8" s="501">
        <v>4</v>
      </c>
      <c r="J8" s="501">
        <v>3</v>
      </c>
      <c r="K8" s="664">
        <v>2</v>
      </c>
      <c r="L8" s="512">
        <f>SUM(C8:K8)</f>
        <v>23</v>
      </c>
    </row>
    <row r="9" spans="2:12" ht="13.5" customHeight="1">
      <c r="B9" s="507" t="s">
        <v>2</v>
      </c>
      <c r="C9" s="664">
        <v>1</v>
      </c>
      <c r="D9" s="664">
        <v>3</v>
      </c>
      <c r="E9" s="664">
        <v>4</v>
      </c>
      <c r="F9" s="664">
        <v>2</v>
      </c>
      <c r="G9" s="664">
        <v>1</v>
      </c>
      <c r="H9" s="664">
        <v>4</v>
      </c>
      <c r="I9" s="501">
        <v>1</v>
      </c>
      <c r="J9" s="501">
        <v>10</v>
      </c>
      <c r="K9" s="664">
        <v>2</v>
      </c>
      <c r="L9" s="512">
        <f t="shared" ref="L9:L33" si="1">SUM(C9:K9)</f>
        <v>28</v>
      </c>
    </row>
    <row r="10" spans="2:12" ht="13.5" customHeight="1">
      <c r="B10" s="507" t="s">
        <v>3</v>
      </c>
      <c r="C10" s="664" t="s">
        <v>17</v>
      </c>
      <c r="D10" s="664">
        <v>4</v>
      </c>
      <c r="E10" s="664">
        <v>2</v>
      </c>
      <c r="F10" s="664">
        <v>2</v>
      </c>
      <c r="G10" s="664">
        <v>4</v>
      </c>
      <c r="H10" s="664">
        <v>4</v>
      </c>
      <c r="I10" s="501">
        <v>6</v>
      </c>
      <c r="J10" s="501">
        <v>4</v>
      </c>
      <c r="K10" s="664">
        <v>2</v>
      </c>
      <c r="L10" s="512">
        <f t="shared" si="1"/>
        <v>28</v>
      </c>
    </row>
    <row r="11" spans="2:12" ht="13.5" customHeight="1">
      <c r="B11" s="507" t="s">
        <v>4</v>
      </c>
      <c r="C11" s="664">
        <v>5</v>
      </c>
      <c r="D11" s="664">
        <v>6</v>
      </c>
      <c r="E11" s="664">
        <v>9</v>
      </c>
      <c r="F11" s="664">
        <v>8</v>
      </c>
      <c r="G11" s="664">
        <v>6</v>
      </c>
      <c r="H11" s="664">
        <v>10</v>
      </c>
      <c r="I11" s="501">
        <v>8</v>
      </c>
      <c r="J11" s="501">
        <v>11</v>
      </c>
      <c r="K11" s="664">
        <v>20</v>
      </c>
      <c r="L11" s="512">
        <f t="shared" si="1"/>
        <v>83</v>
      </c>
    </row>
    <row r="12" spans="2:12" ht="13.5" customHeight="1">
      <c r="B12" s="507" t="s">
        <v>5</v>
      </c>
      <c r="C12" s="664">
        <v>2</v>
      </c>
      <c r="D12" s="664">
        <v>3</v>
      </c>
      <c r="E12" s="664">
        <v>6</v>
      </c>
      <c r="F12" s="664">
        <v>9</v>
      </c>
      <c r="G12" s="664">
        <v>2</v>
      </c>
      <c r="H12" s="664">
        <v>7</v>
      </c>
      <c r="I12" s="501">
        <v>5</v>
      </c>
      <c r="J12" s="501">
        <v>1</v>
      </c>
      <c r="K12" s="664">
        <v>4</v>
      </c>
      <c r="L12" s="512">
        <f t="shared" si="1"/>
        <v>39</v>
      </c>
    </row>
    <row r="13" spans="2:12" ht="13.5" customHeight="1">
      <c r="B13" s="507" t="s">
        <v>6</v>
      </c>
      <c r="C13" s="664">
        <v>2</v>
      </c>
      <c r="D13" s="664">
        <v>5</v>
      </c>
      <c r="E13" s="664">
        <v>5</v>
      </c>
      <c r="F13" s="664" t="s">
        <v>17</v>
      </c>
      <c r="G13" s="664">
        <v>5</v>
      </c>
      <c r="H13" s="664">
        <v>4</v>
      </c>
      <c r="I13" s="501">
        <v>4</v>
      </c>
      <c r="J13" s="501">
        <v>9</v>
      </c>
      <c r="K13" s="664">
        <v>8</v>
      </c>
      <c r="L13" s="512">
        <f t="shared" si="1"/>
        <v>42</v>
      </c>
    </row>
    <row r="14" spans="2:12" ht="13.5" customHeight="1">
      <c r="B14" s="507" t="s">
        <v>7</v>
      </c>
      <c r="C14" s="664">
        <v>3</v>
      </c>
      <c r="D14" s="664">
        <v>2</v>
      </c>
      <c r="E14" s="664">
        <v>1</v>
      </c>
      <c r="F14" s="664">
        <v>2</v>
      </c>
      <c r="G14" s="664">
        <v>6</v>
      </c>
      <c r="H14" s="664">
        <v>5</v>
      </c>
      <c r="I14" s="501">
        <v>5</v>
      </c>
      <c r="J14" s="501">
        <v>1</v>
      </c>
      <c r="K14" s="664">
        <v>2</v>
      </c>
      <c r="L14" s="512">
        <f t="shared" si="1"/>
        <v>27</v>
      </c>
    </row>
    <row r="15" spans="2:12" ht="13.5" customHeight="1">
      <c r="B15" s="507" t="s">
        <v>8</v>
      </c>
      <c r="C15" s="664">
        <v>3</v>
      </c>
      <c r="D15" s="664">
        <v>4</v>
      </c>
      <c r="E15" s="664">
        <v>10</v>
      </c>
      <c r="F15" s="664">
        <v>13</v>
      </c>
      <c r="G15" s="664">
        <v>10</v>
      </c>
      <c r="H15" s="664">
        <v>7</v>
      </c>
      <c r="I15" s="501">
        <v>8</v>
      </c>
      <c r="J15" s="501">
        <v>13</v>
      </c>
      <c r="K15" s="664">
        <v>9</v>
      </c>
      <c r="L15" s="512">
        <f t="shared" si="1"/>
        <v>77</v>
      </c>
    </row>
    <row r="16" spans="2:12" ht="13.5" customHeight="1">
      <c r="B16" s="507" t="s">
        <v>9</v>
      </c>
      <c r="C16" s="664">
        <v>1</v>
      </c>
      <c r="D16" s="664">
        <v>4</v>
      </c>
      <c r="E16" s="664">
        <v>3</v>
      </c>
      <c r="F16" s="664">
        <v>2</v>
      </c>
      <c r="G16" s="664">
        <v>3</v>
      </c>
      <c r="H16" s="664">
        <v>1</v>
      </c>
      <c r="I16" s="501">
        <v>2</v>
      </c>
      <c r="J16" s="501">
        <v>3</v>
      </c>
      <c r="K16" s="664">
        <v>5</v>
      </c>
      <c r="L16" s="512">
        <f t="shared" si="1"/>
        <v>24</v>
      </c>
    </row>
    <row r="17" spans="2:12" ht="13.5" customHeight="1">
      <c r="B17" s="507" t="s">
        <v>10</v>
      </c>
      <c r="C17" s="664">
        <v>3</v>
      </c>
      <c r="D17" s="664">
        <v>7</v>
      </c>
      <c r="E17" s="664">
        <v>5</v>
      </c>
      <c r="F17" s="664">
        <v>12</v>
      </c>
      <c r="G17" s="664">
        <v>5</v>
      </c>
      <c r="H17" s="664">
        <v>10</v>
      </c>
      <c r="I17" s="501">
        <v>6</v>
      </c>
      <c r="J17" s="501">
        <v>5</v>
      </c>
      <c r="K17" s="664">
        <v>8</v>
      </c>
      <c r="L17" s="512">
        <f t="shared" si="1"/>
        <v>61</v>
      </c>
    </row>
    <row r="18" spans="2:12" ht="13.5" customHeight="1">
      <c r="B18" s="507" t="s">
        <v>11</v>
      </c>
      <c r="C18" s="664">
        <v>3</v>
      </c>
      <c r="D18" s="664">
        <v>1</v>
      </c>
      <c r="E18" s="664">
        <v>1</v>
      </c>
      <c r="F18" s="664">
        <v>3</v>
      </c>
      <c r="G18" s="664">
        <v>3</v>
      </c>
      <c r="H18" s="664">
        <v>3</v>
      </c>
      <c r="I18" s="501">
        <v>6</v>
      </c>
      <c r="J18" s="501">
        <v>3</v>
      </c>
      <c r="K18" s="664">
        <v>5</v>
      </c>
      <c r="L18" s="512">
        <f t="shared" si="1"/>
        <v>28</v>
      </c>
    </row>
    <row r="19" spans="2:12" ht="13.5" customHeight="1">
      <c r="B19" s="507" t="s">
        <v>12</v>
      </c>
      <c r="C19" s="664">
        <v>7</v>
      </c>
      <c r="D19" s="664">
        <v>4</v>
      </c>
      <c r="E19" s="664">
        <v>6</v>
      </c>
      <c r="F19" s="664">
        <v>10</v>
      </c>
      <c r="G19" s="664">
        <v>7</v>
      </c>
      <c r="H19" s="664">
        <v>9</v>
      </c>
      <c r="I19" s="501">
        <v>6</v>
      </c>
      <c r="J19" s="501">
        <v>4</v>
      </c>
      <c r="K19" s="664">
        <v>16</v>
      </c>
      <c r="L19" s="512">
        <f t="shared" si="1"/>
        <v>69</v>
      </c>
    </row>
    <row r="20" spans="2:12" ht="13.5" customHeight="1">
      <c r="B20" s="507" t="s">
        <v>13</v>
      </c>
      <c r="C20" s="664">
        <v>1</v>
      </c>
      <c r="D20" s="664">
        <v>5</v>
      </c>
      <c r="E20" s="664">
        <v>4</v>
      </c>
      <c r="F20" s="664">
        <v>14</v>
      </c>
      <c r="G20" s="664">
        <v>13</v>
      </c>
      <c r="H20" s="664">
        <v>3</v>
      </c>
      <c r="I20" s="501">
        <v>5</v>
      </c>
      <c r="J20" s="501">
        <v>7</v>
      </c>
      <c r="K20" s="664">
        <v>4</v>
      </c>
      <c r="L20" s="512">
        <f t="shared" si="1"/>
        <v>56</v>
      </c>
    </row>
    <row r="21" spans="2:12" ht="13.5" customHeight="1">
      <c r="B21" s="507" t="s">
        <v>14</v>
      </c>
      <c r="C21" s="664" t="s">
        <v>17</v>
      </c>
      <c r="D21" s="664" t="s">
        <v>17</v>
      </c>
      <c r="E21" s="664">
        <v>7</v>
      </c>
      <c r="F21" s="664">
        <v>4</v>
      </c>
      <c r="G21" s="664">
        <v>2</v>
      </c>
      <c r="H21" s="664">
        <v>4</v>
      </c>
      <c r="I21" s="501">
        <v>2</v>
      </c>
      <c r="J21" s="501">
        <v>5</v>
      </c>
      <c r="K21" s="664">
        <v>3</v>
      </c>
      <c r="L21" s="512">
        <f t="shared" si="1"/>
        <v>27</v>
      </c>
    </row>
    <row r="22" spans="2:12" ht="13.5" customHeight="1">
      <c r="B22" s="507" t="s">
        <v>479</v>
      </c>
      <c r="C22" s="664">
        <v>31</v>
      </c>
      <c r="D22" s="664">
        <v>34</v>
      </c>
      <c r="E22" s="664">
        <v>30</v>
      </c>
      <c r="F22" s="664">
        <v>32</v>
      </c>
      <c r="G22" s="664">
        <v>36</v>
      </c>
      <c r="H22" s="664">
        <v>25</v>
      </c>
      <c r="I22" s="501">
        <v>32</v>
      </c>
      <c r="J22" s="501">
        <v>37</v>
      </c>
      <c r="K22" s="664">
        <v>26</v>
      </c>
      <c r="L22" s="512">
        <f>SUM(C22:K22)</f>
        <v>283</v>
      </c>
    </row>
    <row r="23" spans="2:12" ht="13.5" customHeight="1">
      <c r="B23" s="507" t="s">
        <v>1140</v>
      </c>
      <c r="C23" s="664">
        <v>5</v>
      </c>
      <c r="D23" s="664">
        <v>4</v>
      </c>
      <c r="E23" s="664">
        <v>6</v>
      </c>
      <c r="F23" s="664">
        <v>6</v>
      </c>
      <c r="G23" s="664">
        <v>9</v>
      </c>
      <c r="H23" s="664">
        <v>7</v>
      </c>
      <c r="I23" s="501">
        <v>5</v>
      </c>
      <c r="J23" s="501">
        <v>10</v>
      </c>
      <c r="K23" s="664">
        <v>5</v>
      </c>
      <c r="L23" s="512">
        <f>SUM(C23:K23)</f>
        <v>57</v>
      </c>
    </row>
    <row r="24" spans="2:12" ht="13.5" customHeight="1">
      <c r="B24" s="507" t="s">
        <v>15</v>
      </c>
      <c r="C24" s="664" t="s">
        <v>17</v>
      </c>
      <c r="D24" s="664">
        <v>1</v>
      </c>
      <c r="E24" s="664">
        <v>2</v>
      </c>
      <c r="F24" s="664">
        <v>4</v>
      </c>
      <c r="G24" s="664">
        <v>6</v>
      </c>
      <c r="H24" s="664">
        <v>3</v>
      </c>
      <c r="I24" s="501">
        <v>5</v>
      </c>
      <c r="J24" s="501">
        <v>3</v>
      </c>
      <c r="K24" s="664">
        <v>1</v>
      </c>
      <c r="L24" s="512">
        <f t="shared" si="1"/>
        <v>25</v>
      </c>
    </row>
    <row r="25" spans="2:12" ht="13.5" customHeight="1">
      <c r="B25" s="507" t="s">
        <v>16</v>
      </c>
      <c r="C25" s="664">
        <v>1</v>
      </c>
      <c r="D25" s="664">
        <v>2</v>
      </c>
      <c r="E25" s="664">
        <v>2</v>
      </c>
      <c r="F25" s="664">
        <v>4</v>
      </c>
      <c r="G25" s="664">
        <v>1</v>
      </c>
      <c r="H25" s="664">
        <v>2</v>
      </c>
      <c r="I25" s="501">
        <v>5</v>
      </c>
      <c r="J25" s="501">
        <v>2</v>
      </c>
      <c r="K25" s="664">
        <v>1</v>
      </c>
      <c r="L25" s="512">
        <f t="shared" si="1"/>
        <v>20</v>
      </c>
    </row>
    <row r="26" spans="2:12" ht="13.5" customHeight="1">
      <c r="B26" s="507" t="s">
        <v>18</v>
      </c>
      <c r="C26" s="664">
        <v>1</v>
      </c>
      <c r="D26" s="664">
        <v>1</v>
      </c>
      <c r="E26" s="664">
        <v>1</v>
      </c>
      <c r="F26" s="664">
        <v>1</v>
      </c>
      <c r="G26" s="664">
        <v>2</v>
      </c>
      <c r="H26" s="664">
        <v>1</v>
      </c>
      <c r="I26" s="501" t="s">
        <v>17</v>
      </c>
      <c r="J26" s="501" t="s">
        <v>17</v>
      </c>
      <c r="K26" s="664">
        <v>1</v>
      </c>
      <c r="L26" s="512">
        <f t="shared" si="1"/>
        <v>8</v>
      </c>
    </row>
    <row r="27" spans="2:12" ht="13.5" customHeight="1">
      <c r="B27" s="507" t="s">
        <v>19</v>
      </c>
      <c r="C27" s="664">
        <v>1</v>
      </c>
      <c r="D27" s="664">
        <v>1</v>
      </c>
      <c r="E27" s="664">
        <v>4</v>
      </c>
      <c r="F27" s="664" t="s">
        <v>17</v>
      </c>
      <c r="G27" s="664">
        <v>1</v>
      </c>
      <c r="H27" s="664">
        <v>2</v>
      </c>
      <c r="I27" s="501">
        <v>1</v>
      </c>
      <c r="J27" s="501" t="s">
        <v>17</v>
      </c>
      <c r="K27" s="664">
        <v>2</v>
      </c>
      <c r="L27" s="512">
        <f t="shared" si="1"/>
        <v>12</v>
      </c>
    </row>
    <row r="28" spans="2:12" ht="13.5" customHeight="1">
      <c r="B28" s="507" t="s">
        <v>20</v>
      </c>
      <c r="C28" s="664">
        <v>2</v>
      </c>
      <c r="D28" s="664">
        <v>3</v>
      </c>
      <c r="E28" s="664">
        <v>5</v>
      </c>
      <c r="F28" s="664">
        <v>3</v>
      </c>
      <c r="G28" s="664">
        <v>4</v>
      </c>
      <c r="H28" s="664">
        <v>6</v>
      </c>
      <c r="I28" s="501">
        <v>5</v>
      </c>
      <c r="J28" s="501">
        <v>4</v>
      </c>
      <c r="K28" s="664">
        <v>5</v>
      </c>
      <c r="L28" s="512">
        <f t="shared" si="1"/>
        <v>37</v>
      </c>
    </row>
    <row r="29" spans="2:12" ht="13.5" customHeight="1">
      <c r="B29" s="507" t="s">
        <v>21</v>
      </c>
      <c r="C29" s="664">
        <v>3</v>
      </c>
      <c r="D29" s="664">
        <v>1</v>
      </c>
      <c r="E29" s="664">
        <v>8</v>
      </c>
      <c r="F29" s="664">
        <v>10</v>
      </c>
      <c r="G29" s="664">
        <v>8</v>
      </c>
      <c r="H29" s="664">
        <v>6</v>
      </c>
      <c r="I29" s="501">
        <v>7</v>
      </c>
      <c r="J29" s="501">
        <v>6</v>
      </c>
      <c r="K29" s="664">
        <v>6</v>
      </c>
      <c r="L29" s="512">
        <f t="shared" si="1"/>
        <v>55</v>
      </c>
    </row>
    <row r="30" spans="2:12" ht="13.5" customHeight="1">
      <c r="B30" s="507" t="s">
        <v>22</v>
      </c>
      <c r="C30" s="664">
        <v>2</v>
      </c>
      <c r="D30" s="664">
        <v>2</v>
      </c>
      <c r="E30" s="664">
        <v>6</v>
      </c>
      <c r="F30" s="664">
        <v>1</v>
      </c>
      <c r="G30" s="664">
        <v>6</v>
      </c>
      <c r="H30" s="664" t="s">
        <v>17</v>
      </c>
      <c r="I30" s="501">
        <v>7</v>
      </c>
      <c r="J30" s="501">
        <v>3</v>
      </c>
      <c r="K30" s="664">
        <v>4</v>
      </c>
      <c r="L30" s="512">
        <f t="shared" si="1"/>
        <v>31</v>
      </c>
    </row>
    <row r="31" spans="2:12" ht="13.5" customHeight="1">
      <c r="B31" s="507" t="s">
        <v>23</v>
      </c>
      <c r="C31" s="664">
        <v>2</v>
      </c>
      <c r="D31" s="664">
        <v>4</v>
      </c>
      <c r="E31" s="664" t="s">
        <v>17</v>
      </c>
      <c r="F31" s="664">
        <v>4</v>
      </c>
      <c r="G31" s="664">
        <v>3</v>
      </c>
      <c r="H31" s="664">
        <v>5</v>
      </c>
      <c r="I31" s="501">
        <v>1</v>
      </c>
      <c r="J31" s="501">
        <v>2</v>
      </c>
      <c r="K31" s="664">
        <v>2</v>
      </c>
      <c r="L31" s="512">
        <f t="shared" si="1"/>
        <v>23</v>
      </c>
    </row>
    <row r="32" spans="2:12" ht="13.5" customHeight="1">
      <c r="B32" s="507" t="s">
        <v>24</v>
      </c>
      <c r="C32" s="664" t="s">
        <v>17</v>
      </c>
      <c r="D32" s="664">
        <v>3</v>
      </c>
      <c r="E32" s="664">
        <v>2</v>
      </c>
      <c r="F32" s="664" t="s">
        <v>17</v>
      </c>
      <c r="G32" s="664">
        <v>1</v>
      </c>
      <c r="H32" s="664">
        <v>2</v>
      </c>
      <c r="I32" s="501">
        <v>2</v>
      </c>
      <c r="J32" s="501" t="s">
        <v>17</v>
      </c>
      <c r="K32" s="664">
        <v>0</v>
      </c>
      <c r="L32" s="512">
        <f t="shared" si="1"/>
        <v>10</v>
      </c>
    </row>
    <row r="33" spans="2:12" ht="13.5" customHeight="1">
      <c r="B33" s="507" t="s">
        <v>25</v>
      </c>
      <c r="C33" s="664">
        <v>4</v>
      </c>
      <c r="D33" s="664">
        <v>2</v>
      </c>
      <c r="E33" s="664" t="s">
        <v>17</v>
      </c>
      <c r="F33" s="664" t="s">
        <v>17</v>
      </c>
      <c r="G33" s="664">
        <v>2</v>
      </c>
      <c r="H33" s="664">
        <v>3</v>
      </c>
      <c r="I33" s="501">
        <v>3</v>
      </c>
      <c r="J33" s="501">
        <v>1</v>
      </c>
      <c r="K33" s="664">
        <v>3</v>
      </c>
      <c r="L33" s="512">
        <f t="shared" si="1"/>
        <v>18</v>
      </c>
    </row>
    <row r="34" spans="2:12" ht="2.25" customHeight="1">
      <c r="B34" s="508"/>
      <c r="C34" s="509"/>
      <c r="D34" s="509"/>
      <c r="E34" s="509"/>
      <c r="F34" s="509"/>
      <c r="G34" s="510"/>
      <c r="H34" s="510"/>
      <c r="I34" s="697"/>
      <c r="J34" s="697"/>
      <c r="K34" s="510"/>
      <c r="L34" s="511"/>
    </row>
    <row r="35" spans="2:12" ht="2.25" customHeight="1">
      <c r="B35" s="28"/>
      <c r="C35" s="14"/>
      <c r="D35" s="14"/>
      <c r="E35" s="14"/>
      <c r="F35" s="14"/>
      <c r="G35" s="29"/>
      <c r="H35" s="29"/>
      <c r="I35" s="698"/>
      <c r="J35" s="698"/>
      <c r="K35" s="29"/>
    </row>
    <row r="36" spans="2:12" s="6" customFormat="1" ht="12" customHeight="1">
      <c r="B36" s="346" t="s">
        <v>1435</v>
      </c>
      <c r="I36" s="699"/>
      <c r="J36" s="699"/>
    </row>
    <row r="37" spans="2:12" ht="10.5" customHeight="1">
      <c r="B37" s="346" t="s">
        <v>1453</v>
      </c>
      <c r="C37" s="6"/>
      <c r="D37" s="6"/>
      <c r="E37" s="6"/>
      <c r="F37" s="6"/>
      <c r="G37" s="7"/>
      <c r="H37" s="7"/>
      <c r="I37" s="700"/>
      <c r="J37" s="700"/>
      <c r="K37" s="7"/>
    </row>
    <row r="38" spans="2:12" ht="12" customHeight="1">
      <c r="B38" s="346" t="s">
        <v>1434</v>
      </c>
      <c r="C38" s="6"/>
      <c r="D38" s="6"/>
      <c r="E38" s="6"/>
      <c r="F38" s="6"/>
      <c r="G38" s="7"/>
      <c r="H38" s="7"/>
      <c r="I38" s="700"/>
      <c r="J38" s="700"/>
      <c r="K38" s="7"/>
    </row>
    <row r="39" spans="2:12" s="6" customFormat="1" ht="12" customHeight="1">
      <c r="B39" s="348" t="s">
        <v>1252</v>
      </c>
      <c r="I39" s="699"/>
      <c r="J39" s="699"/>
    </row>
    <row r="40" spans="2:12" ht="12" customHeight="1">
      <c r="B40" s="348" t="s">
        <v>1141</v>
      </c>
    </row>
  </sheetData>
  <mergeCells count="3">
    <mergeCell ref="B1:L1"/>
    <mergeCell ref="B2:L2"/>
    <mergeCell ref="B3:L3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4ADF-94D5-4FFA-8C8D-04ECCC710D55}">
  <dimension ref="B1:K73"/>
  <sheetViews>
    <sheetView zoomScale="110" zoomScaleNormal="110" zoomScaleSheetLayoutView="84" workbookViewId="0">
      <selection activeCell="N16" sqref="N16"/>
    </sheetView>
  </sheetViews>
  <sheetFormatPr baseColWidth="10" defaultColWidth="11.42578125" defaultRowHeight="15" customHeight="1"/>
  <cols>
    <col min="1" max="1" width="3.7109375" style="1" customWidth="1"/>
    <col min="2" max="2" width="25.7109375" style="1" customWidth="1"/>
    <col min="3" max="11" width="6.7109375" style="1" customWidth="1"/>
    <col min="12" max="16384" width="11.42578125" style="1"/>
  </cols>
  <sheetData>
    <row r="1" spans="2:11" ht="14.1" customHeight="1">
      <c r="B1" s="798" t="s">
        <v>1462</v>
      </c>
      <c r="C1" s="798"/>
      <c r="D1" s="798"/>
      <c r="E1" s="798"/>
      <c r="F1" s="798"/>
      <c r="G1" s="798"/>
      <c r="H1" s="798"/>
      <c r="I1" s="798"/>
      <c r="J1" s="798"/>
      <c r="K1" s="798"/>
    </row>
    <row r="2" spans="2:11" ht="27.75" customHeight="1">
      <c r="B2" s="798" t="s">
        <v>1625</v>
      </c>
      <c r="C2" s="798"/>
      <c r="D2" s="798"/>
      <c r="E2" s="798"/>
      <c r="F2" s="798"/>
      <c r="G2" s="798"/>
      <c r="H2" s="798"/>
      <c r="I2" s="798"/>
      <c r="J2" s="798"/>
      <c r="K2" s="798"/>
    </row>
    <row r="3" spans="2:11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  <c r="K3" s="799"/>
    </row>
    <row r="4" spans="2:11" ht="30" customHeight="1">
      <c r="B4" s="374" t="s">
        <v>461</v>
      </c>
      <c r="C4" s="522">
        <v>2015</v>
      </c>
      <c r="D4" s="522" t="s">
        <v>390</v>
      </c>
      <c r="E4" s="522" t="s">
        <v>391</v>
      </c>
      <c r="F4" s="522" t="s">
        <v>392</v>
      </c>
      <c r="G4" s="522" t="s">
        <v>393</v>
      </c>
      <c r="H4" s="522" t="s">
        <v>1029</v>
      </c>
      <c r="I4" s="522" t="s">
        <v>1090</v>
      </c>
      <c r="J4" s="522">
        <v>2022</v>
      </c>
      <c r="K4" s="522">
        <v>2023</v>
      </c>
    </row>
    <row r="5" spans="2:11" ht="2.25" customHeight="1">
      <c r="B5" s="42"/>
      <c r="C5" s="338"/>
      <c r="D5" s="23"/>
      <c r="E5" s="359"/>
      <c r="F5" s="359"/>
      <c r="G5" s="359"/>
      <c r="H5" s="359"/>
      <c r="I5" s="359"/>
      <c r="J5" s="359"/>
      <c r="K5" s="359"/>
    </row>
    <row r="6" spans="2:11">
      <c r="B6" s="36" t="s">
        <v>512</v>
      </c>
      <c r="C6" s="206">
        <f>+SUM(C8:C65)</f>
        <v>182</v>
      </c>
      <c r="D6" s="206">
        <f>+SUM(D8:D65)</f>
        <v>236</v>
      </c>
      <c r="E6" s="206">
        <f>+SUM(E8:E65)</f>
        <v>354</v>
      </c>
      <c r="F6" s="206">
        <f>+SUM(F8:F65)</f>
        <v>484</v>
      </c>
      <c r="G6" s="206">
        <f>+SUM(G8:G65)</f>
        <v>548</v>
      </c>
      <c r="H6" s="206">
        <f>SUM(H8:H65)</f>
        <v>604</v>
      </c>
      <c r="I6" s="206">
        <f>SUM(I8:I65)</f>
        <v>683</v>
      </c>
      <c r="J6" s="206">
        <f>SUM(J8:J65)</f>
        <v>755</v>
      </c>
      <c r="K6" s="206">
        <f>SUM(K8:K65)</f>
        <v>835</v>
      </c>
    </row>
    <row r="7" spans="2:11" ht="2.25" customHeight="1">
      <c r="B7" s="33"/>
      <c r="C7" s="537"/>
      <c r="D7" s="538"/>
      <c r="E7" s="359"/>
      <c r="F7" s="359"/>
      <c r="G7" s="359"/>
      <c r="H7" s="359"/>
      <c r="I7" s="359"/>
      <c r="J7" s="359"/>
      <c r="K7" s="359"/>
    </row>
    <row r="8" spans="2:11" ht="12.75" customHeight="1">
      <c r="B8" s="37" t="s">
        <v>394</v>
      </c>
      <c r="C8" s="539">
        <v>1</v>
      </c>
      <c r="D8" s="539">
        <v>3</v>
      </c>
      <c r="E8" s="539">
        <v>4</v>
      </c>
      <c r="F8" s="539">
        <v>4</v>
      </c>
      <c r="G8" s="539">
        <v>6</v>
      </c>
      <c r="H8" s="539">
        <v>4</v>
      </c>
      <c r="I8" s="539">
        <v>4</v>
      </c>
      <c r="J8" s="539">
        <v>7</v>
      </c>
      <c r="K8" s="539">
        <v>9</v>
      </c>
    </row>
    <row r="9" spans="2:11" ht="12.75" customHeight="1">
      <c r="B9" s="37" t="s">
        <v>395</v>
      </c>
      <c r="C9" s="539" t="s">
        <v>17</v>
      </c>
      <c r="D9" s="539" t="s">
        <v>17</v>
      </c>
      <c r="E9" s="539">
        <v>4</v>
      </c>
      <c r="F9" s="539">
        <v>7</v>
      </c>
      <c r="G9" s="539">
        <v>11</v>
      </c>
      <c r="H9" s="539">
        <v>12</v>
      </c>
      <c r="I9" s="539">
        <v>14</v>
      </c>
      <c r="J9" s="539">
        <v>14</v>
      </c>
      <c r="K9" s="539">
        <v>13</v>
      </c>
    </row>
    <row r="10" spans="2:11" ht="12.75" customHeight="1">
      <c r="B10" s="37" t="s">
        <v>396</v>
      </c>
      <c r="C10" s="539">
        <v>1</v>
      </c>
      <c r="D10" s="539">
        <v>2</v>
      </c>
      <c r="E10" s="539">
        <v>2</v>
      </c>
      <c r="F10" s="539">
        <v>2</v>
      </c>
      <c r="G10" s="539">
        <v>3</v>
      </c>
      <c r="H10" s="539">
        <v>3</v>
      </c>
      <c r="I10" s="539">
        <v>6</v>
      </c>
      <c r="J10" s="539">
        <v>5</v>
      </c>
      <c r="K10" s="539">
        <v>5</v>
      </c>
    </row>
    <row r="11" spans="2:11" ht="12.75" customHeight="1">
      <c r="B11" s="37" t="s">
        <v>397</v>
      </c>
      <c r="C11" s="539">
        <v>8</v>
      </c>
      <c r="D11" s="539">
        <v>17</v>
      </c>
      <c r="E11" s="539">
        <v>22</v>
      </c>
      <c r="F11" s="539">
        <v>34</v>
      </c>
      <c r="G11" s="539">
        <v>35</v>
      </c>
      <c r="H11" s="539">
        <v>37</v>
      </c>
      <c r="I11" s="539">
        <v>37</v>
      </c>
      <c r="J11" s="539">
        <v>37</v>
      </c>
      <c r="K11" s="539">
        <v>43</v>
      </c>
    </row>
    <row r="12" spans="2:11" ht="12.75" customHeight="1">
      <c r="B12" s="37" t="s">
        <v>398</v>
      </c>
      <c r="C12" s="539">
        <v>10</v>
      </c>
      <c r="D12" s="539">
        <v>11</v>
      </c>
      <c r="E12" s="539">
        <v>16</v>
      </c>
      <c r="F12" s="539">
        <v>19</v>
      </c>
      <c r="G12" s="539">
        <v>21</v>
      </c>
      <c r="H12" s="539">
        <v>25</v>
      </c>
      <c r="I12" s="539">
        <v>25</v>
      </c>
      <c r="J12" s="539">
        <v>22</v>
      </c>
      <c r="K12" s="539">
        <v>29</v>
      </c>
    </row>
    <row r="13" spans="2:11" ht="12.75" customHeight="1">
      <c r="B13" s="37" t="s">
        <v>399</v>
      </c>
      <c r="C13" s="539">
        <v>1</v>
      </c>
      <c r="D13" s="539">
        <v>4</v>
      </c>
      <c r="E13" s="539">
        <v>3</v>
      </c>
      <c r="F13" s="539">
        <v>6</v>
      </c>
      <c r="G13" s="539">
        <v>7</v>
      </c>
      <c r="H13" s="539">
        <v>8</v>
      </c>
      <c r="I13" s="539">
        <v>11</v>
      </c>
      <c r="J13" s="539">
        <v>11</v>
      </c>
      <c r="K13" s="539">
        <v>11</v>
      </c>
    </row>
    <row r="14" spans="2:11" ht="12.75" customHeight="1">
      <c r="B14" s="37" t="s">
        <v>400</v>
      </c>
      <c r="C14" s="539" t="s">
        <v>17</v>
      </c>
      <c r="D14" s="539">
        <v>10</v>
      </c>
      <c r="E14" s="539">
        <v>9</v>
      </c>
      <c r="F14" s="539">
        <v>10</v>
      </c>
      <c r="G14" s="539">
        <v>11</v>
      </c>
      <c r="H14" s="539">
        <v>10</v>
      </c>
      <c r="I14" s="539">
        <v>14</v>
      </c>
      <c r="J14" s="539">
        <v>18</v>
      </c>
      <c r="K14" s="539">
        <v>20</v>
      </c>
    </row>
    <row r="15" spans="2:11" ht="12.75" customHeight="1">
      <c r="B15" s="37" t="s">
        <v>401</v>
      </c>
      <c r="C15" s="539">
        <v>3</v>
      </c>
      <c r="D15" s="539">
        <v>3</v>
      </c>
      <c r="E15" s="539">
        <v>7</v>
      </c>
      <c r="F15" s="539">
        <v>9</v>
      </c>
      <c r="G15" s="539">
        <v>7</v>
      </c>
      <c r="H15" s="539">
        <v>9</v>
      </c>
      <c r="I15" s="539">
        <v>13</v>
      </c>
      <c r="J15" s="539">
        <v>15</v>
      </c>
      <c r="K15" s="539">
        <v>17</v>
      </c>
    </row>
    <row r="16" spans="2:11" ht="12.75" customHeight="1">
      <c r="B16" s="37" t="s">
        <v>402</v>
      </c>
      <c r="C16" s="539" t="s">
        <v>17</v>
      </c>
      <c r="D16" s="539" t="s">
        <v>17</v>
      </c>
      <c r="E16" s="539">
        <v>1</v>
      </c>
      <c r="F16" s="539">
        <v>2</v>
      </c>
      <c r="G16" s="539">
        <v>8</v>
      </c>
      <c r="H16" s="539">
        <v>14</v>
      </c>
      <c r="I16" s="539">
        <v>21</v>
      </c>
      <c r="J16" s="539">
        <v>24</v>
      </c>
      <c r="K16" s="539">
        <v>25</v>
      </c>
    </row>
    <row r="17" spans="2:11" ht="12.75" customHeight="1">
      <c r="B17" s="37" t="s">
        <v>403</v>
      </c>
      <c r="C17" s="539">
        <v>3</v>
      </c>
      <c r="D17" s="539">
        <v>3</v>
      </c>
      <c r="E17" s="539">
        <v>1</v>
      </c>
      <c r="F17" s="539" t="s">
        <v>17</v>
      </c>
      <c r="G17" s="539">
        <v>1</v>
      </c>
      <c r="H17" s="539" t="s">
        <v>17</v>
      </c>
      <c r="I17" s="539" t="s">
        <v>17</v>
      </c>
      <c r="J17" s="539" t="s">
        <v>17</v>
      </c>
      <c r="K17" s="539" t="s">
        <v>17</v>
      </c>
    </row>
    <row r="18" spans="2:11" ht="12.75" customHeight="1">
      <c r="B18" s="37" t="s">
        <v>404</v>
      </c>
      <c r="C18" s="539" t="s">
        <v>17</v>
      </c>
      <c r="D18" s="539" t="s">
        <v>17</v>
      </c>
      <c r="E18" s="539">
        <v>1</v>
      </c>
      <c r="F18" s="539">
        <v>2</v>
      </c>
      <c r="G18" s="539">
        <v>3</v>
      </c>
      <c r="H18" s="539">
        <v>4</v>
      </c>
      <c r="I18" s="539">
        <v>4</v>
      </c>
      <c r="J18" s="539">
        <v>8</v>
      </c>
      <c r="K18" s="539">
        <v>10</v>
      </c>
    </row>
    <row r="19" spans="2:11" ht="12.75" customHeight="1">
      <c r="B19" s="37" t="s">
        <v>1091</v>
      </c>
      <c r="C19" s="539" t="s">
        <v>17</v>
      </c>
      <c r="D19" s="539" t="s">
        <v>17</v>
      </c>
      <c r="E19" s="539" t="s">
        <v>17</v>
      </c>
      <c r="F19" s="539" t="s">
        <v>17</v>
      </c>
      <c r="G19" s="539" t="s">
        <v>17</v>
      </c>
      <c r="H19" s="539" t="s">
        <v>17</v>
      </c>
      <c r="I19" s="539">
        <v>1</v>
      </c>
      <c r="J19" s="539">
        <v>2</v>
      </c>
      <c r="K19" s="539">
        <v>2</v>
      </c>
    </row>
    <row r="20" spans="2:11" ht="12.75" customHeight="1">
      <c r="B20" s="37" t="s">
        <v>405</v>
      </c>
      <c r="C20" s="539">
        <v>6</v>
      </c>
      <c r="D20" s="539">
        <v>6</v>
      </c>
      <c r="E20" s="539">
        <v>7</v>
      </c>
      <c r="F20" s="539">
        <v>7</v>
      </c>
      <c r="G20" s="539">
        <v>6</v>
      </c>
      <c r="H20" s="539">
        <v>8</v>
      </c>
      <c r="I20" s="539">
        <v>10</v>
      </c>
      <c r="J20" s="539">
        <v>6</v>
      </c>
      <c r="K20" s="539">
        <v>5</v>
      </c>
    </row>
    <row r="21" spans="2:11" ht="12.75" customHeight="1">
      <c r="B21" s="37" t="s">
        <v>406</v>
      </c>
      <c r="C21" s="539">
        <v>5</v>
      </c>
      <c r="D21" s="539">
        <v>7</v>
      </c>
      <c r="E21" s="539">
        <v>13</v>
      </c>
      <c r="F21" s="539">
        <v>19</v>
      </c>
      <c r="G21" s="539">
        <v>21</v>
      </c>
      <c r="H21" s="539">
        <v>19</v>
      </c>
      <c r="I21" s="539">
        <v>19</v>
      </c>
      <c r="J21" s="539">
        <v>22</v>
      </c>
      <c r="K21" s="539">
        <v>26</v>
      </c>
    </row>
    <row r="22" spans="2:11" ht="12.75" customHeight="1">
      <c r="B22" s="37" t="s">
        <v>407</v>
      </c>
      <c r="C22" s="539" t="s">
        <v>17</v>
      </c>
      <c r="D22" s="539" t="s">
        <v>17</v>
      </c>
      <c r="E22" s="539">
        <v>4</v>
      </c>
      <c r="F22" s="539">
        <v>7</v>
      </c>
      <c r="G22" s="539">
        <v>5</v>
      </c>
      <c r="H22" s="539">
        <v>6</v>
      </c>
      <c r="I22" s="539">
        <v>6</v>
      </c>
      <c r="J22" s="539">
        <v>8</v>
      </c>
      <c r="K22" s="539">
        <v>7</v>
      </c>
    </row>
    <row r="23" spans="2:11" ht="12.75" customHeight="1">
      <c r="B23" s="37" t="s">
        <v>408</v>
      </c>
      <c r="C23" s="539">
        <v>3</v>
      </c>
      <c r="D23" s="539">
        <v>3</v>
      </c>
      <c r="E23" s="539">
        <v>3</v>
      </c>
      <c r="F23" s="539">
        <v>6</v>
      </c>
      <c r="G23" s="539">
        <v>7</v>
      </c>
      <c r="H23" s="539">
        <v>7</v>
      </c>
      <c r="I23" s="539">
        <v>9</v>
      </c>
      <c r="J23" s="539">
        <v>12</v>
      </c>
      <c r="K23" s="539">
        <v>15</v>
      </c>
    </row>
    <row r="24" spans="2:11" ht="12.75" customHeight="1">
      <c r="B24" s="37" t="s">
        <v>409</v>
      </c>
      <c r="C24" s="539">
        <v>3</v>
      </c>
      <c r="D24" s="539">
        <v>3</v>
      </c>
      <c r="E24" s="539">
        <v>2</v>
      </c>
      <c r="F24" s="539">
        <v>2</v>
      </c>
      <c r="G24" s="539">
        <v>1</v>
      </c>
      <c r="H24" s="539">
        <v>1</v>
      </c>
      <c r="I24" s="539">
        <v>2</v>
      </c>
      <c r="J24" s="539">
        <v>2</v>
      </c>
      <c r="K24" s="539">
        <v>4</v>
      </c>
    </row>
    <row r="25" spans="2:11" ht="12.75" customHeight="1">
      <c r="B25" s="37" t="s">
        <v>410</v>
      </c>
      <c r="C25" s="539">
        <v>11</v>
      </c>
      <c r="D25" s="539">
        <v>13</v>
      </c>
      <c r="E25" s="539">
        <v>20</v>
      </c>
      <c r="F25" s="539">
        <v>27</v>
      </c>
      <c r="G25" s="539">
        <v>25</v>
      </c>
      <c r="H25" s="539">
        <v>27</v>
      </c>
      <c r="I25" s="539">
        <v>33</v>
      </c>
      <c r="J25" s="539">
        <v>38</v>
      </c>
      <c r="K25" s="539">
        <v>41</v>
      </c>
    </row>
    <row r="26" spans="2:11" ht="12.75" customHeight="1">
      <c r="B26" s="37" t="s">
        <v>411</v>
      </c>
      <c r="C26" s="539" t="s">
        <v>17</v>
      </c>
      <c r="D26" s="539">
        <v>2</v>
      </c>
      <c r="E26" s="539">
        <v>3</v>
      </c>
      <c r="F26" s="539">
        <v>6</v>
      </c>
      <c r="G26" s="539">
        <v>8</v>
      </c>
      <c r="H26" s="539">
        <v>11</v>
      </c>
      <c r="I26" s="539">
        <v>14</v>
      </c>
      <c r="J26" s="539">
        <v>16</v>
      </c>
      <c r="K26" s="539">
        <v>21</v>
      </c>
    </row>
    <row r="27" spans="2:11" ht="12.75" customHeight="1">
      <c r="B27" s="37" t="s">
        <v>412</v>
      </c>
      <c r="C27" s="539" t="s">
        <v>17</v>
      </c>
      <c r="D27" s="539">
        <v>4</v>
      </c>
      <c r="E27" s="539">
        <v>4</v>
      </c>
      <c r="F27" s="539">
        <v>5</v>
      </c>
      <c r="G27" s="539">
        <v>5</v>
      </c>
      <c r="H27" s="539">
        <v>6</v>
      </c>
      <c r="I27" s="539">
        <v>6</v>
      </c>
      <c r="J27" s="539">
        <v>6</v>
      </c>
      <c r="K27" s="539">
        <v>7</v>
      </c>
    </row>
    <row r="28" spans="2:11" ht="12.75" customHeight="1">
      <c r="B28" s="37" t="s">
        <v>413</v>
      </c>
      <c r="C28" s="539" t="s">
        <v>17</v>
      </c>
      <c r="D28" s="539" t="s">
        <v>17</v>
      </c>
      <c r="E28" s="539">
        <v>1</v>
      </c>
      <c r="F28" s="539">
        <v>1</v>
      </c>
      <c r="G28" s="539">
        <v>1</v>
      </c>
      <c r="H28" s="539">
        <v>2</v>
      </c>
      <c r="I28" s="539">
        <v>3</v>
      </c>
      <c r="J28" s="539">
        <v>2</v>
      </c>
      <c r="K28" s="539">
        <v>2</v>
      </c>
    </row>
    <row r="29" spans="2:11" ht="12.75" customHeight="1">
      <c r="B29" s="37" t="s">
        <v>1035</v>
      </c>
      <c r="C29" s="539">
        <v>4</v>
      </c>
      <c r="D29" s="539">
        <v>7</v>
      </c>
      <c r="E29" s="539">
        <v>15</v>
      </c>
      <c r="F29" s="539">
        <v>21</v>
      </c>
      <c r="G29" s="539">
        <v>26</v>
      </c>
      <c r="H29" s="539">
        <v>27</v>
      </c>
      <c r="I29" s="539">
        <v>32</v>
      </c>
      <c r="J29" s="539">
        <v>33</v>
      </c>
      <c r="K29" s="539">
        <v>37</v>
      </c>
    </row>
    <row r="30" spans="2:11" ht="12.75" customHeight="1">
      <c r="B30" s="37" t="s">
        <v>414</v>
      </c>
      <c r="C30" s="539" t="s">
        <v>17</v>
      </c>
      <c r="D30" s="539" t="s">
        <v>17</v>
      </c>
      <c r="E30" s="539" t="s">
        <v>17</v>
      </c>
      <c r="F30" s="539">
        <v>1</v>
      </c>
      <c r="G30" s="539">
        <v>1</v>
      </c>
      <c r="H30" s="539">
        <v>2</v>
      </c>
      <c r="I30" s="539">
        <v>4</v>
      </c>
      <c r="J30" s="539">
        <v>10</v>
      </c>
      <c r="K30" s="539">
        <v>11</v>
      </c>
    </row>
    <row r="31" spans="2:11" ht="12.75" customHeight="1">
      <c r="B31" s="37" t="s">
        <v>415</v>
      </c>
      <c r="C31" s="539" t="s">
        <v>17</v>
      </c>
      <c r="D31" s="539">
        <v>1</v>
      </c>
      <c r="E31" s="539">
        <v>5</v>
      </c>
      <c r="F31" s="539">
        <v>8</v>
      </c>
      <c r="G31" s="539">
        <v>10</v>
      </c>
      <c r="H31" s="539">
        <v>13</v>
      </c>
      <c r="I31" s="539">
        <v>16</v>
      </c>
      <c r="J31" s="539">
        <v>15</v>
      </c>
      <c r="K31" s="539">
        <v>17</v>
      </c>
    </row>
    <row r="32" spans="2:11" ht="12.75" customHeight="1">
      <c r="B32" s="37" t="s">
        <v>416</v>
      </c>
      <c r="C32" s="539">
        <v>10</v>
      </c>
      <c r="D32" s="539">
        <v>17</v>
      </c>
      <c r="E32" s="539">
        <v>26</v>
      </c>
      <c r="F32" s="539">
        <v>27</v>
      </c>
      <c r="G32" s="539">
        <v>27</v>
      </c>
      <c r="H32" s="539">
        <v>30</v>
      </c>
      <c r="I32" s="539">
        <v>32</v>
      </c>
      <c r="J32" s="539">
        <v>35</v>
      </c>
      <c r="K32" s="539">
        <v>29</v>
      </c>
    </row>
    <row r="33" spans="2:11" ht="12.75" customHeight="1">
      <c r="B33" s="37" t="s">
        <v>417</v>
      </c>
      <c r="C33" s="539" t="s">
        <v>17</v>
      </c>
      <c r="D33" s="539">
        <v>1</v>
      </c>
      <c r="E33" s="539">
        <v>2</v>
      </c>
      <c r="F33" s="539">
        <v>4</v>
      </c>
      <c r="G33" s="539">
        <v>8</v>
      </c>
      <c r="H33" s="539">
        <v>8</v>
      </c>
      <c r="I33" s="539">
        <v>9</v>
      </c>
      <c r="J33" s="539">
        <v>11</v>
      </c>
      <c r="K33" s="539">
        <v>11</v>
      </c>
    </row>
    <row r="34" spans="2:11" ht="12.75" customHeight="1">
      <c r="B34" s="37" t="s">
        <v>1034</v>
      </c>
      <c r="C34" s="539">
        <v>1</v>
      </c>
      <c r="D34" s="539" t="s">
        <v>17</v>
      </c>
      <c r="E34" s="539">
        <v>1</v>
      </c>
      <c r="F34" s="539">
        <v>2</v>
      </c>
      <c r="G34" s="539">
        <v>1</v>
      </c>
      <c r="H34" s="539">
        <v>1</v>
      </c>
      <c r="I34" s="539">
        <v>1</v>
      </c>
      <c r="J34" s="539">
        <v>1</v>
      </c>
      <c r="K34" s="539">
        <v>2</v>
      </c>
    </row>
    <row r="35" spans="2:11" ht="12.75" customHeight="1">
      <c r="B35" s="37" t="s">
        <v>1036</v>
      </c>
      <c r="C35" s="539">
        <v>3</v>
      </c>
      <c r="D35" s="539">
        <v>3</v>
      </c>
      <c r="E35" s="539">
        <v>3</v>
      </c>
      <c r="F35" s="539">
        <v>3</v>
      </c>
      <c r="G35" s="539">
        <v>4</v>
      </c>
      <c r="H35" s="539">
        <v>4</v>
      </c>
      <c r="I35" s="539">
        <v>6</v>
      </c>
      <c r="J35" s="539">
        <v>8</v>
      </c>
      <c r="K35" s="539">
        <v>5</v>
      </c>
    </row>
    <row r="36" spans="2:11" ht="12.75" customHeight="1">
      <c r="B36" s="37" t="s">
        <v>1030</v>
      </c>
      <c r="C36" s="539" t="s">
        <v>17</v>
      </c>
      <c r="D36" s="539" t="s">
        <v>17</v>
      </c>
      <c r="E36" s="539" t="s">
        <v>17</v>
      </c>
      <c r="F36" s="539" t="s">
        <v>17</v>
      </c>
      <c r="G36" s="539" t="s">
        <v>17</v>
      </c>
      <c r="H36" s="539">
        <v>1</v>
      </c>
      <c r="I36" s="539">
        <v>1</v>
      </c>
      <c r="J36" s="539">
        <v>2</v>
      </c>
      <c r="K36" s="539">
        <v>1</v>
      </c>
    </row>
    <row r="37" spans="2:11" ht="12.75" customHeight="1">
      <c r="B37" s="37" t="s">
        <v>418</v>
      </c>
      <c r="C37" s="539">
        <v>2</v>
      </c>
      <c r="D37" s="539">
        <v>6</v>
      </c>
      <c r="E37" s="539">
        <v>5</v>
      </c>
      <c r="F37" s="539">
        <v>5</v>
      </c>
      <c r="G37" s="539">
        <v>5</v>
      </c>
      <c r="H37" s="539">
        <v>11</v>
      </c>
      <c r="I37" s="539">
        <v>14</v>
      </c>
      <c r="J37" s="539">
        <v>21</v>
      </c>
      <c r="K37" s="539">
        <v>26</v>
      </c>
    </row>
    <row r="38" spans="2:11" ht="12.75" customHeight="1">
      <c r="B38" s="37" t="s">
        <v>419</v>
      </c>
      <c r="C38" s="539" t="s">
        <v>17</v>
      </c>
      <c r="D38" s="539" t="s">
        <v>17</v>
      </c>
      <c r="E38" s="539">
        <v>1</v>
      </c>
      <c r="F38" s="539">
        <v>2</v>
      </c>
      <c r="G38" s="539">
        <v>3</v>
      </c>
      <c r="H38" s="539">
        <v>4</v>
      </c>
      <c r="I38" s="539">
        <v>4</v>
      </c>
      <c r="J38" s="539">
        <v>6</v>
      </c>
      <c r="K38" s="539">
        <v>7</v>
      </c>
    </row>
    <row r="39" spans="2:11" ht="12.75" customHeight="1">
      <c r="B39" s="37" t="s">
        <v>420</v>
      </c>
      <c r="C39" s="539">
        <v>1</v>
      </c>
      <c r="D39" s="539">
        <v>1</v>
      </c>
      <c r="E39" s="539">
        <v>5</v>
      </c>
      <c r="F39" s="539">
        <v>6</v>
      </c>
      <c r="G39" s="539">
        <v>7</v>
      </c>
      <c r="H39" s="539">
        <v>7</v>
      </c>
      <c r="I39" s="539">
        <v>7</v>
      </c>
      <c r="J39" s="539">
        <v>7</v>
      </c>
      <c r="K39" s="539">
        <v>8</v>
      </c>
    </row>
    <row r="40" spans="2:11" ht="12.75" customHeight="1">
      <c r="B40" s="37" t="s">
        <v>421</v>
      </c>
      <c r="C40" s="539" t="s">
        <v>17</v>
      </c>
      <c r="D40" s="539">
        <v>5</v>
      </c>
      <c r="E40" s="539">
        <v>9</v>
      </c>
      <c r="F40" s="539">
        <v>14</v>
      </c>
      <c r="G40" s="539">
        <v>18</v>
      </c>
      <c r="H40" s="539">
        <v>22</v>
      </c>
      <c r="I40" s="539">
        <v>23</v>
      </c>
      <c r="J40" s="539">
        <v>25</v>
      </c>
      <c r="K40" s="539">
        <v>28</v>
      </c>
    </row>
    <row r="41" spans="2:11" ht="12.75" customHeight="1">
      <c r="B41" s="37" t="s">
        <v>422</v>
      </c>
      <c r="C41" s="539" t="s">
        <v>17</v>
      </c>
      <c r="D41" s="539">
        <v>2</v>
      </c>
      <c r="E41" s="539">
        <v>4</v>
      </c>
      <c r="F41" s="539">
        <v>7</v>
      </c>
      <c r="G41" s="539">
        <v>7</v>
      </c>
      <c r="H41" s="539">
        <v>9</v>
      </c>
      <c r="I41" s="539">
        <v>11</v>
      </c>
      <c r="J41" s="539">
        <v>10</v>
      </c>
      <c r="K41" s="539">
        <v>11</v>
      </c>
    </row>
    <row r="42" spans="2:11" ht="12.75" customHeight="1">
      <c r="B42" s="37" t="s">
        <v>423</v>
      </c>
      <c r="C42" s="539">
        <v>2</v>
      </c>
      <c r="D42" s="539">
        <v>5</v>
      </c>
      <c r="E42" s="539">
        <v>7</v>
      </c>
      <c r="F42" s="539">
        <v>6</v>
      </c>
      <c r="G42" s="539">
        <v>8</v>
      </c>
      <c r="H42" s="539">
        <v>9</v>
      </c>
      <c r="I42" s="539">
        <v>10</v>
      </c>
      <c r="J42" s="539">
        <v>12</v>
      </c>
      <c r="K42" s="539">
        <v>13</v>
      </c>
    </row>
    <row r="43" spans="2:11" ht="12.75" customHeight="1">
      <c r="B43" s="37" t="s">
        <v>424</v>
      </c>
      <c r="C43" s="539">
        <v>2</v>
      </c>
      <c r="D43" s="539">
        <v>4</v>
      </c>
      <c r="E43" s="539">
        <v>8</v>
      </c>
      <c r="F43" s="539">
        <v>12</v>
      </c>
      <c r="G43" s="539">
        <v>15</v>
      </c>
      <c r="H43" s="539">
        <v>14</v>
      </c>
      <c r="I43" s="539">
        <v>14</v>
      </c>
      <c r="J43" s="539">
        <v>14</v>
      </c>
      <c r="K43" s="539">
        <v>16</v>
      </c>
    </row>
    <row r="44" spans="2:11" ht="12.75" customHeight="1">
      <c r="B44" s="37" t="s">
        <v>425</v>
      </c>
      <c r="C44" s="539" t="s">
        <v>17</v>
      </c>
      <c r="D44" s="539" t="s">
        <v>17</v>
      </c>
      <c r="E44" s="539">
        <v>1</v>
      </c>
      <c r="F44" s="539">
        <v>2</v>
      </c>
      <c r="G44" s="539">
        <v>1</v>
      </c>
      <c r="H44" s="539">
        <v>2</v>
      </c>
      <c r="I44" s="539">
        <v>1</v>
      </c>
      <c r="J44" s="539">
        <v>1</v>
      </c>
      <c r="K44" s="539">
        <v>2</v>
      </c>
    </row>
    <row r="45" spans="2:11" ht="12.75" customHeight="1">
      <c r="B45" s="37" t="s">
        <v>426</v>
      </c>
      <c r="C45" s="539">
        <v>1</v>
      </c>
      <c r="D45" s="539">
        <v>3</v>
      </c>
      <c r="E45" s="539">
        <v>3</v>
      </c>
      <c r="F45" s="539">
        <v>3</v>
      </c>
      <c r="G45" s="539">
        <v>2</v>
      </c>
      <c r="H45" s="539">
        <v>2</v>
      </c>
      <c r="I45" s="539">
        <v>3</v>
      </c>
      <c r="J45" s="539">
        <v>5</v>
      </c>
      <c r="K45" s="539">
        <v>7</v>
      </c>
    </row>
    <row r="46" spans="2:11" ht="12.75" customHeight="1">
      <c r="B46" s="37" t="s">
        <v>427</v>
      </c>
      <c r="C46" s="539">
        <v>2</v>
      </c>
      <c r="D46" s="539">
        <v>2</v>
      </c>
      <c r="E46" s="539" t="s">
        <v>17</v>
      </c>
      <c r="F46" s="539" t="s">
        <v>17</v>
      </c>
      <c r="G46" s="539" t="s">
        <v>17</v>
      </c>
      <c r="H46" s="539" t="s">
        <v>17</v>
      </c>
      <c r="I46" s="539" t="s">
        <v>17</v>
      </c>
      <c r="J46" s="539" t="s">
        <v>17</v>
      </c>
      <c r="K46" s="539" t="s">
        <v>17</v>
      </c>
    </row>
    <row r="47" spans="2:11" ht="12.75" customHeight="1">
      <c r="B47" s="37" t="s">
        <v>428</v>
      </c>
      <c r="C47" s="539">
        <v>5</v>
      </c>
      <c r="D47" s="539">
        <v>7</v>
      </c>
      <c r="E47" s="539">
        <v>7</v>
      </c>
      <c r="F47" s="539">
        <v>11</v>
      </c>
      <c r="G47" s="539">
        <v>11</v>
      </c>
      <c r="H47" s="539">
        <v>12</v>
      </c>
      <c r="I47" s="539">
        <v>12</v>
      </c>
      <c r="J47" s="539">
        <v>12</v>
      </c>
      <c r="K47" s="539">
        <v>14</v>
      </c>
    </row>
    <row r="48" spans="2:11" ht="12.75" customHeight="1">
      <c r="B48" s="37" t="s">
        <v>429</v>
      </c>
      <c r="C48" s="539">
        <v>4</v>
      </c>
      <c r="D48" s="539">
        <v>4</v>
      </c>
      <c r="E48" s="539">
        <v>2</v>
      </c>
      <c r="F48" s="539">
        <v>2</v>
      </c>
      <c r="G48" s="539">
        <v>6</v>
      </c>
      <c r="H48" s="539">
        <v>6</v>
      </c>
      <c r="I48" s="539">
        <v>6</v>
      </c>
      <c r="J48" s="539">
        <v>4</v>
      </c>
      <c r="K48" s="539">
        <v>4</v>
      </c>
    </row>
    <row r="49" spans="2:11" ht="12.75" customHeight="1">
      <c r="B49" s="37" t="s">
        <v>430</v>
      </c>
      <c r="C49" s="4" t="s">
        <v>17</v>
      </c>
      <c r="D49" s="4">
        <v>7</v>
      </c>
      <c r="E49" s="4">
        <v>8</v>
      </c>
      <c r="F49" s="4">
        <v>16</v>
      </c>
      <c r="G49" s="4">
        <v>18</v>
      </c>
      <c r="H49" s="539">
        <v>20</v>
      </c>
      <c r="I49" s="539">
        <v>22</v>
      </c>
      <c r="J49" s="539">
        <v>28</v>
      </c>
      <c r="K49" s="539">
        <v>30</v>
      </c>
    </row>
    <row r="50" spans="2:11" ht="12.75" customHeight="1">
      <c r="B50" s="37" t="s">
        <v>431</v>
      </c>
      <c r="C50" s="539" t="s">
        <v>17</v>
      </c>
      <c r="D50" s="539">
        <v>2</v>
      </c>
      <c r="E50" s="539">
        <v>3</v>
      </c>
      <c r="F50" s="539">
        <v>2</v>
      </c>
      <c r="G50" s="539">
        <v>3</v>
      </c>
      <c r="H50" s="539">
        <v>6</v>
      </c>
      <c r="I50" s="539">
        <v>6</v>
      </c>
      <c r="J50" s="539">
        <v>7</v>
      </c>
      <c r="K50" s="539">
        <v>7</v>
      </c>
    </row>
    <row r="51" spans="2:11" ht="12.75" customHeight="1">
      <c r="B51" s="37" t="s">
        <v>432</v>
      </c>
      <c r="C51" s="539">
        <v>1</v>
      </c>
      <c r="D51" s="539">
        <v>1</v>
      </c>
      <c r="E51" s="539">
        <v>1</v>
      </c>
      <c r="F51" s="539">
        <v>2</v>
      </c>
      <c r="G51" s="539">
        <v>2</v>
      </c>
      <c r="H51" s="539">
        <v>1</v>
      </c>
      <c r="I51" s="539">
        <v>1</v>
      </c>
      <c r="J51" s="539">
        <v>1</v>
      </c>
      <c r="K51" s="539">
        <v>1</v>
      </c>
    </row>
    <row r="52" spans="2:11" ht="12.75" customHeight="1">
      <c r="B52" s="37" t="s">
        <v>433</v>
      </c>
      <c r="C52" s="539">
        <v>4</v>
      </c>
      <c r="D52" s="539">
        <v>5</v>
      </c>
      <c r="E52" s="539">
        <v>3</v>
      </c>
      <c r="F52" s="539">
        <v>5</v>
      </c>
      <c r="G52" s="539">
        <v>7</v>
      </c>
      <c r="H52" s="539">
        <v>7</v>
      </c>
      <c r="I52" s="539">
        <v>14</v>
      </c>
      <c r="J52" s="539">
        <v>14</v>
      </c>
      <c r="K52" s="539">
        <v>15</v>
      </c>
    </row>
    <row r="53" spans="2:11" ht="12.75" customHeight="1">
      <c r="B53" s="37" t="s">
        <v>1156</v>
      </c>
      <c r="C53" s="539">
        <v>5</v>
      </c>
      <c r="D53" s="539">
        <v>6</v>
      </c>
      <c r="E53" s="539">
        <v>11</v>
      </c>
      <c r="F53" s="539">
        <v>17</v>
      </c>
      <c r="G53" s="539">
        <v>21</v>
      </c>
      <c r="H53" s="539">
        <v>24</v>
      </c>
      <c r="I53" s="539">
        <v>24</v>
      </c>
      <c r="J53" s="539">
        <v>31</v>
      </c>
      <c r="K53" s="539">
        <v>35</v>
      </c>
    </row>
    <row r="54" spans="2:11" ht="12.75" customHeight="1">
      <c r="B54" s="37" t="s">
        <v>435</v>
      </c>
      <c r="C54" s="539">
        <v>67</v>
      </c>
      <c r="D54" s="539">
        <v>38</v>
      </c>
      <c r="E54" s="539">
        <v>65</v>
      </c>
      <c r="F54" s="539">
        <v>85</v>
      </c>
      <c r="G54" s="539">
        <v>100</v>
      </c>
      <c r="H54" s="539">
        <v>100</v>
      </c>
      <c r="I54" s="539">
        <v>101</v>
      </c>
      <c r="J54" s="539">
        <v>104</v>
      </c>
      <c r="K54" s="539">
        <v>112</v>
      </c>
    </row>
    <row r="55" spans="2:11" ht="12.75" customHeight="1">
      <c r="B55" s="37" t="s">
        <v>436</v>
      </c>
      <c r="C55" s="539" t="s">
        <v>17</v>
      </c>
      <c r="D55" s="539" t="s">
        <v>17</v>
      </c>
      <c r="E55" s="539">
        <v>1</v>
      </c>
      <c r="F55" s="539">
        <v>2</v>
      </c>
      <c r="G55" s="539">
        <v>2</v>
      </c>
      <c r="H55" s="539">
        <v>1</v>
      </c>
      <c r="I55" s="539">
        <v>1</v>
      </c>
      <c r="J55" s="539">
        <v>1</v>
      </c>
      <c r="K55" s="539">
        <v>1</v>
      </c>
    </row>
    <row r="56" spans="2:11" ht="12.75" customHeight="1">
      <c r="B56" s="37" t="s">
        <v>1031</v>
      </c>
      <c r="C56" s="539" t="s">
        <v>17</v>
      </c>
      <c r="D56" s="539" t="s">
        <v>17</v>
      </c>
      <c r="E56" s="539" t="s">
        <v>17</v>
      </c>
      <c r="F56" s="539" t="s">
        <v>17</v>
      </c>
      <c r="G56" s="539" t="s">
        <v>17</v>
      </c>
      <c r="H56" s="539">
        <v>1</v>
      </c>
      <c r="I56" s="539">
        <v>1</v>
      </c>
      <c r="J56" s="539">
        <v>1</v>
      </c>
      <c r="K56" s="539">
        <v>1</v>
      </c>
    </row>
    <row r="57" spans="2:11" ht="12.75" customHeight="1">
      <c r="B57" s="37" t="s">
        <v>437</v>
      </c>
      <c r="C57" s="539">
        <v>1</v>
      </c>
      <c r="D57" s="539">
        <v>1</v>
      </c>
      <c r="E57" s="539">
        <v>1</v>
      </c>
      <c r="F57" s="539">
        <v>1</v>
      </c>
      <c r="G57" s="539">
        <v>1</v>
      </c>
      <c r="H57" s="539">
        <v>1</v>
      </c>
      <c r="I57" s="539">
        <v>1</v>
      </c>
      <c r="J57" s="539">
        <v>1</v>
      </c>
      <c r="K57" s="539">
        <v>1</v>
      </c>
    </row>
    <row r="58" spans="2:11" ht="12.75" customHeight="1">
      <c r="B58" s="37" t="s">
        <v>438</v>
      </c>
      <c r="C58" s="539">
        <v>5</v>
      </c>
      <c r="D58" s="539">
        <v>5</v>
      </c>
      <c r="E58" s="539">
        <v>8</v>
      </c>
      <c r="F58" s="539">
        <v>10</v>
      </c>
      <c r="G58" s="539">
        <v>10</v>
      </c>
      <c r="H58" s="539">
        <v>12</v>
      </c>
      <c r="I58" s="539">
        <v>14</v>
      </c>
      <c r="J58" s="539">
        <v>13</v>
      </c>
      <c r="K58" s="539">
        <v>14</v>
      </c>
    </row>
    <row r="59" spans="2:11" ht="12.75" customHeight="1">
      <c r="B59" s="37" t="s">
        <v>439</v>
      </c>
      <c r="C59" s="539" t="s">
        <v>17</v>
      </c>
      <c r="D59" s="539" t="s">
        <v>17</v>
      </c>
      <c r="E59" s="539">
        <v>4</v>
      </c>
      <c r="F59" s="539">
        <v>5</v>
      </c>
      <c r="G59" s="539">
        <v>5</v>
      </c>
      <c r="H59" s="539">
        <v>4</v>
      </c>
      <c r="I59" s="539">
        <v>4</v>
      </c>
      <c r="J59" s="539">
        <v>7</v>
      </c>
      <c r="K59" s="539">
        <v>8</v>
      </c>
    </row>
    <row r="60" spans="2:11" ht="12.75" customHeight="1">
      <c r="B60" s="37" t="s">
        <v>440</v>
      </c>
      <c r="C60" s="539">
        <v>7</v>
      </c>
      <c r="D60" s="539">
        <v>12</v>
      </c>
      <c r="E60" s="539">
        <v>14</v>
      </c>
      <c r="F60" s="539">
        <v>19</v>
      </c>
      <c r="G60" s="539">
        <v>16</v>
      </c>
      <c r="H60" s="539">
        <v>18</v>
      </c>
      <c r="I60" s="539">
        <v>26</v>
      </c>
      <c r="J60" s="539">
        <v>25</v>
      </c>
      <c r="K60" s="539">
        <v>29</v>
      </c>
    </row>
    <row r="61" spans="2:11" ht="12.75" customHeight="1">
      <c r="B61" s="37" t="s">
        <v>441</v>
      </c>
      <c r="C61" s="539" t="s">
        <v>17</v>
      </c>
      <c r="D61" s="539" t="s">
        <v>17</v>
      </c>
      <c r="E61" s="539">
        <v>4</v>
      </c>
      <c r="F61" s="539">
        <v>4</v>
      </c>
      <c r="G61" s="539">
        <v>5</v>
      </c>
      <c r="H61" s="539">
        <v>5</v>
      </c>
      <c r="I61" s="539">
        <v>3</v>
      </c>
      <c r="J61" s="539">
        <v>9</v>
      </c>
      <c r="K61" s="539">
        <v>8</v>
      </c>
    </row>
    <row r="62" spans="2:11" ht="12.75" customHeight="1">
      <c r="B62" s="37" t="s">
        <v>442</v>
      </c>
      <c r="C62" s="539" t="s">
        <v>17</v>
      </c>
      <c r="D62" s="539" t="s">
        <v>17</v>
      </c>
      <c r="E62" s="539" t="s">
        <v>17</v>
      </c>
      <c r="F62" s="539">
        <v>2</v>
      </c>
      <c r="G62" s="539">
        <v>1</v>
      </c>
      <c r="H62" s="539" t="s">
        <v>17</v>
      </c>
      <c r="I62" s="539" t="s">
        <v>17</v>
      </c>
      <c r="J62" s="539" t="s">
        <v>17</v>
      </c>
      <c r="K62" s="539" t="s">
        <v>17</v>
      </c>
    </row>
    <row r="63" spans="2:11" ht="12.75" customHeight="1">
      <c r="B63" s="37" t="s">
        <v>443</v>
      </c>
      <c r="C63" s="539" t="s">
        <v>17</v>
      </c>
      <c r="D63" s="539" t="s">
        <v>17</v>
      </c>
      <c r="E63" s="539" t="s">
        <v>17</v>
      </c>
      <c r="F63" s="539">
        <v>1</v>
      </c>
      <c r="G63" s="539">
        <v>1</v>
      </c>
      <c r="H63" s="539">
        <v>1</v>
      </c>
      <c r="I63" s="539" t="s">
        <v>17</v>
      </c>
      <c r="J63" s="539" t="s">
        <v>17</v>
      </c>
      <c r="K63" s="539" t="s">
        <v>17</v>
      </c>
    </row>
    <row r="64" spans="2:11" ht="14.25" customHeight="1">
      <c r="B64" s="37" t="s">
        <v>444</v>
      </c>
      <c r="C64" s="539" t="s">
        <v>17</v>
      </c>
      <c r="D64" s="539" t="s">
        <v>17</v>
      </c>
      <c r="E64" s="539" t="s">
        <v>17</v>
      </c>
      <c r="F64" s="539">
        <v>1</v>
      </c>
      <c r="G64" s="539">
        <v>2</v>
      </c>
      <c r="H64" s="539">
        <v>2</v>
      </c>
      <c r="I64" s="539">
        <v>2</v>
      </c>
      <c r="J64" s="539">
        <v>2</v>
      </c>
      <c r="K64" s="539">
        <v>7</v>
      </c>
    </row>
    <row r="65" spans="2:11" s="6" customFormat="1" ht="13.5">
      <c r="B65" s="37" t="s">
        <v>445</v>
      </c>
      <c r="C65" s="540" t="s">
        <v>17</v>
      </c>
      <c r="D65" s="539" t="s">
        <v>17</v>
      </c>
      <c r="E65" s="539" t="s">
        <v>17</v>
      </c>
      <c r="F65" s="539">
        <v>1</v>
      </c>
      <c r="G65" s="539">
        <v>2</v>
      </c>
      <c r="H65" s="539">
        <v>4</v>
      </c>
      <c r="I65" s="539">
        <v>5</v>
      </c>
      <c r="J65" s="539">
        <v>4</v>
      </c>
      <c r="K65" s="539">
        <v>5</v>
      </c>
    </row>
    <row r="66" spans="2:11" s="6" customFormat="1" ht="2.25" customHeight="1">
      <c r="B66" s="386"/>
      <c r="C66" s="397"/>
      <c r="D66" s="397"/>
      <c r="E66" s="397"/>
      <c r="F66" s="397"/>
      <c r="G66" s="397"/>
      <c r="H66" s="397"/>
      <c r="I66" s="397"/>
      <c r="J66" s="397"/>
      <c r="K66" s="397"/>
    </row>
    <row r="67" spans="2:11" s="6" customFormat="1" ht="2.25" customHeight="1">
      <c r="B67" s="22"/>
      <c r="C67" s="35"/>
      <c r="D67" s="35"/>
      <c r="E67" s="35"/>
      <c r="F67" s="35"/>
      <c r="G67" s="35"/>
      <c r="H67" s="35"/>
      <c r="I67" s="35"/>
      <c r="J67" s="35"/>
      <c r="K67" s="35"/>
    </row>
    <row r="68" spans="2:11" ht="12" customHeight="1">
      <c r="B68" s="361" t="s">
        <v>1539</v>
      </c>
      <c r="C68" s="6"/>
      <c r="D68" s="6"/>
      <c r="E68" s="6"/>
      <c r="F68" s="6"/>
      <c r="G68" s="6"/>
      <c r="H68" s="6"/>
      <c r="I68" s="6"/>
    </row>
    <row r="69" spans="2:11" ht="12" customHeight="1">
      <c r="B69" s="362" t="s">
        <v>1540</v>
      </c>
      <c r="C69" s="6"/>
      <c r="D69" s="6"/>
      <c r="E69" s="6"/>
      <c r="F69" s="6"/>
      <c r="G69" s="6"/>
      <c r="H69" s="6"/>
      <c r="I69" s="6"/>
    </row>
    <row r="70" spans="2:11" ht="9.75" customHeight="1">
      <c r="B70" s="348" t="s">
        <v>1252</v>
      </c>
      <c r="C70" s="6"/>
      <c r="D70" s="6"/>
    </row>
    <row r="71" spans="2:11" ht="12" customHeight="1">
      <c r="B71" s="348" t="s">
        <v>470</v>
      </c>
      <c r="C71" s="6"/>
      <c r="D71" s="6"/>
    </row>
    <row r="72" spans="2:11" ht="15" customHeight="1">
      <c r="B72" s="3"/>
      <c r="C72" s="6"/>
      <c r="D72" s="6"/>
    </row>
    <row r="73" spans="2:11" ht="15" customHeight="1">
      <c r="B73" s="3"/>
    </row>
  </sheetData>
  <mergeCells count="3">
    <mergeCell ref="B1:K1"/>
    <mergeCell ref="B2:K2"/>
    <mergeCell ref="B3:K3"/>
  </mergeCells>
  <conditionalFormatting sqref="B1:B67 B70:B1048576">
    <cfRule type="duplicateValues" dxfId="7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  <ignoredErrors>
    <ignoredError sqref="D4:I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760-1563-407B-942A-5039C328FA27}">
  <dimension ref="B1:P43"/>
  <sheetViews>
    <sheetView zoomScale="110" zoomScaleNormal="11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7" style="1" customWidth="1"/>
    <col min="3" max="3" width="7.28515625" style="1" customWidth="1"/>
    <col min="4" max="4" width="1.7109375" style="1" customWidth="1"/>
    <col min="5" max="6" width="6.140625" style="1" customWidth="1"/>
    <col min="7" max="7" width="2" style="1" customWidth="1"/>
    <col min="8" max="16" width="7.28515625" style="1" customWidth="1"/>
    <col min="17" max="16384" width="11.42578125" style="1"/>
  </cols>
  <sheetData>
    <row r="1" spans="2:16" ht="14.1" customHeight="1">
      <c r="B1" s="798" t="s">
        <v>1464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</row>
    <row r="2" spans="2:16" ht="14.1" customHeight="1">
      <c r="B2" s="798" t="s">
        <v>1619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</row>
    <row r="3" spans="2:16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</row>
    <row r="4" spans="2:16" s="2" customFormat="1" ht="20.100000000000001" customHeight="1">
      <c r="B4" s="808" t="s">
        <v>457</v>
      </c>
      <c r="C4" s="810" t="s">
        <v>378</v>
      </c>
      <c r="D4" s="312"/>
      <c r="E4" s="803" t="s">
        <v>1147</v>
      </c>
      <c r="F4" s="803"/>
      <c r="G4" s="899"/>
      <c r="H4" s="803" t="s">
        <v>1097</v>
      </c>
      <c r="I4" s="803"/>
      <c r="J4" s="803"/>
      <c r="K4" s="803"/>
      <c r="L4" s="803"/>
      <c r="M4" s="803"/>
      <c r="N4" s="803"/>
      <c r="O4" s="803"/>
      <c r="P4" s="803"/>
    </row>
    <row r="5" spans="2:16" ht="30" customHeight="1">
      <c r="B5" s="809"/>
      <c r="C5" s="811" t="s">
        <v>27</v>
      </c>
      <c r="D5" s="385"/>
      <c r="E5" s="376" t="s">
        <v>446</v>
      </c>
      <c r="F5" s="376" t="s">
        <v>447</v>
      </c>
      <c r="G5" s="900"/>
      <c r="H5" s="376" t="s">
        <v>462</v>
      </c>
      <c r="I5" s="376" t="s">
        <v>463</v>
      </c>
      <c r="J5" s="376" t="s">
        <v>464</v>
      </c>
      <c r="K5" s="376" t="s">
        <v>465</v>
      </c>
      <c r="L5" s="376" t="s">
        <v>466</v>
      </c>
      <c r="M5" s="376" t="s">
        <v>467</v>
      </c>
      <c r="N5" s="376" t="s">
        <v>468</v>
      </c>
      <c r="O5" s="376" t="s">
        <v>469</v>
      </c>
      <c r="P5" s="376" t="s">
        <v>1503</v>
      </c>
    </row>
    <row r="6" spans="2:16" ht="2.25" customHeight="1">
      <c r="B6" s="38"/>
      <c r="C6" s="525"/>
      <c r="D6" s="11"/>
      <c r="E6" s="525"/>
      <c r="F6" s="525"/>
      <c r="G6" s="11"/>
      <c r="H6" s="525"/>
      <c r="I6" s="525"/>
      <c r="J6" s="527"/>
      <c r="K6" s="527"/>
      <c r="L6" s="527"/>
      <c r="M6" s="527"/>
      <c r="N6" s="527"/>
      <c r="O6" s="527"/>
      <c r="P6" s="527"/>
    </row>
    <row r="7" spans="2:16" ht="12" customHeight="1">
      <c r="B7" s="36" t="s">
        <v>512</v>
      </c>
      <c r="C7" s="206">
        <f t="shared" ref="C7" si="0">SUM(C9:C34)</f>
        <v>835</v>
      </c>
      <c r="D7" s="206"/>
      <c r="E7" s="206">
        <f>SUM(E9:E34)</f>
        <v>826</v>
      </c>
      <c r="F7" s="206">
        <f t="shared" ref="F7:P7" si="1">SUM(F9:F34)</f>
        <v>9</v>
      </c>
      <c r="G7" s="206"/>
      <c r="H7" s="206">
        <f t="shared" si="1"/>
        <v>7</v>
      </c>
      <c r="I7" s="206">
        <f t="shared" si="1"/>
        <v>48</v>
      </c>
      <c r="J7" s="206">
        <f t="shared" si="1"/>
        <v>96</v>
      </c>
      <c r="K7" s="206">
        <f t="shared" si="1"/>
        <v>161</v>
      </c>
      <c r="L7" s="206">
        <f t="shared" si="1"/>
        <v>159</v>
      </c>
      <c r="M7" s="206">
        <f t="shared" si="1"/>
        <v>124</v>
      </c>
      <c r="N7" s="206">
        <f t="shared" si="1"/>
        <v>88</v>
      </c>
      <c r="O7" s="206">
        <f t="shared" si="1"/>
        <v>102</v>
      </c>
      <c r="P7" s="206">
        <f t="shared" si="1"/>
        <v>50</v>
      </c>
    </row>
    <row r="8" spans="2:16" ht="2.25" customHeight="1">
      <c r="B8" s="36"/>
      <c r="C8" s="207"/>
      <c r="D8" s="207"/>
      <c r="E8" s="207"/>
      <c r="F8" s="207"/>
      <c r="G8" s="207"/>
      <c r="H8" s="207"/>
      <c r="I8" s="208"/>
      <c r="J8" s="209"/>
      <c r="K8" s="209"/>
      <c r="L8" s="209"/>
      <c r="M8" s="209"/>
      <c r="N8" s="539"/>
      <c r="O8" s="209"/>
      <c r="P8" s="209"/>
    </row>
    <row r="9" spans="2:16" ht="12" customHeight="1">
      <c r="B9" s="360" t="s">
        <v>1</v>
      </c>
      <c r="C9" s="764">
        <v>21</v>
      </c>
      <c r="D9" s="206"/>
      <c r="E9" s="539">
        <v>21</v>
      </c>
      <c r="F9" s="539">
        <v>0</v>
      </c>
      <c r="G9" s="35"/>
      <c r="H9" s="539">
        <v>0</v>
      </c>
      <c r="I9" s="539">
        <v>0</v>
      </c>
      <c r="J9" s="539">
        <v>1</v>
      </c>
      <c r="K9" s="539">
        <v>6</v>
      </c>
      <c r="L9" s="539">
        <v>5</v>
      </c>
      <c r="M9" s="539">
        <v>3</v>
      </c>
      <c r="N9" s="539">
        <v>1</v>
      </c>
      <c r="O9" s="539">
        <v>2</v>
      </c>
      <c r="P9" s="539">
        <v>3</v>
      </c>
    </row>
    <row r="10" spans="2:16" ht="12" customHeight="1">
      <c r="B10" s="360" t="s">
        <v>2</v>
      </c>
      <c r="C10" s="764">
        <v>24</v>
      </c>
      <c r="D10" s="206"/>
      <c r="E10" s="539">
        <v>23</v>
      </c>
      <c r="F10" s="539">
        <v>1</v>
      </c>
      <c r="G10" s="35"/>
      <c r="H10" s="539">
        <v>0</v>
      </c>
      <c r="I10" s="539">
        <v>2</v>
      </c>
      <c r="J10" s="539">
        <v>0</v>
      </c>
      <c r="K10" s="539">
        <v>6</v>
      </c>
      <c r="L10" s="539">
        <v>6</v>
      </c>
      <c r="M10" s="539">
        <v>5</v>
      </c>
      <c r="N10" s="539">
        <v>4</v>
      </c>
      <c r="O10" s="539">
        <v>0</v>
      </c>
      <c r="P10" s="539">
        <v>1</v>
      </c>
    </row>
    <row r="11" spans="2:16" ht="12" customHeight="1">
      <c r="B11" s="360" t="s">
        <v>3</v>
      </c>
      <c r="C11" s="764">
        <v>14</v>
      </c>
      <c r="D11" s="206"/>
      <c r="E11" s="539">
        <v>14</v>
      </c>
      <c r="F11" s="539">
        <v>0</v>
      </c>
      <c r="G11" s="35"/>
      <c r="H11" s="539">
        <v>0</v>
      </c>
      <c r="I11" s="539">
        <v>0</v>
      </c>
      <c r="J11" s="539">
        <v>2</v>
      </c>
      <c r="K11" s="539">
        <v>4</v>
      </c>
      <c r="L11" s="539">
        <v>3</v>
      </c>
      <c r="M11" s="539">
        <v>2</v>
      </c>
      <c r="N11" s="539">
        <v>1</v>
      </c>
      <c r="O11" s="539">
        <v>1</v>
      </c>
      <c r="P11" s="539">
        <v>1</v>
      </c>
    </row>
    <row r="12" spans="2:16" ht="12" customHeight="1">
      <c r="B12" s="360" t="s">
        <v>4</v>
      </c>
      <c r="C12" s="764">
        <v>60</v>
      </c>
      <c r="D12" s="206"/>
      <c r="E12" s="539">
        <v>60</v>
      </c>
      <c r="F12" s="539">
        <v>0</v>
      </c>
      <c r="G12" s="35"/>
      <c r="H12" s="539">
        <v>1</v>
      </c>
      <c r="I12" s="539">
        <v>2</v>
      </c>
      <c r="J12" s="539">
        <v>5</v>
      </c>
      <c r="K12" s="539">
        <v>17</v>
      </c>
      <c r="L12" s="539">
        <v>12</v>
      </c>
      <c r="M12" s="539">
        <v>12</v>
      </c>
      <c r="N12" s="539">
        <v>4</v>
      </c>
      <c r="O12" s="539">
        <v>7</v>
      </c>
      <c r="P12" s="539">
        <v>0</v>
      </c>
    </row>
    <row r="13" spans="2:16" ht="12" customHeight="1">
      <c r="B13" s="360" t="s">
        <v>5</v>
      </c>
      <c r="C13" s="764">
        <v>31</v>
      </c>
      <c r="D13" s="206"/>
      <c r="E13" s="539">
        <v>30</v>
      </c>
      <c r="F13" s="539">
        <v>1</v>
      </c>
      <c r="G13" s="35"/>
      <c r="H13" s="539">
        <v>0</v>
      </c>
      <c r="I13" s="539">
        <v>3</v>
      </c>
      <c r="J13" s="539">
        <v>3</v>
      </c>
      <c r="K13" s="539">
        <v>7</v>
      </c>
      <c r="L13" s="539">
        <v>5</v>
      </c>
      <c r="M13" s="539">
        <v>8</v>
      </c>
      <c r="N13" s="539">
        <v>3</v>
      </c>
      <c r="O13" s="539">
        <v>2</v>
      </c>
      <c r="P13" s="539">
        <v>0</v>
      </c>
    </row>
    <row r="14" spans="2:16" ht="12" customHeight="1">
      <c r="B14" s="360" t="s">
        <v>6</v>
      </c>
      <c r="C14" s="764">
        <v>28</v>
      </c>
      <c r="D14" s="206"/>
      <c r="E14" s="539">
        <v>28</v>
      </c>
      <c r="F14" s="539">
        <v>0</v>
      </c>
      <c r="G14" s="35"/>
      <c r="H14" s="539">
        <v>0</v>
      </c>
      <c r="I14" s="539">
        <v>3</v>
      </c>
      <c r="J14" s="539">
        <v>2</v>
      </c>
      <c r="K14" s="539">
        <v>4</v>
      </c>
      <c r="L14" s="539">
        <v>4</v>
      </c>
      <c r="M14" s="539">
        <v>7</v>
      </c>
      <c r="N14" s="539">
        <v>4</v>
      </c>
      <c r="O14" s="539">
        <v>3</v>
      </c>
      <c r="P14" s="539">
        <v>1</v>
      </c>
    </row>
    <row r="15" spans="2:16" ht="12" customHeight="1">
      <c r="B15" s="360" t="s">
        <v>7</v>
      </c>
      <c r="C15" s="764">
        <v>15</v>
      </c>
      <c r="D15" s="206"/>
      <c r="E15" s="539">
        <v>15</v>
      </c>
      <c r="F15" s="539">
        <v>0</v>
      </c>
      <c r="G15" s="35"/>
      <c r="H15" s="539">
        <v>0</v>
      </c>
      <c r="I15" s="539">
        <v>1</v>
      </c>
      <c r="J15" s="539">
        <v>2</v>
      </c>
      <c r="K15" s="539">
        <v>1</v>
      </c>
      <c r="L15" s="539">
        <v>3</v>
      </c>
      <c r="M15" s="539">
        <v>2</v>
      </c>
      <c r="N15" s="539">
        <v>2</v>
      </c>
      <c r="O15" s="539">
        <v>3</v>
      </c>
      <c r="P15" s="539">
        <v>1</v>
      </c>
    </row>
    <row r="16" spans="2:16" ht="12" customHeight="1">
      <c r="B16" s="360" t="s">
        <v>8</v>
      </c>
      <c r="C16" s="764">
        <v>60</v>
      </c>
      <c r="D16" s="206"/>
      <c r="E16" s="539">
        <v>60</v>
      </c>
      <c r="F16" s="539">
        <v>0</v>
      </c>
      <c r="G16" s="35"/>
      <c r="H16" s="539">
        <v>0</v>
      </c>
      <c r="I16" s="539">
        <v>0</v>
      </c>
      <c r="J16" s="539">
        <v>6</v>
      </c>
      <c r="K16" s="539">
        <v>9</v>
      </c>
      <c r="L16" s="539">
        <v>10</v>
      </c>
      <c r="M16" s="539">
        <v>7</v>
      </c>
      <c r="N16" s="539">
        <v>7</v>
      </c>
      <c r="O16" s="539">
        <v>14</v>
      </c>
      <c r="P16" s="539">
        <v>7</v>
      </c>
    </row>
    <row r="17" spans="2:16" ht="12" customHeight="1">
      <c r="B17" s="360" t="s">
        <v>9</v>
      </c>
      <c r="C17" s="764">
        <v>7</v>
      </c>
      <c r="D17" s="206"/>
      <c r="E17" s="539">
        <v>7</v>
      </c>
      <c r="F17" s="539">
        <v>0</v>
      </c>
      <c r="G17" s="35"/>
      <c r="H17" s="539">
        <v>0</v>
      </c>
      <c r="I17" s="539">
        <v>0</v>
      </c>
      <c r="J17" s="539">
        <v>0</v>
      </c>
      <c r="K17" s="539">
        <v>1</v>
      </c>
      <c r="L17" s="539">
        <v>1</v>
      </c>
      <c r="M17" s="539">
        <v>2</v>
      </c>
      <c r="N17" s="539">
        <v>0</v>
      </c>
      <c r="O17" s="539">
        <v>3</v>
      </c>
      <c r="P17" s="539">
        <v>0</v>
      </c>
    </row>
    <row r="18" spans="2:16" ht="12" customHeight="1">
      <c r="B18" s="360" t="s">
        <v>10</v>
      </c>
      <c r="C18" s="764">
        <v>37</v>
      </c>
      <c r="D18" s="206"/>
      <c r="E18" s="539">
        <v>36</v>
      </c>
      <c r="F18" s="539">
        <v>1</v>
      </c>
      <c r="G18" s="35"/>
      <c r="H18" s="539">
        <v>1</v>
      </c>
      <c r="I18" s="539">
        <v>1</v>
      </c>
      <c r="J18" s="539">
        <v>4</v>
      </c>
      <c r="K18" s="539">
        <v>13</v>
      </c>
      <c r="L18" s="539">
        <v>3</v>
      </c>
      <c r="M18" s="539">
        <v>3</v>
      </c>
      <c r="N18" s="539">
        <v>4</v>
      </c>
      <c r="O18" s="539">
        <v>5</v>
      </c>
      <c r="P18" s="539">
        <v>3</v>
      </c>
    </row>
    <row r="19" spans="2:16" ht="12" customHeight="1">
      <c r="B19" s="360" t="s">
        <v>11</v>
      </c>
      <c r="C19" s="764">
        <v>44</v>
      </c>
      <c r="D19" s="206"/>
      <c r="E19" s="539">
        <v>43</v>
      </c>
      <c r="F19" s="539">
        <v>1</v>
      </c>
      <c r="G19" s="35"/>
      <c r="H19" s="539">
        <v>1</v>
      </c>
      <c r="I19" s="539">
        <v>4</v>
      </c>
      <c r="J19" s="539">
        <v>10</v>
      </c>
      <c r="K19" s="539">
        <v>7</v>
      </c>
      <c r="L19" s="539">
        <v>7</v>
      </c>
      <c r="M19" s="539">
        <v>4</v>
      </c>
      <c r="N19" s="539">
        <v>3</v>
      </c>
      <c r="O19" s="539">
        <v>5</v>
      </c>
      <c r="P19" s="539">
        <v>3</v>
      </c>
    </row>
    <row r="20" spans="2:16" ht="12" customHeight="1">
      <c r="B20" s="360" t="s">
        <v>12</v>
      </c>
      <c r="C20" s="764">
        <v>43</v>
      </c>
      <c r="D20" s="206"/>
      <c r="E20" s="539">
        <v>42</v>
      </c>
      <c r="F20" s="539">
        <v>1</v>
      </c>
      <c r="G20" s="35"/>
      <c r="H20" s="539">
        <v>0</v>
      </c>
      <c r="I20" s="539">
        <v>4</v>
      </c>
      <c r="J20" s="539">
        <v>6</v>
      </c>
      <c r="K20" s="539">
        <v>6</v>
      </c>
      <c r="L20" s="539">
        <v>11</v>
      </c>
      <c r="M20" s="539">
        <v>5</v>
      </c>
      <c r="N20" s="539">
        <v>2</v>
      </c>
      <c r="O20" s="539">
        <v>9</v>
      </c>
      <c r="P20" s="539">
        <v>0</v>
      </c>
    </row>
    <row r="21" spans="2:16" ht="12" customHeight="1">
      <c r="B21" s="360" t="s">
        <v>13</v>
      </c>
      <c r="C21" s="764">
        <v>30</v>
      </c>
      <c r="D21" s="206"/>
      <c r="E21" s="539">
        <v>30</v>
      </c>
      <c r="F21" s="539">
        <v>0</v>
      </c>
      <c r="G21" s="35"/>
      <c r="H21" s="539">
        <v>0</v>
      </c>
      <c r="I21" s="539">
        <v>1</v>
      </c>
      <c r="J21" s="539">
        <v>2</v>
      </c>
      <c r="K21" s="539">
        <v>6</v>
      </c>
      <c r="L21" s="539">
        <v>6</v>
      </c>
      <c r="M21" s="539">
        <v>4</v>
      </c>
      <c r="N21" s="539">
        <v>4</v>
      </c>
      <c r="O21" s="539">
        <v>5</v>
      </c>
      <c r="P21" s="539">
        <v>2</v>
      </c>
    </row>
    <row r="22" spans="2:16" ht="12" customHeight="1">
      <c r="B22" s="360" t="s">
        <v>14</v>
      </c>
      <c r="C22" s="764">
        <v>26</v>
      </c>
      <c r="D22" s="206"/>
      <c r="E22" s="539">
        <v>26</v>
      </c>
      <c r="F22" s="539">
        <v>0</v>
      </c>
      <c r="G22" s="35"/>
      <c r="H22" s="539">
        <v>0</v>
      </c>
      <c r="I22" s="539">
        <v>0</v>
      </c>
      <c r="J22" s="539">
        <v>0</v>
      </c>
      <c r="K22" s="539">
        <v>4</v>
      </c>
      <c r="L22" s="539">
        <v>10</v>
      </c>
      <c r="M22" s="539">
        <v>3</v>
      </c>
      <c r="N22" s="539">
        <v>5</v>
      </c>
      <c r="O22" s="539">
        <v>2</v>
      </c>
      <c r="P22" s="539">
        <v>2</v>
      </c>
    </row>
    <row r="23" spans="2:16" ht="12" customHeight="1">
      <c r="B23" s="360" t="s">
        <v>479</v>
      </c>
      <c r="C23" s="764">
        <v>160</v>
      </c>
      <c r="D23" s="206"/>
      <c r="E23" s="539">
        <v>158</v>
      </c>
      <c r="F23" s="539">
        <v>2</v>
      </c>
      <c r="G23" s="35"/>
      <c r="H23" s="539">
        <v>2</v>
      </c>
      <c r="I23" s="539">
        <v>8</v>
      </c>
      <c r="J23" s="539">
        <v>23</v>
      </c>
      <c r="K23" s="539">
        <v>27</v>
      </c>
      <c r="L23" s="539">
        <v>29</v>
      </c>
      <c r="M23" s="539">
        <v>24</v>
      </c>
      <c r="N23" s="539">
        <v>16</v>
      </c>
      <c r="O23" s="539">
        <v>19</v>
      </c>
      <c r="P23" s="539">
        <v>12</v>
      </c>
    </row>
    <row r="24" spans="2:16" ht="12" customHeight="1">
      <c r="B24" s="360" t="s">
        <v>1140</v>
      </c>
      <c r="C24" s="764">
        <v>57</v>
      </c>
      <c r="D24" s="206"/>
      <c r="E24" s="539">
        <v>57</v>
      </c>
      <c r="F24" s="539">
        <v>0</v>
      </c>
      <c r="G24" s="35"/>
      <c r="H24" s="539">
        <v>0</v>
      </c>
      <c r="I24" s="539">
        <v>6</v>
      </c>
      <c r="J24" s="539">
        <v>7</v>
      </c>
      <c r="K24" s="539">
        <v>7</v>
      </c>
      <c r="L24" s="539">
        <v>16</v>
      </c>
      <c r="M24" s="539">
        <v>9</v>
      </c>
      <c r="N24" s="539">
        <v>6</v>
      </c>
      <c r="O24" s="539">
        <v>4</v>
      </c>
      <c r="P24" s="539">
        <v>2</v>
      </c>
    </row>
    <row r="25" spans="2:16" ht="12" customHeight="1">
      <c r="B25" s="360" t="s">
        <v>15</v>
      </c>
      <c r="C25" s="764">
        <v>13</v>
      </c>
      <c r="D25" s="206"/>
      <c r="E25" s="539">
        <v>12</v>
      </c>
      <c r="F25" s="539">
        <v>1</v>
      </c>
      <c r="G25" s="35"/>
      <c r="H25" s="539">
        <v>0</v>
      </c>
      <c r="I25" s="539">
        <v>1</v>
      </c>
      <c r="J25" s="539">
        <v>1</v>
      </c>
      <c r="K25" s="539">
        <v>1</v>
      </c>
      <c r="L25" s="539">
        <v>5</v>
      </c>
      <c r="M25" s="539">
        <v>2</v>
      </c>
      <c r="N25" s="539">
        <v>2</v>
      </c>
      <c r="O25" s="539">
        <v>1</v>
      </c>
      <c r="P25" s="539">
        <v>0</v>
      </c>
    </row>
    <row r="26" spans="2:16" ht="12" customHeight="1">
      <c r="B26" s="360" t="s">
        <v>16</v>
      </c>
      <c r="C26" s="764">
        <v>11</v>
      </c>
      <c r="D26" s="206"/>
      <c r="E26" s="539">
        <v>11</v>
      </c>
      <c r="F26" s="539">
        <v>0</v>
      </c>
      <c r="G26" s="35"/>
      <c r="H26" s="539">
        <v>0</v>
      </c>
      <c r="I26" s="539">
        <v>0</v>
      </c>
      <c r="J26" s="539">
        <v>1</v>
      </c>
      <c r="K26" s="539">
        <v>2</v>
      </c>
      <c r="L26" s="539">
        <v>4</v>
      </c>
      <c r="M26" s="539">
        <v>2</v>
      </c>
      <c r="N26" s="539">
        <v>2</v>
      </c>
      <c r="O26" s="539">
        <v>0</v>
      </c>
      <c r="P26" s="539">
        <v>0</v>
      </c>
    </row>
    <row r="27" spans="2:16" ht="12" customHeight="1">
      <c r="B27" s="360" t="s">
        <v>18</v>
      </c>
      <c r="C27" s="764">
        <v>7</v>
      </c>
      <c r="D27" s="206"/>
      <c r="E27" s="539">
        <v>7</v>
      </c>
      <c r="F27" s="539">
        <v>0</v>
      </c>
      <c r="G27" s="35"/>
      <c r="H27" s="539">
        <v>0</v>
      </c>
      <c r="I27" s="539">
        <v>0</v>
      </c>
      <c r="J27" s="539">
        <v>1</v>
      </c>
      <c r="K27" s="539">
        <v>1</v>
      </c>
      <c r="L27" s="539">
        <v>1</v>
      </c>
      <c r="M27" s="539">
        <v>0</v>
      </c>
      <c r="N27" s="539">
        <v>2</v>
      </c>
      <c r="O27" s="539">
        <v>0</v>
      </c>
      <c r="P27" s="539">
        <v>2</v>
      </c>
    </row>
    <row r="28" spans="2:16" ht="12" customHeight="1">
      <c r="B28" s="360" t="s">
        <v>19</v>
      </c>
      <c r="C28" s="764">
        <v>8</v>
      </c>
      <c r="D28" s="206"/>
      <c r="E28" s="539">
        <v>8</v>
      </c>
      <c r="F28" s="539">
        <v>0</v>
      </c>
      <c r="G28" s="35"/>
      <c r="H28" s="539">
        <v>0</v>
      </c>
      <c r="I28" s="539">
        <v>0</v>
      </c>
      <c r="J28" s="539">
        <v>0</v>
      </c>
      <c r="K28" s="539">
        <v>1</v>
      </c>
      <c r="L28" s="539">
        <v>3</v>
      </c>
      <c r="M28" s="539">
        <v>3</v>
      </c>
      <c r="N28" s="539">
        <v>1</v>
      </c>
      <c r="O28" s="539">
        <v>0</v>
      </c>
      <c r="P28" s="539">
        <v>0</v>
      </c>
    </row>
    <row r="29" spans="2:16" ht="12" customHeight="1">
      <c r="B29" s="360" t="s">
        <v>20</v>
      </c>
      <c r="C29" s="764">
        <v>28</v>
      </c>
      <c r="D29" s="206"/>
      <c r="E29" s="539">
        <v>28</v>
      </c>
      <c r="F29" s="539">
        <v>0</v>
      </c>
      <c r="G29" s="35"/>
      <c r="H29" s="539">
        <v>0</v>
      </c>
      <c r="I29" s="539">
        <v>1</v>
      </c>
      <c r="J29" s="539">
        <v>3</v>
      </c>
      <c r="K29" s="539">
        <v>6</v>
      </c>
      <c r="L29" s="539">
        <v>3</v>
      </c>
      <c r="M29" s="539">
        <v>6</v>
      </c>
      <c r="N29" s="539">
        <v>4</v>
      </c>
      <c r="O29" s="539">
        <v>3</v>
      </c>
      <c r="P29" s="539">
        <v>2</v>
      </c>
    </row>
    <row r="30" spans="2:16" ht="12" customHeight="1">
      <c r="B30" s="360" t="s">
        <v>21</v>
      </c>
      <c r="C30" s="764">
        <v>51</v>
      </c>
      <c r="D30" s="206"/>
      <c r="E30" s="539">
        <v>51</v>
      </c>
      <c r="F30" s="539">
        <v>0</v>
      </c>
      <c r="G30" s="35"/>
      <c r="H30" s="539">
        <v>1</v>
      </c>
      <c r="I30" s="539">
        <v>8</v>
      </c>
      <c r="J30" s="539">
        <v>12</v>
      </c>
      <c r="K30" s="539">
        <v>8</v>
      </c>
      <c r="L30" s="539">
        <v>4</v>
      </c>
      <c r="M30" s="539">
        <v>5</v>
      </c>
      <c r="N30" s="539">
        <v>6</v>
      </c>
      <c r="O30" s="539">
        <v>4</v>
      </c>
      <c r="P30" s="539">
        <v>3</v>
      </c>
    </row>
    <row r="31" spans="2:16" ht="12" customHeight="1">
      <c r="B31" s="360" t="s">
        <v>22</v>
      </c>
      <c r="C31" s="764">
        <v>24</v>
      </c>
      <c r="D31" s="206"/>
      <c r="E31" s="539">
        <v>23</v>
      </c>
      <c r="F31" s="539">
        <v>1</v>
      </c>
      <c r="G31" s="35"/>
      <c r="H31" s="539">
        <v>0</v>
      </c>
      <c r="I31" s="539">
        <v>0</v>
      </c>
      <c r="J31" s="539">
        <v>3</v>
      </c>
      <c r="K31" s="539">
        <v>7</v>
      </c>
      <c r="L31" s="539">
        <v>2</v>
      </c>
      <c r="M31" s="539">
        <v>2</v>
      </c>
      <c r="N31" s="539">
        <v>4</v>
      </c>
      <c r="O31" s="539">
        <v>4</v>
      </c>
      <c r="P31" s="539">
        <v>2</v>
      </c>
    </row>
    <row r="32" spans="2:16" ht="12" customHeight="1">
      <c r="B32" s="360" t="s">
        <v>23</v>
      </c>
      <c r="C32" s="764">
        <v>16</v>
      </c>
      <c r="D32" s="206"/>
      <c r="E32" s="539">
        <v>16</v>
      </c>
      <c r="F32" s="539">
        <v>0</v>
      </c>
      <c r="G32" s="35"/>
      <c r="H32" s="539">
        <v>0</v>
      </c>
      <c r="I32" s="539">
        <v>1</v>
      </c>
      <c r="J32" s="539">
        <v>2</v>
      </c>
      <c r="K32" s="539">
        <v>4</v>
      </c>
      <c r="L32" s="539">
        <v>2</v>
      </c>
      <c r="M32" s="539">
        <v>1</v>
      </c>
      <c r="N32" s="539">
        <v>1</v>
      </c>
      <c r="O32" s="539">
        <v>5</v>
      </c>
      <c r="P32" s="539">
        <v>0</v>
      </c>
    </row>
    <row r="33" spans="2:16" ht="12" customHeight="1">
      <c r="B33" s="360" t="s">
        <v>24</v>
      </c>
      <c r="C33" s="764">
        <v>7</v>
      </c>
      <c r="D33" s="206"/>
      <c r="E33" s="539">
        <v>7</v>
      </c>
      <c r="F33" s="539">
        <v>0</v>
      </c>
      <c r="G33" s="35"/>
      <c r="H33" s="539">
        <v>0</v>
      </c>
      <c r="I33" s="539">
        <v>0</v>
      </c>
      <c r="J33" s="539">
        <v>0</v>
      </c>
      <c r="K33" s="539">
        <v>3</v>
      </c>
      <c r="L33" s="539">
        <v>3</v>
      </c>
      <c r="M33" s="539">
        <v>0</v>
      </c>
      <c r="N33" s="539">
        <v>0</v>
      </c>
      <c r="O33" s="539">
        <v>0</v>
      </c>
      <c r="P33" s="539">
        <v>1</v>
      </c>
    </row>
    <row r="34" spans="2:16" ht="12" customHeight="1">
      <c r="B34" s="360" t="s">
        <v>25</v>
      </c>
      <c r="C34" s="764">
        <v>13</v>
      </c>
      <c r="D34" s="478"/>
      <c r="E34" s="539">
        <v>13</v>
      </c>
      <c r="F34" s="539">
        <v>0</v>
      </c>
      <c r="G34" s="35"/>
      <c r="H34" s="539">
        <v>1</v>
      </c>
      <c r="I34" s="539">
        <v>2</v>
      </c>
      <c r="J34" s="539">
        <v>0</v>
      </c>
      <c r="K34" s="539">
        <v>3</v>
      </c>
      <c r="L34" s="539">
        <v>1</v>
      </c>
      <c r="M34" s="539">
        <v>3</v>
      </c>
      <c r="N34" s="539">
        <v>0</v>
      </c>
      <c r="O34" s="539">
        <v>1</v>
      </c>
      <c r="P34" s="539">
        <v>2</v>
      </c>
    </row>
    <row r="35" spans="2:16" ht="2.25" customHeight="1">
      <c r="B35" s="394"/>
      <c r="C35" s="398"/>
      <c r="D35" s="399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765"/>
    </row>
    <row r="36" spans="2:16" ht="2.25" customHeight="1">
      <c r="B36" s="39"/>
      <c r="C36" s="92"/>
      <c r="D36" s="478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 s="6" customFormat="1" ht="12" customHeight="1">
      <c r="B37" s="346" t="s">
        <v>1628</v>
      </c>
      <c r="C37" s="32"/>
    </row>
    <row r="38" spans="2:16" s="6" customFormat="1" ht="12" customHeight="1">
      <c r="B38" s="362" t="s">
        <v>1540</v>
      </c>
      <c r="C38" s="32"/>
    </row>
    <row r="39" spans="2:16" ht="12" customHeight="1">
      <c r="B39" s="346" t="s">
        <v>1253</v>
      </c>
      <c r="C39" s="32"/>
      <c r="D39" s="6"/>
      <c r="E39" s="6"/>
      <c r="F39" s="6"/>
      <c r="G39" s="6"/>
      <c r="H39" s="6"/>
      <c r="I39" s="6"/>
      <c r="J39" s="6"/>
    </row>
    <row r="40" spans="2:16" ht="12" customHeight="1">
      <c r="B40" s="346" t="s">
        <v>1254</v>
      </c>
      <c r="C40" s="32"/>
      <c r="D40" s="6"/>
      <c r="E40" s="6"/>
      <c r="F40" s="6"/>
      <c r="G40" s="6"/>
      <c r="H40" s="6"/>
      <c r="I40" s="6"/>
      <c r="J40" s="6"/>
    </row>
    <row r="41" spans="2:16" s="6" customFormat="1" ht="12" customHeight="1">
      <c r="B41" s="348" t="s">
        <v>1252</v>
      </c>
      <c r="C41" s="32"/>
    </row>
    <row r="42" spans="2:16" s="6" customFormat="1" ht="12" customHeight="1">
      <c r="B42" s="348" t="s">
        <v>470</v>
      </c>
      <c r="C42" s="32"/>
    </row>
    <row r="43" spans="2:16" ht="15" customHeight="1">
      <c r="B43" s="3"/>
    </row>
  </sheetData>
  <mergeCells count="8">
    <mergeCell ref="B1:P1"/>
    <mergeCell ref="B2:P2"/>
    <mergeCell ref="B3:P3"/>
    <mergeCell ref="B4:B5"/>
    <mergeCell ref="C4:C5"/>
    <mergeCell ref="E4:F4"/>
    <mergeCell ref="G4:G5"/>
    <mergeCell ref="H4:P4"/>
  </mergeCells>
  <conditionalFormatting sqref="B41:B42">
    <cfRule type="duplicateValues" dxfId="6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EE21-F6D4-44A3-B233-21D63E017663}">
  <dimension ref="B1:M42"/>
  <sheetViews>
    <sheetView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3" width="7.42578125" style="1" customWidth="1"/>
    <col min="4" max="4" width="1.7109375" style="1" customWidth="1"/>
    <col min="5" max="5" width="8.42578125" style="1" customWidth="1"/>
    <col min="6" max="6" width="8.28515625" style="1" customWidth="1"/>
    <col min="7" max="7" width="8.5703125" style="1" customWidth="1"/>
    <col min="8" max="8" width="9.5703125" style="1" customWidth="1"/>
    <col min="9" max="9" width="9.140625" style="1" customWidth="1"/>
    <col min="10" max="13" width="10.7109375" style="1" customWidth="1"/>
    <col min="14" max="16384" width="11.42578125" style="1"/>
  </cols>
  <sheetData>
    <row r="1" spans="2:13" ht="14.1" customHeight="1">
      <c r="B1" s="798" t="s">
        <v>1463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</row>
    <row r="2" spans="2:13" ht="14.1" customHeight="1">
      <c r="B2" s="798" t="s">
        <v>1620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</row>
    <row r="3" spans="2:13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</row>
    <row r="4" spans="2:13" s="2" customFormat="1" ht="18" customHeight="1">
      <c r="B4" s="808" t="s">
        <v>457</v>
      </c>
      <c r="C4" s="810" t="s">
        <v>378</v>
      </c>
      <c r="D4" s="312"/>
      <c r="E4" s="803" t="s">
        <v>1148</v>
      </c>
      <c r="F4" s="803"/>
      <c r="G4" s="803"/>
      <c r="H4" s="803"/>
      <c r="I4" s="803"/>
      <c r="J4" s="803"/>
      <c r="K4" s="803"/>
      <c r="L4" s="803"/>
      <c r="M4" s="803"/>
    </row>
    <row r="5" spans="2:13" ht="38.1" customHeight="1">
      <c r="B5" s="809"/>
      <c r="C5" s="811" t="s">
        <v>27</v>
      </c>
      <c r="D5" s="385"/>
      <c r="E5" s="376" t="s">
        <v>448</v>
      </c>
      <c r="F5" s="376" t="s">
        <v>1081</v>
      </c>
      <c r="G5" s="376" t="s">
        <v>1082</v>
      </c>
      <c r="H5" s="376" t="s">
        <v>1083</v>
      </c>
      <c r="I5" s="376" t="s">
        <v>1084</v>
      </c>
      <c r="J5" s="376" t="s">
        <v>1085</v>
      </c>
      <c r="K5" s="376" t="s">
        <v>1086</v>
      </c>
      <c r="L5" s="376" t="s">
        <v>1087</v>
      </c>
      <c r="M5" s="376" t="s">
        <v>1088</v>
      </c>
    </row>
    <row r="6" spans="2:13" ht="2.25" customHeight="1">
      <c r="B6" s="38"/>
      <c r="C6" s="525"/>
      <c r="D6" s="11"/>
      <c r="E6" s="525"/>
      <c r="F6" s="525"/>
      <c r="G6" s="527"/>
      <c r="H6" s="527"/>
      <c r="I6" s="527"/>
      <c r="J6" s="527"/>
      <c r="K6" s="527"/>
      <c r="L6" s="527"/>
      <c r="M6" s="527"/>
    </row>
    <row r="7" spans="2:13">
      <c r="B7" s="36" t="s">
        <v>512</v>
      </c>
      <c r="C7" s="206">
        <f>SUM(C9:C34)</f>
        <v>835</v>
      </c>
      <c r="D7" s="206"/>
      <c r="E7" s="206">
        <f>SUM(E9:E34)</f>
        <v>10</v>
      </c>
      <c r="F7" s="206">
        <f t="shared" ref="F7:K7" si="0">SUM(F9:F34)</f>
        <v>111</v>
      </c>
      <c r="G7" s="206">
        <f t="shared" si="0"/>
        <v>73</v>
      </c>
      <c r="H7" s="206">
        <f>SUM(H9:H34)</f>
        <v>197</v>
      </c>
      <c r="I7" s="206">
        <f t="shared" si="0"/>
        <v>341</v>
      </c>
      <c r="J7" s="206">
        <f t="shared" si="0"/>
        <v>22</v>
      </c>
      <c r="K7" s="206">
        <f t="shared" si="0"/>
        <v>30</v>
      </c>
      <c r="L7" s="206">
        <f>SUM(L9:L34)</f>
        <v>28</v>
      </c>
      <c r="M7" s="206">
        <f>SUM(M9:M34)</f>
        <v>23</v>
      </c>
    </row>
    <row r="8" spans="2:13" ht="2.25" customHeight="1">
      <c r="B8" s="36"/>
      <c r="C8" s="207"/>
      <c r="D8" s="207"/>
      <c r="E8" s="207"/>
      <c r="F8" s="208"/>
      <c r="G8" s="513"/>
      <c r="H8" s="513"/>
      <c r="I8" s="513"/>
      <c r="J8" s="513"/>
      <c r="K8" s="539"/>
      <c r="L8" s="513"/>
      <c r="M8" s="513"/>
    </row>
    <row r="9" spans="2:13" ht="11.45" customHeight="1">
      <c r="B9" s="360" t="s">
        <v>1</v>
      </c>
      <c r="C9" s="206">
        <v>21</v>
      </c>
      <c r="D9" s="206"/>
      <c r="E9" s="541">
        <v>0</v>
      </c>
      <c r="F9" s="541">
        <v>3</v>
      </c>
      <c r="G9" s="539">
        <v>5</v>
      </c>
      <c r="H9" s="539">
        <v>7</v>
      </c>
      <c r="I9" s="539">
        <v>6</v>
      </c>
      <c r="J9" s="541">
        <v>0</v>
      </c>
      <c r="K9" s="541">
        <v>0</v>
      </c>
      <c r="L9" s="541">
        <v>0</v>
      </c>
      <c r="M9" s="541">
        <v>0</v>
      </c>
    </row>
    <row r="10" spans="2:13" ht="11.45" customHeight="1">
      <c r="B10" s="360" t="s">
        <v>2</v>
      </c>
      <c r="C10" s="206">
        <v>24</v>
      </c>
      <c r="D10" s="206"/>
      <c r="E10" s="541">
        <v>0</v>
      </c>
      <c r="F10" s="541">
        <v>0</v>
      </c>
      <c r="G10" s="539">
        <v>5</v>
      </c>
      <c r="H10" s="539">
        <v>2</v>
      </c>
      <c r="I10" s="539">
        <v>9</v>
      </c>
      <c r="J10" s="541">
        <v>1</v>
      </c>
      <c r="K10" s="541">
        <v>3</v>
      </c>
      <c r="L10" s="541">
        <v>0</v>
      </c>
      <c r="M10" s="541">
        <v>4</v>
      </c>
    </row>
    <row r="11" spans="2:13" ht="11.45" customHeight="1">
      <c r="B11" s="360" t="s">
        <v>3</v>
      </c>
      <c r="C11" s="206">
        <v>14</v>
      </c>
      <c r="D11" s="206"/>
      <c r="E11" s="541">
        <v>1</v>
      </c>
      <c r="F11" s="541">
        <v>2</v>
      </c>
      <c r="G11" s="539">
        <v>0</v>
      </c>
      <c r="H11" s="539">
        <v>3</v>
      </c>
      <c r="I11" s="539">
        <v>6</v>
      </c>
      <c r="J11" s="541">
        <v>1</v>
      </c>
      <c r="K11" s="541">
        <v>1</v>
      </c>
      <c r="L11" s="541">
        <v>0</v>
      </c>
      <c r="M11" s="541">
        <v>0</v>
      </c>
    </row>
    <row r="12" spans="2:13" ht="11.45" customHeight="1">
      <c r="B12" s="360" t="s">
        <v>4</v>
      </c>
      <c r="C12" s="206">
        <v>60</v>
      </c>
      <c r="D12" s="206"/>
      <c r="E12" s="541">
        <v>0</v>
      </c>
      <c r="F12" s="541">
        <v>4</v>
      </c>
      <c r="G12" s="539">
        <v>1</v>
      </c>
      <c r="H12" s="539">
        <v>10</v>
      </c>
      <c r="I12" s="539">
        <v>37</v>
      </c>
      <c r="J12" s="541">
        <v>2</v>
      </c>
      <c r="K12" s="541">
        <v>2</v>
      </c>
      <c r="L12" s="541">
        <v>1</v>
      </c>
      <c r="M12" s="541">
        <v>3</v>
      </c>
    </row>
    <row r="13" spans="2:13" ht="11.45" customHeight="1">
      <c r="B13" s="360" t="s">
        <v>5</v>
      </c>
      <c r="C13" s="206">
        <v>31</v>
      </c>
      <c r="D13" s="206"/>
      <c r="E13" s="541">
        <v>0</v>
      </c>
      <c r="F13" s="541">
        <v>6</v>
      </c>
      <c r="G13" s="539">
        <v>3</v>
      </c>
      <c r="H13" s="539">
        <v>7</v>
      </c>
      <c r="I13" s="539">
        <v>12</v>
      </c>
      <c r="J13" s="541">
        <v>0</v>
      </c>
      <c r="K13" s="541">
        <v>0</v>
      </c>
      <c r="L13" s="541">
        <v>3</v>
      </c>
      <c r="M13" s="541">
        <v>0</v>
      </c>
    </row>
    <row r="14" spans="2:13" ht="11.45" customHeight="1">
      <c r="B14" s="360" t="s">
        <v>6</v>
      </c>
      <c r="C14" s="206">
        <v>28</v>
      </c>
      <c r="D14" s="206"/>
      <c r="E14" s="541">
        <v>0</v>
      </c>
      <c r="F14" s="541">
        <v>7</v>
      </c>
      <c r="G14" s="539">
        <v>6</v>
      </c>
      <c r="H14" s="539">
        <v>4</v>
      </c>
      <c r="I14" s="539">
        <v>10</v>
      </c>
      <c r="J14" s="541">
        <v>0</v>
      </c>
      <c r="K14" s="541">
        <v>1</v>
      </c>
      <c r="L14" s="541">
        <v>0</v>
      </c>
      <c r="M14" s="541">
        <v>0</v>
      </c>
    </row>
    <row r="15" spans="2:13" ht="11.45" customHeight="1">
      <c r="B15" s="360" t="s">
        <v>7</v>
      </c>
      <c r="C15" s="206">
        <v>15</v>
      </c>
      <c r="D15" s="206"/>
      <c r="E15" s="541">
        <v>0</v>
      </c>
      <c r="F15" s="541">
        <v>0</v>
      </c>
      <c r="G15" s="539">
        <v>0</v>
      </c>
      <c r="H15" s="539">
        <v>3</v>
      </c>
      <c r="I15" s="539">
        <v>10</v>
      </c>
      <c r="J15" s="541">
        <v>0</v>
      </c>
      <c r="K15" s="541">
        <v>1</v>
      </c>
      <c r="L15" s="541">
        <v>1</v>
      </c>
      <c r="M15" s="541">
        <v>0</v>
      </c>
    </row>
    <row r="16" spans="2:13" ht="11.45" customHeight="1">
      <c r="B16" s="360" t="s">
        <v>8</v>
      </c>
      <c r="C16" s="206">
        <v>60</v>
      </c>
      <c r="D16" s="206"/>
      <c r="E16" s="541">
        <v>1</v>
      </c>
      <c r="F16" s="541">
        <v>15</v>
      </c>
      <c r="G16" s="539">
        <v>7</v>
      </c>
      <c r="H16" s="539">
        <v>12</v>
      </c>
      <c r="I16" s="539">
        <v>17</v>
      </c>
      <c r="J16" s="541">
        <v>1</v>
      </c>
      <c r="K16" s="541">
        <v>3</v>
      </c>
      <c r="L16" s="541">
        <v>3</v>
      </c>
      <c r="M16" s="541">
        <v>1</v>
      </c>
    </row>
    <row r="17" spans="2:13" ht="11.45" customHeight="1">
      <c r="B17" s="360" t="s">
        <v>9</v>
      </c>
      <c r="C17" s="206">
        <v>7</v>
      </c>
      <c r="D17" s="206"/>
      <c r="E17" s="541">
        <v>0</v>
      </c>
      <c r="F17" s="541">
        <v>2</v>
      </c>
      <c r="G17" s="539">
        <v>1</v>
      </c>
      <c r="H17" s="539">
        <v>1</v>
      </c>
      <c r="I17" s="539">
        <v>2</v>
      </c>
      <c r="J17" s="541">
        <v>0</v>
      </c>
      <c r="K17" s="541">
        <v>0</v>
      </c>
      <c r="L17" s="541">
        <v>1</v>
      </c>
      <c r="M17" s="541">
        <v>0</v>
      </c>
    </row>
    <row r="18" spans="2:13" ht="11.45" customHeight="1">
      <c r="B18" s="360" t="s">
        <v>10</v>
      </c>
      <c r="C18" s="206">
        <v>37</v>
      </c>
      <c r="D18" s="206"/>
      <c r="E18" s="541">
        <v>1</v>
      </c>
      <c r="F18" s="541">
        <v>13</v>
      </c>
      <c r="G18" s="539">
        <v>4</v>
      </c>
      <c r="H18" s="539">
        <v>4</v>
      </c>
      <c r="I18" s="539">
        <v>12</v>
      </c>
      <c r="J18" s="541">
        <v>1</v>
      </c>
      <c r="K18" s="541">
        <v>0</v>
      </c>
      <c r="L18" s="541">
        <v>0</v>
      </c>
      <c r="M18" s="541">
        <v>2</v>
      </c>
    </row>
    <row r="19" spans="2:13" ht="11.45" customHeight="1">
      <c r="B19" s="360" t="s">
        <v>11</v>
      </c>
      <c r="C19" s="206">
        <v>44</v>
      </c>
      <c r="D19" s="206"/>
      <c r="E19" s="541">
        <v>0</v>
      </c>
      <c r="F19" s="541">
        <v>3</v>
      </c>
      <c r="G19" s="539">
        <v>1</v>
      </c>
      <c r="H19" s="539">
        <v>13</v>
      </c>
      <c r="I19" s="539">
        <v>22</v>
      </c>
      <c r="J19" s="541">
        <v>1</v>
      </c>
      <c r="K19" s="541">
        <v>1</v>
      </c>
      <c r="L19" s="541">
        <v>2</v>
      </c>
      <c r="M19" s="541">
        <v>1</v>
      </c>
    </row>
    <row r="20" spans="2:13" ht="11.45" customHeight="1">
      <c r="B20" s="360" t="s">
        <v>12</v>
      </c>
      <c r="C20" s="206">
        <v>43</v>
      </c>
      <c r="D20" s="206"/>
      <c r="E20" s="541">
        <v>0</v>
      </c>
      <c r="F20" s="541">
        <v>5</v>
      </c>
      <c r="G20" s="539">
        <v>4</v>
      </c>
      <c r="H20" s="539">
        <v>10</v>
      </c>
      <c r="I20" s="539">
        <v>18</v>
      </c>
      <c r="J20" s="541">
        <v>1</v>
      </c>
      <c r="K20" s="541">
        <v>1</v>
      </c>
      <c r="L20" s="541">
        <v>4</v>
      </c>
      <c r="M20" s="541">
        <v>0</v>
      </c>
    </row>
    <row r="21" spans="2:13" ht="11.45" customHeight="1">
      <c r="B21" s="360" t="s">
        <v>1187</v>
      </c>
      <c r="C21" s="206">
        <v>30</v>
      </c>
      <c r="D21" s="206"/>
      <c r="E21" s="541">
        <v>1</v>
      </c>
      <c r="F21" s="541">
        <v>8</v>
      </c>
      <c r="G21" s="539">
        <v>5</v>
      </c>
      <c r="H21" s="539">
        <v>7</v>
      </c>
      <c r="I21" s="539">
        <v>8</v>
      </c>
      <c r="J21" s="541">
        <v>0</v>
      </c>
      <c r="K21" s="541">
        <v>0</v>
      </c>
      <c r="L21" s="541">
        <v>1</v>
      </c>
      <c r="M21" s="541">
        <v>0</v>
      </c>
    </row>
    <row r="22" spans="2:13" ht="12" customHeight="1">
      <c r="B22" s="360" t="s">
        <v>14</v>
      </c>
      <c r="C22" s="206">
        <v>26</v>
      </c>
      <c r="D22" s="206"/>
      <c r="E22" s="541">
        <v>2</v>
      </c>
      <c r="F22" s="541">
        <v>7</v>
      </c>
      <c r="G22" s="539">
        <v>1</v>
      </c>
      <c r="H22" s="539">
        <v>6</v>
      </c>
      <c r="I22" s="539">
        <v>4</v>
      </c>
      <c r="J22" s="541">
        <v>1</v>
      </c>
      <c r="K22" s="541">
        <v>3</v>
      </c>
      <c r="L22" s="541">
        <v>0</v>
      </c>
      <c r="M22" s="541">
        <v>2</v>
      </c>
    </row>
    <row r="23" spans="2:13" ht="11.45" customHeight="1">
      <c r="B23" s="360" t="s">
        <v>479</v>
      </c>
      <c r="C23" s="206">
        <v>160</v>
      </c>
      <c r="D23" s="206"/>
      <c r="E23" s="541">
        <v>1</v>
      </c>
      <c r="F23" s="541">
        <v>13</v>
      </c>
      <c r="G23" s="539">
        <v>8</v>
      </c>
      <c r="H23" s="539">
        <v>48</v>
      </c>
      <c r="I23" s="539">
        <v>72</v>
      </c>
      <c r="J23" s="541">
        <v>4</v>
      </c>
      <c r="K23" s="541">
        <v>8</v>
      </c>
      <c r="L23" s="541">
        <v>5</v>
      </c>
      <c r="M23" s="541">
        <v>1</v>
      </c>
    </row>
    <row r="24" spans="2:13" ht="11.45" customHeight="1">
      <c r="B24" s="360" t="s">
        <v>1140</v>
      </c>
      <c r="C24" s="206">
        <v>57</v>
      </c>
      <c r="D24" s="206"/>
      <c r="E24" s="541">
        <v>1</v>
      </c>
      <c r="F24" s="541">
        <v>2</v>
      </c>
      <c r="G24" s="539">
        <v>4</v>
      </c>
      <c r="H24" s="539">
        <v>15</v>
      </c>
      <c r="I24" s="539">
        <v>28</v>
      </c>
      <c r="J24" s="541">
        <v>2</v>
      </c>
      <c r="K24" s="541">
        <v>2</v>
      </c>
      <c r="L24" s="541">
        <v>2</v>
      </c>
      <c r="M24" s="541">
        <v>1</v>
      </c>
    </row>
    <row r="25" spans="2:13" ht="11.45" customHeight="1">
      <c r="B25" s="360" t="s">
        <v>15</v>
      </c>
      <c r="C25" s="206">
        <v>13</v>
      </c>
      <c r="D25" s="206"/>
      <c r="E25" s="541">
        <v>0</v>
      </c>
      <c r="F25" s="541">
        <v>3</v>
      </c>
      <c r="G25" s="539">
        <v>0</v>
      </c>
      <c r="H25" s="539">
        <v>4</v>
      </c>
      <c r="I25" s="539">
        <v>4</v>
      </c>
      <c r="J25" s="541">
        <v>1</v>
      </c>
      <c r="K25" s="541">
        <v>0</v>
      </c>
      <c r="L25" s="541">
        <v>0</v>
      </c>
      <c r="M25" s="541">
        <v>1</v>
      </c>
    </row>
    <row r="26" spans="2:13" ht="11.45" customHeight="1">
      <c r="B26" s="360" t="s">
        <v>16</v>
      </c>
      <c r="C26" s="206">
        <v>11</v>
      </c>
      <c r="D26" s="206"/>
      <c r="E26" s="541">
        <v>0</v>
      </c>
      <c r="F26" s="541">
        <v>0</v>
      </c>
      <c r="G26" s="539">
        <v>4</v>
      </c>
      <c r="H26" s="539">
        <v>3</v>
      </c>
      <c r="I26" s="539">
        <v>1</v>
      </c>
      <c r="J26" s="541">
        <v>2</v>
      </c>
      <c r="K26" s="541">
        <v>0</v>
      </c>
      <c r="L26" s="541">
        <v>1</v>
      </c>
      <c r="M26" s="541">
        <v>0</v>
      </c>
    </row>
    <row r="27" spans="2:13" ht="12.75" customHeight="1">
      <c r="B27" s="360" t="s">
        <v>18</v>
      </c>
      <c r="C27" s="206">
        <v>7</v>
      </c>
      <c r="D27" s="206"/>
      <c r="E27" s="541">
        <v>0</v>
      </c>
      <c r="F27" s="541">
        <v>2</v>
      </c>
      <c r="G27" s="539">
        <v>1</v>
      </c>
      <c r="H27" s="539">
        <v>0</v>
      </c>
      <c r="I27" s="539">
        <v>2</v>
      </c>
      <c r="J27" s="541">
        <v>1</v>
      </c>
      <c r="K27" s="541">
        <v>0</v>
      </c>
      <c r="L27" s="541">
        <v>0</v>
      </c>
      <c r="M27" s="541">
        <v>1</v>
      </c>
    </row>
    <row r="28" spans="2:13" ht="11.45" customHeight="1">
      <c r="B28" s="360" t="s">
        <v>19</v>
      </c>
      <c r="C28" s="206">
        <v>8</v>
      </c>
      <c r="D28" s="206"/>
      <c r="E28" s="541">
        <v>0</v>
      </c>
      <c r="F28" s="541">
        <v>0</v>
      </c>
      <c r="G28" s="539">
        <v>0</v>
      </c>
      <c r="H28" s="539">
        <v>2</v>
      </c>
      <c r="I28" s="539">
        <v>5</v>
      </c>
      <c r="J28" s="541">
        <v>0</v>
      </c>
      <c r="K28" s="541">
        <v>0</v>
      </c>
      <c r="L28" s="541">
        <v>0</v>
      </c>
      <c r="M28" s="541">
        <v>1</v>
      </c>
    </row>
    <row r="29" spans="2:13" ht="11.45" customHeight="1">
      <c r="B29" s="360" t="s">
        <v>20</v>
      </c>
      <c r="C29" s="206">
        <v>28</v>
      </c>
      <c r="D29" s="206"/>
      <c r="E29" s="541">
        <v>1</v>
      </c>
      <c r="F29" s="541">
        <v>2</v>
      </c>
      <c r="G29" s="539">
        <v>4</v>
      </c>
      <c r="H29" s="539">
        <v>6</v>
      </c>
      <c r="I29" s="539">
        <v>11</v>
      </c>
      <c r="J29" s="541">
        <v>0</v>
      </c>
      <c r="K29" s="541">
        <v>2</v>
      </c>
      <c r="L29" s="541">
        <v>1</v>
      </c>
      <c r="M29" s="541">
        <v>1</v>
      </c>
    </row>
    <row r="30" spans="2:13" ht="11.45" customHeight="1">
      <c r="B30" s="360" t="s">
        <v>21</v>
      </c>
      <c r="C30" s="206">
        <v>51</v>
      </c>
      <c r="D30" s="206"/>
      <c r="E30" s="541">
        <v>0</v>
      </c>
      <c r="F30" s="541">
        <v>3</v>
      </c>
      <c r="G30" s="539">
        <v>5</v>
      </c>
      <c r="H30" s="539">
        <v>9</v>
      </c>
      <c r="I30" s="539">
        <v>31</v>
      </c>
      <c r="J30" s="541">
        <v>0</v>
      </c>
      <c r="K30" s="541">
        <v>0</v>
      </c>
      <c r="L30" s="541">
        <v>0</v>
      </c>
      <c r="M30" s="541">
        <v>3</v>
      </c>
    </row>
    <row r="31" spans="2:13" ht="11.45" customHeight="1">
      <c r="B31" s="360" t="s">
        <v>22</v>
      </c>
      <c r="C31" s="206">
        <v>24</v>
      </c>
      <c r="D31" s="206"/>
      <c r="E31" s="541">
        <v>1</v>
      </c>
      <c r="F31" s="541">
        <v>5</v>
      </c>
      <c r="G31" s="539">
        <v>3</v>
      </c>
      <c r="H31" s="539">
        <v>7</v>
      </c>
      <c r="I31" s="539">
        <v>5</v>
      </c>
      <c r="J31" s="541">
        <v>0</v>
      </c>
      <c r="K31" s="541">
        <v>2</v>
      </c>
      <c r="L31" s="541">
        <v>1</v>
      </c>
      <c r="M31" s="541">
        <v>0</v>
      </c>
    </row>
    <row r="32" spans="2:13" ht="11.45" customHeight="1">
      <c r="B32" s="360" t="s">
        <v>23</v>
      </c>
      <c r="C32" s="206">
        <v>16</v>
      </c>
      <c r="D32" s="206"/>
      <c r="E32" s="541">
        <v>0</v>
      </c>
      <c r="F32" s="541">
        <v>3</v>
      </c>
      <c r="G32" s="539">
        <v>0</v>
      </c>
      <c r="H32" s="539">
        <v>4</v>
      </c>
      <c r="I32" s="539">
        <v>6</v>
      </c>
      <c r="J32" s="541">
        <v>1</v>
      </c>
      <c r="K32" s="541">
        <v>0</v>
      </c>
      <c r="L32" s="541">
        <v>1</v>
      </c>
      <c r="M32" s="541">
        <v>1</v>
      </c>
    </row>
    <row r="33" spans="2:13" ht="11.45" customHeight="1">
      <c r="B33" s="360" t="s">
        <v>24</v>
      </c>
      <c r="C33" s="206">
        <v>7</v>
      </c>
      <c r="D33" s="206"/>
      <c r="E33" s="541">
        <v>0</v>
      </c>
      <c r="F33" s="541">
        <v>1</v>
      </c>
      <c r="G33" s="539">
        <v>0</v>
      </c>
      <c r="H33" s="539">
        <v>3</v>
      </c>
      <c r="I33" s="539">
        <v>1</v>
      </c>
      <c r="J33" s="541">
        <v>1</v>
      </c>
      <c r="K33" s="541">
        <v>0</v>
      </c>
      <c r="L33" s="541">
        <v>1</v>
      </c>
      <c r="M33" s="541">
        <v>0</v>
      </c>
    </row>
    <row r="34" spans="2:13" ht="11.45" customHeight="1">
      <c r="B34" s="360" t="s">
        <v>25</v>
      </c>
      <c r="C34" s="206">
        <v>13</v>
      </c>
      <c r="D34" s="478"/>
      <c r="E34" s="541">
        <v>0</v>
      </c>
      <c r="F34" s="541">
        <v>2</v>
      </c>
      <c r="G34" s="539">
        <v>1</v>
      </c>
      <c r="H34" s="539">
        <v>7</v>
      </c>
      <c r="I34" s="539">
        <v>2</v>
      </c>
      <c r="J34" s="541">
        <v>1</v>
      </c>
      <c r="K34" s="541">
        <v>0</v>
      </c>
      <c r="L34" s="541">
        <v>0</v>
      </c>
      <c r="M34" s="541">
        <v>0</v>
      </c>
    </row>
    <row r="35" spans="2:13" ht="2.25" customHeight="1">
      <c r="B35" s="394"/>
      <c r="C35" s="542"/>
      <c r="D35" s="399"/>
      <c r="E35" s="400"/>
      <c r="F35" s="358"/>
      <c r="G35" s="400"/>
      <c r="H35" s="358"/>
      <c r="I35" s="358"/>
      <c r="J35" s="358"/>
      <c r="K35" s="358"/>
      <c r="L35" s="400"/>
      <c r="M35" s="400"/>
    </row>
    <row r="36" spans="2:13" ht="2.25" customHeight="1">
      <c r="B36" s="39"/>
      <c r="C36" s="34"/>
      <c r="D36" s="478"/>
      <c r="E36" s="479"/>
      <c r="F36" s="43"/>
      <c r="G36" s="479"/>
      <c r="H36" s="43"/>
      <c r="I36" s="43"/>
      <c r="J36" s="43"/>
      <c r="K36" s="43"/>
      <c r="L36" s="479"/>
      <c r="M36" s="479"/>
    </row>
    <row r="37" spans="2:13" s="6" customFormat="1" ht="12" customHeight="1">
      <c r="B37" s="346" t="s">
        <v>1629</v>
      </c>
    </row>
    <row r="38" spans="2:13" ht="12" customHeight="1">
      <c r="B38" s="346" t="s">
        <v>1453</v>
      </c>
      <c r="C38" s="6"/>
      <c r="D38" s="6"/>
      <c r="E38" s="6"/>
      <c r="F38" s="6"/>
      <c r="G38" s="6"/>
      <c r="H38" s="6"/>
      <c r="I38" s="6"/>
      <c r="J38" s="6"/>
    </row>
    <row r="39" spans="2:13" ht="12" customHeight="1">
      <c r="B39" s="346" t="s">
        <v>1443</v>
      </c>
      <c r="C39" s="6"/>
      <c r="D39" s="6"/>
      <c r="E39" s="6"/>
      <c r="F39" s="6"/>
      <c r="G39" s="6"/>
      <c r="H39" s="6"/>
      <c r="I39" s="6"/>
      <c r="J39" s="6"/>
    </row>
    <row r="40" spans="2:13" s="6" customFormat="1" ht="12" customHeight="1">
      <c r="B40" s="348" t="s">
        <v>1252</v>
      </c>
    </row>
    <row r="41" spans="2:13" s="6" customFormat="1" ht="12" customHeight="1">
      <c r="B41" s="348" t="s">
        <v>470</v>
      </c>
    </row>
    <row r="42" spans="2:13" ht="15" customHeight="1">
      <c r="B42" s="3"/>
    </row>
  </sheetData>
  <mergeCells count="6">
    <mergeCell ref="B1:M1"/>
    <mergeCell ref="B2:M2"/>
    <mergeCell ref="B3:M3"/>
    <mergeCell ref="B4:B5"/>
    <mergeCell ref="C4:C5"/>
    <mergeCell ref="E4:M4"/>
  </mergeCells>
  <conditionalFormatting sqref="B40:B41">
    <cfRule type="duplicateValues" dxfId="5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9501-9CFA-4C6F-ABEB-1E69211D99E3}">
  <dimension ref="B1:J42"/>
  <sheetViews>
    <sheetView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9" style="1" customWidth="1"/>
    <col min="3" max="3" width="8.7109375" style="1" customWidth="1"/>
    <col min="4" max="4" width="1.7109375" style="1" customWidth="1"/>
    <col min="5" max="10" width="10.7109375" style="1" customWidth="1"/>
    <col min="11" max="16384" width="11.42578125" style="1"/>
  </cols>
  <sheetData>
    <row r="1" spans="2:10" ht="14.1" customHeight="1">
      <c r="B1" s="798" t="s">
        <v>1465</v>
      </c>
      <c r="C1" s="798"/>
      <c r="D1" s="798"/>
      <c r="E1" s="798"/>
      <c r="F1" s="798"/>
      <c r="G1" s="798"/>
      <c r="H1" s="798"/>
      <c r="I1" s="798"/>
      <c r="J1" s="798"/>
    </row>
    <row r="2" spans="2:10" ht="14.1" customHeight="1">
      <c r="B2" s="798" t="s">
        <v>1621</v>
      </c>
      <c r="C2" s="798"/>
      <c r="D2" s="798"/>
      <c r="E2" s="798"/>
      <c r="F2" s="798"/>
      <c r="G2" s="798"/>
      <c r="H2" s="798"/>
      <c r="I2" s="798"/>
      <c r="J2" s="798"/>
    </row>
    <row r="3" spans="2:10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</row>
    <row r="4" spans="2:10" s="2" customFormat="1" ht="15" customHeight="1">
      <c r="B4" s="808" t="s">
        <v>458</v>
      </c>
      <c r="C4" s="901" t="s">
        <v>378</v>
      </c>
      <c r="D4" s="314"/>
      <c r="E4" s="803" t="s">
        <v>1149</v>
      </c>
      <c r="F4" s="803"/>
      <c r="G4" s="803"/>
      <c r="H4" s="803"/>
      <c r="I4" s="803"/>
      <c r="J4" s="803"/>
    </row>
    <row r="5" spans="2:10" ht="15" customHeight="1">
      <c r="B5" s="809"/>
      <c r="C5" s="811" t="s">
        <v>27</v>
      </c>
      <c r="D5" s="385"/>
      <c r="E5" s="376" t="s">
        <v>449</v>
      </c>
      <c r="F5" s="376" t="s">
        <v>450</v>
      </c>
      <c r="G5" s="376" t="s">
        <v>451</v>
      </c>
      <c r="H5" s="376" t="s">
        <v>452</v>
      </c>
      <c r="I5" s="376" t="s">
        <v>453</v>
      </c>
      <c r="J5" s="376" t="s">
        <v>454</v>
      </c>
    </row>
    <row r="6" spans="2:10" ht="2.25" customHeight="1">
      <c r="B6" s="38"/>
      <c r="C6" s="525"/>
      <c r="D6" s="11"/>
      <c r="E6" s="525"/>
      <c r="F6" s="12"/>
      <c r="G6" s="527"/>
      <c r="H6" s="527"/>
      <c r="I6" s="527"/>
      <c r="J6" s="527"/>
    </row>
    <row r="7" spans="2:10">
      <c r="B7" s="36" t="s">
        <v>512</v>
      </c>
      <c r="C7" s="206">
        <f>SUM(C9:C34)</f>
        <v>835</v>
      </c>
      <c r="D7" s="206"/>
      <c r="E7" s="206">
        <f>SUM(E9:E34)</f>
        <v>73</v>
      </c>
      <c r="F7" s="206">
        <f t="shared" ref="F7:J7" si="0">SUM(F9:F34)</f>
        <v>337</v>
      </c>
      <c r="G7" s="206">
        <f t="shared" si="0"/>
        <v>5</v>
      </c>
      <c r="H7" s="206">
        <f t="shared" si="0"/>
        <v>13</v>
      </c>
      <c r="I7" s="206">
        <f t="shared" si="0"/>
        <v>404</v>
      </c>
      <c r="J7" s="206">
        <f t="shared" si="0"/>
        <v>3</v>
      </c>
    </row>
    <row r="8" spans="2:10" ht="2.25" customHeight="1">
      <c r="B8" s="36"/>
      <c r="C8" s="207"/>
      <c r="D8" s="182"/>
      <c r="E8" s="207"/>
      <c r="F8" s="208"/>
      <c r="G8" s="513"/>
      <c r="H8" s="513"/>
      <c r="I8" s="513"/>
      <c r="J8" s="513"/>
    </row>
    <row r="9" spans="2:10">
      <c r="B9" s="360" t="s">
        <v>1</v>
      </c>
      <c r="C9" s="206">
        <f>SUM(E9:J9)</f>
        <v>21</v>
      </c>
      <c r="D9" s="34"/>
      <c r="E9" s="539">
        <v>0</v>
      </c>
      <c r="F9" s="539">
        <v>6</v>
      </c>
      <c r="G9" s="541">
        <v>0</v>
      </c>
      <c r="H9" s="541">
        <v>0</v>
      </c>
      <c r="I9" s="539">
        <v>15</v>
      </c>
      <c r="J9" s="541">
        <v>0</v>
      </c>
    </row>
    <row r="10" spans="2:10" ht="15.75" customHeight="1">
      <c r="B10" s="360" t="s">
        <v>2</v>
      </c>
      <c r="C10" s="206">
        <f t="shared" ref="C10:C34" si="1">SUM(E10:J10)</f>
        <v>24</v>
      </c>
      <c r="D10" s="34"/>
      <c r="E10" s="539">
        <v>3</v>
      </c>
      <c r="F10" s="539">
        <v>3</v>
      </c>
      <c r="G10" s="541">
        <v>0</v>
      </c>
      <c r="H10" s="541">
        <v>0</v>
      </c>
      <c r="I10" s="539">
        <v>18</v>
      </c>
      <c r="J10" s="541">
        <v>0</v>
      </c>
    </row>
    <row r="11" spans="2:10">
      <c r="B11" s="360" t="s">
        <v>3</v>
      </c>
      <c r="C11" s="206">
        <f t="shared" si="1"/>
        <v>14</v>
      </c>
      <c r="D11" s="34"/>
      <c r="E11" s="539">
        <v>0</v>
      </c>
      <c r="F11" s="539">
        <v>6</v>
      </c>
      <c r="G11" s="541">
        <v>0</v>
      </c>
      <c r="H11" s="541">
        <v>0</v>
      </c>
      <c r="I11" s="539">
        <v>8</v>
      </c>
      <c r="J11" s="541">
        <v>0</v>
      </c>
    </row>
    <row r="12" spans="2:10">
      <c r="B12" s="360" t="s">
        <v>4</v>
      </c>
      <c r="C12" s="206">
        <f t="shared" si="1"/>
        <v>60</v>
      </c>
      <c r="D12" s="34"/>
      <c r="E12" s="539">
        <v>9</v>
      </c>
      <c r="F12" s="539">
        <v>22</v>
      </c>
      <c r="G12" s="541">
        <v>0</v>
      </c>
      <c r="H12" s="541">
        <v>3</v>
      </c>
      <c r="I12" s="539">
        <v>26</v>
      </c>
      <c r="J12" s="541">
        <v>0</v>
      </c>
    </row>
    <row r="13" spans="2:10">
      <c r="B13" s="360" t="s">
        <v>5</v>
      </c>
      <c r="C13" s="206">
        <f t="shared" si="1"/>
        <v>31</v>
      </c>
      <c r="D13" s="34"/>
      <c r="E13" s="539">
        <v>2</v>
      </c>
      <c r="F13" s="539">
        <v>14</v>
      </c>
      <c r="G13" s="541">
        <v>2</v>
      </c>
      <c r="H13" s="541">
        <v>5</v>
      </c>
      <c r="I13" s="539">
        <v>8</v>
      </c>
      <c r="J13" s="541">
        <v>0</v>
      </c>
    </row>
    <row r="14" spans="2:10">
      <c r="B14" s="360" t="s">
        <v>6</v>
      </c>
      <c r="C14" s="206">
        <f t="shared" si="1"/>
        <v>28</v>
      </c>
      <c r="D14" s="34"/>
      <c r="E14" s="539">
        <v>4</v>
      </c>
      <c r="F14" s="539">
        <v>11</v>
      </c>
      <c r="G14" s="541">
        <v>0</v>
      </c>
      <c r="H14" s="541">
        <v>0</v>
      </c>
      <c r="I14" s="539">
        <v>13</v>
      </c>
      <c r="J14" s="541">
        <v>0</v>
      </c>
    </row>
    <row r="15" spans="2:10">
      <c r="B15" s="360" t="s">
        <v>7</v>
      </c>
      <c r="C15" s="206">
        <f t="shared" si="1"/>
        <v>15</v>
      </c>
      <c r="D15" s="34"/>
      <c r="E15" s="539">
        <v>4</v>
      </c>
      <c r="F15" s="539">
        <v>3</v>
      </c>
      <c r="G15" s="541">
        <v>1</v>
      </c>
      <c r="H15" s="541">
        <v>0</v>
      </c>
      <c r="I15" s="539">
        <v>7</v>
      </c>
      <c r="J15" s="541">
        <v>0</v>
      </c>
    </row>
    <row r="16" spans="2:10">
      <c r="B16" s="360" t="s">
        <v>8</v>
      </c>
      <c r="C16" s="206">
        <f t="shared" si="1"/>
        <v>60</v>
      </c>
      <c r="D16" s="34"/>
      <c r="E16" s="539">
        <v>6</v>
      </c>
      <c r="F16" s="539">
        <v>18</v>
      </c>
      <c r="G16" s="541">
        <v>0</v>
      </c>
      <c r="H16" s="541">
        <v>3</v>
      </c>
      <c r="I16" s="539">
        <v>32</v>
      </c>
      <c r="J16" s="541">
        <v>1</v>
      </c>
    </row>
    <row r="17" spans="2:10">
      <c r="B17" s="360" t="s">
        <v>9</v>
      </c>
      <c r="C17" s="206">
        <f t="shared" si="1"/>
        <v>7</v>
      </c>
      <c r="D17" s="34"/>
      <c r="E17" s="539">
        <v>1</v>
      </c>
      <c r="F17" s="539">
        <v>2</v>
      </c>
      <c r="G17" s="541">
        <v>0</v>
      </c>
      <c r="H17" s="541">
        <v>1</v>
      </c>
      <c r="I17" s="539">
        <v>3</v>
      </c>
      <c r="J17" s="541">
        <v>0</v>
      </c>
    </row>
    <row r="18" spans="2:10">
      <c r="B18" s="360" t="s">
        <v>10</v>
      </c>
      <c r="C18" s="206">
        <f t="shared" si="1"/>
        <v>37</v>
      </c>
      <c r="D18" s="34"/>
      <c r="E18" s="539">
        <v>3</v>
      </c>
      <c r="F18" s="539">
        <v>21</v>
      </c>
      <c r="G18" s="541">
        <v>0</v>
      </c>
      <c r="H18" s="541">
        <v>0</v>
      </c>
      <c r="I18" s="539">
        <v>13</v>
      </c>
      <c r="J18" s="541">
        <v>0</v>
      </c>
    </row>
    <row r="19" spans="2:10">
      <c r="B19" s="360" t="s">
        <v>11</v>
      </c>
      <c r="C19" s="206">
        <f t="shared" si="1"/>
        <v>44</v>
      </c>
      <c r="D19" s="34"/>
      <c r="E19" s="539">
        <v>2</v>
      </c>
      <c r="F19" s="539">
        <v>16</v>
      </c>
      <c r="G19" s="541">
        <v>0</v>
      </c>
      <c r="H19" s="541">
        <v>0</v>
      </c>
      <c r="I19" s="539">
        <v>26</v>
      </c>
      <c r="J19" s="541">
        <v>0</v>
      </c>
    </row>
    <row r="20" spans="2:10">
      <c r="B20" s="360" t="s">
        <v>12</v>
      </c>
      <c r="C20" s="206">
        <f t="shared" si="1"/>
        <v>43</v>
      </c>
      <c r="D20" s="34"/>
      <c r="E20" s="539">
        <v>6</v>
      </c>
      <c r="F20" s="539">
        <v>13</v>
      </c>
      <c r="G20" s="541">
        <v>1</v>
      </c>
      <c r="H20" s="541">
        <v>0</v>
      </c>
      <c r="I20" s="539">
        <v>23</v>
      </c>
      <c r="J20" s="541">
        <v>0</v>
      </c>
    </row>
    <row r="21" spans="2:10">
      <c r="B21" s="360" t="s">
        <v>1187</v>
      </c>
      <c r="C21" s="206">
        <f t="shared" si="1"/>
        <v>30</v>
      </c>
      <c r="D21" s="34"/>
      <c r="E21" s="539">
        <v>4</v>
      </c>
      <c r="F21" s="539">
        <v>16</v>
      </c>
      <c r="G21" s="541">
        <v>0</v>
      </c>
      <c r="H21" s="541">
        <v>0</v>
      </c>
      <c r="I21" s="539">
        <v>10</v>
      </c>
      <c r="J21" s="541">
        <v>0</v>
      </c>
    </row>
    <row r="22" spans="2:10">
      <c r="B22" s="360" t="s">
        <v>14</v>
      </c>
      <c r="C22" s="206">
        <f t="shared" si="1"/>
        <v>26</v>
      </c>
      <c r="D22" s="34"/>
      <c r="E22" s="539">
        <v>2</v>
      </c>
      <c r="F22" s="539">
        <v>16</v>
      </c>
      <c r="G22" s="541">
        <v>0</v>
      </c>
      <c r="H22" s="541">
        <v>0</v>
      </c>
      <c r="I22" s="539">
        <v>8</v>
      </c>
      <c r="J22" s="541">
        <v>0</v>
      </c>
    </row>
    <row r="23" spans="2:10">
      <c r="B23" s="360" t="s">
        <v>479</v>
      </c>
      <c r="C23" s="206">
        <f t="shared" si="1"/>
        <v>160</v>
      </c>
      <c r="D23" s="34"/>
      <c r="E23" s="539">
        <v>7</v>
      </c>
      <c r="F23" s="539">
        <v>71</v>
      </c>
      <c r="G23" s="541">
        <v>1</v>
      </c>
      <c r="H23" s="541">
        <v>0</v>
      </c>
      <c r="I23" s="539">
        <v>81</v>
      </c>
      <c r="J23" s="541">
        <v>0</v>
      </c>
    </row>
    <row r="24" spans="2:10">
      <c r="B24" s="360" t="s">
        <v>1140</v>
      </c>
      <c r="C24" s="206">
        <f t="shared" si="1"/>
        <v>57</v>
      </c>
      <c r="D24" s="34"/>
      <c r="E24" s="539">
        <v>2</v>
      </c>
      <c r="F24" s="539">
        <v>28</v>
      </c>
      <c r="G24" s="541">
        <v>0</v>
      </c>
      <c r="H24" s="541">
        <v>0</v>
      </c>
      <c r="I24" s="539">
        <v>27</v>
      </c>
      <c r="J24" s="541">
        <v>0</v>
      </c>
    </row>
    <row r="25" spans="2:10">
      <c r="B25" s="360" t="s">
        <v>15</v>
      </c>
      <c r="C25" s="206">
        <f t="shared" si="1"/>
        <v>13</v>
      </c>
      <c r="D25" s="34"/>
      <c r="E25" s="539">
        <v>1</v>
      </c>
      <c r="F25" s="539">
        <v>6</v>
      </c>
      <c r="G25" s="541">
        <v>0</v>
      </c>
      <c r="H25" s="541">
        <v>0</v>
      </c>
      <c r="I25" s="539">
        <v>6</v>
      </c>
      <c r="J25" s="541">
        <v>0</v>
      </c>
    </row>
    <row r="26" spans="2:10">
      <c r="B26" s="360" t="s">
        <v>1190</v>
      </c>
      <c r="C26" s="206">
        <f t="shared" si="1"/>
        <v>11</v>
      </c>
      <c r="D26" s="34"/>
      <c r="E26" s="539">
        <v>1</v>
      </c>
      <c r="F26" s="539">
        <v>7</v>
      </c>
      <c r="G26" s="541">
        <v>0</v>
      </c>
      <c r="H26" s="541">
        <v>0</v>
      </c>
      <c r="I26" s="539">
        <v>3</v>
      </c>
      <c r="J26" s="541">
        <v>0</v>
      </c>
    </row>
    <row r="27" spans="2:10">
      <c r="B27" s="360" t="s">
        <v>18</v>
      </c>
      <c r="C27" s="206">
        <f t="shared" si="1"/>
        <v>7</v>
      </c>
      <c r="D27" s="34"/>
      <c r="E27" s="539">
        <v>1</v>
      </c>
      <c r="F27" s="539">
        <v>1</v>
      </c>
      <c r="G27" s="541">
        <v>0</v>
      </c>
      <c r="H27" s="541">
        <v>0</v>
      </c>
      <c r="I27" s="539">
        <v>5</v>
      </c>
      <c r="J27" s="541">
        <v>0</v>
      </c>
    </row>
    <row r="28" spans="2:10">
      <c r="B28" s="360" t="s">
        <v>19</v>
      </c>
      <c r="C28" s="206">
        <f t="shared" si="1"/>
        <v>8</v>
      </c>
      <c r="D28" s="34"/>
      <c r="E28" s="539">
        <v>1</v>
      </c>
      <c r="F28" s="539">
        <v>3</v>
      </c>
      <c r="G28" s="541">
        <v>0</v>
      </c>
      <c r="H28" s="541">
        <v>0</v>
      </c>
      <c r="I28" s="539">
        <v>4</v>
      </c>
      <c r="J28" s="541">
        <v>0</v>
      </c>
    </row>
    <row r="29" spans="2:10">
      <c r="B29" s="360" t="s">
        <v>20</v>
      </c>
      <c r="C29" s="206">
        <f t="shared" si="1"/>
        <v>28</v>
      </c>
      <c r="D29" s="34"/>
      <c r="E29" s="539">
        <v>2</v>
      </c>
      <c r="F29" s="539">
        <v>5</v>
      </c>
      <c r="G29" s="541">
        <v>0</v>
      </c>
      <c r="H29" s="541">
        <v>0</v>
      </c>
      <c r="I29" s="539">
        <v>20</v>
      </c>
      <c r="J29" s="541">
        <v>1</v>
      </c>
    </row>
    <row r="30" spans="2:10">
      <c r="B30" s="360" t="s">
        <v>21</v>
      </c>
      <c r="C30" s="206">
        <f t="shared" si="1"/>
        <v>51</v>
      </c>
      <c r="D30" s="34"/>
      <c r="E30" s="539">
        <v>8</v>
      </c>
      <c r="F30" s="539">
        <v>25</v>
      </c>
      <c r="G30" s="541">
        <v>0</v>
      </c>
      <c r="H30" s="541">
        <v>1</v>
      </c>
      <c r="I30" s="539">
        <v>16</v>
      </c>
      <c r="J30" s="541">
        <v>1</v>
      </c>
    </row>
    <row r="31" spans="2:10">
      <c r="B31" s="360" t="s">
        <v>22</v>
      </c>
      <c r="C31" s="206">
        <f t="shared" si="1"/>
        <v>24</v>
      </c>
      <c r="D31" s="34"/>
      <c r="E31" s="539">
        <v>1</v>
      </c>
      <c r="F31" s="539">
        <v>11</v>
      </c>
      <c r="G31" s="541">
        <v>0</v>
      </c>
      <c r="H31" s="541">
        <v>0</v>
      </c>
      <c r="I31" s="539">
        <v>12</v>
      </c>
      <c r="J31" s="541">
        <v>0</v>
      </c>
    </row>
    <row r="32" spans="2:10">
      <c r="B32" s="360" t="s">
        <v>23</v>
      </c>
      <c r="C32" s="206">
        <f t="shared" si="1"/>
        <v>16</v>
      </c>
      <c r="D32" s="34"/>
      <c r="E32" s="539">
        <v>0</v>
      </c>
      <c r="F32" s="539">
        <v>6</v>
      </c>
      <c r="G32" s="541">
        <v>0</v>
      </c>
      <c r="H32" s="541">
        <v>0</v>
      </c>
      <c r="I32" s="539">
        <v>10</v>
      </c>
      <c r="J32" s="541">
        <v>0</v>
      </c>
    </row>
    <row r="33" spans="2:10">
      <c r="B33" s="360" t="s">
        <v>24</v>
      </c>
      <c r="C33" s="206">
        <f t="shared" si="1"/>
        <v>7</v>
      </c>
      <c r="D33" s="34"/>
      <c r="E33" s="539">
        <v>0</v>
      </c>
      <c r="F33" s="539">
        <v>3</v>
      </c>
      <c r="G33" s="541">
        <v>0</v>
      </c>
      <c r="H33" s="541">
        <v>0</v>
      </c>
      <c r="I33" s="539">
        <v>4</v>
      </c>
      <c r="J33" s="541">
        <v>0</v>
      </c>
    </row>
    <row r="34" spans="2:10">
      <c r="B34" s="360" t="s">
        <v>25</v>
      </c>
      <c r="C34" s="206">
        <f t="shared" si="1"/>
        <v>13</v>
      </c>
      <c r="D34" s="480"/>
      <c r="E34" s="539">
        <v>3</v>
      </c>
      <c r="F34" s="539">
        <v>4</v>
      </c>
      <c r="G34" s="541">
        <v>0</v>
      </c>
      <c r="H34" s="541">
        <v>0</v>
      </c>
      <c r="I34" s="539">
        <v>6</v>
      </c>
      <c r="J34" s="541">
        <v>0</v>
      </c>
    </row>
    <row r="35" spans="2:10" ht="2.25" customHeight="1">
      <c r="B35" s="394"/>
      <c r="C35" s="384"/>
      <c r="D35" s="395"/>
      <c r="E35" s="358"/>
      <c r="F35" s="358"/>
      <c r="G35" s="400"/>
      <c r="H35" s="400"/>
      <c r="I35" s="358"/>
      <c r="J35" s="358"/>
    </row>
    <row r="36" spans="2:10" ht="2.25" customHeight="1">
      <c r="B36" s="39"/>
      <c r="C36" s="34"/>
      <c r="D36" s="480"/>
      <c r="E36" s="43"/>
      <c r="F36" s="43"/>
      <c r="G36" s="479"/>
      <c r="H36" s="479"/>
      <c r="I36" s="43"/>
      <c r="J36" s="43"/>
    </row>
    <row r="37" spans="2:10" s="6" customFormat="1" ht="12" customHeight="1">
      <c r="B37" s="346" t="s">
        <v>1629</v>
      </c>
    </row>
    <row r="38" spans="2:10" ht="12" customHeight="1">
      <c r="B38" s="346" t="s">
        <v>1453</v>
      </c>
      <c r="C38" s="6"/>
      <c r="D38" s="6"/>
      <c r="E38" s="6"/>
      <c r="F38" s="6"/>
      <c r="G38" s="6"/>
      <c r="H38" s="6"/>
      <c r="I38" s="6"/>
      <c r="J38" s="6"/>
    </row>
    <row r="39" spans="2:10" ht="12" customHeight="1">
      <c r="B39" s="346" t="s">
        <v>1443</v>
      </c>
      <c r="C39" s="6"/>
      <c r="D39" s="6"/>
      <c r="E39" s="6"/>
      <c r="F39" s="6"/>
      <c r="G39" s="6"/>
      <c r="H39" s="6"/>
      <c r="I39" s="6"/>
      <c r="J39" s="6"/>
    </row>
    <row r="40" spans="2:10" s="6" customFormat="1" ht="12" customHeight="1">
      <c r="B40" s="348" t="s">
        <v>1252</v>
      </c>
    </row>
    <row r="41" spans="2:10" s="6" customFormat="1" ht="12" customHeight="1">
      <c r="B41" s="348" t="s">
        <v>470</v>
      </c>
    </row>
    <row r="42" spans="2:10" ht="15" customHeight="1">
      <c r="B42" s="3"/>
    </row>
  </sheetData>
  <mergeCells count="6">
    <mergeCell ref="B1:J1"/>
    <mergeCell ref="B2:J2"/>
    <mergeCell ref="B3:J3"/>
    <mergeCell ref="B4:B5"/>
    <mergeCell ref="C4:C5"/>
    <mergeCell ref="E4:J4"/>
  </mergeCells>
  <conditionalFormatting sqref="B40:B41">
    <cfRule type="duplicateValues" dxfId="4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7EB5-3578-43D9-8805-698005085476}">
  <dimension ref="B1:F42"/>
  <sheetViews>
    <sheetView zoomScaleNormal="100" zoomScaleSheetLayoutView="84" workbookViewId="0">
      <selection activeCell="K17" sqref="K17"/>
    </sheetView>
  </sheetViews>
  <sheetFormatPr baseColWidth="10" defaultColWidth="11.42578125" defaultRowHeight="15" customHeight="1"/>
  <cols>
    <col min="1" max="1" width="3.7109375" style="1" customWidth="1"/>
    <col min="2" max="2" width="24.85546875" style="1" customWidth="1"/>
    <col min="3" max="3" width="9.140625" style="1" customWidth="1"/>
    <col min="4" max="4" width="1.7109375" style="1" customWidth="1"/>
    <col min="5" max="5" width="13" style="1" customWidth="1"/>
    <col min="6" max="6" width="14" style="1" customWidth="1"/>
    <col min="7" max="16384" width="11.42578125" style="1"/>
  </cols>
  <sheetData>
    <row r="1" spans="2:6" ht="14.1" customHeight="1">
      <c r="B1" s="798" t="s">
        <v>1466</v>
      </c>
      <c r="C1" s="798"/>
      <c r="D1" s="798"/>
      <c r="E1" s="798"/>
      <c r="F1" s="798"/>
    </row>
    <row r="2" spans="2:6" ht="30" customHeight="1">
      <c r="B2" s="798" t="s">
        <v>1622</v>
      </c>
      <c r="C2" s="798"/>
      <c r="D2" s="798"/>
      <c r="E2" s="798"/>
      <c r="F2" s="798"/>
    </row>
    <row r="3" spans="2:6" ht="14.1" customHeight="1">
      <c r="B3" s="799" t="s">
        <v>1432</v>
      </c>
      <c r="C3" s="799"/>
      <c r="D3" s="799"/>
      <c r="E3" s="799"/>
      <c r="F3" s="799"/>
    </row>
    <row r="4" spans="2:6" s="2" customFormat="1" ht="15" customHeight="1">
      <c r="B4" s="808" t="s">
        <v>458</v>
      </c>
      <c r="C4" s="810" t="s">
        <v>378</v>
      </c>
      <c r="D4" s="312"/>
      <c r="E4" s="803" t="s">
        <v>1150</v>
      </c>
      <c r="F4" s="803"/>
    </row>
    <row r="5" spans="2:6" ht="15" customHeight="1">
      <c r="B5" s="809"/>
      <c r="C5" s="811" t="s">
        <v>27</v>
      </c>
      <c r="D5" s="385"/>
      <c r="E5" s="376" t="s">
        <v>455</v>
      </c>
      <c r="F5" s="376" t="s">
        <v>456</v>
      </c>
    </row>
    <row r="6" spans="2:6" ht="2.25" customHeight="1">
      <c r="B6" s="38"/>
      <c r="C6" s="525"/>
      <c r="D6" s="11"/>
      <c r="E6" s="525"/>
      <c r="F6" s="12"/>
    </row>
    <row r="7" spans="2:6">
      <c r="B7" s="36" t="s">
        <v>512</v>
      </c>
      <c r="C7" s="206">
        <f>SUM(C9:C34)</f>
        <v>835</v>
      </c>
      <c r="D7" s="206"/>
      <c r="E7" s="206">
        <f>SUM(E9:E34)</f>
        <v>319</v>
      </c>
      <c r="F7" s="206">
        <f>SUM(F9:F34)</f>
        <v>516</v>
      </c>
    </row>
    <row r="8" spans="2:6" ht="2.25" customHeight="1">
      <c r="B8" s="36"/>
      <c r="C8" s="207"/>
      <c r="D8" s="207"/>
      <c r="E8" s="207"/>
      <c r="F8" s="208"/>
    </row>
    <row r="9" spans="2:6" ht="14.25" customHeight="1">
      <c r="B9" s="360" t="s">
        <v>1</v>
      </c>
      <c r="C9" s="206">
        <f>SUM(E9:F9)</f>
        <v>21</v>
      </c>
      <c r="D9" s="206"/>
      <c r="E9" s="539">
        <v>11</v>
      </c>
      <c r="F9" s="539">
        <v>10</v>
      </c>
    </row>
    <row r="10" spans="2:6" ht="14.25" customHeight="1">
      <c r="B10" s="360" t="s">
        <v>2</v>
      </c>
      <c r="C10" s="206">
        <f t="shared" ref="C10:C34" si="0">SUM(E10:F10)</f>
        <v>24</v>
      </c>
      <c r="D10" s="206"/>
      <c r="E10" s="539">
        <v>11</v>
      </c>
      <c r="F10" s="539">
        <v>13</v>
      </c>
    </row>
    <row r="11" spans="2:6" ht="14.25" customHeight="1">
      <c r="B11" s="360" t="s">
        <v>3</v>
      </c>
      <c r="C11" s="206">
        <f t="shared" si="0"/>
        <v>14</v>
      </c>
      <c r="D11" s="206"/>
      <c r="E11" s="539">
        <v>8</v>
      </c>
      <c r="F11" s="539">
        <v>6</v>
      </c>
    </row>
    <row r="12" spans="2:6" ht="14.25" customHeight="1">
      <c r="B12" s="360" t="s">
        <v>4</v>
      </c>
      <c r="C12" s="206">
        <f t="shared" si="0"/>
        <v>60</v>
      </c>
      <c r="D12" s="206"/>
      <c r="E12" s="539">
        <v>17</v>
      </c>
      <c r="F12" s="539">
        <v>43</v>
      </c>
    </row>
    <row r="13" spans="2:6" ht="14.25" customHeight="1">
      <c r="B13" s="360" t="s">
        <v>5</v>
      </c>
      <c r="C13" s="206">
        <f t="shared" si="0"/>
        <v>31</v>
      </c>
      <c r="D13" s="206"/>
      <c r="E13" s="539">
        <v>5</v>
      </c>
      <c r="F13" s="539">
        <v>26</v>
      </c>
    </row>
    <row r="14" spans="2:6" ht="14.25" customHeight="1">
      <c r="B14" s="360" t="s">
        <v>6</v>
      </c>
      <c r="C14" s="206">
        <f t="shared" si="0"/>
        <v>28</v>
      </c>
      <c r="D14" s="206"/>
      <c r="E14" s="539">
        <v>10</v>
      </c>
      <c r="F14" s="539">
        <v>18</v>
      </c>
    </row>
    <row r="15" spans="2:6" ht="14.25" customHeight="1">
      <c r="B15" s="360" t="s">
        <v>7</v>
      </c>
      <c r="C15" s="206">
        <f t="shared" si="0"/>
        <v>15</v>
      </c>
      <c r="D15" s="206"/>
      <c r="E15" s="539">
        <v>13</v>
      </c>
      <c r="F15" s="539">
        <v>2</v>
      </c>
    </row>
    <row r="16" spans="2:6" ht="14.25" customHeight="1">
      <c r="B16" s="360" t="s">
        <v>8</v>
      </c>
      <c r="C16" s="206">
        <f t="shared" si="0"/>
        <v>60</v>
      </c>
      <c r="D16" s="206"/>
      <c r="E16" s="539">
        <v>25</v>
      </c>
      <c r="F16" s="539">
        <v>35</v>
      </c>
    </row>
    <row r="17" spans="2:6" ht="14.25" customHeight="1">
      <c r="B17" s="360" t="s">
        <v>9</v>
      </c>
      <c r="C17" s="206">
        <f t="shared" si="0"/>
        <v>7</v>
      </c>
      <c r="D17" s="206"/>
      <c r="E17" s="539">
        <v>2</v>
      </c>
      <c r="F17" s="539">
        <v>5</v>
      </c>
    </row>
    <row r="18" spans="2:6" ht="14.25" customHeight="1">
      <c r="B18" s="360" t="s">
        <v>10</v>
      </c>
      <c r="C18" s="206">
        <f t="shared" si="0"/>
        <v>37</v>
      </c>
      <c r="D18" s="206"/>
      <c r="E18" s="539">
        <v>13</v>
      </c>
      <c r="F18" s="539">
        <v>24</v>
      </c>
    </row>
    <row r="19" spans="2:6" ht="14.25" customHeight="1">
      <c r="B19" s="360" t="s">
        <v>11</v>
      </c>
      <c r="C19" s="206">
        <f t="shared" si="0"/>
        <v>44</v>
      </c>
      <c r="D19" s="206"/>
      <c r="E19" s="539">
        <v>25</v>
      </c>
      <c r="F19" s="539">
        <v>19</v>
      </c>
    </row>
    <row r="20" spans="2:6" ht="14.25" customHeight="1">
      <c r="B20" s="360" t="s">
        <v>12</v>
      </c>
      <c r="C20" s="206">
        <f t="shared" si="0"/>
        <v>43</v>
      </c>
      <c r="D20" s="206"/>
      <c r="E20" s="539">
        <v>12</v>
      </c>
      <c r="F20" s="539">
        <v>31</v>
      </c>
    </row>
    <row r="21" spans="2:6" ht="14.25" customHeight="1">
      <c r="B21" s="360" t="s">
        <v>13</v>
      </c>
      <c r="C21" s="206">
        <f t="shared" si="0"/>
        <v>30</v>
      </c>
      <c r="D21" s="206"/>
      <c r="E21" s="539">
        <v>6</v>
      </c>
      <c r="F21" s="539">
        <v>24</v>
      </c>
    </row>
    <row r="22" spans="2:6" ht="14.25" customHeight="1">
      <c r="B22" s="360" t="s">
        <v>14</v>
      </c>
      <c r="C22" s="206">
        <f t="shared" si="0"/>
        <v>26</v>
      </c>
      <c r="D22" s="206"/>
      <c r="E22" s="539">
        <v>15</v>
      </c>
      <c r="F22" s="539">
        <v>11</v>
      </c>
    </row>
    <row r="23" spans="2:6" ht="14.25" customHeight="1">
      <c r="B23" s="360" t="s">
        <v>479</v>
      </c>
      <c r="C23" s="206">
        <f t="shared" si="0"/>
        <v>160</v>
      </c>
      <c r="D23" s="206"/>
      <c r="E23" s="539">
        <v>57</v>
      </c>
      <c r="F23" s="539">
        <v>103</v>
      </c>
    </row>
    <row r="24" spans="2:6" ht="14.25" customHeight="1">
      <c r="B24" s="360" t="s">
        <v>1140</v>
      </c>
      <c r="C24" s="206">
        <f t="shared" si="0"/>
        <v>57</v>
      </c>
      <c r="D24" s="206"/>
      <c r="E24" s="539">
        <v>30</v>
      </c>
      <c r="F24" s="539">
        <v>27</v>
      </c>
    </row>
    <row r="25" spans="2:6" ht="14.25" customHeight="1">
      <c r="B25" s="360" t="s">
        <v>15</v>
      </c>
      <c r="C25" s="206">
        <f t="shared" si="0"/>
        <v>13</v>
      </c>
      <c r="D25" s="206"/>
      <c r="E25" s="539">
        <v>6</v>
      </c>
      <c r="F25" s="539">
        <v>7</v>
      </c>
    </row>
    <row r="26" spans="2:6" ht="14.25" customHeight="1">
      <c r="B26" s="360" t="s">
        <v>1040</v>
      </c>
      <c r="C26" s="206">
        <f t="shared" si="0"/>
        <v>11</v>
      </c>
      <c r="D26" s="206"/>
      <c r="E26" s="539">
        <v>8</v>
      </c>
      <c r="F26" s="539">
        <v>3</v>
      </c>
    </row>
    <row r="27" spans="2:6" ht="14.25" customHeight="1">
      <c r="B27" s="360" t="s">
        <v>18</v>
      </c>
      <c r="C27" s="206">
        <f t="shared" si="0"/>
        <v>7</v>
      </c>
      <c r="D27" s="206"/>
      <c r="E27" s="539">
        <v>2</v>
      </c>
      <c r="F27" s="539">
        <v>5</v>
      </c>
    </row>
    <row r="28" spans="2:6" ht="14.25" customHeight="1">
      <c r="B28" s="360" t="s">
        <v>19</v>
      </c>
      <c r="C28" s="206">
        <f t="shared" si="0"/>
        <v>8</v>
      </c>
      <c r="D28" s="206"/>
      <c r="E28" s="539">
        <v>2</v>
      </c>
      <c r="F28" s="539">
        <v>6</v>
      </c>
    </row>
    <row r="29" spans="2:6" ht="14.25" customHeight="1">
      <c r="B29" s="360" t="s">
        <v>20</v>
      </c>
      <c r="C29" s="206">
        <f t="shared" si="0"/>
        <v>28</v>
      </c>
      <c r="D29" s="206"/>
      <c r="E29" s="539">
        <v>12</v>
      </c>
      <c r="F29" s="539">
        <v>16</v>
      </c>
    </row>
    <row r="30" spans="2:6" ht="14.25" customHeight="1">
      <c r="B30" s="360" t="s">
        <v>21</v>
      </c>
      <c r="C30" s="206">
        <f t="shared" si="0"/>
        <v>51</v>
      </c>
      <c r="D30" s="206"/>
      <c r="E30" s="539">
        <v>9</v>
      </c>
      <c r="F30" s="539">
        <v>42</v>
      </c>
    </row>
    <row r="31" spans="2:6" ht="14.25" customHeight="1">
      <c r="B31" s="360" t="s">
        <v>22</v>
      </c>
      <c r="C31" s="206">
        <f t="shared" si="0"/>
        <v>24</v>
      </c>
      <c r="D31" s="206"/>
      <c r="E31" s="539">
        <v>10</v>
      </c>
      <c r="F31" s="539">
        <v>14</v>
      </c>
    </row>
    <row r="32" spans="2:6" ht="14.25" customHeight="1">
      <c r="B32" s="360" t="s">
        <v>23</v>
      </c>
      <c r="C32" s="206">
        <f t="shared" si="0"/>
        <v>16</v>
      </c>
      <c r="D32" s="206"/>
      <c r="E32" s="539">
        <v>5</v>
      </c>
      <c r="F32" s="539">
        <v>11</v>
      </c>
    </row>
    <row r="33" spans="2:6" ht="14.25" customHeight="1">
      <c r="B33" s="360" t="s">
        <v>24</v>
      </c>
      <c r="C33" s="206">
        <f t="shared" si="0"/>
        <v>7</v>
      </c>
      <c r="D33" s="206"/>
      <c r="E33" s="539">
        <v>0</v>
      </c>
      <c r="F33" s="539">
        <v>7</v>
      </c>
    </row>
    <row r="34" spans="2:6" ht="15" customHeight="1">
      <c r="B34" s="394" t="s">
        <v>25</v>
      </c>
      <c r="C34" s="542">
        <f t="shared" si="0"/>
        <v>13</v>
      </c>
      <c r="D34" s="399"/>
      <c r="E34" s="765">
        <v>5</v>
      </c>
      <c r="F34" s="765">
        <v>8</v>
      </c>
    </row>
    <row r="35" spans="2:6" ht="2.25" customHeight="1">
      <c r="B35" s="39"/>
      <c r="C35" s="34"/>
      <c r="D35" s="478"/>
      <c r="E35" s="43"/>
      <c r="F35" s="43"/>
    </row>
    <row r="36" spans="2:6" ht="2.25" customHeight="1">
      <c r="B36" s="39"/>
      <c r="C36" s="34"/>
      <c r="D36" s="478"/>
      <c r="E36" s="43"/>
      <c r="F36" s="43"/>
    </row>
    <row r="37" spans="2:6" s="6" customFormat="1" ht="9.75" customHeight="1">
      <c r="B37" s="346" t="s">
        <v>1629</v>
      </c>
      <c r="C37" s="32"/>
    </row>
    <row r="38" spans="2:6" ht="12" customHeight="1">
      <c r="B38" s="346" t="s">
        <v>1453</v>
      </c>
      <c r="C38" s="32"/>
      <c r="D38" s="6"/>
      <c r="E38" s="6"/>
      <c r="F38" s="6"/>
    </row>
    <row r="39" spans="2:6" ht="12" customHeight="1">
      <c r="B39" s="346" t="s">
        <v>1443</v>
      </c>
      <c r="C39" s="32"/>
      <c r="D39" s="6"/>
      <c r="E39" s="6"/>
      <c r="F39" s="6"/>
    </row>
    <row r="40" spans="2:6" s="6" customFormat="1" ht="12" customHeight="1">
      <c r="B40" s="348" t="s">
        <v>1252</v>
      </c>
      <c r="C40" s="32"/>
    </row>
    <row r="41" spans="2:6" s="6" customFormat="1" ht="12" customHeight="1">
      <c r="B41" s="348" t="s">
        <v>470</v>
      </c>
      <c r="C41" s="32"/>
    </row>
    <row r="42" spans="2:6" ht="15" customHeight="1">
      <c r="B42" s="3"/>
    </row>
  </sheetData>
  <mergeCells count="6">
    <mergeCell ref="B1:F1"/>
    <mergeCell ref="B2:F2"/>
    <mergeCell ref="B3:F3"/>
    <mergeCell ref="B4:B5"/>
    <mergeCell ref="C4:C5"/>
    <mergeCell ref="E4:F4"/>
  </mergeCells>
  <conditionalFormatting sqref="B40:B41">
    <cfRule type="duplicateValues" dxfId="3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4FF5-BB98-49B3-9BA7-CC311B784775}">
  <dimension ref="B1:K42"/>
  <sheetViews>
    <sheetView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3" width="6" style="1" customWidth="1"/>
    <col min="4" max="4" width="1.7109375" style="1" customWidth="1"/>
    <col min="5" max="11" width="9.140625" style="1" customWidth="1"/>
    <col min="12" max="16384" width="11.42578125" style="1"/>
  </cols>
  <sheetData>
    <row r="1" spans="2:11" ht="14.1" customHeight="1">
      <c r="B1" s="798" t="s">
        <v>1467</v>
      </c>
      <c r="C1" s="798"/>
      <c r="D1" s="798"/>
      <c r="E1" s="798"/>
      <c r="F1" s="798"/>
      <c r="G1" s="798"/>
      <c r="H1" s="798"/>
      <c r="I1" s="798"/>
      <c r="J1" s="798"/>
      <c r="K1" s="798"/>
    </row>
    <row r="2" spans="2:11" ht="27" customHeight="1">
      <c r="B2" s="798" t="s">
        <v>1623</v>
      </c>
      <c r="C2" s="798"/>
      <c r="D2" s="798"/>
      <c r="E2" s="798"/>
      <c r="F2" s="798"/>
      <c r="G2" s="798"/>
      <c r="H2" s="798"/>
      <c r="I2" s="798"/>
      <c r="J2" s="798"/>
      <c r="K2" s="798"/>
    </row>
    <row r="3" spans="2:11" ht="14.1" customHeight="1">
      <c r="B3" s="799" t="s">
        <v>1432</v>
      </c>
      <c r="C3" s="799"/>
      <c r="D3" s="799"/>
      <c r="E3" s="799"/>
      <c r="F3" s="799"/>
      <c r="G3" s="799"/>
      <c r="H3" s="799"/>
      <c r="I3" s="799"/>
      <c r="J3" s="799"/>
      <c r="K3" s="799"/>
    </row>
    <row r="4" spans="2:11" s="2" customFormat="1" ht="15" customHeight="1">
      <c r="B4" s="808" t="s">
        <v>457</v>
      </c>
      <c r="C4" s="810" t="s">
        <v>378</v>
      </c>
      <c r="D4" s="312"/>
      <c r="E4" s="803" t="s">
        <v>1151</v>
      </c>
      <c r="F4" s="803"/>
      <c r="G4" s="803"/>
      <c r="H4" s="803"/>
      <c r="I4" s="803"/>
      <c r="J4" s="803"/>
      <c r="K4" s="803"/>
    </row>
    <row r="5" spans="2:11" ht="15" customHeight="1">
      <c r="B5" s="809"/>
      <c r="C5" s="811" t="s">
        <v>27</v>
      </c>
      <c r="D5" s="385"/>
      <c r="E5" s="376" t="s">
        <v>1489</v>
      </c>
      <c r="F5" s="376" t="s">
        <v>1490</v>
      </c>
      <c r="G5" s="376" t="s">
        <v>1491</v>
      </c>
      <c r="H5" s="376" t="s">
        <v>1492</v>
      </c>
      <c r="I5" s="376" t="s">
        <v>1493</v>
      </c>
      <c r="J5" s="376" t="s">
        <v>1494</v>
      </c>
      <c r="K5" s="376" t="s">
        <v>1495</v>
      </c>
    </row>
    <row r="6" spans="2:11" ht="2.25" customHeight="1">
      <c r="B6" s="38"/>
      <c r="C6" s="525"/>
      <c r="D6" s="11"/>
      <c r="E6" s="525"/>
      <c r="F6" s="12"/>
      <c r="G6" s="527"/>
      <c r="H6" s="527"/>
      <c r="I6" s="527"/>
      <c r="J6" s="527"/>
      <c r="K6" s="527"/>
    </row>
    <row r="7" spans="2:11">
      <c r="B7" s="36" t="s">
        <v>512</v>
      </c>
      <c r="C7" s="206">
        <f>SUM(C9:C34)</f>
        <v>835</v>
      </c>
      <c r="D7" s="206"/>
      <c r="E7" s="206">
        <f t="shared" ref="E7:J7" si="0">SUM(E9:E34)</f>
        <v>765</v>
      </c>
      <c r="F7" s="206">
        <f t="shared" si="0"/>
        <v>49</v>
      </c>
      <c r="G7" s="206">
        <f t="shared" si="0"/>
        <v>10</v>
      </c>
      <c r="H7" s="206">
        <f t="shared" si="0"/>
        <v>4</v>
      </c>
      <c r="I7" s="206">
        <f t="shared" si="0"/>
        <v>5</v>
      </c>
      <c r="J7" s="206">
        <f t="shared" si="0"/>
        <v>1</v>
      </c>
      <c r="K7" s="206">
        <f>SUM(K9:K34)</f>
        <v>1</v>
      </c>
    </row>
    <row r="8" spans="2:11" ht="2.25" customHeight="1">
      <c r="B8" s="36"/>
      <c r="C8" s="207"/>
      <c r="D8" s="182"/>
      <c r="E8" s="207"/>
      <c r="F8" s="208"/>
      <c r="G8" s="513"/>
      <c r="H8" s="513"/>
      <c r="I8" s="513"/>
      <c r="J8" s="513"/>
      <c r="K8" s="513"/>
    </row>
    <row r="9" spans="2:11">
      <c r="B9" s="360" t="s">
        <v>1</v>
      </c>
      <c r="C9" s="206">
        <f>SUM(E9:K9)</f>
        <v>21</v>
      </c>
      <c r="D9" s="34"/>
      <c r="E9" s="539">
        <v>20</v>
      </c>
      <c r="F9" s="541">
        <v>1</v>
      </c>
      <c r="G9" s="541">
        <v>0</v>
      </c>
      <c r="H9" s="541">
        <v>0</v>
      </c>
      <c r="I9" s="541">
        <v>0</v>
      </c>
      <c r="J9" s="541">
        <v>0</v>
      </c>
      <c r="K9" s="541">
        <v>0</v>
      </c>
    </row>
    <row r="10" spans="2:11">
      <c r="B10" s="360" t="s">
        <v>2</v>
      </c>
      <c r="C10" s="206">
        <f t="shared" ref="C10:C34" si="1">SUM(E10:K10)</f>
        <v>24</v>
      </c>
      <c r="D10" s="34"/>
      <c r="E10" s="539">
        <v>19</v>
      </c>
      <c r="F10" s="541">
        <v>2</v>
      </c>
      <c r="G10" s="541">
        <v>2</v>
      </c>
      <c r="H10" s="541">
        <v>1</v>
      </c>
      <c r="I10" s="541">
        <v>0</v>
      </c>
      <c r="J10" s="541">
        <v>0</v>
      </c>
      <c r="K10" s="541">
        <v>0</v>
      </c>
    </row>
    <row r="11" spans="2:11">
      <c r="B11" s="360" t="s">
        <v>3</v>
      </c>
      <c r="C11" s="206">
        <f t="shared" si="1"/>
        <v>14</v>
      </c>
      <c r="D11" s="34"/>
      <c r="E11" s="539">
        <v>14</v>
      </c>
      <c r="F11" s="541">
        <v>0</v>
      </c>
      <c r="G11" s="541">
        <v>0</v>
      </c>
      <c r="H11" s="541">
        <v>0</v>
      </c>
      <c r="I11" s="541">
        <v>0</v>
      </c>
      <c r="J11" s="541">
        <v>0</v>
      </c>
      <c r="K11" s="541">
        <v>0</v>
      </c>
    </row>
    <row r="12" spans="2:11">
      <c r="B12" s="360" t="s">
        <v>4</v>
      </c>
      <c r="C12" s="206">
        <f t="shared" si="1"/>
        <v>60</v>
      </c>
      <c r="D12" s="34"/>
      <c r="E12" s="539">
        <v>55</v>
      </c>
      <c r="F12" s="541">
        <v>5</v>
      </c>
      <c r="G12" s="541">
        <v>0</v>
      </c>
      <c r="H12" s="541">
        <v>0</v>
      </c>
      <c r="I12" s="541">
        <v>0</v>
      </c>
      <c r="J12" s="541">
        <v>0</v>
      </c>
      <c r="K12" s="541">
        <v>0</v>
      </c>
    </row>
    <row r="13" spans="2:11">
      <c r="B13" s="360" t="s">
        <v>5</v>
      </c>
      <c r="C13" s="206">
        <f t="shared" si="1"/>
        <v>31</v>
      </c>
      <c r="D13" s="34"/>
      <c r="E13" s="539">
        <v>31</v>
      </c>
      <c r="F13" s="541">
        <v>0</v>
      </c>
      <c r="G13" s="541">
        <v>0</v>
      </c>
      <c r="H13" s="541">
        <v>0</v>
      </c>
      <c r="I13" s="541">
        <v>0</v>
      </c>
      <c r="J13" s="541">
        <v>0</v>
      </c>
      <c r="K13" s="541">
        <v>0</v>
      </c>
    </row>
    <row r="14" spans="2:11">
      <c r="B14" s="360" t="s">
        <v>6</v>
      </c>
      <c r="C14" s="206">
        <f t="shared" si="1"/>
        <v>28</v>
      </c>
      <c r="D14" s="34"/>
      <c r="E14" s="539">
        <v>25</v>
      </c>
      <c r="F14" s="541">
        <v>3</v>
      </c>
      <c r="G14" s="541">
        <v>0</v>
      </c>
      <c r="H14" s="541">
        <v>0</v>
      </c>
      <c r="I14" s="541">
        <v>0</v>
      </c>
      <c r="J14" s="541">
        <v>0</v>
      </c>
      <c r="K14" s="541">
        <v>0</v>
      </c>
    </row>
    <row r="15" spans="2:11">
      <c r="B15" s="360" t="s">
        <v>7</v>
      </c>
      <c r="C15" s="206">
        <f t="shared" si="1"/>
        <v>15</v>
      </c>
      <c r="D15" s="34"/>
      <c r="E15" s="539">
        <v>15</v>
      </c>
      <c r="F15" s="541">
        <v>0</v>
      </c>
      <c r="G15" s="541">
        <v>0</v>
      </c>
      <c r="H15" s="541">
        <v>0</v>
      </c>
      <c r="I15" s="541">
        <v>0</v>
      </c>
      <c r="J15" s="541">
        <v>0</v>
      </c>
      <c r="K15" s="541">
        <v>0</v>
      </c>
    </row>
    <row r="16" spans="2:11">
      <c r="B16" s="360" t="s">
        <v>8</v>
      </c>
      <c r="C16" s="206">
        <f t="shared" si="1"/>
        <v>60</v>
      </c>
      <c r="D16" s="34"/>
      <c r="E16" s="539">
        <v>56</v>
      </c>
      <c r="F16" s="541">
        <v>3</v>
      </c>
      <c r="G16" s="541">
        <v>0</v>
      </c>
      <c r="H16" s="541">
        <v>0</v>
      </c>
      <c r="I16" s="541">
        <v>0</v>
      </c>
      <c r="J16" s="541">
        <v>1</v>
      </c>
      <c r="K16" s="541">
        <v>0</v>
      </c>
    </row>
    <row r="17" spans="2:11">
      <c r="B17" s="360" t="s">
        <v>9</v>
      </c>
      <c r="C17" s="206">
        <f t="shared" si="1"/>
        <v>7</v>
      </c>
      <c r="D17" s="34"/>
      <c r="E17" s="539">
        <v>7</v>
      </c>
      <c r="F17" s="541">
        <v>0</v>
      </c>
      <c r="G17" s="541">
        <v>0</v>
      </c>
      <c r="H17" s="541">
        <v>0</v>
      </c>
      <c r="I17" s="541">
        <v>0</v>
      </c>
      <c r="J17" s="541">
        <v>0</v>
      </c>
      <c r="K17" s="541">
        <v>0</v>
      </c>
    </row>
    <row r="18" spans="2:11">
      <c r="B18" s="360" t="s">
        <v>10</v>
      </c>
      <c r="C18" s="206">
        <f t="shared" si="1"/>
        <v>37</v>
      </c>
      <c r="D18" s="34"/>
      <c r="E18" s="539">
        <v>37</v>
      </c>
      <c r="F18" s="541">
        <v>0</v>
      </c>
      <c r="G18" s="541">
        <v>0</v>
      </c>
      <c r="H18" s="541">
        <v>0</v>
      </c>
      <c r="I18" s="541">
        <v>0</v>
      </c>
      <c r="J18" s="541">
        <v>0</v>
      </c>
      <c r="K18" s="541">
        <v>0</v>
      </c>
    </row>
    <row r="19" spans="2:11">
      <c r="B19" s="360" t="s">
        <v>11</v>
      </c>
      <c r="C19" s="206">
        <f t="shared" si="1"/>
        <v>44</v>
      </c>
      <c r="D19" s="34"/>
      <c r="E19" s="539">
        <v>40</v>
      </c>
      <c r="F19" s="541">
        <v>0</v>
      </c>
      <c r="G19" s="541">
        <v>4</v>
      </c>
      <c r="H19" s="541">
        <v>0</v>
      </c>
      <c r="I19" s="541">
        <v>0</v>
      </c>
      <c r="J19" s="541">
        <v>0</v>
      </c>
      <c r="K19" s="541">
        <v>0</v>
      </c>
    </row>
    <row r="20" spans="2:11">
      <c r="B20" s="360" t="s">
        <v>12</v>
      </c>
      <c r="C20" s="206">
        <f t="shared" si="1"/>
        <v>43</v>
      </c>
      <c r="D20" s="34"/>
      <c r="E20" s="539">
        <v>38</v>
      </c>
      <c r="F20" s="541">
        <v>4</v>
      </c>
      <c r="G20" s="541">
        <v>0</v>
      </c>
      <c r="H20" s="541">
        <v>0</v>
      </c>
      <c r="I20" s="541">
        <v>1</v>
      </c>
      <c r="J20" s="541">
        <v>0</v>
      </c>
      <c r="K20" s="541">
        <v>0</v>
      </c>
    </row>
    <row r="21" spans="2:11">
      <c r="B21" s="360" t="s">
        <v>1187</v>
      </c>
      <c r="C21" s="206">
        <f t="shared" si="1"/>
        <v>30</v>
      </c>
      <c r="D21" s="34"/>
      <c r="E21" s="539">
        <v>25</v>
      </c>
      <c r="F21" s="541">
        <v>3</v>
      </c>
      <c r="G21" s="541">
        <v>1</v>
      </c>
      <c r="H21" s="541">
        <v>0</v>
      </c>
      <c r="I21" s="541">
        <v>1</v>
      </c>
      <c r="J21" s="541">
        <v>0</v>
      </c>
      <c r="K21" s="541">
        <v>0</v>
      </c>
    </row>
    <row r="22" spans="2:11">
      <c r="B22" s="360" t="s">
        <v>14</v>
      </c>
      <c r="C22" s="206">
        <f t="shared" si="1"/>
        <v>26</v>
      </c>
      <c r="D22" s="34"/>
      <c r="E22" s="539">
        <v>24</v>
      </c>
      <c r="F22" s="541">
        <v>1</v>
      </c>
      <c r="G22" s="541">
        <v>1</v>
      </c>
      <c r="H22" s="541">
        <v>0</v>
      </c>
      <c r="I22" s="541">
        <v>0</v>
      </c>
      <c r="J22" s="541">
        <v>0</v>
      </c>
      <c r="K22" s="541">
        <v>0</v>
      </c>
    </row>
    <row r="23" spans="2:11">
      <c r="B23" s="360" t="s">
        <v>479</v>
      </c>
      <c r="C23" s="206">
        <f t="shared" si="1"/>
        <v>160</v>
      </c>
      <c r="D23" s="34"/>
      <c r="E23" s="539">
        <v>137</v>
      </c>
      <c r="F23" s="541">
        <v>16</v>
      </c>
      <c r="G23" s="541">
        <v>1</v>
      </c>
      <c r="H23" s="541">
        <v>2</v>
      </c>
      <c r="I23" s="541">
        <v>3</v>
      </c>
      <c r="J23" s="541">
        <v>0</v>
      </c>
      <c r="K23" s="541">
        <v>1</v>
      </c>
    </row>
    <row r="24" spans="2:11">
      <c r="B24" s="360" t="s">
        <v>1140</v>
      </c>
      <c r="C24" s="206">
        <f t="shared" si="1"/>
        <v>57</v>
      </c>
      <c r="D24" s="34"/>
      <c r="E24" s="539">
        <v>52</v>
      </c>
      <c r="F24" s="541">
        <v>4</v>
      </c>
      <c r="G24" s="541">
        <v>0</v>
      </c>
      <c r="H24" s="541">
        <v>1</v>
      </c>
      <c r="I24" s="541">
        <v>0</v>
      </c>
      <c r="J24" s="541">
        <v>0</v>
      </c>
      <c r="K24" s="541">
        <v>0</v>
      </c>
    </row>
    <row r="25" spans="2:11">
      <c r="B25" s="360" t="s">
        <v>15</v>
      </c>
      <c r="C25" s="206">
        <f t="shared" si="1"/>
        <v>13</v>
      </c>
      <c r="D25" s="34"/>
      <c r="E25" s="539">
        <v>11</v>
      </c>
      <c r="F25" s="541">
        <v>2</v>
      </c>
      <c r="G25" s="541">
        <v>0</v>
      </c>
      <c r="H25" s="541">
        <v>0</v>
      </c>
      <c r="I25" s="541">
        <v>0</v>
      </c>
      <c r="J25" s="541">
        <v>0</v>
      </c>
      <c r="K25" s="541">
        <v>0</v>
      </c>
    </row>
    <row r="26" spans="2:11">
      <c r="B26" s="360" t="s">
        <v>16</v>
      </c>
      <c r="C26" s="206">
        <f t="shared" si="1"/>
        <v>11</v>
      </c>
      <c r="D26" s="34"/>
      <c r="E26" s="539">
        <v>11</v>
      </c>
      <c r="F26" s="541">
        <v>0</v>
      </c>
      <c r="G26" s="541">
        <v>0</v>
      </c>
      <c r="H26" s="541">
        <v>0</v>
      </c>
      <c r="I26" s="541">
        <v>0</v>
      </c>
      <c r="J26" s="541">
        <v>0</v>
      </c>
      <c r="K26" s="541">
        <v>0</v>
      </c>
    </row>
    <row r="27" spans="2:11">
      <c r="B27" s="360" t="s">
        <v>18</v>
      </c>
      <c r="C27" s="206">
        <f t="shared" si="1"/>
        <v>7</v>
      </c>
      <c r="D27" s="34"/>
      <c r="E27" s="539">
        <v>7</v>
      </c>
      <c r="F27" s="541">
        <v>0</v>
      </c>
      <c r="G27" s="541">
        <v>0</v>
      </c>
      <c r="H27" s="541">
        <v>0</v>
      </c>
      <c r="I27" s="541">
        <v>0</v>
      </c>
      <c r="J27" s="541">
        <v>0</v>
      </c>
      <c r="K27" s="541">
        <v>0</v>
      </c>
    </row>
    <row r="28" spans="2:11">
      <c r="B28" s="360" t="s">
        <v>19</v>
      </c>
      <c r="C28" s="206">
        <f t="shared" si="1"/>
        <v>8</v>
      </c>
      <c r="D28" s="34"/>
      <c r="E28" s="539">
        <v>8</v>
      </c>
      <c r="F28" s="541">
        <v>0</v>
      </c>
      <c r="G28" s="541">
        <v>0</v>
      </c>
      <c r="H28" s="541">
        <v>0</v>
      </c>
      <c r="I28" s="541">
        <v>0</v>
      </c>
      <c r="J28" s="541">
        <v>0</v>
      </c>
      <c r="K28" s="541">
        <v>0</v>
      </c>
    </row>
    <row r="29" spans="2:11">
      <c r="B29" s="360" t="s">
        <v>20</v>
      </c>
      <c r="C29" s="206">
        <f t="shared" si="1"/>
        <v>28</v>
      </c>
      <c r="D29" s="34"/>
      <c r="E29" s="539">
        <v>27</v>
      </c>
      <c r="F29" s="541">
        <v>0</v>
      </c>
      <c r="G29" s="541">
        <v>1</v>
      </c>
      <c r="H29" s="541">
        <v>0</v>
      </c>
      <c r="I29" s="541">
        <v>0</v>
      </c>
      <c r="J29" s="541">
        <v>0</v>
      </c>
      <c r="K29" s="541">
        <v>0</v>
      </c>
    </row>
    <row r="30" spans="2:11">
      <c r="B30" s="360" t="s">
        <v>21</v>
      </c>
      <c r="C30" s="206">
        <f t="shared" si="1"/>
        <v>51</v>
      </c>
      <c r="D30" s="34"/>
      <c r="E30" s="539">
        <v>49</v>
      </c>
      <c r="F30" s="541">
        <v>2</v>
      </c>
      <c r="G30" s="541">
        <v>0</v>
      </c>
      <c r="H30" s="541">
        <v>0</v>
      </c>
      <c r="I30" s="541">
        <v>0</v>
      </c>
      <c r="J30" s="541">
        <v>0</v>
      </c>
      <c r="K30" s="541">
        <v>0</v>
      </c>
    </row>
    <row r="31" spans="2:11">
      <c r="B31" s="360" t="s">
        <v>22</v>
      </c>
      <c r="C31" s="206">
        <f t="shared" si="1"/>
        <v>24</v>
      </c>
      <c r="D31" s="34"/>
      <c r="E31" s="539">
        <v>24</v>
      </c>
      <c r="F31" s="541">
        <v>0</v>
      </c>
      <c r="G31" s="541">
        <v>0</v>
      </c>
      <c r="H31" s="541">
        <v>0</v>
      </c>
      <c r="I31" s="541">
        <v>0</v>
      </c>
      <c r="J31" s="541">
        <v>0</v>
      </c>
      <c r="K31" s="541">
        <v>0</v>
      </c>
    </row>
    <row r="32" spans="2:11">
      <c r="B32" s="360" t="s">
        <v>23</v>
      </c>
      <c r="C32" s="206">
        <f t="shared" si="1"/>
        <v>16</v>
      </c>
      <c r="D32" s="34"/>
      <c r="E32" s="539">
        <v>15</v>
      </c>
      <c r="F32" s="541">
        <v>1</v>
      </c>
      <c r="G32" s="541">
        <v>0</v>
      </c>
      <c r="H32" s="541">
        <v>0</v>
      </c>
      <c r="I32" s="541">
        <v>0</v>
      </c>
      <c r="J32" s="541">
        <v>0</v>
      </c>
      <c r="K32" s="541">
        <v>0</v>
      </c>
    </row>
    <row r="33" spans="2:11">
      <c r="B33" s="360" t="s">
        <v>24</v>
      </c>
      <c r="C33" s="206">
        <f t="shared" si="1"/>
        <v>7</v>
      </c>
      <c r="D33" s="34"/>
      <c r="E33" s="539">
        <v>6</v>
      </c>
      <c r="F33" s="541">
        <v>1</v>
      </c>
      <c r="G33" s="541">
        <v>0</v>
      </c>
      <c r="H33" s="541">
        <v>0</v>
      </c>
      <c r="I33" s="541">
        <v>0</v>
      </c>
      <c r="J33" s="541">
        <v>0</v>
      </c>
      <c r="K33" s="541">
        <v>0</v>
      </c>
    </row>
    <row r="34" spans="2:11">
      <c r="B34" s="360" t="s">
        <v>25</v>
      </c>
      <c r="C34" s="206">
        <f t="shared" si="1"/>
        <v>13</v>
      </c>
      <c r="D34" s="480"/>
      <c r="E34" s="539">
        <v>12</v>
      </c>
      <c r="F34" s="541">
        <v>1</v>
      </c>
      <c r="G34" s="541">
        <v>0</v>
      </c>
      <c r="H34" s="541">
        <v>0</v>
      </c>
      <c r="I34" s="541">
        <v>0</v>
      </c>
      <c r="J34" s="541">
        <v>0</v>
      </c>
      <c r="K34" s="541">
        <v>0</v>
      </c>
    </row>
    <row r="35" spans="2:11" ht="2.25" customHeight="1">
      <c r="B35" s="394"/>
      <c r="C35" s="543"/>
      <c r="D35" s="395"/>
      <c r="E35" s="358"/>
      <c r="F35" s="358"/>
      <c r="G35" s="400"/>
      <c r="H35" s="400"/>
      <c r="I35" s="400"/>
      <c r="J35" s="400"/>
      <c r="K35" s="400"/>
    </row>
    <row r="36" spans="2:11" ht="2.25" customHeight="1">
      <c r="B36" s="39"/>
      <c r="C36" s="34"/>
      <c r="D36" s="480"/>
      <c r="E36" s="43"/>
      <c r="F36" s="43"/>
      <c r="G36" s="479"/>
      <c r="H36" s="479"/>
      <c r="I36" s="479"/>
      <c r="J36" s="479"/>
      <c r="K36" s="479"/>
    </row>
    <row r="37" spans="2:11" s="6" customFormat="1" ht="12" customHeight="1">
      <c r="B37" s="346" t="s">
        <v>1629</v>
      </c>
    </row>
    <row r="38" spans="2:11" ht="12" customHeight="1">
      <c r="B38" s="346" t="s">
        <v>1453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 ht="12" customHeight="1">
      <c r="B39" s="346" t="s">
        <v>1443</v>
      </c>
      <c r="C39" s="6"/>
      <c r="D39" s="6"/>
      <c r="E39" s="6"/>
      <c r="F39" s="6"/>
      <c r="G39" s="6"/>
      <c r="H39" s="6"/>
      <c r="I39" s="6"/>
      <c r="J39" s="6"/>
      <c r="K39" s="6"/>
    </row>
    <row r="40" spans="2:11" s="6" customFormat="1" ht="12" customHeight="1">
      <c r="B40" s="348" t="s">
        <v>1252</v>
      </c>
    </row>
    <row r="41" spans="2:11" s="6" customFormat="1" ht="12" customHeight="1">
      <c r="B41" s="348" t="s">
        <v>470</v>
      </c>
    </row>
    <row r="42" spans="2:11" ht="15" customHeight="1">
      <c r="B42" s="3"/>
    </row>
  </sheetData>
  <mergeCells count="6">
    <mergeCell ref="B1:K1"/>
    <mergeCell ref="B2:K2"/>
    <mergeCell ref="B3:K3"/>
    <mergeCell ref="B4:B5"/>
    <mergeCell ref="C4:C5"/>
    <mergeCell ref="E4:K4"/>
  </mergeCells>
  <conditionalFormatting sqref="B40:B41">
    <cfRule type="duplicateValues" dxfId="2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7CBF-4AC5-4085-8D23-F951E3032C41}">
  <dimension ref="B1:M42"/>
  <sheetViews>
    <sheetView zoomScale="110" zoomScaleNormal="110" zoomScaleSheetLayoutView="84" workbookViewId="0">
      <selection activeCell="P29" sqref="P29"/>
    </sheetView>
  </sheetViews>
  <sheetFormatPr baseColWidth="10" defaultColWidth="11.42578125" defaultRowHeight="15" customHeight="1"/>
  <cols>
    <col min="1" max="1" width="3.7109375" style="1" customWidth="1"/>
    <col min="2" max="2" width="17.28515625" style="1" customWidth="1"/>
    <col min="3" max="3" width="6.7109375" style="30" customWidth="1"/>
    <col min="4" max="4" width="1.7109375" style="1" customWidth="1"/>
    <col min="5" max="11" width="10.7109375" style="1" customWidth="1"/>
    <col min="12" max="12" width="8.85546875" style="1" customWidth="1"/>
    <col min="13" max="13" width="10" style="1" customWidth="1"/>
    <col min="14" max="16384" width="11.42578125" style="1"/>
  </cols>
  <sheetData>
    <row r="1" spans="2:13" ht="14.1" customHeight="1">
      <c r="B1" s="798" t="s">
        <v>1468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</row>
    <row r="2" spans="2:13" ht="14.1" customHeight="1">
      <c r="B2" s="798" t="s">
        <v>1651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</row>
    <row r="3" spans="2:13" ht="14.1" customHeight="1">
      <c r="B3" s="807" t="s">
        <v>1432</v>
      </c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</row>
    <row r="4" spans="2:13" s="2" customFormat="1" ht="21" customHeight="1">
      <c r="B4" s="808" t="s">
        <v>458</v>
      </c>
      <c r="C4" s="810" t="s">
        <v>378</v>
      </c>
      <c r="D4" s="312"/>
      <c r="E4" s="803" t="s">
        <v>1450</v>
      </c>
      <c r="F4" s="803"/>
      <c r="G4" s="803"/>
      <c r="H4" s="803"/>
      <c r="I4" s="803"/>
      <c r="J4" s="803"/>
      <c r="K4" s="803"/>
      <c r="L4" s="40"/>
      <c r="M4" s="810" t="s">
        <v>1089</v>
      </c>
    </row>
    <row r="5" spans="2:13" ht="27" customHeight="1">
      <c r="B5" s="809"/>
      <c r="C5" s="811" t="s">
        <v>27</v>
      </c>
      <c r="D5" s="385"/>
      <c r="E5" s="544" t="s">
        <v>1630</v>
      </c>
      <c r="F5" s="544" t="s">
        <v>471</v>
      </c>
      <c r="G5" s="544" t="s">
        <v>472</v>
      </c>
      <c r="H5" s="544" t="s">
        <v>473</v>
      </c>
      <c r="I5" s="544" t="s">
        <v>474</v>
      </c>
      <c r="J5" s="544" t="s">
        <v>475</v>
      </c>
      <c r="K5" s="544" t="s">
        <v>476</v>
      </c>
      <c r="L5" s="544" t="s">
        <v>477</v>
      </c>
      <c r="M5" s="811"/>
    </row>
    <row r="6" spans="2:13" ht="2.25" customHeight="1">
      <c r="B6" s="38"/>
      <c r="C6" s="525"/>
      <c r="D6" s="11"/>
      <c r="E6" s="530"/>
      <c r="F6" s="530"/>
      <c r="G6" s="13"/>
      <c r="H6" s="13"/>
      <c r="I6" s="13"/>
      <c r="J6" s="13"/>
      <c r="K6" s="13"/>
      <c r="L6" s="13"/>
      <c r="M6" s="527"/>
    </row>
    <row r="7" spans="2:13">
      <c r="B7" s="36" t="s">
        <v>512</v>
      </c>
      <c r="C7" s="206">
        <f>SUM(C9:C34)</f>
        <v>835</v>
      </c>
      <c r="D7" s="206"/>
      <c r="E7" s="206">
        <f t="shared" ref="E7:M7" si="0">SUM(E9:E34)</f>
        <v>3</v>
      </c>
      <c r="F7" s="206">
        <f t="shared" si="0"/>
        <v>17</v>
      </c>
      <c r="G7" s="206">
        <f t="shared" si="0"/>
        <v>93</v>
      </c>
      <c r="H7" s="206">
        <f t="shared" si="0"/>
        <v>102</v>
      </c>
      <c r="I7" s="206">
        <f t="shared" si="0"/>
        <v>112</v>
      </c>
      <c r="J7" s="206">
        <f t="shared" si="0"/>
        <v>76</v>
      </c>
      <c r="K7" s="206">
        <f t="shared" si="0"/>
        <v>85</v>
      </c>
      <c r="L7" s="206">
        <f t="shared" si="0"/>
        <v>28</v>
      </c>
      <c r="M7" s="206">
        <f t="shared" si="0"/>
        <v>319</v>
      </c>
    </row>
    <row r="8" spans="2:13" ht="2.25" customHeight="1">
      <c r="B8" s="36"/>
      <c r="C8" s="206"/>
      <c r="D8" s="207"/>
      <c r="E8" s="533"/>
      <c r="F8" s="534"/>
      <c r="G8" s="350"/>
      <c r="H8" s="350"/>
      <c r="I8" s="350"/>
      <c r="J8" s="350"/>
      <c r="K8" s="350"/>
      <c r="L8" s="350"/>
      <c r="M8" s="209"/>
    </row>
    <row r="9" spans="2:13" ht="13.5" customHeight="1">
      <c r="B9" s="360" t="s">
        <v>1</v>
      </c>
      <c r="C9" s="206">
        <f>SUM(E9:M9)</f>
        <v>21</v>
      </c>
      <c r="D9" s="206"/>
      <c r="E9" s="545">
        <v>0</v>
      </c>
      <c r="F9" s="546">
        <v>1</v>
      </c>
      <c r="G9" s="545">
        <v>1</v>
      </c>
      <c r="H9" s="545">
        <v>1</v>
      </c>
      <c r="I9" s="546">
        <v>5</v>
      </c>
      <c r="J9" s="545">
        <v>1</v>
      </c>
      <c r="K9" s="545">
        <v>1</v>
      </c>
      <c r="L9" s="546">
        <v>0</v>
      </c>
      <c r="M9" s="541">
        <v>11</v>
      </c>
    </row>
    <row r="10" spans="2:13" ht="13.5" customHeight="1">
      <c r="B10" s="360" t="s">
        <v>2</v>
      </c>
      <c r="C10" s="206">
        <f t="shared" ref="C10:C34" si="1">SUM(E10:M10)</f>
        <v>24</v>
      </c>
      <c r="D10" s="206"/>
      <c r="E10" s="545">
        <v>1</v>
      </c>
      <c r="F10" s="546">
        <v>2</v>
      </c>
      <c r="G10" s="545">
        <v>4</v>
      </c>
      <c r="H10" s="545">
        <v>2</v>
      </c>
      <c r="I10" s="546">
        <v>1</v>
      </c>
      <c r="J10" s="545">
        <v>3</v>
      </c>
      <c r="K10" s="545">
        <v>0</v>
      </c>
      <c r="L10" s="546">
        <v>0</v>
      </c>
      <c r="M10" s="541">
        <v>11</v>
      </c>
    </row>
    <row r="11" spans="2:13" ht="13.5" customHeight="1">
      <c r="B11" s="360" t="s">
        <v>3</v>
      </c>
      <c r="C11" s="206">
        <f t="shared" si="1"/>
        <v>14</v>
      </c>
      <c r="D11" s="206"/>
      <c r="E11" s="545">
        <v>0</v>
      </c>
      <c r="F11" s="546">
        <v>1</v>
      </c>
      <c r="G11" s="545">
        <v>1</v>
      </c>
      <c r="H11" s="545">
        <v>1</v>
      </c>
      <c r="I11" s="546">
        <v>0</v>
      </c>
      <c r="J11" s="545">
        <v>2</v>
      </c>
      <c r="K11" s="545">
        <v>1</v>
      </c>
      <c r="L11" s="546">
        <v>0</v>
      </c>
      <c r="M11" s="541">
        <v>8</v>
      </c>
    </row>
    <row r="12" spans="2:13" ht="13.5" customHeight="1">
      <c r="B12" s="360" t="s">
        <v>4</v>
      </c>
      <c r="C12" s="206">
        <f t="shared" si="1"/>
        <v>60</v>
      </c>
      <c r="D12" s="206"/>
      <c r="E12" s="545">
        <v>1</v>
      </c>
      <c r="F12" s="546">
        <v>4</v>
      </c>
      <c r="G12" s="545">
        <v>9</v>
      </c>
      <c r="H12" s="545">
        <v>11</v>
      </c>
      <c r="I12" s="546">
        <v>9</v>
      </c>
      <c r="J12" s="545">
        <v>0</v>
      </c>
      <c r="K12" s="545">
        <v>5</v>
      </c>
      <c r="L12" s="546">
        <v>4</v>
      </c>
      <c r="M12" s="541">
        <v>17</v>
      </c>
    </row>
    <row r="13" spans="2:13" ht="13.5" customHeight="1">
      <c r="B13" s="360" t="s">
        <v>5</v>
      </c>
      <c r="C13" s="206">
        <f t="shared" si="1"/>
        <v>31</v>
      </c>
      <c r="D13" s="206"/>
      <c r="E13" s="545">
        <v>0</v>
      </c>
      <c r="F13" s="546">
        <v>0</v>
      </c>
      <c r="G13" s="545">
        <v>6</v>
      </c>
      <c r="H13" s="545">
        <v>6</v>
      </c>
      <c r="I13" s="546">
        <v>5</v>
      </c>
      <c r="J13" s="545">
        <v>1</v>
      </c>
      <c r="K13" s="545">
        <v>8</v>
      </c>
      <c r="L13" s="546">
        <v>0</v>
      </c>
      <c r="M13" s="541">
        <v>5</v>
      </c>
    </row>
    <row r="14" spans="2:13" ht="13.5" customHeight="1">
      <c r="B14" s="360" t="s">
        <v>6</v>
      </c>
      <c r="C14" s="206">
        <f t="shared" si="1"/>
        <v>28</v>
      </c>
      <c r="D14" s="206"/>
      <c r="E14" s="545">
        <v>0</v>
      </c>
      <c r="F14" s="546">
        <v>0</v>
      </c>
      <c r="G14" s="545">
        <v>2</v>
      </c>
      <c r="H14" s="545">
        <v>6</v>
      </c>
      <c r="I14" s="546">
        <v>1</v>
      </c>
      <c r="J14" s="545">
        <v>5</v>
      </c>
      <c r="K14" s="545">
        <v>3</v>
      </c>
      <c r="L14" s="546">
        <v>1</v>
      </c>
      <c r="M14" s="541">
        <v>10</v>
      </c>
    </row>
    <row r="15" spans="2:13" ht="13.5" customHeight="1">
      <c r="B15" s="360" t="s">
        <v>7</v>
      </c>
      <c r="C15" s="206">
        <f t="shared" si="1"/>
        <v>15</v>
      </c>
      <c r="D15" s="206"/>
      <c r="E15" s="545">
        <v>0</v>
      </c>
      <c r="F15" s="546">
        <v>0</v>
      </c>
      <c r="G15" s="545">
        <v>1</v>
      </c>
      <c r="H15" s="545">
        <v>0</v>
      </c>
      <c r="I15" s="546">
        <v>1</v>
      </c>
      <c r="J15" s="545">
        <v>0</v>
      </c>
      <c r="K15" s="545">
        <v>0</v>
      </c>
      <c r="L15" s="546">
        <v>0</v>
      </c>
      <c r="M15" s="541">
        <v>13</v>
      </c>
    </row>
    <row r="16" spans="2:13" ht="13.5" customHeight="1">
      <c r="B16" s="360" t="s">
        <v>8</v>
      </c>
      <c r="C16" s="206">
        <f t="shared" si="1"/>
        <v>60</v>
      </c>
      <c r="D16" s="206"/>
      <c r="E16" s="545">
        <v>0</v>
      </c>
      <c r="F16" s="546">
        <v>2</v>
      </c>
      <c r="G16" s="545">
        <v>7</v>
      </c>
      <c r="H16" s="545">
        <v>10</v>
      </c>
      <c r="I16" s="546">
        <v>8</v>
      </c>
      <c r="J16" s="545">
        <v>3</v>
      </c>
      <c r="K16" s="545">
        <v>3</v>
      </c>
      <c r="L16" s="546">
        <v>2</v>
      </c>
      <c r="M16" s="541">
        <v>25</v>
      </c>
    </row>
    <row r="17" spans="2:13" ht="13.5" customHeight="1">
      <c r="B17" s="360" t="s">
        <v>9</v>
      </c>
      <c r="C17" s="206">
        <f t="shared" si="1"/>
        <v>7</v>
      </c>
      <c r="D17" s="206"/>
      <c r="E17" s="545">
        <v>0</v>
      </c>
      <c r="F17" s="546">
        <v>1</v>
      </c>
      <c r="G17" s="545">
        <v>0</v>
      </c>
      <c r="H17" s="545">
        <v>1</v>
      </c>
      <c r="I17" s="546">
        <v>2</v>
      </c>
      <c r="J17" s="545">
        <v>1</v>
      </c>
      <c r="K17" s="545">
        <v>0</v>
      </c>
      <c r="L17" s="546">
        <v>0</v>
      </c>
      <c r="M17" s="541">
        <v>2</v>
      </c>
    </row>
    <row r="18" spans="2:13" ht="13.5" customHeight="1">
      <c r="B18" s="360" t="s">
        <v>10</v>
      </c>
      <c r="C18" s="206">
        <f t="shared" si="1"/>
        <v>37</v>
      </c>
      <c r="D18" s="206"/>
      <c r="E18" s="545">
        <v>0</v>
      </c>
      <c r="F18" s="546">
        <v>0</v>
      </c>
      <c r="G18" s="545">
        <v>3</v>
      </c>
      <c r="H18" s="545">
        <v>2</v>
      </c>
      <c r="I18" s="546">
        <v>7</v>
      </c>
      <c r="J18" s="545">
        <v>4</v>
      </c>
      <c r="K18" s="545">
        <v>4</v>
      </c>
      <c r="L18" s="546">
        <v>4</v>
      </c>
      <c r="M18" s="541">
        <v>13</v>
      </c>
    </row>
    <row r="19" spans="2:13" ht="13.5" customHeight="1">
      <c r="B19" s="360" t="s">
        <v>11</v>
      </c>
      <c r="C19" s="206">
        <f t="shared" si="1"/>
        <v>44</v>
      </c>
      <c r="D19" s="206"/>
      <c r="E19" s="545">
        <v>0</v>
      </c>
      <c r="F19" s="546">
        <v>0</v>
      </c>
      <c r="G19" s="545">
        <v>4</v>
      </c>
      <c r="H19" s="545">
        <v>1</v>
      </c>
      <c r="I19" s="546">
        <v>4</v>
      </c>
      <c r="J19" s="545">
        <v>4</v>
      </c>
      <c r="K19" s="545">
        <v>6</v>
      </c>
      <c r="L19" s="546">
        <v>0</v>
      </c>
      <c r="M19" s="541">
        <v>25</v>
      </c>
    </row>
    <row r="20" spans="2:13" ht="13.5" customHeight="1">
      <c r="B20" s="360" t="s">
        <v>12</v>
      </c>
      <c r="C20" s="206">
        <f t="shared" si="1"/>
        <v>43</v>
      </c>
      <c r="D20" s="206"/>
      <c r="E20" s="545">
        <v>0</v>
      </c>
      <c r="F20" s="546">
        <v>1</v>
      </c>
      <c r="G20" s="545">
        <v>6</v>
      </c>
      <c r="H20" s="545">
        <v>3</v>
      </c>
      <c r="I20" s="546">
        <v>6</v>
      </c>
      <c r="J20" s="545">
        <v>7</v>
      </c>
      <c r="K20" s="545">
        <v>5</v>
      </c>
      <c r="L20" s="546">
        <v>3</v>
      </c>
      <c r="M20" s="541">
        <v>12</v>
      </c>
    </row>
    <row r="21" spans="2:13" ht="13.5" customHeight="1">
      <c r="B21" s="360" t="s">
        <v>1187</v>
      </c>
      <c r="C21" s="206">
        <f t="shared" si="1"/>
        <v>30</v>
      </c>
      <c r="D21" s="206"/>
      <c r="E21" s="545">
        <v>0</v>
      </c>
      <c r="F21" s="546">
        <v>0</v>
      </c>
      <c r="G21" s="545">
        <v>4</v>
      </c>
      <c r="H21" s="545">
        <v>4</v>
      </c>
      <c r="I21" s="546">
        <v>7</v>
      </c>
      <c r="J21" s="545">
        <v>5</v>
      </c>
      <c r="K21" s="545">
        <v>4</v>
      </c>
      <c r="L21" s="546">
        <v>0</v>
      </c>
      <c r="M21" s="541">
        <v>6</v>
      </c>
    </row>
    <row r="22" spans="2:13" ht="13.5" customHeight="1">
      <c r="B22" s="360" t="s">
        <v>14</v>
      </c>
      <c r="C22" s="206">
        <f t="shared" si="1"/>
        <v>26</v>
      </c>
      <c r="D22" s="206"/>
      <c r="E22" s="545">
        <v>1</v>
      </c>
      <c r="F22" s="546">
        <v>0</v>
      </c>
      <c r="G22" s="545">
        <v>1</v>
      </c>
      <c r="H22" s="545">
        <v>2</v>
      </c>
      <c r="I22" s="546">
        <v>1</v>
      </c>
      <c r="J22" s="545">
        <v>2</v>
      </c>
      <c r="K22" s="545">
        <v>2</v>
      </c>
      <c r="L22" s="546">
        <v>2</v>
      </c>
      <c r="M22" s="541">
        <v>15</v>
      </c>
    </row>
    <row r="23" spans="2:13" ht="13.5" customHeight="1">
      <c r="B23" s="360" t="s">
        <v>479</v>
      </c>
      <c r="C23" s="206">
        <f t="shared" si="1"/>
        <v>160</v>
      </c>
      <c r="D23" s="206"/>
      <c r="E23" s="545">
        <v>0</v>
      </c>
      <c r="F23" s="546">
        <v>1</v>
      </c>
      <c r="G23" s="545">
        <v>24</v>
      </c>
      <c r="H23" s="545">
        <v>21</v>
      </c>
      <c r="I23" s="546">
        <v>20</v>
      </c>
      <c r="J23" s="545">
        <v>14</v>
      </c>
      <c r="K23" s="545">
        <v>21</v>
      </c>
      <c r="L23" s="546">
        <v>2</v>
      </c>
      <c r="M23" s="541">
        <v>57</v>
      </c>
    </row>
    <row r="24" spans="2:13" ht="13.5" customHeight="1">
      <c r="B24" s="360" t="s">
        <v>1140</v>
      </c>
      <c r="C24" s="206">
        <f t="shared" si="1"/>
        <v>57</v>
      </c>
      <c r="D24" s="206"/>
      <c r="E24" s="545">
        <v>0</v>
      </c>
      <c r="F24" s="546">
        <v>0</v>
      </c>
      <c r="G24" s="545">
        <v>2</v>
      </c>
      <c r="H24" s="545">
        <v>7</v>
      </c>
      <c r="I24" s="546">
        <v>5</v>
      </c>
      <c r="J24" s="545">
        <v>4</v>
      </c>
      <c r="K24" s="545">
        <v>7</v>
      </c>
      <c r="L24" s="546">
        <v>2</v>
      </c>
      <c r="M24" s="541">
        <v>30</v>
      </c>
    </row>
    <row r="25" spans="2:13" ht="13.5" customHeight="1">
      <c r="B25" s="360" t="s">
        <v>15</v>
      </c>
      <c r="C25" s="206">
        <f t="shared" si="1"/>
        <v>13</v>
      </c>
      <c r="D25" s="206"/>
      <c r="E25" s="545">
        <v>0</v>
      </c>
      <c r="F25" s="546">
        <v>1</v>
      </c>
      <c r="G25" s="545">
        <v>0</v>
      </c>
      <c r="H25" s="545">
        <v>3</v>
      </c>
      <c r="I25" s="546">
        <v>1</v>
      </c>
      <c r="J25" s="545">
        <v>1</v>
      </c>
      <c r="K25" s="545">
        <v>1</v>
      </c>
      <c r="L25" s="546">
        <v>0</v>
      </c>
      <c r="M25" s="541">
        <v>6</v>
      </c>
    </row>
    <row r="26" spans="2:13" ht="13.5" customHeight="1">
      <c r="B26" s="360" t="s">
        <v>16</v>
      </c>
      <c r="C26" s="206">
        <f t="shared" si="1"/>
        <v>11</v>
      </c>
      <c r="D26" s="206"/>
      <c r="E26" s="545">
        <v>0</v>
      </c>
      <c r="F26" s="546">
        <v>1</v>
      </c>
      <c r="G26" s="545">
        <v>0</v>
      </c>
      <c r="H26" s="545">
        <v>0</v>
      </c>
      <c r="I26" s="546">
        <v>2</v>
      </c>
      <c r="J26" s="545">
        <v>0</v>
      </c>
      <c r="K26" s="545">
        <v>0</v>
      </c>
      <c r="L26" s="546">
        <v>0</v>
      </c>
      <c r="M26" s="541">
        <v>8</v>
      </c>
    </row>
    <row r="27" spans="2:13" ht="13.5" customHeight="1">
      <c r="B27" s="360" t="s">
        <v>18</v>
      </c>
      <c r="C27" s="206">
        <f t="shared" si="1"/>
        <v>7</v>
      </c>
      <c r="D27" s="206"/>
      <c r="E27" s="545">
        <v>0</v>
      </c>
      <c r="F27" s="546">
        <v>0</v>
      </c>
      <c r="G27" s="545">
        <v>0</v>
      </c>
      <c r="H27" s="545">
        <v>0</v>
      </c>
      <c r="I27" s="546">
        <v>3</v>
      </c>
      <c r="J27" s="545">
        <v>1</v>
      </c>
      <c r="K27" s="545">
        <v>0</v>
      </c>
      <c r="L27" s="546">
        <v>1</v>
      </c>
      <c r="M27" s="541">
        <v>2</v>
      </c>
    </row>
    <row r="28" spans="2:13" ht="13.5" customHeight="1">
      <c r="B28" s="360" t="s">
        <v>19</v>
      </c>
      <c r="C28" s="206">
        <f t="shared" si="1"/>
        <v>8</v>
      </c>
      <c r="D28" s="206"/>
      <c r="E28" s="545">
        <v>0</v>
      </c>
      <c r="F28" s="546">
        <v>0</v>
      </c>
      <c r="G28" s="545">
        <v>2</v>
      </c>
      <c r="H28" s="545">
        <v>1</v>
      </c>
      <c r="I28" s="546">
        <v>1</v>
      </c>
      <c r="J28" s="545">
        <v>1</v>
      </c>
      <c r="K28" s="545">
        <v>1</v>
      </c>
      <c r="L28" s="546">
        <v>0</v>
      </c>
      <c r="M28" s="541">
        <v>2</v>
      </c>
    </row>
    <row r="29" spans="2:13" ht="13.5" customHeight="1">
      <c r="B29" s="360" t="s">
        <v>20</v>
      </c>
      <c r="C29" s="206">
        <f t="shared" si="1"/>
        <v>28</v>
      </c>
      <c r="D29" s="206"/>
      <c r="E29" s="545">
        <v>0</v>
      </c>
      <c r="F29" s="546">
        <v>0</v>
      </c>
      <c r="G29" s="545">
        <v>2</v>
      </c>
      <c r="H29" s="545">
        <v>3</v>
      </c>
      <c r="I29" s="546">
        <v>6</v>
      </c>
      <c r="J29" s="545">
        <v>3</v>
      </c>
      <c r="K29" s="545">
        <v>2</v>
      </c>
      <c r="L29" s="546">
        <v>0</v>
      </c>
      <c r="M29" s="541">
        <v>12</v>
      </c>
    </row>
    <row r="30" spans="2:13" ht="13.5" customHeight="1">
      <c r="B30" s="360" t="s">
        <v>21</v>
      </c>
      <c r="C30" s="206">
        <f t="shared" si="1"/>
        <v>51</v>
      </c>
      <c r="D30" s="206"/>
      <c r="E30" s="545">
        <v>0</v>
      </c>
      <c r="F30" s="546">
        <v>2</v>
      </c>
      <c r="G30" s="545">
        <v>7</v>
      </c>
      <c r="H30" s="545">
        <v>10</v>
      </c>
      <c r="I30" s="546">
        <v>8</v>
      </c>
      <c r="J30" s="545">
        <v>4</v>
      </c>
      <c r="K30" s="545">
        <v>7</v>
      </c>
      <c r="L30" s="546">
        <v>4</v>
      </c>
      <c r="M30" s="541">
        <v>9</v>
      </c>
    </row>
    <row r="31" spans="2:13" ht="13.5" customHeight="1">
      <c r="B31" s="360" t="s">
        <v>22</v>
      </c>
      <c r="C31" s="206">
        <f t="shared" si="1"/>
        <v>24</v>
      </c>
      <c r="D31" s="206"/>
      <c r="E31" s="545">
        <v>0</v>
      </c>
      <c r="F31" s="546">
        <v>0</v>
      </c>
      <c r="G31" s="545">
        <v>3</v>
      </c>
      <c r="H31" s="545">
        <v>2</v>
      </c>
      <c r="I31" s="546">
        <v>4</v>
      </c>
      <c r="J31" s="545">
        <v>5</v>
      </c>
      <c r="K31" s="545">
        <v>0</v>
      </c>
      <c r="L31" s="546">
        <v>0</v>
      </c>
      <c r="M31" s="541">
        <v>10</v>
      </c>
    </row>
    <row r="32" spans="2:13" ht="13.5" customHeight="1">
      <c r="B32" s="360" t="s">
        <v>23</v>
      </c>
      <c r="C32" s="206">
        <f t="shared" si="1"/>
        <v>16</v>
      </c>
      <c r="D32" s="206"/>
      <c r="E32" s="545">
        <v>0</v>
      </c>
      <c r="F32" s="546">
        <v>0</v>
      </c>
      <c r="G32" s="545">
        <v>3</v>
      </c>
      <c r="H32" s="545">
        <v>3</v>
      </c>
      <c r="I32" s="546">
        <v>1</v>
      </c>
      <c r="J32" s="545">
        <v>2</v>
      </c>
      <c r="K32" s="545">
        <v>2</v>
      </c>
      <c r="L32" s="546">
        <v>0</v>
      </c>
      <c r="M32" s="541">
        <v>5</v>
      </c>
    </row>
    <row r="33" spans="2:13" ht="13.5" customHeight="1">
      <c r="B33" s="360" t="s">
        <v>24</v>
      </c>
      <c r="C33" s="206">
        <f t="shared" si="1"/>
        <v>7</v>
      </c>
      <c r="D33" s="206"/>
      <c r="E33" s="545">
        <v>0</v>
      </c>
      <c r="F33" s="546">
        <v>0</v>
      </c>
      <c r="G33" s="545">
        <v>1</v>
      </c>
      <c r="H33" s="545">
        <v>1</v>
      </c>
      <c r="I33" s="546">
        <v>3</v>
      </c>
      <c r="J33" s="545">
        <v>1</v>
      </c>
      <c r="K33" s="545">
        <v>0</v>
      </c>
      <c r="L33" s="546">
        <v>1</v>
      </c>
      <c r="M33" s="541">
        <v>0</v>
      </c>
    </row>
    <row r="34" spans="2:13" ht="15" customHeight="1">
      <c r="B34" s="360" t="s">
        <v>25</v>
      </c>
      <c r="C34" s="206">
        <f t="shared" si="1"/>
        <v>13</v>
      </c>
      <c r="D34" s="478"/>
      <c r="E34" s="545">
        <v>0</v>
      </c>
      <c r="F34" s="546">
        <v>0</v>
      </c>
      <c r="G34" s="545">
        <v>0</v>
      </c>
      <c r="H34" s="545">
        <v>1</v>
      </c>
      <c r="I34" s="546">
        <v>1</v>
      </c>
      <c r="J34" s="545">
        <v>2</v>
      </c>
      <c r="K34" s="545">
        <v>2</v>
      </c>
      <c r="L34" s="546">
        <v>2</v>
      </c>
      <c r="M34" s="541">
        <v>5</v>
      </c>
    </row>
    <row r="35" spans="2:13" ht="2.25" customHeight="1">
      <c r="B35" s="394"/>
      <c r="C35" s="384"/>
      <c r="D35" s="399"/>
      <c r="E35" s="400"/>
      <c r="F35" s="400"/>
      <c r="G35" s="400"/>
      <c r="H35" s="358"/>
      <c r="I35" s="400"/>
      <c r="J35" s="400"/>
      <c r="K35" s="400"/>
      <c r="L35" s="358"/>
      <c r="M35" s="402"/>
    </row>
    <row r="36" spans="2:13" ht="2.25" customHeight="1">
      <c r="B36" s="39"/>
      <c r="C36" s="34"/>
      <c r="D36" s="478"/>
      <c r="E36" s="479"/>
      <c r="F36" s="479"/>
      <c r="G36" s="479"/>
      <c r="H36" s="43"/>
      <c r="I36" s="479"/>
      <c r="J36" s="479"/>
      <c r="K36" s="479"/>
      <c r="L36" s="43"/>
      <c r="M36" s="114"/>
    </row>
    <row r="37" spans="2:13" s="6" customFormat="1" ht="12" customHeight="1">
      <c r="B37" s="346" t="s">
        <v>1629</v>
      </c>
      <c r="C37" s="44"/>
    </row>
    <row r="38" spans="2:13" ht="12" customHeight="1">
      <c r="B38" s="346" t="s">
        <v>1453</v>
      </c>
      <c r="C38" s="44"/>
      <c r="D38" s="6"/>
      <c r="E38" s="6"/>
      <c r="F38" s="6"/>
      <c r="G38" s="6"/>
      <c r="H38" s="6"/>
      <c r="I38" s="6"/>
      <c r="J38" s="6"/>
    </row>
    <row r="39" spans="2:13" ht="12" customHeight="1">
      <c r="B39" s="346" t="s">
        <v>1443</v>
      </c>
      <c r="C39" s="44"/>
      <c r="D39" s="6"/>
      <c r="E39" s="6"/>
      <c r="F39" s="6"/>
      <c r="G39" s="6"/>
      <c r="H39" s="6"/>
      <c r="I39" s="6"/>
      <c r="J39" s="6"/>
    </row>
    <row r="40" spans="2:13" s="6" customFormat="1" ht="12" customHeight="1">
      <c r="B40" s="348" t="s">
        <v>1252</v>
      </c>
      <c r="C40" s="44"/>
    </row>
    <row r="41" spans="2:13" s="6" customFormat="1" ht="12" customHeight="1">
      <c r="B41" s="348" t="s">
        <v>470</v>
      </c>
      <c r="C41" s="44"/>
    </row>
    <row r="42" spans="2:13" ht="15" customHeight="1">
      <c r="B42" s="3"/>
    </row>
  </sheetData>
  <mergeCells count="7">
    <mergeCell ref="B1:M1"/>
    <mergeCell ref="B2:M2"/>
    <mergeCell ref="B3:M3"/>
    <mergeCell ref="B4:B5"/>
    <mergeCell ref="C4:C5"/>
    <mergeCell ref="E4:K4"/>
    <mergeCell ref="M4:M5"/>
  </mergeCells>
  <conditionalFormatting sqref="B40:B41">
    <cfRule type="duplicateValues" dxfId="1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41AD-A05E-4586-888A-285B4AE4CBD5}">
  <dimension ref="B1:O43"/>
  <sheetViews>
    <sheetView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3" width="8.7109375" style="30" customWidth="1"/>
    <col min="4" max="4" width="1.7109375" style="1" customWidth="1"/>
    <col min="5" max="5" width="11.5703125" style="1" customWidth="1"/>
    <col min="6" max="6" width="11.28515625" style="1" customWidth="1"/>
    <col min="7" max="8" width="11.5703125" style="1" customWidth="1"/>
    <col min="9" max="9" width="11.140625" style="1" customWidth="1"/>
    <col min="10" max="10" width="12.5703125" style="30" customWidth="1"/>
    <col min="11" max="11" width="12.85546875" style="30" customWidth="1"/>
    <col min="12" max="16384" width="11.42578125" style="1"/>
  </cols>
  <sheetData>
    <row r="1" spans="2:15" ht="14.1" customHeight="1">
      <c r="B1" s="798" t="s">
        <v>1469</v>
      </c>
      <c r="C1" s="798"/>
      <c r="D1" s="798"/>
      <c r="E1" s="798"/>
      <c r="F1" s="798"/>
      <c r="G1" s="798"/>
      <c r="H1" s="798"/>
      <c r="I1" s="798"/>
      <c r="J1" s="798"/>
      <c r="K1" s="798"/>
    </row>
    <row r="2" spans="2:15" ht="14.1" customHeight="1">
      <c r="B2" s="798" t="s">
        <v>1624</v>
      </c>
      <c r="C2" s="798"/>
      <c r="D2" s="798"/>
      <c r="E2" s="798"/>
      <c r="F2" s="798"/>
      <c r="G2" s="798"/>
      <c r="H2" s="798"/>
      <c r="I2" s="798"/>
      <c r="J2" s="798"/>
      <c r="K2" s="798"/>
    </row>
    <row r="3" spans="2:15" ht="14.1" customHeight="1">
      <c r="B3" s="807" t="s">
        <v>1432</v>
      </c>
      <c r="C3" s="807"/>
      <c r="D3" s="807"/>
      <c r="E3" s="807"/>
      <c r="F3" s="807"/>
      <c r="G3" s="807"/>
      <c r="H3" s="807"/>
      <c r="I3" s="807"/>
      <c r="J3" s="807"/>
      <c r="K3" s="807"/>
    </row>
    <row r="4" spans="2:15" ht="2.25" customHeight="1">
      <c r="B4" s="582"/>
      <c r="C4" s="582"/>
      <c r="D4" s="582"/>
      <c r="E4" s="582"/>
      <c r="F4" s="582"/>
      <c r="G4" s="582"/>
      <c r="H4" s="582"/>
      <c r="I4" s="582"/>
      <c r="J4" s="582"/>
      <c r="K4" s="582"/>
    </row>
    <row r="5" spans="2:15" s="2" customFormat="1" ht="20.100000000000001" customHeight="1">
      <c r="B5" s="808" t="s">
        <v>458</v>
      </c>
      <c r="C5" s="903" t="s">
        <v>378</v>
      </c>
      <c r="D5" s="312"/>
      <c r="E5" s="803" t="s">
        <v>1152</v>
      </c>
      <c r="F5" s="803"/>
      <c r="G5" s="803"/>
      <c r="H5" s="803"/>
      <c r="I5" s="803"/>
      <c r="J5" s="803"/>
      <c r="K5" s="803"/>
    </row>
    <row r="6" spans="2:15" ht="30" customHeight="1">
      <c r="B6" s="809"/>
      <c r="C6" s="904" t="s">
        <v>27</v>
      </c>
      <c r="D6" s="385"/>
      <c r="E6" s="376" t="s">
        <v>1215</v>
      </c>
      <c r="F6" s="376" t="s">
        <v>1032</v>
      </c>
      <c r="G6" s="376" t="s">
        <v>1033</v>
      </c>
      <c r="H6" s="376" t="s">
        <v>1216</v>
      </c>
      <c r="I6" s="376" t="s">
        <v>1217</v>
      </c>
      <c r="J6" s="376" t="s">
        <v>1218</v>
      </c>
      <c r="K6" s="376" t="s">
        <v>1219</v>
      </c>
    </row>
    <row r="7" spans="2:15" ht="2.25" customHeight="1">
      <c r="B7" s="38"/>
      <c r="C7" s="525"/>
      <c r="D7" s="11"/>
      <c r="E7" s="525"/>
      <c r="F7" s="525"/>
      <c r="G7" s="527"/>
      <c r="H7" s="527"/>
      <c r="I7" s="527"/>
      <c r="J7" s="527"/>
      <c r="K7" s="527"/>
    </row>
    <row r="8" spans="2:15" s="492" customFormat="1">
      <c r="B8" s="36" t="s">
        <v>512</v>
      </c>
      <c r="C8" s="206">
        <f>SUM(C10:C35)</f>
        <v>835</v>
      </c>
      <c r="D8" s="206"/>
      <c r="E8" s="206">
        <f t="shared" ref="E8:K8" si="0">SUM(E10:E35)</f>
        <v>107</v>
      </c>
      <c r="F8" s="206">
        <f t="shared" si="0"/>
        <v>90</v>
      </c>
      <c r="G8" s="206">
        <f t="shared" si="0"/>
        <v>88</v>
      </c>
      <c r="H8" s="206">
        <f t="shared" si="0"/>
        <v>153</v>
      </c>
      <c r="I8" s="206">
        <f t="shared" si="0"/>
        <v>352</v>
      </c>
      <c r="J8" s="206">
        <f t="shared" si="0"/>
        <v>44</v>
      </c>
      <c r="K8" s="206">
        <f t="shared" si="0"/>
        <v>1</v>
      </c>
    </row>
    <row r="9" spans="2:15" ht="2.25" customHeight="1">
      <c r="B9" s="36"/>
      <c r="C9" s="207"/>
      <c r="D9" s="207"/>
      <c r="E9" s="207"/>
      <c r="F9" s="208"/>
      <c r="G9" s="209"/>
      <c r="H9" s="209"/>
      <c r="I9" s="209"/>
      <c r="J9" s="209"/>
      <c r="K9" s="209"/>
    </row>
    <row r="10" spans="2:15" s="492" customFormat="1" ht="14.25" customHeight="1">
      <c r="B10" s="352" t="s">
        <v>1</v>
      </c>
      <c r="C10" s="206">
        <f>SUM(E10:K10)</f>
        <v>21</v>
      </c>
      <c r="D10" s="206"/>
      <c r="E10" s="528">
        <v>0</v>
      </c>
      <c r="F10" s="528">
        <v>5</v>
      </c>
      <c r="G10" s="528">
        <v>3</v>
      </c>
      <c r="H10" s="528">
        <v>3</v>
      </c>
      <c r="I10" s="547">
        <v>10</v>
      </c>
      <c r="J10" s="526">
        <v>0</v>
      </c>
      <c r="K10" s="526">
        <v>0</v>
      </c>
      <c r="L10" s="491"/>
      <c r="M10" s="491"/>
      <c r="N10" s="491"/>
      <c r="O10" s="491"/>
    </row>
    <row r="11" spans="2:15" s="492" customFormat="1" ht="14.25" customHeight="1">
      <c r="B11" s="352" t="s">
        <v>2</v>
      </c>
      <c r="C11" s="206">
        <f t="shared" ref="C11:C35" si="1">SUM(E11:K11)</f>
        <v>24</v>
      </c>
      <c r="D11" s="206"/>
      <c r="E11" s="528">
        <v>3</v>
      </c>
      <c r="F11" s="528">
        <v>0</v>
      </c>
      <c r="G11" s="528">
        <v>4</v>
      </c>
      <c r="H11" s="528">
        <v>4</v>
      </c>
      <c r="I11" s="547">
        <v>13</v>
      </c>
      <c r="J11" s="526">
        <v>0</v>
      </c>
      <c r="K11" s="526">
        <v>0</v>
      </c>
      <c r="L11" s="491"/>
      <c r="M11" s="491"/>
      <c r="N11" s="491"/>
      <c r="O11" s="491"/>
    </row>
    <row r="12" spans="2:15" s="492" customFormat="1" ht="14.25" customHeight="1">
      <c r="B12" s="352" t="s">
        <v>3</v>
      </c>
      <c r="C12" s="206">
        <f t="shared" si="1"/>
        <v>14</v>
      </c>
      <c r="D12" s="206"/>
      <c r="E12" s="528">
        <v>1</v>
      </c>
      <c r="F12" s="528">
        <v>4</v>
      </c>
      <c r="G12" s="528">
        <v>3</v>
      </c>
      <c r="H12" s="528">
        <v>1</v>
      </c>
      <c r="I12" s="547">
        <v>4</v>
      </c>
      <c r="J12" s="526">
        <v>1</v>
      </c>
      <c r="K12" s="526">
        <v>0</v>
      </c>
      <c r="L12" s="491"/>
      <c r="M12" s="491"/>
      <c r="N12" s="491"/>
      <c r="O12" s="491"/>
    </row>
    <row r="13" spans="2:15" s="492" customFormat="1" ht="14.25" customHeight="1">
      <c r="B13" s="352" t="s">
        <v>4</v>
      </c>
      <c r="C13" s="206">
        <f t="shared" si="1"/>
        <v>60</v>
      </c>
      <c r="D13" s="206"/>
      <c r="E13" s="528">
        <v>11</v>
      </c>
      <c r="F13" s="528">
        <v>5</v>
      </c>
      <c r="G13" s="528">
        <v>4</v>
      </c>
      <c r="H13" s="528">
        <v>14</v>
      </c>
      <c r="I13" s="547">
        <v>26</v>
      </c>
      <c r="J13" s="526">
        <v>0</v>
      </c>
      <c r="K13" s="526">
        <v>0</v>
      </c>
      <c r="L13" s="491"/>
      <c r="M13" s="491"/>
      <c r="N13" s="491"/>
      <c r="O13" s="491"/>
    </row>
    <row r="14" spans="2:15" s="492" customFormat="1" ht="14.25" customHeight="1">
      <c r="B14" s="352" t="s">
        <v>5</v>
      </c>
      <c r="C14" s="206">
        <f t="shared" si="1"/>
        <v>31</v>
      </c>
      <c r="D14" s="206"/>
      <c r="E14" s="528">
        <v>5</v>
      </c>
      <c r="F14" s="528">
        <v>0</v>
      </c>
      <c r="G14" s="528">
        <v>3</v>
      </c>
      <c r="H14" s="528">
        <v>6</v>
      </c>
      <c r="I14" s="547">
        <v>16</v>
      </c>
      <c r="J14" s="526">
        <v>1</v>
      </c>
      <c r="K14" s="526">
        <v>0</v>
      </c>
      <c r="L14" s="491"/>
      <c r="M14" s="491"/>
      <c r="N14" s="491"/>
      <c r="O14" s="491"/>
    </row>
    <row r="15" spans="2:15" s="492" customFormat="1" ht="14.25" customHeight="1">
      <c r="B15" s="352" t="s">
        <v>6</v>
      </c>
      <c r="C15" s="206">
        <f t="shared" si="1"/>
        <v>28</v>
      </c>
      <c r="D15" s="206"/>
      <c r="E15" s="528">
        <v>7</v>
      </c>
      <c r="F15" s="528">
        <v>5</v>
      </c>
      <c r="G15" s="528">
        <v>4</v>
      </c>
      <c r="H15" s="528">
        <v>0</v>
      </c>
      <c r="I15" s="547">
        <v>8</v>
      </c>
      <c r="J15" s="526">
        <v>3</v>
      </c>
      <c r="K15" s="526">
        <v>1</v>
      </c>
      <c r="L15" s="491"/>
      <c r="M15" s="491"/>
      <c r="N15" s="491"/>
      <c r="O15" s="491"/>
    </row>
    <row r="16" spans="2:15" s="492" customFormat="1" ht="14.25" customHeight="1">
      <c r="B16" s="352" t="s">
        <v>7</v>
      </c>
      <c r="C16" s="206">
        <f t="shared" si="1"/>
        <v>15</v>
      </c>
      <c r="D16" s="206"/>
      <c r="E16" s="528">
        <v>2</v>
      </c>
      <c r="F16" s="528">
        <v>1</v>
      </c>
      <c r="G16" s="528">
        <v>5</v>
      </c>
      <c r="H16" s="528">
        <v>6</v>
      </c>
      <c r="I16" s="547">
        <v>1</v>
      </c>
      <c r="J16" s="526">
        <v>0</v>
      </c>
      <c r="K16" s="526">
        <v>0</v>
      </c>
      <c r="L16" s="491"/>
      <c r="M16" s="491"/>
      <c r="N16" s="491"/>
      <c r="O16" s="491"/>
    </row>
    <row r="17" spans="2:15" s="492" customFormat="1" ht="14.25" customHeight="1">
      <c r="B17" s="352" t="s">
        <v>8</v>
      </c>
      <c r="C17" s="206">
        <f t="shared" si="1"/>
        <v>60</v>
      </c>
      <c r="D17" s="206"/>
      <c r="E17" s="528">
        <v>7</v>
      </c>
      <c r="F17" s="528">
        <v>6</v>
      </c>
      <c r="G17" s="528">
        <v>8</v>
      </c>
      <c r="H17" s="528">
        <v>8</v>
      </c>
      <c r="I17" s="547">
        <v>30</v>
      </c>
      <c r="J17" s="526">
        <v>1</v>
      </c>
      <c r="K17" s="526">
        <v>0</v>
      </c>
      <c r="L17" s="491"/>
      <c r="M17" s="491"/>
      <c r="N17" s="491"/>
      <c r="O17" s="491"/>
    </row>
    <row r="18" spans="2:15" s="492" customFormat="1" ht="14.25" customHeight="1">
      <c r="B18" s="352" t="s">
        <v>9</v>
      </c>
      <c r="C18" s="206">
        <f t="shared" si="1"/>
        <v>7</v>
      </c>
      <c r="D18" s="206"/>
      <c r="E18" s="528">
        <v>2</v>
      </c>
      <c r="F18" s="528">
        <v>0</v>
      </c>
      <c r="G18" s="528">
        <v>1</v>
      </c>
      <c r="H18" s="528">
        <v>0</v>
      </c>
      <c r="I18" s="547">
        <v>3</v>
      </c>
      <c r="J18" s="526">
        <v>1</v>
      </c>
      <c r="K18" s="526">
        <v>0</v>
      </c>
      <c r="L18" s="491"/>
      <c r="M18" s="491"/>
      <c r="N18" s="491"/>
      <c r="O18" s="491"/>
    </row>
    <row r="19" spans="2:15" s="492" customFormat="1" ht="14.25" customHeight="1">
      <c r="B19" s="352" t="s">
        <v>10</v>
      </c>
      <c r="C19" s="206">
        <f t="shared" si="1"/>
        <v>37</v>
      </c>
      <c r="D19" s="206"/>
      <c r="E19" s="528">
        <v>5</v>
      </c>
      <c r="F19" s="528">
        <v>2</v>
      </c>
      <c r="G19" s="528">
        <v>5</v>
      </c>
      <c r="H19" s="528">
        <v>6</v>
      </c>
      <c r="I19" s="547">
        <v>18</v>
      </c>
      <c r="J19" s="526">
        <v>1</v>
      </c>
      <c r="K19" s="526">
        <v>0</v>
      </c>
      <c r="L19" s="491"/>
      <c r="M19" s="491"/>
      <c r="N19" s="491"/>
      <c r="O19" s="491"/>
    </row>
    <row r="20" spans="2:15" s="492" customFormat="1" ht="14.25" customHeight="1">
      <c r="B20" s="352" t="s">
        <v>11</v>
      </c>
      <c r="C20" s="206">
        <f t="shared" si="1"/>
        <v>44</v>
      </c>
      <c r="D20" s="206"/>
      <c r="E20" s="528">
        <v>6</v>
      </c>
      <c r="F20" s="528">
        <v>7</v>
      </c>
      <c r="G20" s="528">
        <v>5</v>
      </c>
      <c r="H20" s="528">
        <v>5</v>
      </c>
      <c r="I20" s="547">
        <v>19</v>
      </c>
      <c r="J20" s="526">
        <v>2</v>
      </c>
      <c r="K20" s="526">
        <v>0</v>
      </c>
      <c r="L20" s="491"/>
      <c r="M20" s="491"/>
      <c r="N20" s="491"/>
      <c r="O20" s="491"/>
    </row>
    <row r="21" spans="2:15" s="492" customFormat="1" ht="14.25" customHeight="1">
      <c r="B21" s="352" t="s">
        <v>12</v>
      </c>
      <c r="C21" s="206">
        <f t="shared" si="1"/>
        <v>43</v>
      </c>
      <c r="D21" s="206"/>
      <c r="E21" s="528">
        <v>8</v>
      </c>
      <c r="F21" s="528">
        <v>3</v>
      </c>
      <c r="G21" s="528">
        <v>6</v>
      </c>
      <c r="H21" s="528">
        <v>6</v>
      </c>
      <c r="I21" s="547">
        <v>16</v>
      </c>
      <c r="J21" s="526">
        <v>4</v>
      </c>
      <c r="K21" s="526">
        <v>0</v>
      </c>
      <c r="L21" s="491"/>
      <c r="M21" s="491"/>
      <c r="N21" s="491"/>
      <c r="O21" s="491"/>
    </row>
    <row r="22" spans="2:15" s="492" customFormat="1" ht="14.25" customHeight="1">
      <c r="B22" s="352" t="s">
        <v>13</v>
      </c>
      <c r="C22" s="206">
        <f t="shared" si="1"/>
        <v>30</v>
      </c>
      <c r="D22" s="206"/>
      <c r="E22" s="528">
        <v>3</v>
      </c>
      <c r="F22" s="528">
        <v>6</v>
      </c>
      <c r="G22" s="528">
        <v>1</v>
      </c>
      <c r="H22" s="528">
        <v>7</v>
      </c>
      <c r="I22" s="547">
        <v>11</v>
      </c>
      <c r="J22" s="526">
        <v>2</v>
      </c>
      <c r="K22" s="526">
        <v>0</v>
      </c>
      <c r="L22" s="491"/>
      <c r="M22" s="491"/>
      <c r="N22" s="491"/>
      <c r="O22" s="491"/>
    </row>
    <row r="23" spans="2:15" s="492" customFormat="1" ht="14.25" customHeight="1">
      <c r="B23" s="352" t="s">
        <v>14</v>
      </c>
      <c r="C23" s="206">
        <f t="shared" si="1"/>
        <v>26</v>
      </c>
      <c r="D23" s="206"/>
      <c r="E23" s="528">
        <v>4</v>
      </c>
      <c r="F23" s="528">
        <v>3</v>
      </c>
      <c r="G23" s="528">
        <v>0</v>
      </c>
      <c r="H23" s="528">
        <v>1</v>
      </c>
      <c r="I23" s="547">
        <v>16</v>
      </c>
      <c r="J23" s="526">
        <v>2</v>
      </c>
      <c r="K23" s="526">
        <v>0</v>
      </c>
      <c r="L23" s="491"/>
      <c r="M23" s="491"/>
      <c r="N23" s="491"/>
      <c r="O23" s="491"/>
    </row>
    <row r="24" spans="2:15" s="492" customFormat="1" ht="14.25" customHeight="1">
      <c r="B24" s="352" t="s">
        <v>479</v>
      </c>
      <c r="C24" s="206">
        <f t="shared" si="1"/>
        <v>160</v>
      </c>
      <c r="D24" s="206"/>
      <c r="E24" s="528">
        <v>15</v>
      </c>
      <c r="F24" s="528">
        <v>13</v>
      </c>
      <c r="G24" s="528">
        <v>8</v>
      </c>
      <c r="H24" s="528">
        <v>32</v>
      </c>
      <c r="I24" s="547">
        <v>77</v>
      </c>
      <c r="J24" s="526">
        <v>15</v>
      </c>
      <c r="K24" s="526">
        <v>0</v>
      </c>
      <c r="L24" s="491"/>
      <c r="M24" s="491"/>
      <c r="N24" s="491"/>
      <c r="O24" s="491"/>
    </row>
    <row r="25" spans="2:15" s="492" customFormat="1" ht="14.25" customHeight="1">
      <c r="B25" s="352" t="s">
        <v>1140</v>
      </c>
      <c r="C25" s="206">
        <f t="shared" si="1"/>
        <v>57</v>
      </c>
      <c r="D25" s="206"/>
      <c r="E25" s="528">
        <v>7</v>
      </c>
      <c r="F25" s="528">
        <v>9</v>
      </c>
      <c r="G25" s="528">
        <v>10</v>
      </c>
      <c r="H25" s="528">
        <v>15</v>
      </c>
      <c r="I25" s="547">
        <v>14</v>
      </c>
      <c r="J25" s="526">
        <v>2</v>
      </c>
      <c r="K25" s="526">
        <v>0</v>
      </c>
      <c r="L25" s="491"/>
      <c r="M25" s="491"/>
      <c r="N25" s="491"/>
      <c r="O25" s="491"/>
    </row>
    <row r="26" spans="2:15" s="492" customFormat="1" ht="14.25" customHeight="1">
      <c r="B26" s="352" t="s">
        <v>15</v>
      </c>
      <c r="C26" s="206">
        <f t="shared" si="1"/>
        <v>13</v>
      </c>
      <c r="D26" s="206"/>
      <c r="E26" s="528">
        <v>1</v>
      </c>
      <c r="F26" s="528">
        <v>2</v>
      </c>
      <c r="G26" s="528">
        <v>1</v>
      </c>
      <c r="H26" s="528">
        <v>4</v>
      </c>
      <c r="I26" s="547">
        <v>4</v>
      </c>
      <c r="J26" s="526">
        <v>1</v>
      </c>
      <c r="K26" s="526">
        <v>0</v>
      </c>
      <c r="L26" s="491"/>
      <c r="M26" s="491"/>
      <c r="N26" s="491"/>
      <c r="O26" s="491"/>
    </row>
    <row r="27" spans="2:15" s="492" customFormat="1" ht="14.25" customHeight="1">
      <c r="B27" s="352" t="s">
        <v>16</v>
      </c>
      <c r="C27" s="206">
        <f t="shared" si="1"/>
        <v>11</v>
      </c>
      <c r="D27" s="206"/>
      <c r="E27" s="528">
        <v>1</v>
      </c>
      <c r="F27" s="528">
        <v>0</v>
      </c>
      <c r="G27" s="528">
        <v>3</v>
      </c>
      <c r="H27" s="528">
        <v>3</v>
      </c>
      <c r="I27" s="547">
        <v>4</v>
      </c>
      <c r="J27" s="526">
        <v>0</v>
      </c>
      <c r="K27" s="526">
        <v>0</v>
      </c>
      <c r="L27" s="491"/>
      <c r="M27" s="491"/>
      <c r="N27" s="491"/>
      <c r="O27" s="491"/>
    </row>
    <row r="28" spans="2:15" s="492" customFormat="1" ht="14.25" customHeight="1">
      <c r="B28" s="352" t="s">
        <v>18</v>
      </c>
      <c r="C28" s="206">
        <f t="shared" si="1"/>
        <v>7</v>
      </c>
      <c r="D28" s="206"/>
      <c r="E28" s="528">
        <v>2</v>
      </c>
      <c r="F28" s="528">
        <v>1</v>
      </c>
      <c r="G28" s="528">
        <v>0</v>
      </c>
      <c r="H28" s="528">
        <v>2</v>
      </c>
      <c r="I28" s="547">
        <v>2</v>
      </c>
      <c r="J28" s="526">
        <v>0</v>
      </c>
      <c r="K28" s="526">
        <v>0</v>
      </c>
      <c r="L28" s="491"/>
      <c r="M28" s="491"/>
      <c r="N28" s="491"/>
      <c r="O28" s="491"/>
    </row>
    <row r="29" spans="2:15" s="492" customFormat="1" ht="14.25" customHeight="1">
      <c r="B29" s="352" t="s">
        <v>19</v>
      </c>
      <c r="C29" s="206">
        <f t="shared" si="1"/>
        <v>8</v>
      </c>
      <c r="D29" s="206"/>
      <c r="E29" s="528">
        <v>1</v>
      </c>
      <c r="F29" s="528">
        <v>2</v>
      </c>
      <c r="G29" s="528">
        <v>0</v>
      </c>
      <c r="H29" s="528">
        <v>0</v>
      </c>
      <c r="I29" s="547">
        <v>5</v>
      </c>
      <c r="J29" s="526">
        <v>0</v>
      </c>
      <c r="K29" s="526">
        <v>0</v>
      </c>
      <c r="L29" s="491"/>
      <c r="M29" s="491"/>
      <c r="N29" s="491"/>
      <c r="O29" s="491"/>
    </row>
    <row r="30" spans="2:15" s="492" customFormat="1" ht="14.25" customHeight="1">
      <c r="B30" s="352" t="s">
        <v>20</v>
      </c>
      <c r="C30" s="206">
        <f t="shared" si="1"/>
        <v>28</v>
      </c>
      <c r="D30" s="206"/>
      <c r="E30" s="528">
        <v>2</v>
      </c>
      <c r="F30" s="528">
        <v>2</v>
      </c>
      <c r="G30" s="528">
        <v>4</v>
      </c>
      <c r="H30" s="528">
        <v>7</v>
      </c>
      <c r="I30" s="547">
        <v>12</v>
      </c>
      <c r="J30" s="526">
        <v>1</v>
      </c>
      <c r="K30" s="526">
        <v>0</v>
      </c>
      <c r="L30" s="491"/>
      <c r="M30" s="491"/>
      <c r="N30" s="491"/>
      <c r="O30" s="491"/>
    </row>
    <row r="31" spans="2:15" s="492" customFormat="1" ht="14.25" customHeight="1">
      <c r="B31" s="352" t="s">
        <v>21</v>
      </c>
      <c r="C31" s="206">
        <f t="shared" si="1"/>
        <v>51</v>
      </c>
      <c r="D31" s="206"/>
      <c r="E31" s="528">
        <v>5</v>
      </c>
      <c r="F31" s="528">
        <v>8</v>
      </c>
      <c r="G31" s="528">
        <v>3</v>
      </c>
      <c r="H31" s="528">
        <v>12</v>
      </c>
      <c r="I31" s="547">
        <v>21</v>
      </c>
      <c r="J31" s="526">
        <v>2</v>
      </c>
      <c r="K31" s="526">
        <v>0</v>
      </c>
      <c r="L31" s="491"/>
      <c r="M31" s="491"/>
      <c r="N31" s="491"/>
      <c r="O31" s="491"/>
    </row>
    <row r="32" spans="2:15" s="492" customFormat="1" ht="14.25" customHeight="1">
      <c r="B32" s="352" t="s">
        <v>22</v>
      </c>
      <c r="C32" s="206">
        <f t="shared" si="1"/>
        <v>24</v>
      </c>
      <c r="D32" s="206"/>
      <c r="E32" s="528">
        <v>5</v>
      </c>
      <c r="F32" s="528">
        <v>2</v>
      </c>
      <c r="G32" s="528">
        <v>3</v>
      </c>
      <c r="H32" s="528">
        <v>4</v>
      </c>
      <c r="I32" s="547">
        <v>9</v>
      </c>
      <c r="J32" s="526">
        <v>1</v>
      </c>
      <c r="K32" s="526">
        <v>0</v>
      </c>
      <c r="L32" s="491"/>
      <c r="M32" s="491"/>
      <c r="N32" s="491"/>
      <c r="O32" s="491"/>
    </row>
    <row r="33" spans="2:15" s="492" customFormat="1" ht="14.25" customHeight="1">
      <c r="B33" s="352" t="s">
        <v>23</v>
      </c>
      <c r="C33" s="206">
        <f t="shared" si="1"/>
        <v>16</v>
      </c>
      <c r="D33" s="206"/>
      <c r="E33" s="528">
        <v>2</v>
      </c>
      <c r="F33" s="528">
        <v>1</v>
      </c>
      <c r="G33" s="528">
        <v>1</v>
      </c>
      <c r="H33" s="528">
        <v>2</v>
      </c>
      <c r="I33" s="547">
        <v>7</v>
      </c>
      <c r="J33" s="526">
        <v>3</v>
      </c>
      <c r="K33" s="526">
        <v>0</v>
      </c>
      <c r="L33" s="491"/>
      <c r="M33" s="491"/>
      <c r="N33" s="491"/>
      <c r="O33" s="491"/>
    </row>
    <row r="34" spans="2:15" s="492" customFormat="1" ht="14.25" customHeight="1">
      <c r="B34" s="352" t="s">
        <v>24</v>
      </c>
      <c r="C34" s="206">
        <f t="shared" si="1"/>
        <v>7</v>
      </c>
      <c r="D34" s="206"/>
      <c r="E34" s="528">
        <v>0</v>
      </c>
      <c r="F34" s="528">
        <v>1</v>
      </c>
      <c r="G34" s="528">
        <v>1</v>
      </c>
      <c r="H34" s="528">
        <v>2</v>
      </c>
      <c r="I34" s="547">
        <v>2</v>
      </c>
      <c r="J34" s="526">
        <v>1</v>
      </c>
      <c r="K34" s="526">
        <v>0</v>
      </c>
      <c r="L34" s="491"/>
      <c r="M34" s="491"/>
      <c r="N34" s="491"/>
      <c r="O34" s="491"/>
    </row>
    <row r="35" spans="2:15" s="492" customFormat="1" ht="14.25" customHeight="1">
      <c r="B35" s="352" t="s">
        <v>25</v>
      </c>
      <c r="C35" s="206">
        <f t="shared" si="1"/>
        <v>13</v>
      </c>
      <c r="D35" s="478"/>
      <c r="E35" s="528">
        <v>2</v>
      </c>
      <c r="F35" s="528">
        <v>2</v>
      </c>
      <c r="G35" s="528">
        <v>2</v>
      </c>
      <c r="H35" s="528">
        <v>3</v>
      </c>
      <c r="I35" s="547">
        <v>4</v>
      </c>
      <c r="J35" s="526">
        <v>0</v>
      </c>
      <c r="K35" s="526">
        <v>0</v>
      </c>
      <c r="L35" s="491"/>
      <c r="M35" s="491"/>
      <c r="N35" s="491"/>
      <c r="O35" s="491"/>
    </row>
    <row r="36" spans="2:15" ht="2.25" customHeight="1">
      <c r="B36" s="394"/>
      <c r="C36" s="401"/>
      <c r="D36" s="399"/>
      <c r="E36" s="396"/>
      <c r="F36" s="396"/>
      <c r="G36" s="548"/>
      <c r="H36" s="396"/>
      <c r="I36" s="548"/>
      <c r="J36" s="396"/>
      <c r="K36" s="396"/>
      <c r="L36" s="30"/>
      <c r="M36" s="30"/>
      <c r="N36" s="30"/>
      <c r="O36" s="30"/>
    </row>
    <row r="37" spans="2:15" ht="2.25" customHeight="1">
      <c r="B37" s="39"/>
      <c r="C37" s="34"/>
      <c r="D37" s="478"/>
      <c r="E37" s="43"/>
      <c r="F37" s="43"/>
      <c r="G37" s="479"/>
      <c r="H37" s="43"/>
      <c r="I37" s="479"/>
      <c r="J37" s="43"/>
      <c r="K37" s="43"/>
      <c r="L37" s="30"/>
      <c r="M37" s="30"/>
      <c r="N37" s="30"/>
      <c r="O37" s="30"/>
    </row>
    <row r="38" spans="2:15" s="6" customFormat="1" ht="12" customHeight="1">
      <c r="B38" s="346" t="s">
        <v>1629</v>
      </c>
      <c r="C38" s="44"/>
      <c r="J38" s="44"/>
      <c r="K38" s="44"/>
    </row>
    <row r="39" spans="2:15" ht="12" customHeight="1">
      <c r="B39" s="346" t="s">
        <v>1453</v>
      </c>
      <c r="C39" s="44"/>
      <c r="D39" s="6"/>
      <c r="E39" s="6"/>
      <c r="F39" s="6"/>
      <c r="G39" s="6"/>
      <c r="H39" s="6"/>
      <c r="I39" s="6"/>
      <c r="J39" s="44"/>
      <c r="K39" s="44"/>
    </row>
    <row r="40" spans="2:15" ht="12" customHeight="1">
      <c r="B40" s="346" t="s">
        <v>1443</v>
      </c>
      <c r="C40" s="44"/>
      <c r="D40" s="6"/>
      <c r="E40" s="6"/>
      <c r="F40" s="6"/>
      <c r="G40" s="6"/>
      <c r="H40" s="6"/>
      <c r="I40" s="6"/>
      <c r="J40" s="44"/>
      <c r="K40" s="44"/>
    </row>
    <row r="41" spans="2:15" s="6" customFormat="1" ht="12" customHeight="1">
      <c r="B41" s="348" t="s">
        <v>1252</v>
      </c>
      <c r="C41" s="44"/>
      <c r="J41" s="44"/>
      <c r="K41" s="44"/>
    </row>
    <row r="42" spans="2:15" s="6" customFormat="1" ht="12" customHeight="1">
      <c r="B42" s="348" t="s">
        <v>470</v>
      </c>
      <c r="C42" s="44"/>
      <c r="J42" s="44"/>
      <c r="K42" s="44"/>
    </row>
    <row r="43" spans="2:15" ht="15" customHeight="1">
      <c r="B43" s="3"/>
    </row>
  </sheetData>
  <mergeCells count="6">
    <mergeCell ref="B1:K1"/>
    <mergeCell ref="B5:B6"/>
    <mergeCell ref="C5:C6"/>
    <mergeCell ref="E5:K5"/>
    <mergeCell ref="B2:K2"/>
    <mergeCell ref="B3:K3"/>
  </mergeCells>
  <conditionalFormatting sqref="B41:B42">
    <cfRule type="duplicateValues" dxfId="0" priority="1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8AA-E898-4BD7-B7EC-6898810D501C}">
  <sheetPr>
    <pageSetUpPr fitToPage="1"/>
  </sheetPr>
  <dimension ref="B1:S107"/>
  <sheetViews>
    <sheetView showGridLines="0" zoomScaleNormal="100" zoomScaleSheetLayoutView="115" workbookViewId="0">
      <selection activeCell="N27" sqref="N27"/>
    </sheetView>
  </sheetViews>
  <sheetFormatPr baseColWidth="10" defaultColWidth="4.140625" defaultRowHeight="15"/>
  <cols>
    <col min="1" max="1" width="3.7109375" customWidth="1"/>
    <col min="2" max="2" width="22.5703125" customWidth="1"/>
    <col min="3" max="3" width="11.5703125" customWidth="1"/>
    <col min="4" max="4" width="1.7109375" customWidth="1"/>
    <col min="5" max="7" width="11.5703125" customWidth="1"/>
    <col min="8" max="8" width="1.7109375" customWidth="1"/>
    <col min="9" max="9" width="12.7109375" customWidth="1"/>
    <col min="10" max="10" width="13.5703125" customWidth="1"/>
    <col min="16" max="16" width="13" customWidth="1"/>
  </cols>
  <sheetData>
    <row r="1" spans="2:18" s="704" customFormat="1" ht="14.1" customHeight="1">
      <c r="B1" s="905" t="s">
        <v>1470</v>
      </c>
      <c r="C1" s="905"/>
      <c r="D1" s="905"/>
      <c r="E1" s="905"/>
      <c r="F1" s="905"/>
      <c r="G1" s="905"/>
      <c r="H1" s="905"/>
      <c r="I1" s="905"/>
      <c r="J1" s="905"/>
    </row>
    <row r="2" spans="2:18" s="704" customFormat="1" ht="27.95" customHeight="1">
      <c r="B2" s="906" t="s">
        <v>1543</v>
      </c>
      <c r="C2" s="906"/>
      <c r="D2" s="906"/>
      <c r="E2" s="906"/>
      <c r="F2" s="906"/>
      <c r="G2" s="906"/>
      <c r="H2" s="906"/>
      <c r="I2" s="906"/>
      <c r="J2" s="906"/>
    </row>
    <row r="3" spans="2:18" s="706" customFormat="1" ht="14.1" customHeight="1">
      <c r="B3" s="907" t="s">
        <v>1092</v>
      </c>
      <c r="C3" s="907"/>
      <c r="D3" s="907"/>
      <c r="E3" s="907"/>
      <c r="F3" s="907"/>
      <c r="G3" s="907"/>
      <c r="H3" s="907"/>
      <c r="I3" s="907"/>
      <c r="J3" s="907"/>
      <c r="P3" s="571"/>
      <c r="Q3" s="2"/>
      <c r="R3" s="2"/>
    </row>
    <row r="4" spans="2:18" s="706" customFormat="1" ht="2.25" customHeight="1">
      <c r="B4" s="705"/>
      <c r="C4" s="705"/>
      <c r="D4" s="705"/>
      <c r="E4" s="705"/>
      <c r="F4" s="705"/>
      <c r="G4" s="705"/>
      <c r="H4" s="705"/>
      <c r="I4" s="705"/>
      <c r="J4" s="705"/>
      <c r="P4" s="571"/>
      <c r="Q4" s="2"/>
      <c r="R4" s="2"/>
    </row>
    <row r="5" spans="2:18" ht="20.25" customHeight="1">
      <c r="B5" s="908" t="s">
        <v>1093</v>
      </c>
      <c r="C5" s="910" t="s">
        <v>378</v>
      </c>
      <c r="D5" s="707"/>
      <c r="E5" s="912" t="s">
        <v>1319</v>
      </c>
      <c r="F5" s="912"/>
      <c r="G5" s="912"/>
      <c r="H5" s="708"/>
      <c r="I5" s="913" t="s">
        <v>1094</v>
      </c>
      <c r="J5" s="913"/>
      <c r="P5" s="484"/>
      <c r="Q5" s="1"/>
      <c r="R5" s="1"/>
    </row>
    <row r="6" spans="2:18" ht="27.95" customHeight="1">
      <c r="B6" s="909"/>
      <c r="C6" s="911"/>
      <c r="D6" s="709"/>
      <c r="E6" s="709" t="s">
        <v>1320</v>
      </c>
      <c r="F6" s="709" t="s">
        <v>1321</v>
      </c>
      <c r="G6" s="709" t="s">
        <v>1322</v>
      </c>
      <c r="H6" s="710"/>
      <c r="I6" s="711" t="s">
        <v>1095</v>
      </c>
      <c r="J6" s="711" t="s">
        <v>1096</v>
      </c>
      <c r="P6" s="1"/>
      <c r="Q6" s="1"/>
      <c r="R6" s="1"/>
    </row>
    <row r="7" spans="2:18" ht="2.25" customHeight="1">
      <c r="B7" s="712"/>
      <c r="C7" s="713"/>
      <c r="D7" s="713"/>
      <c r="E7" s="714"/>
      <c r="F7" s="714"/>
      <c r="G7" s="714"/>
      <c r="H7" s="714"/>
      <c r="I7" s="715"/>
      <c r="J7" s="716"/>
    </row>
    <row r="8" spans="2:18" ht="12.95" customHeight="1">
      <c r="B8" s="717" t="s">
        <v>1097</v>
      </c>
      <c r="C8" s="718"/>
      <c r="D8" s="718"/>
      <c r="E8" s="718"/>
      <c r="F8" s="718"/>
      <c r="G8" s="718"/>
      <c r="H8" s="718"/>
      <c r="I8" s="719"/>
      <c r="J8" s="716"/>
    </row>
    <row r="9" spans="2:18" ht="12.95" customHeight="1">
      <c r="B9" s="720" t="s">
        <v>1098</v>
      </c>
      <c r="C9" s="635">
        <v>49.833953401073892</v>
      </c>
      <c r="D9" s="721"/>
      <c r="E9" s="635">
        <v>48.405617018354761</v>
      </c>
      <c r="F9" s="635">
        <v>12.852124268302884</v>
      </c>
      <c r="G9" s="635" t="s">
        <v>1547</v>
      </c>
      <c r="H9" s="721"/>
      <c r="I9" s="622">
        <v>372.72970600000031</v>
      </c>
      <c r="J9" s="622">
        <v>688</v>
      </c>
    </row>
    <row r="10" spans="2:18" ht="12.95" customHeight="1">
      <c r="B10" s="720" t="s">
        <v>1099</v>
      </c>
      <c r="C10" s="635">
        <v>44.100278977465265</v>
      </c>
      <c r="D10" s="721"/>
      <c r="E10" s="635">
        <v>40.571320889233306</v>
      </c>
      <c r="F10" s="635">
        <v>21.48951363079631</v>
      </c>
      <c r="G10" s="635" t="s">
        <v>1249</v>
      </c>
      <c r="H10" s="721"/>
      <c r="I10" s="622">
        <v>1529.1876709999935</v>
      </c>
      <c r="J10" s="622">
        <v>2604</v>
      </c>
    </row>
    <row r="11" spans="2:18" ht="12.95" customHeight="1">
      <c r="B11" s="720" t="s">
        <v>1100</v>
      </c>
      <c r="C11" s="635">
        <v>49.436903463647077</v>
      </c>
      <c r="D11" s="721"/>
      <c r="E11" s="635">
        <v>44.60712037649823</v>
      </c>
      <c r="F11" s="635">
        <v>24.375777566673758</v>
      </c>
      <c r="G11" s="635">
        <v>4.3242886841431352</v>
      </c>
      <c r="H11" s="721"/>
      <c r="I11" s="622">
        <v>2923.0748970000086</v>
      </c>
      <c r="J11" s="622">
        <v>4446</v>
      </c>
    </row>
    <row r="12" spans="2:18" ht="12.95" customHeight="1">
      <c r="B12" s="720" t="s">
        <v>1101</v>
      </c>
      <c r="C12" s="635">
        <v>52.476381988251397</v>
      </c>
      <c r="D12" s="721"/>
      <c r="E12" s="635">
        <v>47.785917075696695</v>
      </c>
      <c r="F12" s="635">
        <v>25.388407076134769</v>
      </c>
      <c r="G12" s="635">
        <v>5.6477991458889907</v>
      </c>
      <c r="H12" s="721"/>
      <c r="I12" s="622">
        <v>3749.777011000006</v>
      </c>
      <c r="J12" s="622">
        <v>4973</v>
      </c>
    </row>
    <row r="13" spans="2:18" ht="12.95" customHeight="1">
      <c r="B13" s="720" t="s">
        <v>1102</v>
      </c>
      <c r="C13" s="635">
        <v>54.032636021239192</v>
      </c>
      <c r="D13" s="721"/>
      <c r="E13" s="635">
        <v>49.456404922474867</v>
      </c>
      <c r="F13" s="635">
        <v>26.219570778139001</v>
      </c>
      <c r="G13" s="635">
        <v>5.6850979758296765</v>
      </c>
      <c r="H13" s="721"/>
      <c r="I13" s="622">
        <v>3447.3800949999959</v>
      </c>
      <c r="J13" s="622">
        <v>4050</v>
      </c>
    </row>
    <row r="14" spans="2:18" ht="12.95" customHeight="1">
      <c r="B14" s="720" t="s">
        <v>1103</v>
      </c>
      <c r="C14" s="635">
        <v>59.339333545538949</v>
      </c>
      <c r="D14" s="721"/>
      <c r="E14" s="635">
        <v>55.333097006755452</v>
      </c>
      <c r="F14" s="635">
        <v>31.620893488499608</v>
      </c>
      <c r="G14" s="635">
        <v>8.7429192346098183</v>
      </c>
      <c r="H14" s="721"/>
      <c r="I14" s="622">
        <v>3278.7763709999922</v>
      </c>
      <c r="J14" s="622">
        <v>2845</v>
      </c>
    </row>
    <row r="15" spans="2:18" ht="12.95" customHeight="1">
      <c r="B15" s="720" t="s">
        <v>1104</v>
      </c>
      <c r="C15" s="635">
        <v>58.938686055002307</v>
      </c>
      <c r="D15" s="721"/>
      <c r="E15" s="635">
        <v>54.147618004027862</v>
      </c>
      <c r="F15" s="635">
        <v>33.624294615807159</v>
      </c>
      <c r="G15" s="635">
        <v>9.067450163196348</v>
      </c>
      <c r="H15" s="721"/>
      <c r="I15" s="622">
        <v>2776.0231870000011</v>
      </c>
      <c r="J15" s="622">
        <v>1743</v>
      </c>
    </row>
    <row r="16" spans="2:18" ht="2.25" customHeight="1">
      <c r="B16" s="723"/>
      <c r="C16" s="721"/>
      <c r="D16" s="721"/>
      <c r="E16" s="721"/>
      <c r="F16" s="721"/>
      <c r="G16" s="721"/>
      <c r="H16" s="721"/>
      <c r="I16" s="722"/>
      <c r="J16" s="722"/>
    </row>
    <row r="17" spans="2:10" ht="12.95" customHeight="1">
      <c r="B17" s="717" t="s">
        <v>1105</v>
      </c>
      <c r="C17" s="721"/>
      <c r="D17" s="721"/>
      <c r="E17" s="721"/>
      <c r="F17" s="721"/>
      <c r="G17" s="721"/>
      <c r="H17" s="721"/>
      <c r="I17" s="722"/>
      <c r="J17" s="722"/>
    </row>
    <row r="18" spans="2:10" ht="12.95" customHeight="1">
      <c r="B18" s="720" t="s">
        <v>1106</v>
      </c>
      <c r="C18" s="635">
        <v>47.229442782576513</v>
      </c>
      <c r="D18" s="721"/>
      <c r="E18" s="635">
        <v>42.648394854672141</v>
      </c>
      <c r="F18" s="635">
        <v>21.453707314224165</v>
      </c>
      <c r="G18" s="635">
        <v>3.3852636575420827</v>
      </c>
      <c r="H18" s="721"/>
      <c r="I18" s="622">
        <v>14113.009778000174</v>
      </c>
      <c r="J18" s="622">
        <v>17905</v>
      </c>
    </row>
    <row r="19" spans="2:10" ht="12.95" customHeight="1">
      <c r="B19" s="720" t="s">
        <v>1107</v>
      </c>
      <c r="C19" s="635">
        <v>76.992026764608681</v>
      </c>
      <c r="D19" s="721"/>
      <c r="E19" s="635">
        <v>73.158935315243454</v>
      </c>
      <c r="F19" s="635">
        <v>47.613511227553893</v>
      </c>
      <c r="G19" s="635">
        <v>17.422991174264212</v>
      </c>
      <c r="H19" s="721"/>
      <c r="I19" s="622">
        <v>3963.9391599999876</v>
      </c>
      <c r="J19" s="622">
        <v>3444</v>
      </c>
    </row>
    <row r="20" spans="2:10" ht="2.25" customHeight="1">
      <c r="B20" s="723"/>
      <c r="C20" s="721"/>
      <c r="D20" s="721"/>
      <c r="E20" s="721"/>
      <c r="F20" s="721"/>
      <c r="G20" s="721"/>
      <c r="H20" s="721"/>
      <c r="I20" s="722"/>
      <c r="J20" s="722"/>
    </row>
    <row r="21" spans="2:10" ht="12.95" customHeight="1">
      <c r="B21" s="717" t="s">
        <v>1108</v>
      </c>
      <c r="C21" s="721"/>
      <c r="D21" s="721"/>
      <c r="E21" s="721"/>
      <c r="F21" s="721"/>
      <c r="G21" s="721"/>
      <c r="H21" s="721"/>
      <c r="I21" s="722"/>
      <c r="J21" s="722"/>
    </row>
    <row r="22" spans="2:10" ht="12.95" customHeight="1">
      <c r="B22" s="720" t="s">
        <v>1504</v>
      </c>
      <c r="C22" s="635">
        <v>52.906446824797051</v>
      </c>
      <c r="D22" s="721"/>
      <c r="E22" s="635">
        <v>50.709156154934888</v>
      </c>
      <c r="F22" s="635" t="s">
        <v>1545</v>
      </c>
      <c r="G22" s="635" t="s">
        <v>1358</v>
      </c>
      <c r="H22" s="721"/>
      <c r="I22" s="622">
        <v>257.58854199999996</v>
      </c>
      <c r="J22" s="622">
        <v>289</v>
      </c>
    </row>
    <row r="23" spans="2:10" ht="12.95" customHeight="1">
      <c r="B23" s="720" t="s">
        <v>1109</v>
      </c>
      <c r="C23" s="635">
        <v>57.785334816166703</v>
      </c>
      <c r="D23" s="721"/>
      <c r="E23" s="635">
        <v>53.206583537644811</v>
      </c>
      <c r="F23" s="635">
        <v>31.562643861067542</v>
      </c>
      <c r="G23" s="635">
        <v>8.6357537702626317</v>
      </c>
      <c r="H23" s="721"/>
      <c r="I23" s="622">
        <v>3154.4562089999868</v>
      </c>
      <c r="J23" s="622">
        <v>3977</v>
      </c>
    </row>
    <row r="24" spans="2:10" ht="12.95" customHeight="1">
      <c r="B24" s="720" t="s">
        <v>1110</v>
      </c>
      <c r="C24" s="635">
        <v>55.827951625420788</v>
      </c>
      <c r="D24" s="721"/>
      <c r="E24" s="635">
        <v>51.007148039176144</v>
      </c>
      <c r="F24" s="635">
        <v>28.567905527966779</v>
      </c>
      <c r="G24" s="635">
        <v>6.9212771161027771</v>
      </c>
      <c r="H24" s="721"/>
      <c r="I24" s="622">
        <v>8114.0923500000572</v>
      </c>
      <c r="J24" s="622">
        <v>10074</v>
      </c>
    </row>
    <row r="25" spans="2:10" ht="12.95" customHeight="1">
      <c r="B25" s="720" t="s">
        <v>28</v>
      </c>
      <c r="C25" s="635">
        <v>49.282248953718558</v>
      </c>
      <c r="D25" s="721"/>
      <c r="E25" s="635">
        <v>45.355926027646092</v>
      </c>
      <c r="F25" s="635">
        <v>23.382260903122933</v>
      </c>
      <c r="G25" s="635">
        <v>4.9520124996989798</v>
      </c>
      <c r="H25" s="721"/>
      <c r="I25" s="622">
        <v>6550.811836999992</v>
      </c>
      <c r="J25" s="622">
        <v>7009</v>
      </c>
    </row>
    <row r="26" spans="2:10" ht="2.25" customHeight="1">
      <c r="B26" s="723"/>
      <c r="C26" s="721"/>
      <c r="D26" s="721"/>
      <c r="E26" s="721"/>
      <c r="F26" s="721"/>
      <c r="G26" s="721"/>
      <c r="H26" s="721"/>
      <c r="I26" s="722"/>
      <c r="J26" s="722"/>
    </row>
    <row r="27" spans="2:10" ht="12.95" customHeight="1">
      <c r="B27" s="717" t="s">
        <v>1111</v>
      </c>
      <c r="C27" s="721"/>
      <c r="D27" s="721"/>
      <c r="E27" s="721"/>
      <c r="F27" s="721"/>
      <c r="G27" s="721"/>
      <c r="H27" s="721"/>
      <c r="I27" s="722"/>
      <c r="J27" s="722"/>
    </row>
    <row r="28" spans="2:10" ht="12.95" customHeight="1">
      <c r="B28" s="720" t="s">
        <v>1112</v>
      </c>
      <c r="C28" s="635">
        <v>52.986971155671938</v>
      </c>
      <c r="D28" s="721"/>
      <c r="E28" s="635">
        <v>48.51453328972184</v>
      </c>
      <c r="F28" s="635">
        <v>28.339278244911061</v>
      </c>
      <c r="G28" s="635">
        <v>7.223675643835338</v>
      </c>
      <c r="H28" s="721"/>
      <c r="I28" s="622">
        <v>3782.0458789999875</v>
      </c>
      <c r="J28" s="622">
        <v>6486</v>
      </c>
    </row>
    <row r="29" spans="2:10" ht="12.95" customHeight="1">
      <c r="B29" s="720" t="s">
        <v>1113</v>
      </c>
      <c r="C29" s="635">
        <v>56.686983933139366</v>
      </c>
      <c r="D29" s="721"/>
      <c r="E29" s="635">
        <v>51.703571881660849</v>
      </c>
      <c r="F29" s="635">
        <v>29.864653838538857</v>
      </c>
      <c r="G29" s="635">
        <v>7.5054853375905601</v>
      </c>
      <c r="H29" s="721"/>
      <c r="I29" s="622">
        <v>4141.7318669999895</v>
      </c>
      <c r="J29" s="622">
        <v>5664</v>
      </c>
    </row>
    <row r="30" spans="2:10" ht="12.95" customHeight="1">
      <c r="B30" s="720" t="s">
        <v>1114</v>
      </c>
      <c r="C30" s="635">
        <v>57.975719882655653</v>
      </c>
      <c r="D30" s="721"/>
      <c r="E30" s="635">
        <v>53.368114512235074</v>
      </c>
      <c r="F30" s="635">
        <v>27.677207405828284</v>
      </c>
      <c r="G30" s="635">
        <v>6.1703922640332642</v>
      </c>
      <c r="H30" s="721"/>
      <c r="I30" s="622">
        <v>3896.7406399999954</v>
      </c>
      <c r="J30" s="622">
        <v>4151</v>
      </c>
    </row>
    <row r="31" spans="2:10" ht="12.95" customHeight="1">
      <c r="B31" s="720" t="s">
        <v>1115</v>
      </c>
      <c r="C31" s="635">
        <v>52.082428643651824</v>
      </c>
      <c r="D31" s="721"/>
      <c r="E31" s="635">
        <v>48.457026061293099</v>
      </c>
      <c r="F31" s="635">
        <v>25.406228933045462</v>
      </c>
      <c r="G31" s="635" t="s">
        <v>1548</v>
      </c>
      <c r="H31" s="721"/>
      <c r="I31" s="622">
        <v>3464.1827810000023</v>
      </c>
      <c r="J31" s="622">
        <v>3088</v>
      </c>
    </row>
    <row r="32" spans="2:10" ht="12.95" customHeight="1">
      <c r="B32" s="720" t="s">
        <v>1116</v>
      </c>
      <c r="C32" s="635">
        <v>46.636426413320599</v>
      </c>
      <c r="D32" s="721"/>
      <c r="E32" s="635">
        <v>42.41835750757236</v>
      </c>
      <c r="F32" s="635">
        <v>23.199547251066662</v>
      </c>
      <c r="G32" s="635" t="s">
        <v>1365</v>
      </c>
      <c r="H32" s="721"/>
      <c r="I32" s="622">
        <v>2792.2477710000007</v>
      </c>
      <c r="J32" s="622">
        <v>1960</v>
      </c>
    </row>
    <row r="33" spans="2:19" ht="2.25" customHeight="1">
      <c r="B33" s="723"/>
      <c r="C33" s="721"/>
      <c r="D33" s="721"/>
      <c r="E33" s="721"/>
      <c r="F33" s="721"/>
      <c r="G33" s="721"/>
      <c r="H33" s="721"/>
      <c r="I33" s="722"/>
      <c r="J33" s="722"/>
      <c r="K33" s="716"/>
      <c r="L33" s="716"/>
      <c r="M33" s="716"/>
      <c r="N33" s="716"/>
      <c r="O33" s="716"/>
      <c r="P33" s="716"/>
      <c r="Q33" s="716"/>
      <c r="R33" s="716"/>
      <c r="S33" s="716"/>
    </row>
    <row r="34" spans="2:19" s="15" customFormat="1" ht="12.95" customHeight="1">
      <c r="B34" s="414" t="s">
        <v>1117</v>
      </c>
      <c r="C34" s="25"/>
      <c r="D34" s="25"/>
      <c r="E34" s="724"/>
      <c r="F34" s="26"/>
      <c r="G34" s="25"/>
      <c r="H34" s="724"/>
      <c r="I34" s="746"/>
      <c r="J34" s="746"/>
      <c r="K34" s="724"/>
      <c r="L34" s="725"/>
    </row>
    <row r="35" spans="2:19" s="15" customFormat="1" ht="12.95" customHeight="1">
      <c r="B35" s="344" t="s">
        <v>1118</v>
      </c>
      <c r="C35" s="25">
        <v>57.5307480710199</v>
      </c>
      <c r="D35" s="25"/>
      <c r="E35" s="25">
        <v>52.88093058424537</v>
      </c>
      <c r="F35" s="25">
        <v>31.932496459148073</v>
      </c>
      <c r="G35" s="25">
        <v>8.6095578444711141</v>
      </c>
      <c r="H35" s="724"/>
      <c r="I35" s="637">
        <v>5034.7644540000019</v>
      </c>
      <c r="J35" s="637">
        <v>7612</v>
      </c>
      <c r="K35" s="724"/>
      <c r="L35" s="725"/>
      <c r="N35" s="726"/>
      <c r="O35" s="726"/>
      <c r="P35" s="726"/>
      <c r="R35" s="719"/>
      <c r="S35" s="719"/>
    </row>
    <row r="36" spans="2:19" s="15" customFormat="1" ht="12.95" customHeight="1">
      <c r="B36" s="344" t="s">
        <v>1119</v>
      </c>
      <c r="C36" s="25">
        <v>51.076776979462437</v>
      </c>
      <c r="D36" s="25"/>
      <c r="E36" s="25">
        <v>46.004492962808463</v>
      </c>
      <c r="F36" s="25">
        <v>24.616637071204924</v>
      </c>
      <c r="G36" s="25" t="s">
        <v>1324</v>
      </c>
      <c r="H36" s="724"/>
      <c r="I36" s="637">
        <v>2238.2192839999952</v>
      </c>
      <c r="J36" s="637">
        <v>2393</v>
      </c>
      <c r="K36" s="724"/>
      <c r="L36" s="725"/>
      <c r="N36" s="726"/>
      <c r="O36" s="726"/>
      <c r="P36" s="726"/>
      <c r="R36" s="719"/>
      <c r="S36" s="719"/>
    </row>
    <row r="37" spans="2:19" s="15" customFormat="1" ht="12.95" customHeight="1">
      <c r="B37" s="344" t="s">
        <v>1120</v>
      </c>
      <c r="C37" s="25">
        <v>58.818361191181282</v>
      </c>
      <c r="D37" s="25"/>
      <c r="E37" s="25">
        <v>55.656844506324873</v>
      </c>
      <c r="F37" s="25">
        <v>25.641735549959403</v>
      </c>
      <c r="G37" s="25" t="s">
        <v>1247</v>
      </c>
      <c r="H37" s="724"/>
      <c r="I37" s="637">
        <v>1542.4116289999968</v>
      </c>
      <c r="J37" s="637">
        <v>1474</v>
      </c>
      <c r="K37" s="724"/>
      <c r="L37" s="725"/>
      <c r="N37" s="726"/>
      <c r="O37" s="726"/>
      <c r="P37" s="726"/>
      <c r="R37" s="719"/>
      <c r="S37" s="719"/>
    </row>
    <row r="38" spans="2:19" s="15" customFormat="1" ht="12.95" customHeight="1">
      <c r="B38" s="344" t="s">
        <v>1121</v>
      </c>
      <c r="C38" s="25">
        <v>50.525589783769362</v>
      </c>
      <c r="D38" s="25"/>
      <c r="E38" s="25">
        <v>46.066251684619395</v>
      </c>
      <c r="F38" s="25">
        <v>25.316615221517552</v>
      </c>
      <c r="G38" s="25">
        <v>5.6068637273756261</v>
      </c>
      <c r="H38" s="724"/>
      <c r="I38" s="637">
        <v>8018.0361760000078</v>
      </c>
      <c r="J38" s="637">
        <v>8675</v>
      </c>
      <c r="K38" s="724"/>
      <c r="L38" s="725"/>
      <c r="N38" s="726"/>
      <c r="O38" s="726"/>
      <c r="P38" s="726"/>
      <c r="R38" s="719"/>
      <c r="S38" s="719"/>
    </row>
    <row r="39" spans="2:19" s="15" customFormat="1" ht="12.95" customHeight="1">
      <c r="B39" s="344" t="s">
        <v>1122</v>
      </c>
      <c r="C39" s="25">
        <v>57.842676257858074</v>
      </c>
      <c r="D39" s="25"/>
      <c r="E39" s="25">
        <v>54.262990506859822</v>
      </c>
      <c r="F39" s="25">
        <v>26.621071191368419</v>
      </c>
      <c r="G39" s="25" t="s">
        <v>1374</v>
      </c>
      <c r="H39" s="724"/>
      <c r="I39" s="637">
        <v>1243.5173949999996</v>
      </c>
      <c r="J39" s="637">
        <v>1195</v>
      </c>
      <c r="K39" s="724"/>
      <c r="L39" s="725"/>
      <c r="N39" s="726"/>
      <c r="O39" s="726"/>
      <c r="P39" s="726"/>
      <c r="R39" s="719"/>
      <c r="S39" s="719"/>
    </row>
    <row r="40" spans="2:19" s="15" customFormat="1" ht="2.25" customHeight="1">
      <c r="B40" s="344"/>
      <c r="C40" s="25"/>
      <c r="D40" s="25"/>
      <c r="E40" s="724"/>
      <c r="F40" s="26"/>
      <c r="G40" s="25"/>
      <c r="H40" s="724"/>
      <c r="I40" s="746"/>
      <c r="J40" s="746"/>
      <c r="K40" s="724"/>
      <c r="L40" s="725"/>
      <c r="N40" s="726"/>
      <c r="O40" s="726"/>
      <c r="P40" s="726"/>
      <c r="R40" s="719"/>
      <c r="S40" s="719"/>
    </row>
    <row r="41" spans="2:19" s="15" customFormat="1" ht="12.95" customHeight="1">
      <c r="B41" s="414" t="s">
        <v>1123</v>
      </c>
      <c r="C41" s="25"/>
      <c r="D41" s="25"/>
      <c r="E41" s="724"/>
      <c r="F41" s="26"/>
      <c r="G41" s="25"/>
      <c r="H41" s="724"/>
      <c r="I41" s="746"/>
      <c r="J41" s="746"/>
      <c r="K41" s="724"/>
      <c r="L41" s="725"/>
      <c r="N41" s="726"/>
      <c r="O41" s="726"/>
      <c r="P41" s="726"/>
      <c r="R41" s="719"/>
      <c r="S41" s="719"/>
    </row>
    <row r="42" spans="2:19" s="15" customFormat="1" ht="13.5" customHeight="1">
      <c r="B42" s="344" t="s">
        <v>1124</v>
      </c>
      <c r="C42" s="25">
        <v>52.898931048482382</v>
      </c>
      <c r="D42" s="25"/>
      <c r="E42" s="25">
        <v>48.383975463331552</v>
      </c>
      <c r="F42" s="25">
        <v>25.956424867047712</v>
      </c>
      <c r="G42" s="25">
        <v>5.8439409692564617</v>
      </c>
      <c r="H42" s="724"/>
      <c r="I42" s="637">
        <v>14946.646169000143</v>
      </c>
      <c r="J42" s="637">
        <v>16313</v>
      </c>
      <c r="K42" s="724"/>
      <c r="L42" s="725"/>
      <c r="N42" s="726"/>
      <c r="O42" s="726"/>
      <c r="P42" s="726"/>
      <c r="R42" s="719"/>
      <c r="S42" s="719"/>
    </row>
    <row r="43" spans="2:19" s="15" customFormat="1" ht="13.5" customHeight="1">
      <c r="B43" s="344" t="s">
        <v>1125</v>
      </c>
      <c r="C43" s="25">
        <v>57.923552411920234</v>
      </c>
      <c r="D43" s="25"/>
      <c r="E43" s="25">
        <v>53.96512668023685</v>
      </c>
      <c r="F43" s="25">
        <v>33.134035905469183</v>
      </c>
      <c r="G43" s="25">
        <v>9.4418005091377157</v>
      </c>
      <c r="H43" s="724"/>
      <c r="I43" s="637">
        <v>3123.2294700000116</v>
      </c>
      <c r="J43" s="637">
        <v>5019</v>
      </c>
      <c r="K43" s="724"/>
      <c r="L43" s="725"/>
      <c r="N43" s="726"/>
      <c r="O43" s="726"/>
      <c r="P43" s="726"/>
      <c r="R43" s="719"/>
      <c r="S43" s="719"/>
    </row>
    <row r="44" spans="2:19" s="15" customFormat="1" ht="13.5" customHeight="1">
      <c r="B44" s="344" t="s">
        <v>1126</v>
      </c>
      <c r="C44" s="293" t="s">
        <v>1544</v>
      </c>
      <c r="D44" s="293"/>
      <c r="E44" s="293" t="s">
        <v>1544</v>
      </c>
      <c r="F44" s="293" t="s">
        <v>1546</v>
      </c>
      <c r="G44" s="293" t="s">
        <v>1549</v>
      </c>
      <c r="H44" s="26"/>
      <c r="I44" s="637">
        <v>7.0732989999999996</v>
      </c>
      <c r="J44" s="637">
        <v>17</v>
      </c>
      <c r="K44" s="26"/>
      <c r="L44" s="26"/>
      <c r="N44" s="26"/>
      <c r="O44" s="26"/>
      <c r="P44" s="26"/>
      <c r="R44" s="719"/>
      <c r="S44" s="719"/>
    </row>
    <row r="45" spans="2:19" s="15" customFormat="1" ht="2.25" customHeight="1">
      <c r="B45" s="344"/>
      <c r="C45" s="25"/>
      <c r="D45" s="25"/>
      <c r="E45" s="724"/>
      <c r="F45" s="26"/>
      <c r="G45" s="26"/>
      <c r="H45" s="26"/>
      <c r="I45" s="747"/>
      <c r="J45" s="747"/>
      <c r="K45" s="26"/>
      <c r="L45" s="26"/>
      <c r="N45" s="26"/>
      <c r="O45" s="26"/>
      <c r="P45" s="26"/>
      <c r="R45" s="719"/>
      <c r="S45" s="719"/>
    </row>
    <row r="46" spans="2:19" ht="12.95" customHeight="1">
      <c r="B46" s="717" t="s">
        <v>1127</v>
      </c>
      <c r="C46" s="716"/>
      <c r="D46" s="716"/>
      <c r="E46" s="716"/>
      <c r="F46" s="716"/>
      <c r="G46" s="716"/>
      <c r="H46" s="716"/>
      <c r="I46" s="727"/>
      <c r="J46" s="727"/>
      <c r="K46" s="716"/>
      <c r="L46" s="716"/>
      <c r="M46" s="716"/>
      <c r="N46" s="716"/>
      <c r="O46" s="716"/>
      <c r="P46" s="716"/>
      <c r="Q46" s="716"/>
      <c r="R46" s="716"/>
      <c r="S46" s="716"/>
    </row>
    <row r="47" spans="2:19" ht="13.5" customHeight="1">
      <c r="B47" s="720" t="s">
        <v>1128</v>
      </c>
      <c r="C47" s="635">
        <v>54.197124508618934</v>
      </c>
      <c r="D47" s="721"/>
      <c r="E47" s="635">
        <v>49.774977422702186</v>
      </c>
      <c r="F47" s="635">
        <v>27.361938365830358</v>
      </c>
      <c r="G47" s="635">
        <v>6.5313661205517608</v>
      </c>
      <c r="H47" s="721"/>
      <c r="I47" s="622">
        <v>14129.72261800014</v>
      </c>
      <c r="J47" s="622">
        <v>14330</v>
      </c>
      <c r="K47" s="716"/>
      <c r="L47" s="716"/>
      <c r="M47" s="716"/>
      <c r="N47" s="716"/>
      <c r="O47" s="716"/>
      <c r="P47" s="716"/>
      <c r="Q47" s="716"/>
      <c r="R47" s="716"/>
      <c r="S47" s="716"/>
    </row>
    <row r="48" spans="2:19" ht="13.5" customHeight="1">
      <c r="B48" s="720" t="s">
        <v>1129</v>
      </c>
      <c r="C48" s="635">
        <v>52.176121915401161</v>
      </c>
      <c r="D48" s="721"/>
      <c r="E48" s="635">
        <v>47.777386602955239</v>
      </c>
      <c r="F48" s="635">
        <v>26.574823659971926</v>
      </c>
      <c r="G48" s="635">
        <v>6.2204552030855096</v>
      </c>
      <c r="H48" s="721"/>
      <c r="I48" s="622">
        <v>3947.2263199999916</v>
      </c>
      <c r="J48" s="622">
        <v>7019</v>
      </c>
      <c r="K48" s="716"/>
      <c r="L48" s="716"/>
      <c r="M48" s="716"/>
      <c r="N48" s="716"/>
      <c r="O48" s="716"/>
      <c r="P48" s="716"/>
      <c r="Q48" s="716"/>
      <c r="R48" s="716"/>
      <c r="S48" s="716"/>
    </row>
    <row r="49" spans="2:13" ht="2.25" customHeight="1">
      <c r="B49" s="723"/>
      <c r="C49" s="721"/>
      <c r="D49" s="721"/>
      <c r="E49" s="721"/>
      <c r="F49" s="721"/>
      <c r="G49" s="721"/>
      <c r="H49" s="721"/>
      <c r="I49" s="722"/>
      <c r="J49" s="722"/>
    </row>
    <row r="50" spans="2:13" ht="12.95" customHeight="1">
      <c r="B50" s="717" t="s">
        <v>1130</v>
      </c>
      <c r="C50" s="721"/>
      <c r="D50" s="721"/>
      <c r="E50" s="721"/>
      <c r="F50" s="721"/>
      <c r="G50" s="721"/>
      <c r="H50" s="721"/>
      <c r="I50" s="727"/>
      <c r="J50" s="727"/>
    </row>
    <row r="51" spans="2:13" ht="13.5" customHeight="1">
      <c r="B51" s="720" t="s">
        <v>1131</v>
      </c>
      <c r="C51" s="635">
        <v>53.65889657617916</v>
      </c>
      <c r="D51" s="721"/>
      <c r="E51" s="635">
        <v>49.597923313059511</v>
      </c>
      <c r="F51" s="635">
        <v>25.65121754394098</v>
      </c>
      <c r="G51" s="635">
        <v>5.987788630978133</v>
      </c>
      <c r="H51" s="716"/>
      <c r="I51" s="622">
        <v>10572.756238000096</v>
      </c>
      <c r="J51" s="622">
        <v>8651</v>
      </c>
    </row>
    <row r="52" spans="2:13" ht="13.5" customHeight="1">
      <c r="B52" s="720" t="s">
        <v>1132</v>
      </c>
      <c r="C52" s="635">
        <v>54.695728442467228</v>
      </c>
      <c r="D52" s="721"/>
      <c r="E52" s="635">
        <v>49.880110828570757</v>
      </c>
      <c r="F52" s="635">
        <v>30.544474490427508</v>
      </c>
      <c r="G52" s="635">
        <v>7.7503938330871573</v>
      </c>
      <c r="H52" s="721"/>
      <c r="I52" s="622">
        <v>4710.3907989999952</v>
      </c>
      <c r="J52" s="622">
        <v>7175</v>
      </c>
    </row>
    <row r="53" spans="2:13" ht="13.5" customHeight="1">
      <c r="B53" s="728" t="s">
        <v>1133</v>
      </c>
      <c r="C53" s="748">
        <v>52.53794413535978</v>
      </c>
      <c r="D53" s="729"/>
      <c r="E53" s="748">
        <v>47.445459161780342</v>
      </c>
      <c r="F53" s="748">
        <v>27.358045991966002</v>
      </c>
      <c r="G53" s="748">
        <v>6.0938904415184583</v>
      </c>
      <c r="H53" s="729"/>
      <c r="I53" s="633">
        <v>2793.8019010000007</v>
      </c>
      <c r="J53" s="633">
        <v>5523</v>
      </c>
    </row>
    <row r="54" spans="2:13" ht="13.5" customHeight="1">
      <c r="B54" s="730"/>
      <c r="C54" s="721"/>
      <c r="D54" s="721"/>
      <c r="E54" s="721"/>
      <c r="F54" s="721"/>
      <c r="G54" s="721"/>
      <c r="H54" s="721"/>
      <c r="I54" s="722"/>
      <c r="J54" s="560" t="s">
        <v>1487</v>
      </c>
    </row>
    <row r="55" spans="2:13" ht="13.5" customHeight="1">
      <c r="B55" s="730"/>
      <c r="C55" s="721"/>
      <c r="D55" s="721"/>
      <c r="E55" s="721"/>
      <c r="F55" s="721"/>
      <c r="G55" s="721"/>
      <c r="H55" s="721"/>
      <c r="I55" s="722"/>
      <c r="J55" s="722"/>
    </row>
    <row r="56" spans="2:13" ht="13.5" customHeight="1">
      <c r="B56" s="905" t="s">
        <v>1470</v>
      </c>
      <c r="C56" s="905"/>
      <c r="D56" s="905"/>
      <c r="E56" s="905"/>
      <c r="F56" s="905"/>
      <c r="G56" s="905"/>
      <c r="H56" s="905"/>
      <c r="I56" s="905"/>
      <c r="J56" s="905"/>
    </row>
    <row r="57" spans="2:13" ht="27.95" customHeight="1">
      <c r="B57" s="906" t="s">
        <v>1543</v>
      </c>
      <c r="C57" s="906"/>
      <c r="D57" s="906"/>
      <c r="E57" s="906"/>
      <c r="F57" s="906"/>
      <c r="G57" s="906"/>
      <c r="H57" s="906"/>
      <c r="I57" s="906"/>
      <c r="J57" s="906"/>
    </row>
    <row r="58" spans="2:13" ht="13.5" customHeight="1">
      <c r="B58" s="731"/>
      <c r="C58" s="731"/>
      <c r="D58" s="731"/>
      <c r="E58" s="914" t="s">
        <v>1496</v>
      </c>
      <c r="F58" s="914"/>
      <c r="G58" s="731"/>
      <c r="H58" s="731"/>
      <c r="I58" s="731"/>
      <c r="J58" s="560" t="s">
        <v>1488</v>
      </c>
      <c r="M58" s="560"/>
    </row>
    <row r="59" spans="2:13" ht="13.5" customHeight="1">
      <c r="B59" s="908" t="s">
        <v>1093</v>
      </c>
      <c r="C59" s="910" t="s">
        <v>378</v>
      </c>
      <c r="D59" s="707"/>
      <c r="E59" s="912" t="s">
        <v>1319</v>
      </c>
      <c r="F59" s="912"/>
      <c r="G59" s="912"/>
      <c r="H59" s="708"/>
      <c r="I59" s="913" t="s">
        <v>1094</v>
      </c>
      <c r="J59" s="913"/>
    </row>
    <row r="60" spans="2:13" ht="27.95" customHeight="1">
      <c r="B60" s="909"/>
      <c r="C60" s="911"/>
      <c r="D60" s="709"/>
      <c r="E60" s="709" t="s">
        <v>1320</v>
      </c>
      <c r="F60" s="709" t="s">
        <v>1321</v>
      </c>
      <c r="G60" s="709" t="s">
        <v>1322</v>
      </c>
      <c r="H60" s="710"/>
      <c r="I60" s="711" t="s">
        <v>1095</v>
      </c>
      <c r="J60" s="711" t="s">
        <v>1096</v>
      </c>
    </row>
    <row r="61" spans="2:13" ht="2.25" customHeight="1">
      <c r="B61" s="712"/>
      <c r="C61" s="713"/>
      <c r="D61" s="713"/>
      <c r="E61" s="714"/>
      <c r="F61" s="714"/>
      <c r="G61" s="714"/>
      <c r="H61" s="714"/>
      <c r="I61" s="715"/>
      <c r="J61" s="716"/>
    </row>
    <row r="62" spans="2:13" ht="12.95" customHeight="1">
      <c r="B62" s="717" t="s">
        <v>458</v>
      </c>
      <c r="C62" s="732"/>
      <c r="D62" s="732"/>
      <c r="E62" s="721"/>
      <c r="F62" s="721"/>
      <c r="G62" s="721"/>
      <c r="H62" s="721"/>
      <c r="I62" s="722"/>
      <c r="J62" s="722"/>
    </row>
    <row r="63" spans="2:13" ht="13.5" customHeight="1">
      <c r="B63" s="634" t="s">
        <v>1</v>
      </c>
      <c r="C63" s="635">
        <v>51.086381138219586</v>
      </c>
      <c r="D63" s="721"/>
      <c r="E63" s="635">
        <v>45.434059584979025</v>
      </c>
      <c r="F63" s="635">
        <v>28.33790332181464</v>
      </c>
      <c r="G63" s="635" t="s">
        <v>1374</v>
      </c>
      <c r="H63" s="721"/>
      <c r="I63" s="622">
        <v>286.38365399999998</v>
      </c>
      <c r="J63" s="622">
        <v>902</v>
      </c>
    </row>
    <row r="64" spans="2:13" ht="13.5" customHeight="1">
      <c r="B64" s="634" t="s">
        <v>2</v>
      </c>
      <c r="C64" s="635">
        <v>58.218254108516888</v>
      </c>
      <c r="D64" s="721"/>
      <c r="E64" s="635">
        <v>54.450122380263743</v>
      </c>
      <c r="F64" s="635">
        <v>32.325503398711795</v>
      </c>
      <c r="G64" s="635" t="s">
        <v>1324</v>
      </c>
      <c r="H64" s="721"/>
      <c r="I64" s="622">
        <v>625.38474499999973</v>
      </c>
      <c r="J64" s="622">
        <v>702</v>
      </c>
    </row>
    <row r="65" spans="2:10" ht="13.5" customHeight="1">
      <c r="B65" s="634" t="s">
        <v>3</v>
      </c>
      <c r="C65" s="635">
        <v>67.386586176472193</v>
      </c>
      <c r="D65" s="721"/>
      <c r="E65" s="635">
        <v>62.722460432418181</v>
      </c>
      <c r="F65" s="635">
        <v>40.634153612664093</v>
      </c>
      <c r="G65" s="635" t="s">
        <v>1550</v>
      </c>
      <c r="H65" s="721"/>
      <c r="I65" s="622">
        <v>267.27561999999915</v>
      </c>
      <c r="J65" s="622">
        <v>779</v>
      </c>
    </row>
    <row r="66" spans="2:10" ht="13.5" customHeight="1">
      <c r="B66" s="634" t="s">
        <v>4</v>
      </c>
      <c r="C66" s="635">
        <v>57.946283777109755</v>
      </c>
      <c r="D66" s="721"/>
      <c r="E66" s="635">
        <v>54.44584172615555</v>
      </c>
      <c r="F66" s="635">
        <v>31.065168028274641</v>
      </c>
      <c r="G66" s="635" t="s">
        <v>1241</v>
      </c>
      <c r="H66" s="721"/>
      <c r="I66" s="622">
        <v>734.78859599999976</v>
      </c>
      <c r="J66" s="622">
        <v>756</v>
      </c>
    </row>
    <row r="67" spans="2:10" ht="13.5" customHeight="1">
      <c r="B67" s="634" t="s">
        <v>5</v>
      </c>
      <c r="C67" s="635">
        <v>58.405921550651719</v>
      </c>
      <c r="D67" s="721"/>
      <c r="E67" s="635">
        <v>52.408821932622885</v>
      </c>
      <c r="F67" s="635">
        <v>38.558825885774134</v>
      </c>
      <c r="G67" s="635">
        <v>9.8708596665541535</v>
      </c>
      <c r="H67" s="721"/>
      <c r="I67" s="622">
        <v>303.80826000000013</v>
      </c>
      <c r="J67" s="622">
        <v>863</v>
      </c>
    </row>
    <row r="68" spans="2:10" ht="13.5" customHeight="1">
      <c r="B68" s="634" t="s">
        <v>6</v>
      </c>
      <c r="C68" s="635">
        <v>45.842950983348757</v>
      </c>
      <c r="D68" s="721"/>
      <c r="E68" s="635">
        <v>39.597415776596478</v>
      </c>
      <c r="F68" s="635">
        <v>23.80985612242527</v>
      </c>
      <c r="G68" s="635" t="s">
        <v>1245</v>
      </c>
      <c r="H68" s="721"/>
      <c r="I68" s="622">
        <v>865.36341899999934</v>
      </c>
      <c r="J68" s="622">
        <v>754</v>
      </c>
    </row>
    <row r="69" spans="2:10" ht="13.5" customHeight="1">
      <c r="B69" s="634" t="s">
        <v>7</v>
      </c>
      <c r="C69" s="635">
        <v>56.313395518025132</v>
      </c>
      <c r="D69" s="721"/>
      <c r="E69" s="635">
        <v>52.635501158523788</v>
      </c>
      <c r="F69" s="635">
        <v>24.889712983464271</v>
      </c>
      <c r="G69" s="635" t="s">
        <v>1369</v>
      </c>
      <c r="H69" s="721"/>
      <c r="I69" s="622">
        <v>571.82433599999877</v>
      </c>
      <c r="J69" s="622">
        <v>691</v>
      </c>
    </row>
    <row r="70" spans="2:10" ht="13.5" customHeight="1">
      <c r="B70" s="634" t="s">
        <v>8</v>
      </c>
      <c r="C70" s="635">
        <v>58.342554229532354</v>
      </c>
      <c r="D70" s="721"/>
      <c r="E70" s="635">
        <v>52.529238182372374</v>
      </c>
      <c r="F70" s="635">
        <v>34.751318922314582</v>
      </c>
      <c r="G70" s="635" t="s">
        <v>1550</v>
      </c>
      <c r="H70" s="721"/>
      <c r="I70" s="622">
        <v>673.28415799999914</v>
      </c>
      <c r="J70" s="622">
        <v>685</v>
      </c>
    </row>
    <row r="71" spans="2:10" ht="13.5" customHeight="1">
      <c r="B71" s="634" t="s">
        <v>9</v>
      </c>
      <c r="C71" s="635">
        <v>55.632880443931477</v>
      </c>
      <c r="D71" s="721"/>
      <c r="E71" s="635">
        <v>50.923874184371329</v>
      </c>
      <c r="F71" s="635">
        <v>28.986498169112796</v>
      </c>
      <c r="G71" s="635" t="s">
        <v>1370</v>
      </c>
      <c r="H71" s="721"/>
      <c r="I71" s="622">
        <v>201.52933499999952</v>
      </c>
      <c r="J71" s="622">
        <v>725</v>
      </c>
    </row>
    <row r="72" spans="2:10" ht="13.5" customHeight="1">
      <c r="B72" s="634" t="s">
        <v>10</v>
      </c>
      <c r="C72" s="635">
        <v>51.771070953394812</v>
      </c>
      <c r="D72" s="721"/>
      <c r="E72" s="635">
        <v>48.887114369773208</v>
      </c>
      <c r="F72" s="635">
        <v>24.122186595338015</v>
      </c>
      <c r="G72" s="635" t="s">
        <v>1240</v>
      </c>
      <c r="H72" s="721"/>
      <c r="I72" s="622">
        <v>413.99510200000066</v>
      </c>
      <c r="J72" s="622">
        <v>859</v>
      </c>
    </row>
    <row r="73" spans="2:10" ht="13.5" customHeight="1">
      <c r="B73" s="634" t="s">
        <v>11</v>
      </c>
      <c r="C73" s="635">
        <v>48.934762825380787</v>
      </c>
      <c r="D73" s="721"/>
      <c r="E73" s="635">
        <v>44.491163954090254</v>
      </c>
      <c r="F73" s="635">
        <v>25.020481822761287</v>
      </c>
      <c r="G73" s="635" t="s">
        <v>1370</v>
      </c>
      <c r="H73" s="721"/>
      <c r="I73" s="622">
        <v>536.75886800000262</v>
      </c>
      <c r="J73" s="622">
        <v>789</v>
      </c>
    </row>
    <row r="74" spans="2:10" ht="13.5" customHeight="1">
      <c r="B74" s="634" t="s">
        <v>12</v>
      </c>
      <c r="C74" s="635">
        <v>57.39375058700282</v>
      </c>
      <c r="D74" s="721"/>
      <c r="E74" s="635">
        <v>49.866247883185629</v>
      </c>
      <c r="F74" s="635">
        <v>31.914355823474455</v>
      </c>
      <c r="G74" s="635" t="s">
        <v>1551</v>
      </c>
      <c r="H74" s="721"/>
      <c r="I74" s="622">
        <v>771.66367500000081</v>
      </c>
      <c r="J74" s="622">
        <v>755</v>
      </c>
    </row>
    <row r="75" spans="2:10" ht="13.5" customHeight="1">
      <c r="B75" s="634" t="s">
        <v>13</v>
      </c>
      <c r="C75" s="635">
        <v>55.103628587099429</v>
      </c>
      <c r="D75" s="721"/>
      <c r="E75" s="635">
        <v>51.746442845780471</v>
      </c>
      <c r="F75" s="635">
        <v>23.71829115475143</v>
      </c>
      <c r="G75" s="635" t="s">
        <v>1324</v>
      </c>
      <c r="H75" s="721"/>
      <c r="I75" s="622">
        <v>1097.6009920000004</v>
      </c>
      <c r="J75" s="622">
        <v>787</v>
      </c>
    </row>
    <row r="76" spans="2:10" ht="13.5" customHeight="1">
      <c r="B76" s="634" t="s">
        <v>14</v>
      </c>
      <c r="C76" s="635">
        <v>47.937505156511371</v>
      </c>
      <c r="D76" s="721"/>
      <c r="E76" s="635">
        <v>44.239805100352577</v>
      </c>
      <c r="F76" s="635">
        <v>23.542856012902256</v>
      </c>
      <c r="G76" s="635" t="s">
        <v>1249</v>
      </c>
      <c r="H76" s="721"/>
      <c r="I76" s="622">
        <v>773.33049100000051</v>
      </c>
      <c r="J76" s="622">
        <v>828</v>
      </c>
    </row>
    <row r="77" spans="2:10" ht="13.5" customHeight="1">
      <c r="B77" s="634" t="s">
        <v>1134</v>
      </c>
      <c r="C77" s="607">
        <v>54.613746501334859</v>
      </c>
      <c r="D77" s="733"/>
      <c r="E77" s="607">
        <v>50.712017079413918</v>
      </c>
      <c r="F77" s="607">
        <v>25.358985995839333</v>
      </c>
      <c r="G77" s="635" t="s">
        <v>1248</v>
      </c>
      <c r="H77" s="716"/>
      <c r="I77" s="598">
        <v>5213.3765569999969</v>
      </c>
      <c r="J77" s="598">
        <v>1667</v>
      </c>
    </row>
    <row r="78" spans="2:10" ht="13.5" customHeight="1">
      <c r="B78" s="634" t="s">
        <v>1255</v>
      </c>
      <c r="C78" s="607">
        <v>56.223051174495517</v>
      </c>
      <c r="D78" s="733"/>
      <c r="E78" s="607">
        <v>53.190790234390221</v>
      </c>
      <c r="F78" s="607">
        <v>27.077948192160168</v>
      </c>
      <c r="G78" s="635" t="s">
        <v>1372</v>
      </c>
      <c r="H78" s="716"/>
      <c r="I78" s="598">
        <v>571.66406000000188</v>
      </c>
      <c r="J78" s="598">
        <v>796</v>
      </c>
    </row>
    <row r="79" spans="2:10" ht="13.5" customHeight="1">
      <c r="B79" s="634" t="s">
        <v>15</v>
      </c>
      <c r="C79" s="635">
        <v>53.236599230135795</v>
      </c>
      <c r="D79" s="721"/>
      <c r="E79" s="635">
        <v>50.01313590645541</v>
      </c>
      <c r="F79" s="635">
        <v>26.434880114668353</v>
      </c>
      <c r="G79" s="635" t="s">
        <v>1369</v>
      </c>
      <c r="H79" s="721"/>
      <c r="I79" s="622">
        <v>597.59104000000036</v>
      </c>
      <c r="J79" s="622">
        <v>760</v>
      </c>
    </row>
    <row r="80" spans="2:10" ht="13.5" customHeight="1">
      <c r="B80" s="634" t="s">
        <v>16</v>
      </c>
      <c r="C80" s="635">
        <v>59.481462720182599</v>
      </c>
      <c r="D80" s="721"/>
      <c r="E80" s="635">
        <v>53.383199317117359</v>
      </c>
      <c r="F80" s="635">
        <v>33.412275960869309</v>
      </c>
      <c r="G80" s="635">
        <v>8.912514145845476</v>
      </c>
      <c r="H80" s="721"/>
      <c r="I80" s="622">
        <v>92.992850999999959</v>
      </c>
      <c r="J80" s="622">
        <v>808</v>
      </c>
    </row>
    <row r="81" spans="2:18" ht="13.5" customHeight="1">
      <c r="B81" s="634" t="s">
        <v>18</v>
      </c>
      <c r="C81" s="635">
        <v>56.643173610694596</v>
      </c>
      <c r="D81" s="721"/>
      <c r="E81" s="635">
        <v>50.882792111906269</v>
      </c>
      <c r="F81" s="635">
        <v>33.896963655923869</v>
      </c>
      <c r="G81" s="635" t="s">
        <v>1546</v>
      </c>
      <c r="H81" s="721"/>
      <c r="I81" s="622">
        <v>112.46798500000014</v>
      </c>
      <c r="J81" s="622">
        <v>701</v>
      </c>
    </row>
    <row r="82" spans="2:18" ht="13.5" customHeight="1">
      <c r="B82" s="634" t="s">
        <v>19</v>
      </c>
      <c r="C82" s="635">
        <v>50.220289811792128</v>
      </c>
      <c r="D82" s="721"/>
      <c r="E82" s="635">
        <v>45.221043748978374</v>
      </c>
      <c r="F82" s="635">
        <v>28.91614250089788</v>
      </c>
      <c r="G82" s="635" t="s">
        <v>1242</v>
      </c>
      <c r="H82" s="721"/>
      <c r="I82" s="622">
        <v>140.77432700000006</v>
      </c>
      <c r="J82" s="622">
        <v>757</v>
      </c>
    </row>
    <row r="83" spans="2:18" ht="13.5" customHeight="1">
      <c r="B83" s="634" t="s">
        <v>20</v>
      </c>
      <c r="C83" s="635">
        <v>48.876746791551781</v>
      </c>
      <c r="D83" s="721"/>
      <c r="E83" s="635">
        <v>42.957108773267116</v>
      </c>
      <c r="F83" s="635">
        <v>25.421353259124214</v>
      </c>
      <c r="G83" s="635" t="s">
        <v>1325</v>
      </c>
      <c r="H83" s="721"/>
      <c r="I83" s="622">
        <v>1209.8577949999972</v>
      </c>
      <c r="J83" s="622">
        <v>846</v>
      </c>
    </row>
    <row r="84" spans="2:18" ht="13.5" customHeight="1">
      <c r="B84" s="634" t="s">
        <v>21</v>
      </c>
      <c r="C84" s="635">
        <v>54.683589055877633</v>
      </c>
      <c r="D84" s="721"/>
      <c r="E84" s="635">
        <v>51.842611986386089</v>
      </c>
      <c r="F84" s="635">
        <v>33.458775606397765</v>
      </c>
      <c r="G84" s="635" t="s">
        <v>1248</v>
      </c>
      <c r="H84" s="721"/>
      <c r="I84" s="622">
        <v>671.43473999999958</v>
      </c>
      <c r="J84" s="622">
        <v>700</v>
      </c>
    </row>
    <row r="85" spans="2:18" ht="13.5" customHeight="1">
      <c r="B85" s="634" t="s">
        <v>22</v>
      </c>
      <c r="C85" s="635">
        <v>54.665675046583438</v>
      </c>
      <c r="D85" s="721"/>
      <c r="E85" s="635">
        <v>49.242942915020649</v>
      </c>
      <c r="F85" s="635">
        <v>27.949435074666212</v>
      </c>
      <c r="G85" s="635" t="s">
        <v>1377</v>
      </c>
      <c r="H85" s="721"/>
      <c r="I85" s="622">
        <v>615.67127399999936</v>
      </c>
      <c r="J85" s="622">
        <v>918</v>
      </c>
    </row>
    <row r="86" spans="2:18" ht="13.5" customHeight="1">
      <c r="B86" s="634" t="s">
        <v>23</v>
      </c>
      <c r="C86" s="635">
        <v>44.543188245319406</v>
      </c>
      <c r="D86" s="721"/>
      <c r="E86" s="635">
        <v>41.253073907626124</v>
      </c>
      <c r="F86" s="635">
        <v>24.717922977051398</v>
      </c>
      <c r="G86" s="635" t="s">
        <v>1552</v>
      </c>
      <c r="H86" s="721"/>
      <c r="I86" s="622">
        <v>211.21731000000048</v>
      </c>
      <c r="J86" s="622">
        <v>782</v>
      </c>
    </row>
    <row r="87" spans="2:18" ht="13.5" customHeight="1">
      <c r="B87" s="634" t="s">
        <v>24</v>
      </c>
      <c r="C87" s="635">
        <v>60.407191205906777</v>
      </c>
      <c r="D87" s="721"/>
      <c r="E87" s="635">
        <v>55.004845353316611</v>
      </c>
      <c r="F87" s="635">
        <v>25.851330933374932</v>
      </c>
      <c r="G87" s="635" t="s">
        <v>1324</v>
      </c>
      <c r="H87" s="721"/>
      <c r="I87" s="622">
        <v>170.44267900000017</v>
      </c>
      <c r="J87" s="622">
        <v>855</v>
      </c>
    </row>
    <row r="88" spans="2:18" ht="13.5" customHeight="1">
      <c r="B88" s="634" t="s">
        <v>25</v>
      </c>
      <c r="C88" s="635">
        <v>39.265052921956055</v>
      </c>
      <c r="D88" s="721"/>
      <c r="E88" s="635">
        <v>33.53814471758642</v>
      </c>
      <c r="F88" s="635">
        <v>19.893921577868618</v>
      </c>
      <c r="G88" s="635" t="s">
        <v>1553</v>
      </c>
      <c r="H88" s="721"/>
      <c r="I88" s="622">
        <v>346.46706900000009</v>
      </c>
      <c r="J88" s="622">
        <v>884</v>
      </c>
      <c r="K88" s="716"/>
      <c r="L88" s="716"/>
      <c r="M88" s="716"/>
      <c r="N88" s="716"/>
      <c r="O88" s="716"/>
      <c r="P88" s="716"/>
      <c r="Q88" s="716"/>
      <c r="R88" s="716"/>
    </row>
    <row r="89" spans="2:18" ht="2.25" customHeight="1">
      <c r="B89" s="717"/>
      <c r="C89" s="721"/>
      <c r="D89" s="721"/>
      <c r="E89" s="721"/>
      <c r="F89" s="721"/>
      <c r="G89" s="721"/>
      <c r="H89" s="721"/>
      <c r="I89" s="727"/>
      <c r="J89" s="727"/>
      <c r="K89" s="716"/>
      <c r="L89" s="716"/>
      <c r="M89" s="716"/>
      <c r="N89" s="716"/>
      <c r="O89" s="716"/>
      <c r="P89" s="716"/>
      <c r="Q89" s="716"/>
      <c r="R89" s="716"/>
    </row>
    <row r="90" spans="2:18" ht="12.95" customHeight="1">
      <c r="B90" s="717" t="s">
        <v>378</v>
      </c>
      <c r="C90" s="636">
        <v>53.75582467112514</v>
      </c>
      <c r="D90" s="734"/>
      <c r="E90" s="636">
        <v>49.338789707212847</v>
      </c>
      <c r="F90" s="734">
        <v>27.190066447926874</v>
      </c>
      <c r="G90" s="636">
        <v>6.4634765800764242</v>
      </c>
      <c r="H90" s="734"/>
      <c r="I90" s="624">
        <v>18076.948937999947</v>
      </c>
      <c r="J90" s="624">
        <v>21349</v>
      </c>
      <c r="K90" s="716"/>
      <c r="L90" s="716"/>
      <c r="M90" s="716"/>
      <c r="N90" s="716"/>
      <c r="O90" s="716"/>
      <c r="P90" s="716"/>
      <c r="Q90" s="716"/>
      <c r="R90" s="716"/>
    </row>
    <row r="91" spans="2:18" ht="2.25" customHeight="1">
      <c r="B91" s="735"/>
      <c r="C91" s="736"/>
      <c r="D91" s="736"/>
      <c r="E91" s="736"/>
      <c r="F91" s="736"/>
      <c r="G91" s="736"/>
      <c r="H91" s="736"/>
      <c r="I91" s="737"/>
      <c r="J91" s="737"/>
      <c r="K91" s="716"/>
      <c r="L91" s="716"/>
      <c r="M91" s="716"/>
      <c r="N91" s="716"/>
      <c r="O91" s="716"/>
      <c r="P91" s="716"/>
      <c r="Q91" s="716"/>
      <c r="R91" s="716"/>
    </row>
    <row r="92" spans="2:18" ht="2.25" customHeight="1">
      <c r="B92" s="716"/>
      <c r="C92" s="716"/>
      <c r="D92" s="716"/>
      <c r="E92" s="716"/>
      <c r="F92" s="716"/>
      <c r="G92" s="716"/>
      <c r="H92" s="716"/>
      <c r="I92" s="738"/>
      <c r="J92" s="738"/>
      <c r="K92" s="716"/>
      <c r="L92" s="716"/>
      <c r="M92" s="716"/>
      <c r="N92" s="716"/>
      <c r="O92" s="716"/>
      <c r="P92" s="716"/>
      <c r="Q92" s="716"/>
      <c r="R92" s="716"/>
    </row>
    <row r="93" spans="2:18" ht="12" customHeight="1">
      <c r="B93" s="916" t="s">
        <v>1444</v>
      </c>
      <c r="C93" s="916"/>
      <c r="D93" s="916"/>
      <c r="E93" s="916"/>
      <c r="F93" s="916"/>
      <c r="G93" s="916"/>
      <c r="H93" s="916"/>
      <c r="I93" s="916"/>
      <c r="J93" s="916"/>
      <c r="K93" s="739"/>
      <c r="L93" s="739"/>
      <c r="M93" s="716"/>
      <c r="N93" s="716"/>
      <c r="O93" s="716"/>
      <c r="P93" s="716"/>
      <c r="Q93" s="716"/>
      <c r="R93" s="716"/>
    </row>
    <row r="94" spans="2:18" ht="12" customHeight="1">
      <c r="B94" s="917" t="s">
        <v>1327</v>
      </c>
      <c r="C94" s="917"/>
      <c r="D94" s="917"/>
      <c r="E94" s="917"/>
      <c r="F94" s="917"/>
      <c r="G94" s="917"/>
      <c r="H94" s="917"/>
      <c r="I94" s="917"/>
      <c r="J94" s="917"/>
      <c r="K94" s="740"/>
      <c r="L94" s="740"/>
      <c r="M94" s="741"/>
      <c r="N94" s="741"/>
      <c r="O94" s="741"/>
      <c r="P94" s="741"/>
      <c r="Q94" s="741"/>
      <c r="R94" s="741"/>
    </row>
    <row r="95" spans="2:18" ht="12" customHeight="1">
      <c r="B95" s="917" t="s">
        <v>1136</v>
      </c>
      <c r="C95" s="917"/>
      <c r="D95" s="917"/>
      <c r="E95" s="917"/>
      <c r="F95" s="917"/>
      <c r="G95" s="917"/>
      <c r="H95" s="917"/>
      <c r="I95" s="917"/>
      <c r="J95" s="917"/>
      <c r="K95" s="739"/>
      <c r="L95" s="739"/>
      <c r="M95" s="716"/>
      <c r="N95" s="716"/>
      <c r="O95" s="716"/>
      <c r="P95" s="716"/>
      <c r="Q95" s="716"/>
      <c r="R95" s="716"/>
    </row>
    <row r="96" spans="2:18" ht="12" customHeight="1">
      <c r="B96" s="742" t="s">
        <v>1251</v>
      </c>
      <c r="C96" s="742"/>
      <c r="D96" s="742"/>
      <c r="E96" s="742"/>
      <c r="F96" s="742"/>
      <c r="G96" s="742"/>
      <c r="H96" s="742"/>
      <c r="I96" s="742"/>
      <c r="J96" s="742"/>
      <c r="K96" s="739"/>
      <c r="L96" s="739"/>
      <c r="M96" s="716"/>
      <c r="N96" s="716"/>
      <c r="O96" s="716"/>
      <c r="P96" s="716"/>
      <c r="Q96" s="716"/>
      <c r="R96" s="716"/>
    </row>
    <row r="97" spans="2:18" ht="12" customHeight="1">
      <c r="B97" s="918" t="s">
        <v>1314</v>
      </c>
      <c r="C97" s="918"/>
      <c r="D97" s="918"/>
      <c r="E97" s="918"/>
      <c r="F97" s="918"/>
      <c r="G97" s="918"/>
      <c r="H97" s="918"/>
      <c r="I97" s="918"/>
      <c r="J97" s="918"/>
      <c r="K97" s="918"/>
      <c r="L97" s="918"/>
      <c r="M97" s="739"/>
      <c r="N97" s="739"/>
      <c r="O97" s="739"/>
      <c r="P97" s="739"/>
      <c r="Q97" s="739"/>
      <c r="R97" s="739"/>
    </row>
    <row r="98" spans="2:18" ht="12" customHeight="1">
      <c r="B98" s="918" t="s">
        <v>1315</v>
      </c>
      <c r="C98" s="918"/>
      <c r="D98" s="918"/>
      <c r="E98" s="918"/>
      <c r="F98" s="918"/>
      <c r="G98" s="918"/>
      <c r="H98" s="918"/>
      <c r="I98" s="918"/>
      <c r="J98" s="918"/>
      <c r="K98" s="918"/>
      <c r="L98" s="918"/>
      <c r="M98" s="739"/>
      <c r="N98" s="739"/>
      <c r="O98" s="739"/>
      <c r="P98" s="739"/>
      <c r="Q98" s="739"/>
      <c r="R98" s="739"/>
    </row>
    <row r="99" spans="2:18" ht="12" customHeight="1">
      <c r="B99" s="918" t="s">
        <v>1316</v>
      </c>
      <c r="C99" s="918"/>
      <c r="D99" s="918"/>
      <c r="E99" s="918"/>
      <c r="F99" s="918"/>
      <c r="G99" s="918"/>
      <c r="H99" s="918"/>
      <c r="I99" s="918"/>
      <c r="J99" s="918"/>
      <c r="K99" s="918"/>
      <c r="L99" s="918"/>
      <c r="M99" s="739"/>
      <c r="N99" s="739"/>
      <c r="O99" s="739"/>
      <c r="P99" s="739"/>
      <c r="Q99" s="739"/>
      <c r="R99" s="739"/>
    </row>
    <row r="100" spans="2:18" ht="12" customHeight="1">
      <c r="B100" s="739" t="s">
        <v>1317</v>
      </c>
      <c r="C100" s="739"/>
      <c r="D100" s="739"/>
      <c r="E100" s="739"/>
      <c r="F100" s="743"/>
      <c r="G100" s="739"/>
      <c r="H100" s="739"/>
      <c r="I100" s="739"/>
      <c r="J100" s="739"/>
      <c r="K100" s="739"/>
      <c r="L100" s="739"/>
      <c r="M100" s="716"/>
      <c r="N100" s="716"/>
      <c r="O100" s="716"/>
      <c r="P100" s="716"/>
      <c r="Q100" s="716"/>
      <c r="R100" s="716"/>
    </row>
    <row r="101" spans="2:18" ht="12" customHeight="1">
      <c r="B101" s="739" t="s">
        <v>1318</v>
      </c>
      <c r="C101" s="739"/>
      <c r="D101" s="739"/>
      <c r="E101" s="739"/>
      <c r="F101" s="743"/>
      <c r="G101" s="739"/>
      <c r="H101" s="739"/>
      <c r="I101" s="739"/>
      <c r="J101" s="739"/>
      <c r="K101" s="739"/>
      <c r="L101" s="739"/>
      <c r="M101" s="716"/>
      <c r="N101" s="716"/>
      <c r="O101" s="716"/>
      <c r="P101" s="716"/>
      <c r="Q101" s="716"/>
      <c r="R101" s="716"/>
    </row>
    <row r="102" spans="2:18" ht="12" customHeight="1">
      <c r="B102" s="915" t="s">
        <v>1137</v>
      </c>
      <c r="C102" s="915"/>
      <c r="D102" s="915"/>
      <c r="E102" s="915"/>
      <c r="F102" s="915"/>
      <c r="G102" s="915"/>
      <c r="H102" s="915"/>
      <c r="I102" s="915"/>
      <c r="J102" s="915"/>
      <c r="K102" s="739"/>
      <c r="L102" s="739"/>
      <c r="M102" s="716"/>
      <c r="N102" s="716"/>
      <c r="O102" s="716"/>
      <c r="P102" s="716"/>
      <c r="Q102" s="716"/>
      <c r="R102" s="716"/>
    </row>
    <row r="103" spans="2:18" hidden="1">
      <c r="B103" s="716"/>
      <c r="C103" s="716"/>
      <c r="D103" s="716"/>
      <c r="E103" s="716"/>
      <c r="F103" s="716"/>
      <c r="G103" s="716"/>
      <c r="H103" s="716"/>
      <c r="I103" s="738"/>
    </row>
    <row r="104" spans="2:18" ht="12.95" hidden="1" customHeight="1">
      <c r="B104" s="744" t="s">
        <v>1135</v>
      </c>
      <c r="C104" s="734">
        <v>68.195048505804024</v>
      </c>
      <c r="D104" s="734"/>
      <c r="E104" s="734">
        <v>64.248733010832936</v>
      </c>
      <c r="F104" s="734">
        <v>31.715286977880986</v>
      </c>
      <c r="G104" s="734">
        <v>6.6111629336726692</v>
      </c>
      <c r="H104" s="734"/>
      <c r="I104" s="745">
        <v>18661.708875999782</v>
      </c>
    </row>
    <row r="105" spans="2:18" hidden="1">
      <c r="B105" s="716" t="s">
        <v>1328</v>
      </c>
      <c r="C105" s="716">
        <v>70.8</v>
      </c>
      <c r="D105" s="716"/>
      <c r="E105" s="716">
        <v>67.400000000000006</v>
      </c>
      <c r="F105" s="721">
        <v>32</v>
      </c>
      <c r="G105" s="716">
        <v>7.9</v>
      </c>
      <c r="H105" s="716"/>
      <c r="I105" s="738">
        <v>20301</v>
      </c>
    </row>
    <row r="106" spans="2:18" hidden="1">
      <c r="B106" s="15" t="s">
        <v>1329</v>
      </c>
      <c r="C106" s="732">
        <f>C104-C105</f>
        <v>-2.6049514941959728</v>
      </c>
      <c r="D106" s="732"/>
      <c r="E106" s="732">
        <f>E104-E105</f>
        <v>-3.1512669891670697</v>
      </c>
      <c r="F106" s="732">
        <f>F104-F105</f>
        <v>-0.28471302211901417</v>
      </c>
      <c r="G106" s="732">
        <f>G104-G105</f>
        <v>-1.2888370663273312</v>
      </c>
      <c r="H106" s="732"/>
      <c r="I106" s="732">
        <f>I104-I105</f>
        <v>-1639.2911240002177</v>
      </c>
    </row>
    <row r="107" spans="2:18">
      <c r="B107" s="716"/>
      <c r="C107" s="716"/>
      <c r="D107" s="716"/>
      <c r="E107" s="716"/>
      <c r="F107" s="716"/>
      <c r="G107" s="716"/>
      <c r="H107" s="716"/>
      <c r="I107" s="738"/>
    </row>
  </sheetData>
  <mergeCells count="21">
    <mergeCell ref="B102:J102"/>
    <mergeCell ref="B93:J93"/>
    <mergeCell ref="B94:J94"/>
    <mergeCell ref="B95:J95"/>
    <mergeCell ref="B97:L97"/>
    <mergeCell ref="B98:L98"/>
    <mergeCell ref="B99:L99"/>
    <mergeCell ref="B56:J56"/>
    <mergeCell ref="B57:J57"/>
    <mergeCell ref="E58:F58"/>
    <mergeCell ref="B59:B60"/>
    <mergeCell ref="C59:C60"/>
    <mergeCell ref="E59:G59"/>
    <mergeCell ref="I59:J59"/>
    <mergeCell ref="B1:J1"/>
    <mergeCell ref="B2:J2"/>
    <mergeCell ref="B3:J3"/>
    <mergeCell ref="B5:B6"/>
    <mergeCell ref="C5:C6"/>
    <mergeCell ref="E5:G5"/>
    <mergeCell ref="I5:J5"/>
  </mergeCells>
  <printOptions horizontalCentered="1" verticalCentered="1"/>
  <pageMargins left="0.3543307086614173" right="0.3543307086614173" top="0.39370078740157483" bottom="0.39370078740157483" header="0" footer="0"/>
  <pageSetup scale="8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1:W15"/>
  <sheetViews>
    <sheetView showGridLines="0" zoomScale="110" zoomScaleNormal="110" zoomScaleSheetLayoutView="115" workbookViewId="0">
      <selection activeCell="N27" sqref="N27"/>
    </sheetView>
  </sheetViews>
  <sheetFormatPr baseColWidth="10" defaultColWidth="4.140625" defaultRowHeight="12.75"/>
  <cols>
    <col min="1" max="1" width="3.7109375" style="278" customWidth="1"/>
    <col min="2" max="2" width="22.5703125" style="278" customWidth="1"/>
    <col min="3" max="9" width="8.42578125" style="278" customWidth="1"/>
    <col min="10" max="11" width="7.7109375" style="278" customWidth="1"/>
    <col min="12" max="18" width="4.140625" style="278"/>
    <col min="19" max="19" width="14.140625" style="278" customWidth="1"/>
    <col min="20" max="16384" width="4.140625" style="278"/>
  </cols>
  <sheetData>
    <row r="1" spans="2:23" s="276" customFormat="1" ht="14.1" customHeight="1">
      <c r="B1" s="919" t="s">
        <v>1471</v>
      </c>
      <c r="C1" s="919"/>
      <c r="D1" s="919"/>
      <c r="E1" s="919"/>
      <c r="F1" s="919"/>
      <c r="G1" s="919"/>
      <c r="H1" s="919"/>
      <c r="I1" s="919"/>
      <c r="J1" s="919"/>
      <c r="K1" s="591"/>
    </row>
    <row r="2" spans="2:23" s="276" customFormat="1" ht="27.95" customHeight="1">
      <c r="B2" s="925" t="s">
        <v>1541</v>
      </c>
      <c r="C2" s="925"/>
      <c r="D2" s="925"/>
      <c r="E2" s="925"/>
      <c r="F2" s="925"/>
      <c r="G2" s="925"/>
      <c r="H2" s="925"/>
      <c r="I2" s="925"/>
      <c r="J2" s="925"/>
      <c r="K2" s="925"/>
    </row>
    <row r="3" spans="2:23" s="277" customFormat="1" ht="14.1" customHeight="1">
      <c r="B3" s="924" t="s">
        <v>1092</v>
      </c>
      <c r="C3" s="924"/>
      <c r="D3" s="924"/>
      <c r="E3" s="924"/>
      <c r="F3" s="924"/>
      <c r="G3" s="924"/>
      <c r="H3" s="924"/>
      <c r="I3" s="924"/>
      <c r="J3" s="924"/>
      <c r="K3" s="924"/>
    </row>
    <row r="4" spans="2:23" ht="14.1" customHeight="1">
      <c r="B4" s="920" t="s">
        <v>1319</v>
      </c>
      <c r="C4" s="922">
        <v>2015</v>
      </c>
      <c r="D4" s="922">
        <v>2016</v>
      </c>
      <c r="E4" s="922">
        <v>2017</v>
      </c>
      <c r="F4" s="922">
        <v>2018</v>
      </c>
      <c r="G4" s="922">
        <v>2019</v>
      </c>
      <c r="H4" s="922" t="s">
        <v>1330</v>
      </c>
      <c r="I4" s="922">
        <v>2021</v>
      </c>
      <c r="J4" s="922">
        <v>2022</v>
      </c>
      <c r="K4" s="922">
        <v>2023</v>
      </c>
      <c r="S4" s="571"/>
      <c r="T4" s="2"/>
      <c r="U4" s="2"/>
      <c r="V4" s="277"/>
      <c r="W4" s="277"/>
    </row>
    <row r="5" spans="2:23" ht="14.1" customHeight="1">
      <c r="B5" s="921"/>
      <c r="C5" s="923"/>
      <c r="D5" s="923"/>
      <c r="E5" s="923"/>
      <c r="F5" s="923"/>
      <c r="G5" s="923"/>
      <c r="H5" s="923"/>
      <c r="I5" s="923"/>
      <c r="J5" s="923"/>
      <c r="K5" s="923"/>
    </row>
    <row r="6" spans="2:23" ht="2.25" customHeight="1">
      <c r="B6" s="420"/>
      <c r="C6" s="297"/>
      <c r="D6" s="297"/>
      <c r="E6" s="297"/>
      <c r="F6" s="297"/>
      <c r="G6" s="297"/>
      <c r="H6" s="297"/>
      <c r="I6" s="297"/>
      <c r="J6" s="297"/>
      <c r="K6" s="297"/>
    </row>
    <row r="7" spans="2:23" ht="12.95" customHeight="1">
      <c r="B7" s="412" t="s">
        <v>1320</v>
      </c>
      <c r="C7" s="549">
        <v>67.400000000000006</v>
      </c>
      <c r="D7" s="549">
        <v>64.2</v>
      </c>
      <c r="E7" s="297">
        <v>61.5</v>
      </c>
      <c r="F7" s="285">
        <v>58.944314267405346</v>
      </c>
      <c r="G7" s="285">
        <v>52.799578938215937</v>
      </c>
      <c r="H7" s="285">
        <v>50.121928495621326</v>
      </c>
      <c r="I7" s="285">
        <v>50.8</v>
      </c>
      <c r="J7" s="285">
        <v>51.885514513697416</v>
      </c>
      <c r="K7" s="285">
        <v>49.338789707212847</v>
      </c>
    </row>
    <row r="8" spans="2:23" ht="12.95" customHeight="1">
      <c r="B8" s="412" t="s">
        <v>1321</v>
      </c>
      <c r="C8" s="549">
        <v>32</v>
      </c>
      <c r="D8" s="549">
        <v>31.7</v>
      </c>
      <c r="E8" s="297">
        <v>30.6</v>
      </c>
      <c r="F8" s="285">
        <v>30.734535860650382</v>
      </c>
      <c r="G8" s="285">
        <v>29.543213653623216</v>
      </c>
      <c r="H8" s="285">
        <v>27.146122400409133</v>
      </c>
      <c r="I8" s="285">
        <v>26.7</v>
      </c>
      <c r="J8" s="285">
        <v>27.755694483352851</v>
      </c>
      <c r="K8" s="285">
        <v>27.190066447926874</v>
      </c>
    </row>
    <row r="9" spans="2:23" ht="12.95" customHeight="1">
      <c r="B9" s="412" t="s">
        <v>1322</v>
      </c>
      <c r="C9" s="549">
        <v>7.9</v>
      </c>
      <c r="D9" s="549">
        <v>6.6</v>
      </c>
      <c r="E9" s="297">
        <v>6.5</v>
      </c>
      <c r="F9" s="285">
        <v>6.8444421810109501</v>
      </c>
      <c r="G9" s="285">
        <v>7.084260715431693</v>
      </c>
      <c r="H9" s="285">
        <v>5.9970673117452407</v>
      </c>
      <c r="I9" s="285">
        <v>5.9</v>
      </c>
      <c r="J9" s="285">
        <v>6.7035690171011924</v>
      </c>
      <c r="K9" s="285">
        <v>6.4634765800764242</v>
      </c>
    </row>
    <row r="10" spans="2:23" ht="2.25" customHeight="1">
      <c r="B10" s="412"/>
      <c r="C10" s="297"/>
      <c r="D10" s="297"/>
      <c r="E10" s="297"/>
      <c r="F10" s="285"/>
      <c r="G10" s="285"/>
      <c r="H10" s="285"/>
      <c r="I10" s="285"/>
      <c r="J10" s="285"/>
      <c r="K10" s="285"/>
    </row>
    <row r="11" spans="2:23" ht="12.95" customHeight="1">
      <c r="B11" s="411" t="s">
        <v>512</v>
      </c>
      <c r="C11" s="550">
        <v>70.8</v>
      </c>
      <c r="D11" s="550">
        <v>68.2</v>
      </c>
      <c r="E11" s="551">
        <v>65.400000000000006</v>
      </c>
      <c r="F11" s="552">
        <v>63.190573127502041</v>
      </c>
      <c r="G11" s="552">
        <v>57.653636532281695</v>
      </c>
      <c r="H11" s="552">
        <v>54.751548237576465</v>
      </c>
      <c r="I11" s="552">
        <v>54.9</v>
      </c>
      <c r="J11" s="552">
        <v>55.656757558160827</v>
      </c>
      <c r="K11" s="552">
        <v>53.75582467112514</v>
      </c>
    </row>
    <row r="12" spans="2:23" ht="2.25" customHeight="1">
      <c r="B12" s="416"/>
      <c r="C12" s="419"/>
      <c r="D12" s="419"/>
      <c r="E12" s="419"/>
      <c r="F12" s="419"/>
      <c r="G12" s="419"/>
      <c r="H12" s="419"/>
      <c r="I12" s="419"/>
      <c r="J12" s="419"/>
      <c r="K12" s="419"/>
    </row>
    <row r="13" spans="2:23" ht="2.25" customHeight="1">
      <c r="C13" s="297"/>
      <c r="D13" s="297"/>
      <c r="E13" s="297"/>
      <c r="F13" s="297"/>
      <c r="G13" s="297"/>
      <c r="H13" s="297"/>
      <c r="I13" s="297"/>
      <c r="J13" s="297"/>
      <c r="K13" s="297"/>
    </row>
    <row r="14" spans="2:23" ht="12" customHeight="1">
      <c r="B14" s="926" t="s">
        <v>1331</v>
      </c>
      <c r="C14" s="927"/>
      <c r="D14" s="927"/>
      <c r="E14" s="927"/>
      <c r="F14" s="927"/>
      <c r="G14" s="927"/>
      <c r="H14" s="927"/>
      <c r="I14" s="927"/>
    </row>
    <row r="15" spans="2:23" ht="12" customHeight="1">
      <c r="B15" s="927" t="s">
        <v>1137</v>
      </c>
      <c r="C15" s="927"/>
      <c r="D15" s="927"/>
      <c r="E15" s="927"/>
      <c r="F15" s="927"/>
      <c r="G15" s="927"/>
      <c r="H15" s="927"/>
      <c r="I15" s="927"/>
    </row>
  </sheetData>
  <mergeCells count="15">
    <mergeCell ref="B14:I14"/>
    <mergeCell ref="B15:I15"/>
    <mergeCell ref="C4:C5"/>
    <mergeCell ref="D4:D5"/>
    <mergeCell ref="E4:E5"/>
    <mergeCell ref="F4:F5"/>
    <mergeCell ref="G4:G5"/>
    <mergeCell ref="H4:H5"/>
    <mergeCell ref="B1:J1"/>
    <mergeCell ref="B4:B5"/>
    <mergeCell ref="I4:I5"/>
    <mergeCell ref="J4:J5"/>
    <mergeCell ref="B3:K3"/>
    <mergeCell ref="K4:K5"/>
    <mergeCell ref="B2:K2"/>
  </mergeCells>
  <printOptions horizontalCentered="1" verticalCentered="1"/>
  <pageMargins left="0.3543307086614173" right="0.3543307086614173" top="0.39370078740157483" bottom="0.39370078740157483" header="0" footer="0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D97A-44C1-4E57-88D3-35DA5AD9725A}">
  <dimension ref="B1:V44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5703125" style="1" customWidth="1"/>
    <col min="2" max="2" width="20.28515625" style="1" customWidth="1"/>
    <col min="3" max="3" width="1.7109375" style="1" customWidth="1"/>
    <col min="4" max="9" width="5" style="1" customWidth="1"/>
    <col min="10" max="11" width="5" style="484" customWidth="1"/>
    <col min="12" max="12" width="5" style="1" customWidth="1"/>
    <col min="13" max="13" width="1.7109375" style="1" customWidth="1"/>
    <col min="14" max="16" width="5.42578125" style="1" customWidth="1"/>
    <col min="17" max="17" width="5.85546875" style="1" customWidth="1"/>
    <col min="18" max="19" width="5.42578125" style="1" customWidth="1"/>
    <col min="20" max="21" width="5.42578125" style="484" customWidth="1"/>
    <col min="22" max="22" width="5.42578125" style="1" customWidth="1"/>
    <col min="23" max="16384" width="11.42578125" style="1"/>
  </cols>
  <sheetData>
    <row r="1" spans="2:22" ht="1.5" customHeight="1"/>
    <row r="2" spans="2:22" ht="42" customHeight="1">
      <c r="B2" s="801" t="s">
        <v>1649</v>
      </c>
      <c r="C2" s="801"/>
      <c r="D2" s="801"/>
      <c r="E2" s="801"/>
      <c r="F2" s="801"/>
      <c r="G2" s="801"/>
      <c r="H2" s="801"/>
      <c r="I2" s="801"/>
      <c r="J2" s="801"/>
      <c r="K2" s="801"/>
      <c r="L2" s="801"/>
      <c r="M2" s="801"/>
      <c r="N2" s="801"/>
      <c r="O2" s="801"/>
      <c r="P2" s="801"/>
      <c r="Q2" s="801"/>
      <c r="R2" s="801"/>
      <c r="S2" s="801"/>
      <c r="T2" s="801"/>
      <c r="U2" s="801"/>
      <c r="V2" s="801"/>
    </row>
    <row r="3" spans="2:22" s="2" customFormat="1" ht="15" customHeight="1">
      <c r="B3" s="802" t="s">
        <v>457</v>
      </c>
      <c r="C3" s="46"/>
      <c r="D3" s="803" t="s">
        <v>0</v>
      </c>
      <c r="E3" s="803"/>
      <c r="F3" s="803"/>
      <c r="G3" s="803"/>
      <c r="H3" s="803"/>
      <c r="I3" s="803"/>
      <c r="J3" s="803"/>
      <c r="K3" s="803"/>
      <c r="L3" s="803"/>
      <c r="M3" s="312"/>
      <c r="N3" s="803" t="s">
        <v>1454</v>
      </c>
      <c r="O3" s="803"/>
      <c r="P3" s="803"/>
      <c r="Q3" s="803"/>
      <c r="R3" s="803"/>
      <c r="S3" s="803"/>
      <c r="T3" s="803"/>
      <c r="U3" s="803"/>
      <c r="V3" s="803"/>
    </row>
    <row r="4" spans="2:22" s="2" customFormat="1" ht="15" customHeight="1">
      <c r="B4" s="802"/>
      <c r="C4" s="375"/>
      <c r="D4" s="523">
        <v>2015</v>
      </c>
      <c r="E4" s="523">
        <v>2016</v>
      </c>
      <c r="F4" s="523">
        <v>2017</v>
      </c>
      <c r="G4" s="523">
        <v>2018</v>
      </c>
      <c r="H4" s="523">
        <v>2019</v>
      </c>
      <c r="I4" s="523">
        <v>2020</v>
      </c>
      <c r="J4" s="753">
        <v>2021</v>
      </c>
      <c r="K4" s="753">
        <v>2022</v>
      </c>
      <c r="L4" s="523">
        <v>2023</v>
      </c>
      <c r="M4" s="376"/>
      <c r="N4" s="523">
        <v>2015</v>
      </c>
      <c r="O4" s="523">
        <v>2016</v>
      </c>
      <c r="P4" s="523">
        <v>2017</v>
      </c>
      <c r="Q4" s="523">
        <v>2018</v>
      </c>
      <c r="R4" s="523">
        <v>2019</v>
      </c>
      <c r="S4" s="523">
        <v>2020</v>
      </c>
      <c r="T4" s="753">
        <v>2021</v>
      </c>
      <c r="U4" s="753">
        <v>2022</v>
      </c>
      <c r="V4" s="523">
        <v>2023</v>
      </c>
    </row>
    <row r="5" spans="2:22" ht="2.25" customHeight="1">
      <c r="B5" s="336"/>
      <c r="C5" s="337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9"/>
      <c r="Q5" s="340"/>
      <c r="R5" s="341"/>
      <c r="S5" s="341"/>
      <c r="T5" s="341"/>
      <c r="U5" s="341"/>
      <c r="V5" s="341"/>
    </row>
    <row r="6" spans="2:22">
      <c r="B6" s="342" t="s">
        <v>512</v>
      </c>
      <c r="C6" s="343"/>
      <c r="D6" s="263">
        <f>SUM(D7:D32)</f>
        <v>84</v>
      </c>
      <c r="E6" s="263">
        <f t="shared" ref="E6:L6" si="0">SUM(E7:E32)</f>
        <v>107</v>
      </c>
      <c r="F6" s="263">
        <f t="shared" si="0"/>
        <v>131</v>
      </c>
      <c r="G6" s="263">
        <f t="shared" si="0"/>
        <v>150</v>
      </c>
      <c r="H6" s="263">
        <f t="shared" si="0"/>
        <v>148</v>
      </c>
      <c r="I6" s="263">
        <f t="shared" si="0"/>
        <v>137</v>
      </c>
      <c r="J6" s="263">
        <f t="shared" si="0"/>
        <v>141</v>
      </c>
      <c r="K6" s="263">
        <f t="shared" si="0"/>
        <v>147</v>
      </c>
      <c r="L6" s="263">
        <f t="shared" si="0"/>
        <v>146</v>
      </c>
      <c r="M6" s="393"/>
      <c r="N6" s="515">
        <v>0.6</v>
      </c>
      <c r="O6" s="514">
        <v>0.7</v>
      </c>
      <c r="P6" s="515">
        <v>0.8</v>
      </c>
      <c r="Q6" s="515">
        <v>0.9</v>
      </c>
      <c r="R6" s="514">
        <v>0.9</v>
      </c>
      <c r="S6" s="514">
        <v>0.8335841691535768</v>
      </c>
      <c r="T6" s="514">
        <v>0.8</v>
      </c>
      <c r="U6" s="514">
        <v>0.90331063943636747</v>
      </c>
      <c r="V6" s="514">
        <v>0.85888284285044147</v>
      </c>
    </row>
    <row r="7" spans="2:22" ht="12.75" customHeight="1">
      <c r="B7" s="344" t="s">
        <v>1</v>
      </c>
      <c r="C7" s="337"/>
      <c r="D7" s="517">
        <v>1</v>
      </c>
      <c r="E7" s="517">
        <v>1</v>
      </c>
      <c r="F7" s="517">
        <v>2</v>
      </c>
      <c r="G7" s="517">
        <v>4</v>
      </c>
      <c r="H7" s="517">
        <v>2</v>
      </c>
      <c r="I7" s="517">
        <v>4</v>
      </c>
      <c r="J7" s="517">
        <v>4</v>
      </c>
      <c r="K7" s="501">
        <v>3</v>
      </c>
      <c r="L7" s="501">
        <v>2</v>
      </c>
      <c r="M7" s="493"/>
      <c r="N7" s="518">
        <v>0.5048439779686088</v>
      </c>
      <c r="O7" s="518">
        <v>0.50131846756970833</v>
      </c>
      <c r="P7" s="518">
        <v>0.99293526558536016</v>
      </c>
      <c r="Q7" s="518">
        <v>1.9649357220401928</v>
      </c>
      <c r="R7" s="518">
        <v>0.97299927025054733</v>
      </c>
      <c r="S7" s="518">
        <v>1.932320475350837</v>
      </c>
      <c r="T7" s="518">
        <v>1.9243443999172534</v>
      </c>
      <c r="U7" s="518">
        <v>1.4397949731958168</v>
      </c>
      <c r="V7" s="770">
        <v>0.95870383241857016</v>
      </c>
    </row>
    <row r="8" spans="2:22" ht="12.75" customHeight="1">
      <c r="B8" s="344" t="s">
        <v>2</v>
      </c>
      <c r="C8" s="337"/>
      <c r="D8" s="517">
        <v>1</v>
      </c>
      <c r="E8" s="517">
        <v>3</v>
      </c>
      <c r="F8" s="517">
        <v>4</v>
      </c>
      <c r="G8" s="517">
        <v>2</v>
      </c>
      <c r="H8" s="517">
        <v>1</v>
      </c>
      <c r="I8" s="517">
        <v>4</v>
      </c>
      <c r="J8" s="517">
        <v>1</v>
      </c>
      <c r="K8" s="501">
        <v>10</v>
      </c>
      <c r="L8" s="501">
        <v>2</v>
      </c>
      <c r="M8" s="493"/>
      <c r="N8" s="518">
        <v>0.17933906381421907</v>
      </c>
      <c r="O8" s="518">
        <v>0.53355149661194801</v>
      </c>
      <c r="P8" s="518">
        <v>0.70384740588240469</v>
      </c>
      <c r="Q8" s="518">
        <v>0.34793016345759081</v>
      </c>
      <c r="R8" s="518">
        <v>0.17213066783256506</v>
      </c>
      <c r="S8" s="518">
        <v>0.68281990966292594</v>
      </c>
      <c r="T8" s="518">
        <v>0.16971503149062409</v>
      </c>
      <c r="U8" s="518">
        <v>1.6897857520644957</v>
      </c>
      <c r="V8" s="770">
        <v>0.33684040333269893</v>
      </c>
    </row>
    <row r="9" spans="2:22" ht="12.75" customHeight="1">
      <c r="B9" s="344" t="s">
        <v>3</v>
      </c>
      <c r="C9" s="337"/>
      <c r="D9" s="517" t="s">
        <v>17</v>
      </c>
      <c r="E9" s="517">
        <v>4</v>
      </c>
      <c r="F9" s="517">
        <v>2</v>
      </c>
      <c r="G9" s="517">
        <v>2</v>
      </c>
      <c r="H9" s="517">
        <v>4</v>
      </c>
      <c r="I9" s="517">
        <v>4</v>
      </c>
      <c r="J9" s="517">
        <v>6</v>
      </c>
      <c r="K9" s="501">
        <v>4</v>
      </c>
      <c r="L9" s="501">
        <v>2</v>
      </c>
      <c r="M9" s="493"/>
      <c r="N9" s="770">
        <v>0</v>
      </c>
      <c r="O9" s="518">
        <v>1.9344698343610203</v>
      </c>
      <c r="P9" s="518">
        <v>0.96273262026937256</v>
      </c>
      <c r="Q9" s="518">
        <v>0.95735005504762816</v>
      </c>
      <c r="R9" s="518">
        <v>1.9055876594143175</v>
      </c>
      <c r="S9" s="518">
        <v>1.9014479526159169</v>
      </c>
      <c r="T9" s="518">
        <v>2.8544107782550987</v>
      </c>
      <c r="U9" s="518">
        <v>1.9078144078144079</v>
      </c>
      <c r="V9" s="770">
        <v>0.95751505692427008</v>
      </c>
    </row>
    <row r="10" spans="2:22" ht="12.75" customHeight="1">
      <c r="B10" s="344" t="s">
        <v>4</v>
      </c>
      <c r="C10" s="337"/>
      <c r="D10" s="517">
        <v>5</v>
      </c>
      <c r="E10" s="517">
        <v>6</v>
      </c>
      <c r="F10" s="517">
        <v>9</v>
      </c>
      <c r="G10" s="517">
        <v>8</v>
      </c>
      <c r="H10" s="517">
        <v>6</v>
      </c>
      <c r="I10" s="517">
        <v>10</v>
      </c>
      <c r="J10" s="517">
        <v>8</v>
      </c>
      <c r="K10" s="501">
        <v>11</v>
      </c>
      <c r="L10" s="501">
        <v>20</v>
      </c>
      <c r="M10" s="493"/>
      <c r="N10" s="518">
        <v>0.73605506869601955</v>
      </c>
      <c r="O10" s="518">
        <v>0.86422331530467478</v>
      </c>
      <c r="P10" s="518">
        <v>1.2657497950188528</v>
      </c>
      <c r="Q10" s="518">
        <v>1.0980323260716796</v>
      </c>
      <c r="R10" s="518">
        <v>0.8044814982663423</v>
      </c>
      <c r="S10" s="518">
        <v>1.3127994003132339</v>
      </c>
      <c r="T10" s="518">
        <v>1.0307617973908842</v>
      </c>
      <c r="U10" s="518">
        <v>1.3929340255793339</v>
      </c>
      <c r="V10" s="770">
        <v>2.4915132828801894</v>
      </c>
    </row>
    <row r="11" spans="2:22" ht="12.75" customHeight="1">
      <c r="B11" s="344" t="s">
        <v>5</v>
      </c>
      <c r="C11" s="337"/>
      <c r="D11" s="517">
        <v>2</v>
      </c>
      <c r="E11" s="517">
        <v>3</v>
      </c>
      <c r="F11" s="517">
        <v>6</v>
      </c>
      <c r="G11" s="517">
        <v>9</v>
      </c>
      <c r="H11" s="517">
        <v>2</v>
      </c>
      <c r="I11" s="517">
        <v>7</v>
      </c>
      <c r="J11" s="517">
        <v>5</v>
      </c>
      <c r="K11" s="501">
        <v>1</v>
      </c>
      <c r="L11" s="501">
        <v>4</v>
      </c>
      <c r="M11" s="493"/>
      <c r="N11" s="518">
        <v>0.6299748325054414</v>
      </c>
      <c r="O11" s="518">
        <v>0.94145706171251042</v>
      </c>
      <c r="P11" s="518">
        <v>1.871181620006674</v>
      </c>
      <c r="Q11" s="518">
        <v>2.7869126581572936</v>
      </c>
      <c r="R11" s="518">
        <v>0.61541491273416538</v>
      </c>
      <c r="S11" s="518">
        <v>2.1455149542392311</v>
      </c>
      <c r="T11" s="518">
        <v>1.5306059975265407</v>
      </c>
      <c r="U11" s="518">
        <v>0.30622994193880299</v>
      </c>
      <c r="V11" s="770">
        <v>1.2267078840515708</v>
      </c>
    </row>
    <row r="12" spans="2:22" ht="12.75" customHeight="1">
      <c r="B12" s="344" t="s">
        <v>6</v>
      </c>
      <c r="C12" s="337"/>
      <c r="D12" s="517">
        <v>2</v>
      </c>
      <c r="E12" s="517">
        <v>5</v>
      </c>
      <c r="F12" s="517">
        <v>5</v>
      </c>
      <c r="G12" s="517" t="s">
        <v>17</v>
      </c>
      <c r="H12" s="517">
        <v>5</v>
      </c>
      <c r="I12" s="517">
        <v>4</v>
      </c>
      <c r="J12" s="517">
        <v>4</v>
      </c>
      <c r="K12" s="501">
        <v>9</v>
      </c>
      <c r="L12" s="501">
        <v>8</v>
      </c>
      <c r="M12" s="493"/>
      <c r="N12" s="518">
        <v>0.28308723616269588</v>
      </c>
      <c r="O12" s="518">
        <v>0.7050495649844184</v>
      </c>
      <c r="P12" s="518">
        <v>0.70054600555673097</v>
      </c>
      <c r="Q12" s="770">
        <v>0</v>
      </c>
      <c r="R12" s="518">
        <v>0.69099713650786632</v>
      </c>
      <c r="S12" s="518">
        <v>0.5506259240191288</v>
      </c>
      <c r="T12" s="518">
        <v>0.55001340657678532</v>
      </c>
      <c r="U12" s="518">
        <v>1.2382401580544771</v>
      </c>
      <c r="V12" s="770">
        <v>1.1025768599437962</v>
      </c>
    </row>
    <row r="13" spans="2:22" ht="12.75" customHeight="1">
      <c r="B13" s="344" t="s">
        <v>7</v>
      </c>
      <c r="C13" s="337"/>
      <c r="D13" s="517">
        <v>3</v>
      </c>
      <c r="E13" s="517">
        <v>2</v>
      </c>
      <c r="F13" s="517">
        <v>1</v>
      </c>
      <c r="G13" s="517">
        <v>2</v>
      </c>
      <c r="H13" s="517">
        <v>6</v>
      </c>
      <c r="I13" s="517">
        <v>5</v>
      </c>
      <c r="J13" s="517">
        <v>5</v>
      </c>
      <c r="K13" s="501">
        <v>1</v>
      </c>
      <c r="L13" s="501">
        <v>2</v>
      </c>
      <c r="M13" s="493"/>
      <c r="N13" s="518">
        <v>0.58038080719362661</v>
      </c>
      <c r="O13" s="518">
        <v>0.37846890404867112</v>
      </c>
      <c r="P13" s="518">
        <v>0.18478174504184383</v>
      </c>
      <c r="Q13" s="518">
        <v>0.36072953942052405</v>
      </c>
      <c r="R13" s="518">
        <v>1.0572091089136826</v>
      </c>
      <c r="S13" s="518">
        <v>0.86235443457144423</v>
      </c>
      <c r="T13" s="518">
        <v>0.84579327797334403</v>
      </c>
      <c r="U13" s="518">
        <v>0.1661021960371338</v>
      </c>
      <c r="V13" s="770">
        <v>0.32648423815719241</v>
      </c>
    </row>
    <row r="14" spans="2:22" ht="12.75" customHeight="1">
      <c r="B14" s="344" t="s">
        <v>8</v>
      </c>
      <c r="C14" s="337"/>
      <c r="D14" s="517">
        <v>3</v>
      </c>
      <c r="E14" s="517">
        <v>4</v>
      </c>
      <c r="F14" s="517">
        <v>10</v>
      </c>
      <c r="G14" s="517">
        <v>13</v>
      </c>
      <c r="H14" s="517">
        <v>10</v>
      </c>
      <c r="I14" s="517">
        <v>7</v>
      </c>
      <c r="J14" s="517">
        <v>8</v>
      </c>
      <c r="K14" s="501">
        <v>13</v>
      </c>
      <c r="L14" s="501">
        <v>9</v>
      </c>
      <c r="M14" s="493"/>
      <c r="N14" s="518">
        <v>0.47860171722296141</v>
      </c>
      <c r="O14" s="518">
        <v>0.630604497471276</v>
      </c>
      <c r="P14" s="518">
        <v>1.5539556718605045</v>
      </c>
      <c r="Q14" s="518">
        <v>1.9897421141163019</v>
      </c>
      <c r="R14" s="518">
        <v>1.5089351595472591</v>
      </c>
      <c r="S14" s="518">
        <v>1.0439471941682128</v>
      </c>
      <c r="T14" s="518">
        <v>1.1824122095884761</v>
      </c>
      <c r="U14" s="518">
        <v>1.9072769953051643</v>
      </c>
      <c r="V14" s="770">
        <v>1.312158018816346</v>
      </c>
    </row>
    <row r="15" spans="2:22" ht="12.75" customHeight="1">
      <c r="B15" s="344" t="s">
        <v>9</v>
      </c>
      <c r="C15" s="337"/>
      <c r="D15" s="517">
        <v>1</v>
      </c>
      <c r="E15" s="517">
        <v>4</v>
      </c>
      <c r="F15" s="517">
        <v>3</v>
      </c>
      <c r="G15" s="517">
        <v>2</v>
      </c>
      <c r="H15" s="517">
        <v>3</v>
      </c>
      <c r="I15" s="517">
        <v>1</v>
      </c>
      <c r="J15" s="517">
        <v>2</v>
      </c>
      <c r="K15" s="501">
        <v>3</v>
      </c>
      <c r="L15" s="501">
        <v>5</v>
      </c>
      <c r="M15" s="493"/>
      <c r="N15" s="518">
        <v>0.50846595820409823</v>
      </c>
      <c r="O15" s="518">
        <v>2.0720128050391349</v>
      </c>
      <c r="P15" s="518">
        <v>1.5788144156281576</v>
      </c>
      <c r="Q15" s="518">
        <v>1.0681193089268071</v>
      </c>
      <c r="R15" s="518">
        <v>1.6267833612597808</v>
      </c>
      <c r="S15" s="518">
        <v>0.55188856266142738</v>
      </c>
      <c r="T15" s="518">
        <v>1.1266272722663797</v>
      </c>
      <c r="U15" s="518">
        <v>1.7280508738177254</v>
      </c>
      <c r="V15" s="770">
        <v>2.9487912904500444</v>
      </c>
    </row>
    <row r="16" spans="2:22" ht="12.75" customHeight="1">
      <c r="B16" s="344" t="s">
        <v>10</v>
      </c>
      <c r="C16" s="337"/>
      <c r="D16" s="517">
        <v>3</v>
      </c>
      <c r="E16" s="517">
        <v>7</v>
      </c>
      <c r="F16" s="517">
        <v>5</v>
      </c>
      <c r="G16" s="517">
        <v>12</v>
      </c>
      <c r="H16" s="517">
        <v>5</v>
      </c>
      <c r="I16" s="517">
        <v>10</v>
      </c>
      <c r="J16" s="517">
        <v>6</v>
      </c>
      <c r="K16" s="501">
        <v>5</v>
      </c>
      <c r="L16" s="501">
        <v>8</v>
      </c>
      <c r="M16" s="493"/>
      <c r="N16" s="518">
        <v>0.8063367315946921</v>
      </c>
      <c r="O16" s="518">
        <v>1.8812703412355647</v>
      </c>
      <c r="P16" s="518">
        <v>1.3399042236460939</v>
      </c>
      <c r="Q16" s="518">
        <v>3.2033998750674053</v>
      </c>
      <c r="R16" s="518">
        <v>1.3306967794476545</v>
      </c>
      <c r="S16" s="518">
        <v>2.6601263027968569</v>
      </c>
      <c r="T16" s="518">
        <v>1.600017066848713</v>
      </c>
      <c r="U16" s="518">
        <v>1.3390071529762111</v>
      </c>
      <c r="V16" s="770">
        <v>2.1541336478368458</v>
      </c>
    </row>
    <row r="17" spans="2:22" ht="12.75" customHeight="1">
      <c r="B17" s="344" t="s">
        <v>11</v>
      </c>
      <c r="C17" s="337"/>
      <c r="D17" s="517">
        <v>3</v>
      </c>
      <c r="E17" s="517">
        <v>1</v>
      </c>
      <c r="F17" s="517">
        <v>1</v>
      </c>
      <c r="G17" s="517">
        <v>3</v>
      </c>
      <c r="H17" s="517">
        <v>3</v>
      </c>
      <c r="I17" s="517">
        <v>3</v>
      </c>
      <c r="J17" s="517">
        <v>6</v>
      </c>
      <c r="K17" s="501">
        <v>3</v>
      </c>
      <c r="L17" s="501">
        <v>5</v>
      </c>
      <c r="M17" s="493"/>
      <c r="N17" s="518">
        <v>0.70631445119367142</v>
      </c>
      <c r="O17" s="518">
        <v>0.2294246259805035</v>
      </c>
      <c r="P17" s="518">
        <v>0.22307337106247616</v>
      </c>
      <c r="Q17" s="518">
        <v>0.65035433472003334</v>
      </c>
      <c r="R17" s="518">
        <v>0.63264178556817563</v>
      </c>
      <c r="S17" s="518">
        <v>0.61684479773659084</v>
      </c>
      <c r="T17" s="518">
        <v>1.2057683960064951</v>
      </c>
      <c r="U17" s="518">
        <v>0.59003432032963254</v>
      </c>
      <c r="V17" s="770">
        <v>0.96335958167073521</v>
      </c>
    </row>
    <row r="18" spans="2:22" ht="12.75" customHeight="1">
      <c r="B18" s="344" t="s">
        <v>12</v>
      </c>
      <c r="C18" s="337"/>
      <c r="D18" s="517">
        <v>7</v>
      </c>
      <c r="E18" s="517">
        <v>4</v>
      </c>
      <c r="F18" s="517">
        <v>6</v>
      </c>
      <c r="G18" s="517">
        <v>10</v>
      </c>
      <c r="H18" s="517">
        <v>7</v>
      </c>
      <c r="I18" s="517">
        <v>9</v>
      </c>
      <c r="J18" s="517">
        <v>6</v>
      </c>
      <c r="K18" s="501">
        <v>4</v>
      </c>
      <c r="L18" s="501">
        <v>16</v>
      </c>
      <c r="M18" s="493"/>
      <c r="N18" s="518">
        <v>1.074592038808124</v>
      </c>
      <c r="O18" s="518">
        <v>0.6091710704658635</v>
      </c>
      <c r="P18" s="518">
        <v>0.90439081741856719</v>
      </c>
      <c r="Q18" s="518">
        <v>1.4908084206822834</v>
      </c>
      <c r="R18" s="518">
        <v>1.033004493569547</v>
      </c>
      <c r="S18" s="518">
        <v>1.3177680523241768</v>
      </c>
      <c r="T18" s="518">
        <v>0.87387506790737512</v>
      </c>
      <c r="U18" s="518">
        <v>0.58038389492729969</v>
      </c>
      <c r="V18" s="770">
        <v>2.3152569645823564</v>
      </c>
    </row>
    <row r="19" spans="2:22" ht="12.75" customHeight="1">
      <c r="B19" s="344" t="s">
        <v>13</v>
      </c>
      <c r="C19" s="337"/>
      <c r="D19" s="517">
        <v>1</v>
      </c>
      <c r="E19" s="517">
        <v>5</v>
      </c>
      <c r="F19" s="517">
        <v>4</v>
      </c>
      <c r="G19" s="517">
        <v>14</v>
      </c>
      <c r="H19" s="517">
        <v>13</v>
      </c>
      <c r="I19" s="517">
        <v>3</v>
      </c>
      <c r="J19" s="517">
        <v>5</v>
      </c>
      <c r="K19" s="501">
        <v>7</v>
      </c>
      <c r="L19" s="501">
        <v>4</v>
      </c>
      <c r="M19" s="493"/>
      <c r="N19" s="518">
        <v>0.10869647921234184</v>
      </c>
      <c r="O19" s="518">
        <v>0.53345111934048373</v>
      </c>
      <c r="P19" s="518">
        <v>0.4178872456633751</v>
      </c>
      <c r="Q19" s="518">
        <v>1.4313084408348209</v>
      </c>
      <c r="R19" s="518">
        <v>1.3019411943207322</v>
      </c>
      <c r="S19" s="518">
        <v>0.29505226850936644</v>
      </c>
      <c r="T19" s="518">
        <v>0.48420475663384732</v>
      </c>
      <c r="U19" s="518">
        <v>0.66850090581872734</v>
      </c>
      <c r="V19" s="770">
        <v>0.37711585564759281</v>
      </c>
    </row>
    <row r="20" spans="2:22" ht="12.75" customHeight="1">
      <c r="B20" s="344" t="s">
        <v>14</v>
      </c>
      <c r="C20" s="337"/>
      <c r="D20" s="517" t="s">
        <v>17</v>
      </c>
      <c r="E20" s="517" t="s">
        <v>17</v>
      </c>
      <c r="F20" s="517">
        <v>7</v>
      </c>
      <c r="G20" s="517">
        <v>4</v>
      </c>
      <c r="H20" s="517">
        <v>2</v>
      </c>
      <c r="I20" s="517">
        <v>4</v>
      </c>
      <c r="J20" s="517">
        <v>2</v>
      </c>
      <c r="K20" s="501">
        <v>5</v>
      </c>
      <c r="L20" s="501">
        <v>3</v>
      </c>
      <c r="M20" s="493"/>
      <c r="N20" s="770">
        <v>0</v>
      </c>
      <c r="O20" s="770">
        <v>0</v>
      </c>
      <c r="P20" s="518">
        <v>1.0916707084475039</v>
      </c>
      <c r="Q20" s="518">
        <v>0.61312172458878689</v>
      </c>
      <c r="R20" s="518">
        <v>0.30157452057190592</v>
      </c>
      <c r="S20" s="518">
        <v>0.59474512940910584</v>
      </c>
      <c r="T20" s="518">
        <v>0.29397109382234443</v>
      </c>
      <c r="U20" s="518">
        <v>0.7275743399081801</v>
      </c>
      <c r="V20" s="770">
        <v>0.4326245021213021</v>
      </c>
    </row>
    <row r="21" spans="2:22" s="484" customFormat="1" ht="12.75" customHeight="1">
      <c r="B21" s="495" t="s">
        <v>479</v>
      </c>
      <c r="C21" s="485"/>
      <c r="D21" s="517">
        <v>31</v>
      </c>
      <c r="E21" s="517">
        <v>34</v>
      </c>
      <c r="F21" s="517">
        <v>30</v>
      </c>
      <c r="G21" s="517">
        <v>32</v>
      </c>
      <c r="H21" s="517">
        <v>36</v>
      </c>
      <c r="I21" s="517">
        <v>25</v>
      </c>
      <c r="J21" s="517">
        <v>32</v>
      </c>
      <c r="K21" s="521">
        <v>37</v>
      </c>
      <c r="L21" s="521">
        <v>26</v>
      </c>
      <c r="M21" s="493"/>
      <c r="N21" s="518">
        <v>0.68565245692499022</v>
      </c>
      <c r="O21" s="518">
        <v>0.73634975400503877</v>
      </c>
      <c r="P21" s="518">
        <v>0.6349817813143912</v>
      </c>
      <c r="Q21" s="518">
        <v>0.66168856304403212</v>
      </c>
      <c r="R21" s="518">
        <v>0.72794832213977989</v>
      </c>
      <c r="S21" s="518">
        <v>0.49546589252433137</v>
      </c>
      <c r="T21" s="518">
        <v>0.62304155648241633</v>
      </c>
      <c r="U21" s="518">
        <v>0.70870975558132876</v>
      </c>
      <c r="V21" s="770">
        <v>0.49045980229188091</v>
      </c>
    </row>
    <row r="22" spans="2:22" ht="12.75" customHeight="1">
      <c r="B22" s="495" t="s">
        <v>1140</v>
      </c>
      <c r="C22" s="345"/>
      <c r="D22" s="517">
        <v>5</v>
      </c>
      <c r="E22" s="517">
        <v>4</v>
      </c>
      <c r="F22" s="517">
        <v>6</v>
      </c>
      <c r="G22" s="517">
        <v>6</v>
      </c>
      <c r="H22" s="517">
        <v>9</v>
      </c>
      <c r="I22" s="517">
        <v>7</v>
      </c>
      <c r="J22" s="517">
        <v>7</v>
      </c>
      <c r="K22" s="521">
        <v>6</v>
      </c>
      <c r="L22" s="521">
        <v>5</v>
      </c>
      <c r="M22" s="493"/>
      <c r="N22" s="518">
        <v>1.1668802057443179</v>
      </c>
      <c r="O22" s="518">
        <v>0.92082515141818577</v>
      </c>
      <c r="P22" s="518">
        <v>1.3600137814729856</v>
      </c>
      <c r="Q22" s="518">
        <v>1.3379000321096008</v>
      </c>
      <c r="R22" s="518">
        <v>1.9740651704714944</v>
      </c>
      <c r="S22" s="518">
        <v>1.5113763456647249</v>
      </c>
      <c r="T22" s="518">
        <v>1.4888706915804362</v>
      </c>
      <c r="U22" s="518">
        <v>1.257181650176634</v>
      </c>
      <c r="V22" s="770">
        <v>1.0315574041064237</v>
      </c>
    </row>
    <row r="23" spans="2:22" ht="12.75" customHeight="1">
      <c r="B23" s="344" t="s">
        <v>15</v>
      </c>
      <c r="C23" s="337"/>
      <c r="D23" s="517" t="s">
        <v>17</v>
      </c>
      <c r="E23" s="517">
        <v>1</v>
      </c>
      <c r="F23" s="517">
        <v>2</v>
      </c>
      <c r="G23" s="517">
        <v>4</v>
      </c>
      <c r="H23" s="517">
        <v>6</v>
      </c>
      <c r="I23" s="517">
        <v>3</v>
      </c>
      <c r="J23" s="517">
        <v>5</v>
      </c>
      <c r="K23" s="501">
        <v>3</v>
      </c>
      <c r="L23" s="501">
        <v>1</v>
      </c>
      <c r="M23" s="493"/>
      <c r="N23" s="770">
        <v>0</v>
      </c>
      <c r="O23" s="518">
        <v>0.21346266324557173</v>
      </c>
      <c r="P23" s="518">
        <v>0.42053205715871722</v>
      </c>
      <c r="Q23" s="518">
        <v>0.82783512835583661</v>
      </c>
      <c r="R23" s="518">
        <v>1.2233638018884658</v>
      </c>
      <c r="S23" s="518">
        <v>0.60415781407647429</v>
      </c>
      <c r="T23" s="518">
        <v>0.99727743260897739</v>
      </c>
      <c r="U23" s="518">
        <v>0.59357514265589262</v>
      </c>
      <c r="V23" s="770">
        <v>0.19649260696566292</v>
      </c>
    </row>
    <row r="24" spans="2:22" ht="12.75" customHeight="1">
      <c r="B24" s="344" t="s">
        <v>16</v>
      </c>
      <c r="C24" s="337"/>
      <c r="D24" s="519">
        <v>1</v>
      </c>
      <c r="E24" s="519">
        <v>2</v>
      </c>
      <c r="F24" s="519">
        <v>2</v>
      </c>
      <c r="G24" s="519">
        <v>4</v>
      </c>
      <c r="H24" s="519">
        <v>1</v>
      </c>
      <c r="I24" s="519">
        <v>2</v>
      </c>
      <c r="J24" s="519">
        <v>5</v>
      </c>
      <c r="K24" s="520">
        <v>2</v>
      </c>
      <c r="L24" s="520">
        <v>1</v>
      </c>
      <c r="M24" s="494"/>
      <c r="N24" s="518">
        <v>1.6147784523963313</v>
      </c>
      <c r="O24" s="518">
        <v>3.106506578027679</v>
      </c>
      <c r="P24" s="518">
        <v>2.9814257177782415</v>
      </c>
      <c r="Q24" s="518">
        <v>5.72033292337614</v>
      </c>
      <c r="R24" s="518">
        <v>1.3736075053914094</v>
      </c>
      <c r="S24" s="518">
        <v>2.6456426265939998</v>
      </c>
      <c r="T24" s="518">
        <v>6.3862669715044769</v>
      </c>
      <c r="U24" s="518">
        <v>2.4702641947556292</v>
      </c>
      <c r="V24" s="770">
        <v>1.1956144860651132</v>
      </c>
    </row>
    <row r="25" spans="2:22" ht="12.75" customHeight="1">
      <c r="B25" s="344" t="s">
        <v>18</v>
      </c>
      <c r="C25" s="337"/>
      <c r="D25" s="519">
        <v>1</v>
      </c>
      <c r="E25" s="519">
        <v>1</v>
      </c>
      <c r="F25" s="519">
        <v>1</v>
      </c>
      <c r="G25" s="519">
        <v>1</v>
      </c>
      <c r="H25" s="519">
        <v>2</v>
      </c>
      <c r="I25" s="519">
        <v>1</v>
      </c>
      <c r="J25" s="519" t="s">
        <v>17</v>
      </c>
      <c r="K25" s="520">
        <v>0</v>
      </c>
      <c r="L25" s="520">
        <v>1</v>
      </c>
      <c r="M25" s="494"/>
      <c r="N25" s="518">
        <v>1.1977769260252971</v>
      </c>
      <c r="O25" s="518">
        <v>1.1814465631719477</v>
      </c>
      <c r="P25" s="518">
        <v>1.1634265237978896</v>
      </c>
      <c r="Q25" s="518">
        <v>1.1451474377326081</v>
      </c>
      <c r="R25" s="518">
        <v>2.2556560575643427</v>
      </c>
      <c r="S25" s="518">
        <v>1.112532680647494</v>
      </c>
      <c r="T25" s="770">
        <v>0</v>
      </c>
      <c r="U25" s="770">
        <v>0</v>
      </c>
      <c r="V25" s="770">
        <v>1.0759051051697242</v>
      </c>
    </row>
    <row r="26" spans="2:22" ht="12.75" customHeight="1">
      <c r="B26" s="344" t="s">
        <v>19</v>
      </c>
      <c r="C26" s="337"/>
      <c r="D26" s="519">
        <v>1</v>
      </c>
      <c r="E26" s="519">
        <v>1</v>
      </c>
      <c r="F26" s="519">
        <v>4</v>
      </c>
      <c r="G26" s="519" t="s">
        <v>17</v>
      </c>
      <c r="H26" s="519">
        <v>1</v>
      </c>
      <c r="I26" s="519">
        <v>2</v>
      </c>
      <c r="J26" s="519">
        <v>1</v>
      </c>
      <c r="K26" s="520">
        <v>0</v>
      </c>
      <c r="L26" s="520">
        <v>2</v>
      </c>
      <c r="M26" s="494"/>
      <c r="N26" s="518">
        <v>0.75903056616089926</v>
      </c>
      <c r="O26" s="518">
        <v>0.76054302772179339</v>
      </c>
      <c r="P26" s="518">
        <v>3.0401374142111224</v>
      </c>
      <c r="Q26" s="518">
        <v>0</v>
      </c>
      <c r="R26" s="518">
        <v>0.75822484399523837</v>
      </c>
      <c r="S26" s="518">
        <v>1.5191565642755143</v>
      </c>
      <c r="T26" s="518">
        <v>0.76318982820596959</v>
      </c>
      <c r="U26" s="770">
        <v>0</v>
      </c>
      <c r="V26" s="770">
        <v>1.5485509434546623</v>
      </c>
    </row>
    <row r="27" spans="2:22" ht="12.75" customHeight="1">
      <c r="B27" s="495" t="s">
        <v>20</v>
      </c>
      <c r="C27" s="337"/>
      <c r="D27" s="519">
        <v>2</v>
      </c>
      <c r="E27" s="519">
        <v>3</v>
      </c>
      <c r="F27" s="519">
        <v>5</v>
      </c>
      <c r="G27" s="519">
        <v>3</v>
      </c>
      <c r="H27" s="519">
        <v>4</v>
      </c>
      <c r="I27" s="519">
        <v>6</v>
      </c>
      <c r="J27" s="519">
        <v>5</v>
      </c>
      <c r="K27" s="520">
        <v>4</v>
      </c>
      <c r="L27" s="520">
        <v>5</v>
      </c>
      <c r="M27" s="494"/>
      <c r="N27" s="518">
        <v>0.21386371534739484</v>
      </c>
      <c r="O27" s="518">
        <v>0.3158193934162184</v>
      </c>
      <c r="P27" s="518">
        <v>0.51722942952697293</v>
      </c>
      <c r="Q27" s="518">
        <v>0.30479070022615473</v>
      </c>
      <c r="R27" s="518">
        <v>0.39941884557968155</v>
      </c>
      <c r="S27" s="518">
        <v>0.58998268400822429</v>
      </c>
      <c r="T27" s="518">
        <v>0.48511615136012021</v>
      </c>
      <c r="U27" s="518">
        <v>0.3833694339550307</v>
      </c>
      <c r="V27" s="770">
        <v>0.47378230840006558</v>
      </c>
    </row>
    <row r="28" spans="2:22" ht="12.75" customHeight="1">
      <c r="B28" s="344" t="s">
        <v>21</v>
      </c>
      <c r="C28" s="337"/>
      <c r="D28" s="517">
        <v>3</v>
      </c>
      <c r="E28" s="517">
        <v>1</v>
      </c>
      <c r="F28" s="517">
        <v>8</v>
      </c>
      <c r="G28" s="517">
        <v>10</v>
      </c>
      <c r="H28" s="517">
        <v>8</v>
      </c>
      <c r="I28" s="517">
        <v>6</v>
      </c>
      <c r="J28" s="517">
        <v>5</v>
      </c>
      <c r="K28" s="501">
        <v>10</v>
      </c>
      <c r="L28" s="501">
        <v>6</v>
      </c>
      <c r="M28" s="493"/>
      <c r="N28" s="518">
        <v>0.48102901727375197</v>
      </c>
      <c r="O28" s="518">
        <v>0.16047062825855671</v>
      </c>
      <c r="P28" s="518">
        <v>1.2814824188621396</v>
      </c>
      <c r="Q28" s="518">
        <v>1.5976839972775465</v>
      </c>
      <c r="R28" s="518">
        <v>1.2759801521287335</v>
      </c>
      <c r="S28" s="518">
        <v>0.95788346070522568</v>
      </c>
      <c r="T28" s="518">
        <v>0.80143745822507251</v>
      </c>
      <c r="U28" s="518">
        <v>1.6124143001799456</v>
      </c>
      <c r="V28" s="770">
        <v>0.9744894893187831</v>
      </c>
    </row>
    <row r="29" spans="2:22" ht="12.75" customHeight="1">
      <c r="B29" s="344" t="s">
        <v>22</v>
      </c>
      <c r="C29" s="337"/>
      <c r="D29" s="517">
        <v>2</v>
      </c>
      <c r="E29" s="517">
        <v>2</v>
      </c>
      <c r="F29" s="517">
        <v>6</v>
      </c>
      <c r="G29" s="517">
        <v>1</v>
      </c>
      <c r="H29" s="517">
        <v>6</v>
      </c>
      <c r="I29" s="517" t="s">
        <v>17</v>
      </c>
      <c r="J29" s="517">
        <v>7</v>
      </c>
      <c r="K29" s="501">
        <v>3</v>
      </c>
      <c r="L29" s="501">
        <v>4</v>
      </c>
      <c r="M29" s="493"/>
      <c r="N29" s="518">
        <v>0.52135061089257828</v>
      </c>
      <c r="O29" s="518">
        <v>0.51144224154905626</v>
      </c>
      <c r="P29" s="518">
        <v>1.501516531697014</v>
      </c>
      <c r="Q29" s="518">
        <v>0.24474951111285156</v>
      </c>
      <c r="R29" s="518">
        <v>1.4376904939904538</v>
      </c>
      <c r="S29" s="770">
        <v>0</v>
      </c>
      <c r="T29" s="518">
        <v>1.6202728539486049</v>
      </c>
      <c r="U29" s="518">
        <v>0.68447362837188819</v>
      </c>
      <c r="V29" s="770">
        <v>0.90057231370535973</v>
      </c>
    </row>
    <row r="30" spans="2:22" ht="12.75" customHeight="1">
      <c r="B30" s="344" t="s">
        <v>23</v>
      </c>
      <c r="C30" s="337"/>
      <c r="D30" s="517">
        <v>2</v>
      </c>
      <c r="E30" s="517">
        <v>4</v>
      </c>
      <c r="F30" s="517" t="s">
        <v>17</v>
      </c>
      <c r="G30" s="517">
        <v>4</v>
      </c>
      <c r="H30" s="517">
        <v>3</v>
      </c>
      <c r="I30" s="517">
        <v>5</v>
      </c>
      <c r="J30" s="517">
        <v>1</v>
      </c>
      <c r="K30" s="501">
        <v>2</v>
      </c>
      <c r="L30" s="501">
        <v>2</v>
      </c>
      <c r="M30" s="493"/>
      <c r="N30" s="518">
        <v>1.2129371880477169</v>
      </c>
      <c r="O30" s="518">
        <v>2.3774710840079409</v>
      </c>
      <c r="P30" s="770">
        <v>0</v>
      </c>
      <c r="Q30" s="518">
        <v>2.2769059125554283</v>
      </c>
      <c r="R30" s="518">
        <v>1.6724365728429751</v>
      </c>
      <c r="S30" s="518">
        <v>2.7349006137116976</v>
      </c>
      <c r="T30" s="518">
        <v>0.53770668100551144</v>
      </c>
      <c r="U30" s="518">
        <v>1.0584194622170713</v>
      </c>
      <c r="V30" s="770">
        <v>1.0425952280416413</v>
      </c>
    </row>
    <row r="31" spans="2:22" ht="12.75" customHeight="1">
      <c r="B31" s="344" t="s">
        <v>24</v>
      </c>
      <c r="C31" s="337"/>
      <c r="D31" s="517" t="s">
        <v>17</v>
      </c>
      <c r="E31" s="517">
        <v>3</v>
      </c>
      <c r="F31" s="517">
        <v>2</v>
      </c>
      <c r="G31" s="517" t="s">
        <v>17</v>
      </c>
      <c r="H31" s="517">
        <v>1</v>
      </c>
      <c r="I31" s="517">
        <v>2</v>
      </c>
      <c r="J31" s="517">
        <v>2</v>
      </c>
      <c r="K31" s="501">
        <v>0</v>
      </c>
      <c r="L31" s="501">
        <v>0</v>
      </c>
      <c r="M31" s="493"/>
      <c r="N31" s="518" t="s">
        <v>17</v>
      </c>
      <c r="O31" s="518">
        <v>2.8198138922831095</v>
      </c>
      <c r="P31" s="518">
        <v>1.8391311944237541</v>
      </c>
      <c r="Q31" s="770">
        <v>0</v>
      </c>
      <c r="R31" s="518">
        <v>0.87997184090109115</v>
      </c>
      <c r="S31" s="518">
        <v>1.7264299155775771</v>
      </c>
      <c r="T31" s="518">
        <v>1.6976343465380992</v>
      </c>
      <c r="U31" s="770">
        <v>0</v>
      </c>
      <c r="V31" s="770">
        <v>0</v>
      </c>
    </row>
    <row r="32" spans="2:22" ht="12.75" customHeight="1">
      <c r="B32" s="344" t="s">
        <v>25</v>
      </c>
      <c r="C32" s="337"/>
      <c r="D32" s="517">
        <v>4</v>
      </c>
      <c r="E32" s="517">
        <v>2</v>
      </c>
      <c r="F32" s="517" t="s">
        <v>17</v>
      </c>
      <c r="G32" s="517" t="s">
        <v>17</v>
      </c>
      <c r="H32" s="517">
        <v>2</v>
      </c>
      <c r="I32" s="517">
        <v>3</v>
      </c>
      <c r="J32" s="517">
        <v>3</v>
      </c>
      <c r="K32" s="501">
        <v>1</v>
      </c>
      <c r="L32" s="501">
        <v>3</v>
      </c>
      <c r="M32" s="493"/>
      <c r="N32" s="518">
        <v>1.6269620145043664</v>
      </c>
      <c r="O32" s="518">
        <v>0.79269766907250416</v>
      </c>
      <c r="P32" s="770">
        <v>0</v>
      </c>
      <c r="Q32" s="770">
        <v>0</v>
      </c>
      <c r="R32" s="518">
        <v>0.72869301620613269</v>
      </c>
      <c r="S32" s="518">
        <v>1.0656663611756432</v>
      </c>
      <c r="T32" s="518">
        <v>1.0413520915556758</v>
      </c>
      <c r="U32" s="518">
        <v>0.33963122841219007</v>
      </c>
      <c r="V32" s="770">
        <v>0.9978579316400793</v>
      </c>
    </row>
    <row r="33" spans="2:22" ht="2.25" customHeight="1">
      <c r="B33" s="377"/>
      <c r="C33" s="378"/>
      <c r="D33" s="379"/>
      <c r="E33" s="379"/>
      <c r="F33" s="379"/>
      <c r="G33" s="380"/>
      <c r="H33" s="380"/>
      <c r="I33" s="380"/>
      <c r="J33" s="701"/>
      <c r="K33" s="701"/>
      <c r="L33" s="380"/>
      <c r="M33" s="380"/>
      <c r="N33" s="380"/>
      <c r="O33" s="380"/>
      <c r="P33" s="380"/>
      <c r="Q33" s="380"/>
      <c r="R33" s="381"/>
      <c r="S33" s="381"/>
      <c r="T33" s="703"/>
      <c r="U33" s="703"/>
      <c r="V33" s="381"/>
    </row>
    <row r="34" spans="2:22" ht="12" customHeight="1">
      <c r="B34" s="346" t="s">
        <v>1433</v>
      </c>
      <c r="C34" s="346"/>
      <c r="D34" s="347"/>
      <c r="E34" s="347"/>
      <c r="F34" s="347"/>
      <c r="G34" s="347"/>
      <c r="H34" s="347"/>
      <c r="I34" s="347"/>
      <c r="J34" s="490"/>
      <c r="K34" s="490"/>
      <c r="L34" s="347"/>
      <c r="M34" s="346"/>
      <c r="N34" s="347"/>
      <c r="O34" s="347"/>
      <c r="P34" s="347"/>
      <c r="Q34" s="347"/>
      <c r="R34" s="347"/>
      <c r="S34" s="347"/>
      <c r="T34" s="490"/>
      <c r="U34" s="490"/>
      <c r="V34" s="347"/>
    </row>
    <row r="35" spans="2:22" ht="12.75" customHeight="1">
      <c r="B35" s="804" t="s">
        <v>1502</v>
      </c>
      <c r="C35" s="804"/>
      <c r="D35" s="804"/>
      <c r="E35" s="804"/>
      <c r="F35" s="804"/>
      <c r="G35" s="804"/>
      <c r="H35" s="804"/>
      <c r="I35" s="804"/>
      <c r="J35" s="804"/>
      <c r="K35" s="804"/>
      <c r="L35" s="804"/>
      <c r="M35" s="804"/>
      <c r="N35" s="804"/>
      <c r="O35" s="804"/>
      <c r="P35" s="804"/>
      <c r="Q35" s="804"/>
      <c r="R35" s="804"/>
      <c r="S35" s="804"/>
      <c r="T35" s="804"/>
      <c r="U35" s="804"/>
      <c r="V35" s="804"/>
    </row>
    <row r="36" spans="2:22" customFormat="1" ht="21" customHeight="1">
      <c r="B36" s="800" t="s">
        <v>1638</v>
      </c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</row>
    <row r="37" spans="2:22" ht="12" customHeight="1">
      <c r="B37" s="346" t="s">
        <v>1455</v>
      </c>
      <c r="C37" s="346"/>
      <c r="D37" s="346"/>
      <c r="E37" s="346"/>
      <c r="F37" s="346"/>
      <c r="G37" s="346"/>
      <c r="H37" s="346"/>
      <c r="I37" s="346"/>
      <c r="J37" s="702"/>
      <c r="K37" s="702"/>
      <c r="L37" s="346"/>
      <c r="M37" s="346"/>
      <c r="N37" s="346"/>
      <c r="O37" s="346"/>
      <c r="P37" s="346"/>
      <c r="Q37" s="346"/>
      <c r="R37" s="346"/>
      <c r="S37" s="346"/>
      <c r="T37" s="702"/>
      <c r="U37" s="702"/>
      <c r="V37" s="346"/>
    </row>
    <row r="38" spans="2:22" ht="12" customHeight="1">
      <c r="B38" s="346" t="s">
        <v>1434</v>
      </c>
      <c r="C38" s="346"/>
      <c r="D38" s="347"/>
      <c r="E38" s="347"/>
      <c r="F38" s="347"/>
      <c r="G38" s="347"/>
      <c r="H38" s="347"/>
      <c r="I38" s="347"/>
      <c r="J38" s="490"/>
      <c r="K38" s="490"/>
      <c r="L38" s="347"/>
      <c r="M38" s="3"/>
      <c r="N38" s="347"/>
      <c r="O38" s="347"/>
      <c r="P38" s="347"/>
      <c r="Q38" s="347"/>
      <c r="R38" s="347"/>
      <c r="S38" s="347"/>
      <c r="T38" s="490"/>
      <c r="U38" s="490"/>
      <c r="V38" s="347"/>
    </row>
    <row r="39" spans="2:22" ht="12" customHeight="1">
      <c r="B39" s="348" t="s">
        <v>1252</v>
      </c>
      <c r="C39" s="348"/>
      <c r="D39" s="347"/>
      <c r="E39" s="347"/>
      <c r="F39" s="347"/>
      <c r="G39" s="347"/>
      <c r="H39" s="347"/>
      <c r="I39" s="347"/>
      <c r="J39" s="490"/>
      <c r="K39" s="490"/>
      <c r="L39" s="347"/>
      <c r="M39" s="3"/>
      <c r="N39" s="347"/>
      <c r="O39" s="347"/>
      <c r="P39" s="347"/>
      <c r="Q39" s="347"/>
      <c r="R39" s="347"/>
      <c r="S39" s="347"/>
      <c r="T39" s="490"/>
      <c r="U39" s="490"/>
      <c r="V39" s="347"/>
    </row>
    <row r="40" spans="2:22" ht="12" customHeight="1">
      <c r="B40" s="348" t="s">
        <v>1141</v>
      </c>
      <c r="C40" s="346"/>
      <c r="D40" s="347"/>
      <c r="E40" s="347"/>
      <c r="F40" s="347"/>
      <c r="G40" s="347"/>
      <c r="H40" s="347"/>
      <c r="I40" s="347"/>
      <c r="J40" s="490"/>
      <c r="K40" s="490"/>
      <c r="L40" s="347"/>
      <c r="M40" s="3"/>
      <c r="N40" s="347"/>
      <c r="O40" s="347"/>
      <c r="P40" s="347"/>
      <c r="Q40" s="347"/>
      <c r="R40" s="347"/>
      <c r="S40" s="347"/>
      <c r="T40" s="490"/>
      <c r="U40" s="490"/>
      <c r="V40" s="347"/>
    </row>
    <row r="43" spans="2:22" ht="15" customHeight="1">
      <c r="L43" s="250"/>
    </row>
    <row r="44" spans="2:22" ht="15" customHeight="1">
      <c r="L44" s="250"/>
    </row>
  </sheetData>
  <mergeCells count="6">
    <mergeCell ref="B36:V36"/>
    <mergeCell ref="B2:V2"/>
    <mergeCell ref="B3:B4"/>
    <mergeCell ref="D3:L3"/>
    <mergeCell ref="N3:V3"/>
    <mergeCell ref="B35:V35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1:AA114"/>
  <sheetViews>
    <sheetView showGridLines="0" zoomScaleNormal="100" zoomScaleSheetLayoutView="106" workbookViewId="0">
      <selection activeCell="N27" sqref="N27"/>
    </sheetView>
  </sheetViews>
  <sheetFormatPr baseColWidth="10" defaultColWidth="3.28515625" defaultRowHeight="15"/>
  <cols>
    <col min="1" max="1" width="3.7109375" customWidth="1"/>
    <col min="2" max="2" width="21" customWidth="1"/>
    <col min="3" max="3" width="7.28515625" customWidth="1"/>
    <col min="4" max="4" width="5.5703125" customWidth="1"/>
    <col min="5" max="5" width="8.85546875" customWidth="1"/>
    <col min="6" max="6" width="7" customWidth="1"/>
    <col min="7" max="7" width="7.42578125" customWidth="1"/>
    <col min="8" max="8" width="5.7109375" customWidth="1"/>
    <col min="9" max="9" width="10" customWidth="1"/>
    <col min="10" max="10" width="6" customWidth="1"/>
    <col min="11" max="11" width="9.85546875" customWidth="1"/>
    <col min="12" max="12" width="9.5703125" customWidth="1"/>
    <col min="13" max="13" width="1.85546875" customWidth="1"/>
    <col min="14" max="15" width="10.42578125" customWidth="1"/>
    <col min="16" max="16" width="8.140625" customWidth="1"/>
    <col min="17" max="17" width="9.5703125" customWidth="1"/>
    <col min="21" max="21" width="11.140625" customWidth="1"/>
  </cols>
  <sheetData>
    <row r="1" spans="2:27" s="276" customFormat="1" ht="14.1" customHeight="1">
      <c r="B1" s="928" t="s">
        <v>1472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</row>
    <row r="2" spans="2:27" s="276" customFormat="1" ht="14.1" customHeight="1">
      <c r="B2" s="925" t="s">
        <v>1554</v>
      </c>
      <c r="C2" s="925"/>
      <c r="D2" s="925"/>
      <c r="E2" s="925"/>
      <c r="F2" s="925"/>
      <c r="G2" s="925"/>
      <c r="H2" s="925"/>
      <c r="I2" s="925"/>
      <c r="J2" s="925"/>
      <c r="K2" s="925"/>
      <c r="L2" s="925"/>
      <c r="M2" s="925"/>
      <c r="N2" s="925"/>
      <c r="O2" s="925"/>
    </row>
    <row r="3" spans="2:27" s="277" customFormat="1" ht="14.1" customHeight="1">
      <c r="B3" s="924" t="s">
        <v>1092</v>
      </c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924"/>
      <c r="O3" s="924"/>
    </row>
    <row r="4" spans="2:27" ht="14.1" customHeight="1">
      <c r="B4" s="929" t="s">
        <v>1332</v>
      </c>
      <c r="C4" s="932" t="s">
        <v>1333</v>
      </c>
      <c r="D4" s="933"/>
      <c r="E4" s="933"/>
      <c r="F4" s="933"/>
      <c r="G4" s="933"/>
      <c r="H4" s="933"/>
      <c r="I4" s="933"/>
      <c r="J4" s="933"/>
      <c r="K4" s="933"/>
      <c r="L4" s="933"/>
      <c r="M4" s="421"/>
      <c r="N4" s="934" t="s">
        <v>1094</v>
      </c>
      <c r="O4" s="934"/>
      <c r="P4" s="278"/>
      <c r="Q4" s="278"/>
    </row>
    <row r="5" spans="2:27" ht="14.1" customHeight="1">
      <c r="B5" s="930"/>
      <c r="C5" s="932" t="s">
        <v>1334</v>
      </c>
      <c r="D5" s="933"/>
      <c r="E5" s="933"/>
      <c r="F5" s="933"/>
      <c r="G5" s="933"/>
      <c r="H5" s="933"/>
      <c r="I5" s="936" t="s">
        <v>1335</v>
      </c>
      <c r="J5" s="933" t="s">
        <v>1336</v>
      </c>
      <c r="K5" s="933"/>
      <c r="L5" s="936" t="s">
        <v>1337</v>
      </c>
      <c r="M5" s="404"/>
      <c r="N5" s="935"/>
      <c r="O5" s="935"/>
      <c r="P5" s="278"/>
      <c r="Q5" s="278"/>
      <c r="U5" s="571"/>
      <c r="V5" s="2"/>
      <c r="W5" s="2"/>
      <c r="X5" s="277"/>
      <c r="Y5" s="277"/>
      <c r="Z5" s="278"/>
      <c r="AA5" s="278"/>
    </row>
    <row r="6" spans="2:27" ht="66" customHeight="1">
      <c r="B6" s="931"/>
      <c r="C6" s="422" t="s">
        <v>1338</v>
      </c>
      <c r="D6" s="422" t="s">
        <v>1339</v>
      </c>
      <c r="E6" s="422" t="s">
        <v>1340</v>
      </c>
      <c r="F6" s="422" t="s">
        <v>1534</v>
      </c>
      <c r="G6" s="422" t="s">
        <v>1533</v>
      </c>
      <c r="H6" s="422" t="s">
        <v>1343</v>
      </c>
      <c r="I6" s="937"/>
      <c r="J6" s="422" t="s">
        <v>1344</v>
      </c>
      <c r="K6" s="422" t="s">
        <v>1345</v>
      </c>
      <c r="L6" s="937"/>
      <c r="M6" s="423"/>
      <c r="N6" s="409" t="s">
        <v>1095</v>
      </c>
      <c r="O6" s="409" t="s">
        <v>1096</v>
      </c>
      <c r="P6" s="278"/>
      <c r="Q6" s="278"/>
      <c r="U6" s="278"/>
      <c r="V6" s="278"/>
      <c r="W6" s="278"/>
      <c r="X6" s="278"/>
      <c r="Y6" s="278"/>
      <c r="Z6" s="278"/>
      <c r="AA6" s="278"/>
    </row>
    <row r="7" spans="2:27" ht="2.25" customHeight="1">
      <c r="B7" s="430"/>
      <c r="C7" s="424"/>
      <c r="D7" s="424"/>
      <c r="E7" s="424"/>
      <c r="F7" s="424"/>
      <c r="G7" s="424"/>
      <c r="H7" s="424"/>
      <c r="I7" s="424"/>
      <c r="J7" s="424"/>
      <c r="K7" s="424"/>
      <c r="L7" s="425"/>
      <c r="M7" s="424"/>
      <c r="N7" s="426"/>
      <c r="O7" s="278"/>
      <c r="P7" s="278"/>
      <c r="Q7" s="278"/>
    </row>
    <row r="8" spans="2:27" ht="11.1" customHeight="1">
      <c r="B8" s="431" t="s">
        <v>1097</v>
      </c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15"/>
      <c r="O8" s="278"/>
      <c r="P8" s="278"/>
      <c r="Q8" s="278"/>
    </row>
    <row r="9" spans="2:27" ht="13.5" customHeight="1">
      <c r="B9" s="432" t="s">
        <v>1098</v>
      </c>
      <c r="C9" s="428">
        <v>34.890208080168421</v>
      </c>
      <c r="D9" s="594">
        <v>10.537468940025937</v>
      </c>
      <c r="E9" s="594">
        <v>13.023747562529934</v>
      </c>
      <c r="F9" s="594">
        <v>23.464523645990244</v>
      </c>
      <c r="G9" s="594">
        <v>8.9269619416918662</v>
      </c>
      <c r="H9" s="594">
        <v>45.842808944237959</v>
      </c>
      <c r="I9" s="594">
        <v>7.7920969357886314</v>
      </c>
      <c r="J9" s="594">
        <v>3.9150842460622095</v>
      </c>
      <c r="K9" s="594">
        <v>7.8352271176368147</v>
      </c>
      <c r="L9" s="594">
        <v>48.405617018354761</v>
      </c>
      <c r="M9" s="428"/>
      <c r="N9" s="598">
        <v>372.72970600000031</v>
      </c>
      <c r="O9" s="598">
        <v>688</v>
      </c>
      <c r="P9" s="278"/>
      <c r="Q9" s="298"/>
    </row>
    <row r="10" spans="2:27" ht="13.5" customHeight="1">
      <c r="B10" s="432" t="s">
        <v>1099</v>
      </c>
      <c r="C10" s="428">
        <v>29.566035260037243</v>
      </c>
      <c r="D10" s="594">
        <v>13.826062948947277</v>
      </c>
      <c r="E10" s="594">
        <v>12.428375509705553</v>
      </c>
      <c r="F10" s="594">
        <v>21.09494747554773</v>
      </c>
      <c r="G10" s="594">
        <v>7.6693005851471066</v>
      </c>
      <c r="H10" s="594">
        <v>38.102765216448255</v>
      </c>
      <c r="I10" s="594">
        <v>11.728541264180835</v>
      </c>
      <c r="J10" s="594">
        <v>6.587129487784134</v>
      </c>
      <c r="K10" s="594">
        <v>11.561236750253716</v>
      </c>
      <c r="L10" s="594">
        <v>40.571320889233306</v>
      </c>
      <c r="M10" s="428"/>
      <c r="N10" s="598">
        <v>1529.1876709999935</v>
      </c>
      <c r="O10" s="598">
        <v>2604</v>
      </c>
      <c r="P10" s="278"/>
      <c r="Q10" s="278"/>
    </row>
    <row r="11" spans="2:27" ht="13.5" customHeight="1">
      <c r="B11" s="432" t="s">
        <v>1100</v>
      </c>
      <c r="C11" s="428">
        <v>30.630841649624578</v>
      </c>
      <c r="D11" s="594">
        <v>12.005951792756951</v>
      </c>
      <c r="E11" s="594">
        <v>11.699204264351062</v>
      </c>
      <c r="F11" s="594">
        <v>24.695624964685866</v>
      </c>
      <c r="G11" s="594">
        <v>8.0498307532760833</v>
      </c>
      <c r="H11" s="594">
        <v>41.733414366220906</v>
      </c>
      <c r="I11" s="594">
        <v>14.307651898664279</v>
      </c>
      <c r="J11" s="594">
        <v>6.0227058218959995</v>
      </c>
      <c r="K11" s="594">
        <v>14.540317473090031</v>
      </c>
      <c r="L11" s="594">
        <v>44.60712037649823</v>
      </c>
      <c r="M11" s="428"/>
      <c r="N11" s="598">
        <v>2923.0748970000086</v>
      </c>
      <c r="O11" s="598">
        <v>4446</v>
      </c>
      <c r="P11" s="278"/>
      <c r="Q11" s="278"/>
    </row>
    <row r="12" spans="2:27" ht="13.5" customHeight="1">
      <c r="B12" s="432" t="s">
        <v>1101</v>
      </c>
      <c r="C12" s="428">
        <v>32.723222111620039</v>
      </c>
      <c r="D12" s="594">
        <v>14.000026653851606</v>
      </c>
      <c r="E12" s="594">
        <v>13.089673240839005</v>
      </c>
      <c r="F12" s="594">
        <v>23.508378189265027</v>
      </c>
      <c r="G12" s="594">
        <v>8.2150307630652755</v>
      </c>
      <c r="H12" s="594">
        <v>43.570583536227197</v>
      </c>
      <c r="I12" s="594">
        <v>14.825000749891256</v>
      </c>
      <c r="J12" s="594">
        <v>7.1303524773782767</v>
      </c>
      <c r="K12" s="594">
        <v>15.011650488781534</v>
      </c>
      <c r="L12" s="594">
        <v>47.785917075696695</v>
      </c>
      <c r="M12" s="428"/>
      <c r="N12" s="598">
        <v>3749.777011000006</v>
      </c>
      <c r="O12" s="598">
        <v>4973</v>
      </c>
      <c r="P12" s="278"/>
      <c r="Q12" s="278"/>
    </row>
    <row r="13" spans="2:27" ht="13.5" customHeight="1">
      <c r="B13" s="432" t="s">
        <v>1102</v>
      </c>
      <c r="C13" s="428">
        <v>33.380865013087593</v>
      </c>
      <c r="D13" s="594">
        <v>13.947531799507033</v>
      </c>
      <c r="E13" s="594">
        <v>13.54995118401645</v>
      </c>
      <c r="F13" s="594">
        <v>24.642172971646197</v>
      </c>
      <c r="G13" s="594">
        <v>11.529815977544546</v>
      </c>
      <c r="H13" s="594">
        <v>44.615068736712644</v>
      </c>
      <c r="I13" s="594">
        <v>18.933494016127678</v>
      </c>
      <c r="J13" s="594">
        <v>6.5439198981045417</v>
      </c>
      <c r="K13" s="594">
        <v>15.933140293890371</v>
      </c>
      <c r="L13" s="594">
        <v>49.456404922474867</v>
      </c>
      <c r="M13" s="428"/>
      <c r="N13" s="598">
        <v>3447.3800949999959</v>
      </c>
      <c r="O13" s="598">
        <v>4050</v>
      </c>
      <c r="P13" s="278"/>
      <c r="Q13" s="278"/>
    </row>
    <row r="14" spans="2:27" ht="13.5" customHeight="1">
      <c r="B14" s="432" t="s">
        <v>1103</v>
      </c>
      <c r="C14" s="428">
        <v>36.440698413219224</v>
      </c>
      <c r="D14" s="594">
        <v>16.385281556611574</v>
      </c>
      <c r="E14" s="594">
        <v>18.30950217617028</v>
      </c>
      <c r="F14" s="594">
        <v>27.291972392953497</v>
      </c>
      <c r="G14" s="594">
        <v>14.261493804086021</v>
      </c>
      <c r="H14" s="594">
        <v>49.504184712206033</v>
      </c>
      <c r="I14" s="594">
        <v>23.31461415792916</v>
      </c>
      <c r="J14" s="594">
        <v>11.498266101174151</v>
      </c>
      <c r="K14" s="594">
        <v>18.905662200162357</v>
      </c>
      <c r="L14" s="594">
        <v>55.333097006755452</v>
      </c>
      <c r="M14" s="428"/>
      <c r="N14" s="598">
        <v>3278.7763709999922</v>
      </c>
      <c r="O14" s="598">
        <v>2845</v>
      </c>
      <c r="P14" s="278"/>
      <c r="Q14" s="278"/>
    </row>
    <row r="15" spans="2:27" ht="13.5" customHeight="1">
      <c r="B15" s="432" t="s">
        <v>1104</v>
      </c>
      <c r="C15" s="428">
        <v>37.997278082533512</v>
      </c>
      <c r="D15" s="594">
        <v>16.855552907166683</v>
      </c>
      <c r="E15" s="594">
        <v>16.874636069097061</v>
      </c>
      <c r="F15" s="594">
        <v>26.159335858602095</v>
      </c>
      <c r="G15" s="594">
        <v>14.330951768091266</v>
      </c>
      <c r="H15" s="594">
        <v>47.964250343273498</v>
      </c>
      <c r="I15" s="594">
        <v>24.198244241826622</v>
      </c>
      <c r="J15" s="594">
        <v>12.841424872435692</v>
      </c>
      <c r="K15" s="594">
        <v>15.975995988681913</v>
      </c>
      <c r="L15" s="594">
        <v>54.147618004027862</v>
      </c>
      <c r="M15" s="428"/>
      <c r="N15" s="598">
        <v>2776.0231870000011</v>
      </c>
      <c r="O15" s="598">
        <v>1743</v>
      </c>
      <c r="P15" s="278"/>
      <c r="Q15" s="278"/>
    </row>
    <row r="16" spans="2:27" ht="2.25" customHeight="1">
      <c r="B16" s="433"/>
      <c r="C16" s="428"/>
      <c r="D16" s="428"/>
      <c r="E16" s="428"/>
      <c r="F16" s="428"/>
      <c r="G16" s="428"/>
      <c r="H16" s="428"/>
      <c r="I16" s="428"/>
      <c r="J16" s="428"/>
      <c r="K16" s="428"/>
      <c r="L16" s="428"/>
      <c r="M16" s="428"/>
      <c r="N16" s="467"/>
      <c r="O16" s="467"/>
    </row>
    <row r="17" spans="2:15" ht="11.1" customHeight="1">
      <c r="B17" s="431" t="s">
        <v>1105</v>
      </c>
      <c r="C17" s="428"/>
      <c r="D17" s="428"/>
      <c r="E17" s="428"/>
      <c r="F17" s="428"/>
      <c r="G17" s="428"/>
      <c r="H17" s="428"/>
      <c r="I17" s="428"/>
      <c r="J17" s="428"/>
      <c r="K17" s="428"/>
      <c r="L17" s="428"/>
      <c r="M17" s="428"/>
      <c r="N17" s="467"/>
      <c r="O17" s="468"/>
    </row>
    <row r="18" spans="2:15" ht="13.5" customHeight="1">
      <c r="B18" s="432" t="s">
        <v>1106</v>
      </c>
      <c r="C18" s="428">
        <v>28.254530845829528</v>
      </c>
      <c r="D18" s="594">
        <v>9.5629312473362607</v>
      </c>
      <c r="E18" s="594">
        <v>8.6491379457753403</v>
      </c>
      <c r="F18" s="594">
        <v>19.271913962957672</v>
      </c>
      <c r="G18" s="594">
        <v>7.6422896318068787</v>
      </c>
      <c r="H18" s="594">
        <v>38.656620521190298</v>
      </c>
      <c r="I18" s="594">
        <v>13.386409991332885</v>
      </c>
      <c r="J18" s="594">
        <v>4.4467992786222483</v>
      </c>
      <c r="K18" s="594">
        <v>9.9595046209850526</v>
      </c>
      <c r="L18" s="594">
        <v>42.648394854672141</v>
      </c>
      <c r="M18" s="428"/>
      <c r="N18" s="598">
        <v>14113.009778000174</v>
      </c>
      <c r="O18" s="598">
        <v>17905</v>
      </c>
    </row>
    <row r="19" spans="2:15" ht="13.5" customHeight="1">
      <c r="B19" s="432" t="s">
        <v>1107</v>
      </c>
      <c r="C19" s="428">
        <v>53.416548729269685</v>
      </c>
      <c r="D19" s="594">
        <v>31.861570776479915</v>
      </c>
      <c r="E19" s="594">
        <v>34.98143245972534</v>
      </c>
      <c r="F19" s="594">
        <v>44.50416933240728</v>
      </c>
      <c r="G19" s="594">
        <v>22.156038489753293</v>
      </c>
      <c r="H19" s="594">
        <v>66.708890304966289</v>
      </c>
      <c r="I19" s="594">
        <v>34.869097284530547</v>
      </c>
      <c r="J19" s="594">
        <v>22.458536245546274</v>
      </c>
      <c r="K19" s="594">
        <v>35.343297221544709</v>
      </c>
      <c r="L19" s="594">
        <v>73.158935315243454</v>
      </c>
      <c r="M19" s="428"/>
      <c r="N19" s="598">
        <v>3963.9391599999876</v>
      </c>
      <c r="O19" s="598">
        <v>3444</v>
      </c>
    </row>
    <row r="20" spans="2:15" ht="2.25" customHeight="1">
      <c r="B20" s="433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67"/>
      <c r="O20" s="467"/>
    </row>
    <row r="21" spans="2:15" ht="11.1" customHeight="1">
      <c r="B21" s="431" t="s">
        <v>1108</v>
      </c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67"/>
      <c r="O21" s="467"/>
    </row>
    <row r="22" spans="2:15" ht="13.5" customHeight="1">
      <c r="B22" s="432" t="s">
        <v>1504</v>
      </c>
      <c r="C22" s="428">
        <v>30.982950320826003</v>
      </c>
      <c r="D22" s="428">
        <v>13.785135675794152</v>
      </c>
      <c r="E22" s="594">
        <v>10.299540031559323</v>
      </c>
      <c r="F22" s="594">
        <v>18.940827344719402</v>
      </c>
      <c r="G22" s="594">
        <v>17.720726102793815</v>
      </c>
      <c r="H22" s="594">
        <v>45.722007308849967</v>
      </c>
      <c r="I22" s="594">
        <v>22.782128251651816</v>
      </c>
      <c r="J22" s="594">
        <v>17.200349695678625</v>
      </c>
      <c r="K22" s="594">
        <v>12.103148206025406</v>
      </c>
      <c r="L22" s="594">
        <v>50.709156154934888</v>
      </c>
      <c r="M22" s="428"/>
      <c r="N22" s="598">
        <v>257.58854199999996</v>
      </c>
      <c r="O22" s="598">
        <v>289</v>
      </c>
    </row>
    <row r="23" spans="2:15" ht="13.5" customHeight="1">
      <c r="B23" s="432" t="s">
        <v>1109</v>
      </c>
      <c r="C23" s="428">
        <v>34.141025699685123</v>
      </c>
      <c r="D23" s="428">
        <v>19.299342601842504</v>
      </c>
      <c r="E23" s="594">
        <v>16.957321089886861</v>
      </c>
      <c r="F23" s="594">
        <v>27.079291878038021</v>
      </c>
      <c r="G23" s="594">
        <v>16.244889611653583</v>
      </c>
      <c r="H23" s="594">
        <v>48.557429474843808</v>
      </c>
      <c r="I23" s="594">
        <v>22.105878249648018</v>
      </c>
      <c r="J23" s="594">
        <v>11.414977642506297</v>
      </c>
      <c r="K23" s="594">
        <v>16.703567495934209</v>
      </c>
      <c r="L23" s="594">
        <v>53.206583537644811</v>
      </c>
      <c r="M23" s="428"/>
      <c r="N23" s="598">
        <v>3154.4562089999868</v>
      </c>
      <c r="O23" s="598">
        <v>3977</v>
      </c>
    </row>
    <row r="24" spans="2:15" ht="13.5" customHeight="1">
      <c r="B24" s="432" t="s">
        <v>1110</v>
      </c>
      <c r="C24" s="428">
        <v>36.838103438642463</v>
      </c>
      <c r="D24" s="428">
        <v>15.675281327060461</v>
      </c>
      <c r="E24" s="594">
        <v>15.433977566202941</v>
      </c>
      <c r="F24" s="594">
        <v>25.843894640908132</v>
      </c>
      <c r="G24" s="594">
        <v>11.207563579184477</v>
      </c>
      <c r="H24" s="594">
        <v>46.94023203963129</v>
      </c>
      <c r="I24" s="594">
        <v>18.483901455718421</v>
      </c>
      <c r="J24" s="594">
        <v>8.2883337653902149</v>
      </c>
      <c r="K24" s="594">
        <v>15.287947542277939</v>
      </c>
      <c r="L24" s="594">
        <v>51.007148039176144</v>
      </c>
      <c r="M24" s="428"/>
      <c r="N24" s="598">
        <v>8114.0923500000572</v>
      </c>
      <c r="O24" s="598">
        <v>10074</v>
      </c>
    </row>
    <row r="25" spans="2:15" ht="13.5" customHeight="1">
      <c r="B25" s="432" t="s">
        <v>28</v>
      </c>
      <c r="C25" s="428">
        <v>29.906434114541685</v>
      </c>
      <c r="D25" s="428">
        <v>10.630524526238217</v>
      </c>
      <c r="E25" s="594">
        <v>12.113422087901148</v>
      </c>
      <c r="F25" s="594">
        <v>22.653284080276681</v>
      </c>
      <c r="G25" s="594">
        <v>7.4697981437380889</v>
      </c>
      <c r="H25" s="594">
        <v>40.325401610218798</v>
      </c>
      <c r="I25" s="594">
        <v>15.503573347408336</v>
      </c>
      <c r="J25" s="594">
        <v>6.730620325707898</v>
      </c>
      <c r="K25" s="594">
        <v>15.387580319535324</v>
      </c>
      <c r="L25" s="594">
        <v>45.355926027646092</v>
      </c>
      <c r="M25" s="428"/>
      <c r="N25" s="598">
        <v>6550.811836999992</v>
      </c>
      <c r="O25" s="598">
        <v>7009</v>
      </c>
    </row>
    <row r="26" spans="2:15" ht="2.25" customHeight="1">
      <c r="B26" s="433"/>
      <c r="C26" s="428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67"/>
      <c r="O26" s="467"/>
    </row>
    <row r="27" spans="2:15" ht="11.1" customHeight="1">
      <c r="B27" s="431" t="s">
        <v>1111</v>
      </c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67"/>
      <c r="O27" s="467"/>
    </row>
    <row r="28" spans="2:15" ht="13.5" customHeight="1">
      <c r="B28" s="432" t="s">
        <v>1112</v>
      </c>
      <c r="C28" s="428">
        <v>31.131941300281625</v>
      </c>
      <c r="D28" s="594">
        <v>17.628076769292999</v>
      </c>
      <c r="E28" s="594">
        <v>14.726096689955101</v>
      </c>
      <c r="F28" s="594">
        <v>25.016792187887738</v>
      </c>
      <c r="G28" s="594">
        <v>13.637688238101948</v>
      </c>
      <c r="H28" s="594">
        <v>44.306784994450503</v>
      </c>
      <c r="I28" s="594">
        <v>18.627495079099262</v>
      </c>
      <c r="J28" s="594">
        <v>9.1473569879452477</v>
      </c>
      <c r="K28" s="594">
        <v>14.683583932272084</v>
      </c>
      <c r="L28" s="594">
        <v>48.51453328972184</v>
      </c>
      <c r="M28" s="428"/>
      <c r="N28" s="598">
        <v>3782.0458789999875</v>
      </c>
      <c r="O28" s="598">
        <v>6486</v>
      </c>
    </row>
    <row r="29" spans="2:15" ht="13.5" customHeight="1">
      <c r="B29" s="432" t="s">
        <v>1113</v>
      </c>
      <c r="C29" s="428">
        <v>36.753662981631216</v>
      </c>
      <c r="D29" s="594">
        <v>16.672574352336785</v>
      </c>
      <c r="E29" s="594">
        <v>16.508686702967626</v>
      </c>
      <c r="F29" s="594">
        <v>25.957716084086645</v>
      </c>
      <c r="G29" s="594">
        <v>11.936815730133347</v>
      </c>
      <c r="H29" s="594">
        <v>46.917258924526116</v>
      </c>
      <c r="I29" s="594">
        <v>19.396559067496995</v>
      </c>
      <c r="J29" s="594">
        <v>8.3566482117709064</v>
      </c>
      <c r="K29" s="594">
        <v>16.317119980282925</v>
      </c>
      <c r="L29" s="594">
        <v>51.703571881660849</v>
      </c>
      <c r="M29" s="428"/>
      <c r="N29" s="598">
        <v>4141.7318669999895</v>
      </c>
      <c r="O29" s="598">
        <v>5664</v>
      </c>
    </row>
    <row r="30" spans="2:15" ht="13.5" customHeight="1">
      <c r="B30" s="432" t="s">
        <v>1114</v>
      </c>
      <c r="C30" s="428">
        <v>37.311724395391074</v>
      </c>
      <c r="D30" s="594">
        <v>13.592488233961628</v>
      </c>
      <c r="E30" s="594">
        <v>15.057063279428329</v>
      </c>
      <c r="F30" s="594">
        <v>26.683065363056862</v>
      </c>
      <c r="G30" s="594">
        <v>11.474624495409095</v>
      </c>
      <c r="H30" s="594">
        <v>48.327372847683279</v>
      </c>
      <c r="I30" s="594">
        <v>19.565149170410297</v>
      </c>
      <c r="J30" s="594">
        <v>8.3061020709861886</v>
      </c>
      <c r="K30" s="594">
        <v>17.148989264012215</v>
      </c>
      <c r="L30" s="594">
        <v>53.368114512235074</v>
      </c>
      <c r="M30" s="428"/>
      <c r="N30" s="598">
        <v>3896.7406399999954</v>
      </c>
      <c r="O30" s="598">
        <v>4151</v>
      </c>
    </row>
    <row r="31" spans="2:15" ht="13.5" customHeight="1">
      <c r="B31" s="432" t="s">
        <v>1115</v>
      </c>
      <c r="C31" s="428">
        <v>33.901752512636833</v>
      </c>
      <c r="D31" s="594">
        <v>13.905600929664097</v>
      </c>
      <c r="E31" s="594">
        <v>13.149954052612085</v>
      </c>
      <c r="F31" s="594">
        <v>23.531702208989209</v>
      </c>
      <c r="G31" s="594">
        <v>7.3413913779279829</v>
      </c>
      <c r="H31" s="594">
        <v>44.278526046977682</v>
      </c>
      <c r="I31" s="594">
        <v>16.126749664136742</v>
      </c>
      <c r="J31" s="594">
        <v>8.416998392787745</v>
      </c>
      <c r="K31" s="594">
        <v>14.656849626549759</v>
      </c>
      <c r="L31" s="594">
        <v>48.457026061293099</v>
      </c>
      <c r="M31" s="428"/>
      <c r="N31" s="598">
        <v>3464.1827810000023</v>
      </c>
      <c r="O31" s="598">
        <v>3088</v>
      </c>
    </row>
    <row r="32" spans="2:15" ht="13.5" customHeight="1">
      <c r="B32" s="432" t="s">
        <v>1116</v>
      </c>
      <c r="C32" s="428">
        <v>27.824963316982128</v>
      </c>
      <c r="D32" s="594">
        <v>8.7376193307022962</v>
      </c>
      <c r="E32" s="594">
        <v>11.615371972661521</v>
      </c>
      <c r="F32" s="594">
        <v>21.76628876965087</v>
      </c>
      <c r="G32" s="594">
        <v>8.7806989245869431</v>
      </c>
      <c r="H32" s="594">
        <v>38.103388175289581</v>
      </c>
      <c r="I32" s="594">
        <v>15.847378430945122</v>
      </c>
      <c r="J32" s="594">
        <v>7.5389178634606164</v>
      </c>
      <c r="K32" s="594">
        <v>14.304952810722469</v>
      </c>
      <c r="L32" s="594">
        <v>42.41835750757236</v>
      </c>
      <c r="M32" s="428"/>
      <c r="N32" s="598">
        <v>2792.2477710000007</v>
      </c>
      <c r="O32" s="598">
        <v>1960</v>
      </c>
    </row>
    <row r="33" spans="2:15" ht="2.25" customHeight="1">
      <c r="B33" s="433"/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67"/>
      <c r="O33" s="467"/>
    </row>
    <row r="34" spans="2:15" s="15" customFormat="1" ht="12.95" customHeight="1">
      <c r="B34" s="414" t="s">
        <v>1117</v>
      </c>
      <c r="C34" s="25"/>
      <c r="D34" s="280"/>
      <c r="E34" s="26"/>
      <c r="F34" s="25"/>
      <c r="G34" s="280"/>
      <c r="H34" s="280"/>
      <c r="I34" s="280"/>
      <c r="J34" s="280"/>
      <c r="K34" s="280"/>
      <c r="L34" s="280"/>
      <c r="N34" s="462"/>
      <c r="O34" s="462"/>
    </row>
    <row r="35" spans="2:15" s="15" customFormat="1" ht="13.5" customHeight="1">
      <c r="B35" s="344" t="s">
        <v>1118</v>
      </c>
      <c r="C35" s="25">
        <v>34.727224539986288</v>
      </c>
      <c r="D35" s="599">
        <v>17.547086086581785</v>
      </c>
      <c r="E35" s="26">
        <v>16.838104537869185</v>
      </c>
      <c r="F35" s="25">
        <v>25.976275274624712</v>
      </c>
      <c r="G35" s="599">
        <v>14.672084816462791</v>
      </c>
      <c r="H35" s="599">
        <v>47.069132005117545</v>
      </c>
      <c r="I35" s="25">
        <v>23.038435036984907</v>
      </c>
      <c r="J35" s="599">
        <v>11.340313518468321</v>
      </c>
      <c r="K35" s="599">
        <v>16.871772230081778</v>
      </c>
      <c r="L35" s="594">
        <v>52.88093058424537</v>
      </c>
      <c r="N35" s="598">
        <v>5034.7644540000019</v>
      </c>
      <c r="O35" s="598">
        <v>7612</v>
      </c>
    </row>
    <row r="36" spans="2:15" s="15" customFormat="1" ht="13.5" customHeight="1">
      <c r="B36" s="344" t="s">
        <v>1119</v>
      </c>
      <c r="C36" s="25">
        <v>32.420721740149318</v>
      </c>
      <c r="D36" s="599">
        <v>12.373647657304378</v>
      </c>
      <c r="E36" s="26">
        <v>13.1717605199581</v>
      </c>
      <c r="F36" s="25">
        <v>22.327059130100917</v>
      </c>
      <c r="G36" s="599">
        <v>8.6076911845604656</v>
      </c>
      <c r="H36" s="599">
        <v>42.491415644509409</v>
      </c>
      <c r="I36" s="25">
        <v>15.925620985758643</v>
      </c>
      <c r="J36" s="599">
        <v>7.5302238348510464</v>
      </c>
      <c r="K36" s="599">
        <v>12.338800669541584</v>
      </c>
      <c r="L36" s="594">
        <v>46.004492962808463</v>
      </c>
      <c r="N36" s="598">
        <v>2238.2192839999952</v>
      </c>
      <c r="O36" s="598">
        <v>2393</v>
      </c>
    </row>
    <row r="37" spans="2:15" s="15" customFormat="1" ht="13.5" customHeight="1">
      <c r="B37" s="344" t="s">
        <v>1120</v>
      </c>
      <c r="C37" s="25">
        <v>40.86316370738421</v>
      </c>
      <c r="D37" s="599">
        <v>14.798532551779692</v>
      </c>
      <c r="E37" s="26">
        <v>12.912661721120916</v>
      </c>
      <c r="F37" s="25">
        <v>24.920117027981831</v>
      </c>
      <c r="G37" s="599">
        <v>8.800889169125961</v>
      </c>
      <c r="H37" s="599">
        <v>50.562723421997887</v>
      </c>
      <c r="I37" s="25">
        <v>15.706637608604318</v>
      </c>
      <c r="J37" s="599">
        <v>6.4960331675507739</v>
      </c>
      <c r="K37" s="599">
        <v>13.755730831565232</v>
      </c>
      <c r="L37" s="594">
        <v>55.656844506324873</v>
      </c>
      <c r="N37" s="598">
        <v>1542.4116289999968</v>
      </c>
      <c r="O37" s="598">
        <v>1474</v>
      </c>
    </row>
    <row r="38" spans="2:15" s="15" customFormat="1" ht="13.5" customHeight="1">
      <c r="B38" s="344" t="s">
        <v>1121</v>
      </c>
      <c r="C38" s="25">
        <v>31.454499675981495</v>
      </c>
      <c r="D38" s="599">
        <v>12.902704718352959</v>
      </c>
      <c r="E38" s="26">
        <v>13.359053607243276</v>
      </c>
      <c r="F38" s="25">
        <v>23.863005628823654</v>
      </c>
      <c r="G38" s="599">
        <v>9.2406872298451805</v>
      </c>
      <c r="H38" s="599">
        <v>42.039715237124078</v>
      </c>
      <c r="I38" s="25">
        <v>16.015713608823187</v>
      </c>
      <c r="J38" s="599">
        <v>6.9397157082619749</v>
      </c>
      <c r="K38" s="599">
        <v>15.922171114933603</v>
      </c>
      <c r="L38" s="594">
        <v>46.066251684619395</v>
      </c>
      <c r="N38" s="598">
        <v>8018.0361760000078</v>
      </c>
      <c r="O38" s="598">
        <v>8675</v>
      </c>
    </row>
    <row r="39" spans="2:15" s="15" customFormat="1" ht="13.5" customHeight="1">
      <c r="B39" s="344" t="s">
        <v>1122</v>
      </c>
      <c r="C39" s="25">
        <v>38.485351385052397</v>
      </c>
      <c r="D39" s="599">
        <v>15.230109668067819</v>
      </c>
      <c r="E39" s="26">
        <v>15.635040714488765</v>
      </c>
      <c r="F39" s="25">
        <v>30.452109115851961</v>
      </c>
      <c r="G39" s="599">
        <v>11.964245260919732</v>
      </c>
      <c r="H39" s="599">
        <v>50.533798282733308</v>
      </c>
      <c r="I39" s="25">
        <v>18.385523187635037</v>
      </c>
      <c r="J39" s="599">
        <v>9.7863083772945529</v>
      </c>
      <c r="K39" s="599">
        <v>15.450835008222786</v>
      </c>
      <c r="L39" s="594">
        <v>54.262990506859822</v>
      </c>
      <c r="N39" s="598">
        <v>1243.5173949999996</v>
      </c>
      <c r="O39" s="598">
        <v>1195</v>
      </c>
    </row>
    <row r="40" spans="2:15" s="15" customFormat="1" ht="2.25" customHeight="1">
      <c r="B40" s="344"/>
      <c r="C40" s="25"/>
      <c r="D40" s="280"/>
      <c r="E40" s="26"/>
      <c r="F40" s="25"/>
      <c r="G40" s="280"/>
      <c r="H40" s="280"/>
      <c r="I40" s="280"/>
      <c r="J40" s="280"/>
      <c r="K40" s="280"/>
      <c r="L40" s="280"/>
      <c r="N40" s="462"/>
      <c r="O40" s="462"/>
    </row>
    <row r="41" spans="2:15" s="15" customFormat="1" ht="12.95" customHeight="1">
      <c r="B41" s="414" t="s">
        <v>1123</v>
      </c>
      <c r="C41" s="25"/>
      <c r="D41" s="280"/>
      <c r="E41" s="26"/>
      <c r="F41" s="25"/>
      <c r="G41" s="280"/>
      <c r="H41" s="280"/>
      <c r="I41" s="280"/>
      <c r="J41" s="280"/>
      <c r="K41" s="280"/>
      <c r="L41" s="280"/>
      <c r="N41" s="462"/>
      <c r="O41" s="462"/>
    </row>
    <row r="42" spans="2:15" s="15" customFormat="1" ht="13.5" customHeight="1">
      <c r="B42" s="344" t="s">
        <v>1124</v>
      </c>
      <c r="C42" s="25">
        <v>33.58142091708973</v>
      </c>
      <c r="D42" s="599">
        <v>13.498029358481558</v>
      </c>
      <c r="E42" s="26">
        <v>13.82273830958165</v>
      </c>
      <c r="F42" s="25">
        <v>24.497411148958296</v>
      </c>
      <c r="G42" s="599">
        <v>9.3679642320298804</v>
      </c>
      <c r="H42" s="599">
        <v>44.083453936748889</v>
      </c>
      <c r="I42" s="25">
        <v>16.849528861018527</v>
      </c>
      <c r="J42" s="599">
        <v>7.4988981563278614</v>
      </c>
      <c r="K42" s="599">
        <v>14.844315011629272</v>
      </c>
      <c r="L42" s="594">
        <v>48.383975463331552</v>
      </c>
      <c r="N42" s="598">
        <v>14946.646169000143</v>
      </c>
      <c r="O42" s="598">
        <v>16313</v>
      </c>
    </row>
    <row r="43" spans="2:15" s="15" customFormat="1" ht="13.5" customHeight="1">
      <c r="B43" s="344" t="s">
        <v>1125</v>
      </c>
      <c r="C43" s="25">
        <v>34.720539570215941</v>
      </c>
      <c r="D43" s="599">
        <v>19.052424252387617</v>
      </c>
      <c r="E43" s="26">
        <v>17.326496826376257</v>
      </c>
      <c r="F43" s="25">
        <v>26.331297616758103</v>
      </c>
      <c r="G43" s="599">
        <v>17.807332517261312</v>
      </c>
      <c r="H43" s="599">
        <v>48.321877354723888</v>
      </c>
      <c r="I43" s="25">
        <v>24.08751035510678</v>
      </c>
      <c r="J43" s="599">
        <v>12.709571096612335</v>
      </c>
      <c r="K43" s="599">
        <v>18.819243595316042</v>
      </c>
      <c r="L43" s="594">
        <v>53.96512668023685</v>
      </c>
      <c r="N43" s="598">
        <v>3123.2294700000116</v>
      </c>
      <c r="O43" s="598">
        <v>5019</v>
      </c>
    </row>
    <row r="44" spans="2:15" s="15" customFormat="1" ht="13.5" customHeight="1">
      <c r="B44" s="344" t="s">
        <v>1126</v>
      </c>
      <c r="C44" s="600">
        <v>17.896981309569977</v>
      </c>
      <c r="D44" s="600">
        <v>0.52430980225775836</v>
      </c>
      <c r="E44" s="600">
        <v>1.6165441330841523</v>
      </c>
      <c r="F44" s="600">
        <v>0.52430980225775836</v>
      </c>
      <c r="G44" s="600">
        <v>6.3427970456218521</v>
      </c>
      <c r="H44" s="600">
        <v>24.196163628880953</v>
      </c>
      <c r="I44" s="600">
        <v>9.4364878396912104</v>
      </c>
      <c r="J44" s="600">
        <v>0.52430980225775836</v>
      </c>
      <c r="K44" s="600">
        <v>1.0922343308263935</v>
      </c>
      <c r="L44" s="594" t="s">
        <v>1544</v>
      </c>
      <c r="N44" s="598">
        <v>7.0732989999999996</v>
      </c>
      <c r="O44" s="598">
        <v>17</v>
      </c>
    </row>
    <row r="45" spans="2:15" s="299" customFormat="1" ht="2.25" customHeight="1">
      <c r="B45" s="434"/>
      <c r="C45" s="601"/>
      <c r="D45" s="601"/>
      <c r="E45" s="601"/>
      <c r="F45" s="601"/>
      <c r="G45" s="601"/>
      <c r="H45" s="601"/>
      <c r="I45" s="601"/>
      <c r="J45" s="601"/>
      <c r="K45" s="601"/>
      <c r="L45" s="601"/>
      <c r="N45" s="602"/>
      <c r="O45" s="602"/>
    </row>
    <row r="46" spans="2:15" ht="12.95" customHeight="1">
      <c r="B46" s="431" t="s">
        <v>1127</v>
      </c>
      <c r="C46" s="428"/>
      <c r="D46" s="428"/>
      <c r="E46" s="428"/>
      <c r="F46" s="428"/>
      <c r="G46" s="428"/>
      <c r="H46" s="428"/>
      <c r="I46" s="428"/>
      <c r="J46" s="428"/>
      <c r="K46" s="428"/>
      <c r="L46" s="428"/>
      <c r="M46" s="428"/>
      <c r="N46" s="467"/>
      <c r="O46" s="467"/>
    </row>
    <row r="47" spans="2:15" ht="13.5" customHeight="1">
      <c r="B47" s="432" t="s">
        <v>1128</v>
      </c>
      <c r="C47" s="428">
        <v>34.696775432481182</v>
      </c>
      <c r="D47" s="594">
        <v>14.040215761013879</v>
      </c>
      <c r="E47" s="594">
        <v>14.657972537702499</v>
      </c>
      <c r="F47" s="594">
        <v>24.865971816913689</v>
      </c>
      <c r="G47" s="594">
        <v>10.587706152803005</v>
      </c>
      <c r="H47" s="594">
        <v>45.249552010702857</v>
      </c>
      <c r="I47" s="428">
        <v>18.235285997176049</v>
      </c>
      <c r="J47" s="594">
        <v>8.5242307620789823</v>
      </c>
      <c r="K47" s="594">
        <v>16.198187444134966</v>
      </c>
      <c r="L47" s="594">
        <v>49.774977422702186</v>
      </c>
      <c r="M47" s="428"/>
      <c r="N47" s="598">
        <v>14129.72261800014</v>
      </c>
      <c r="O47" s="598">
        <v>14330</v>
      </c>
    </row>
    <row r="48" spans="2:15" ht="13.5" customHeight="1">
      <c r="B48" s="432" t="s">
        <v>1129</v>
      </c>
      <c r="C48" s="428">
        <v>30.462050323985391</v>
      </c>
      <c r="D48" s="594">
        <v>15.928834833063279</v>
      </c>
      <c r="E48" s="594">
        <v>13.583348902071599</v>
      </c>
      <c r="F48" s="594">
        <v>24.586187244515521</v>
      </c>
      <c r="G48" s="594">
        <v>11.673905184134499</v>
      </c>
      <c r="H48" s="594">
        <v>43.227221767207958</v>
      </c>
      <c r="I48" s="428">
        <v>17.602735862381493</v>
      </c>
      <c r="J48" s="594">
        <v>7.9389865843821434</v>
      </c>
      <c r="K48" s="594">
        <v>13.118419442440318</v>
      </c>
      <c r="L48" s="594">
        <v>47.777386602955239</v>
      </c>
      <c r="M48" s="428"/>
      <c r="N48" s="598">
        <v>3947.2263199999916</v>
      </c>
      <c r="O48" s="598">
        <v>7019</v>
      </c>
    </row>
    <row r="49" spans="2:15" ht="2.25" customHeight="1">
      <c r="B49" s="433"/>
      <c r="C49" s="428"/>
      <c r="D49" s="428"/>
      <c r="E49" s="428"/>
      <c r="F49" s="428"/>
      <c r="G49" s="428"/>
      <c r="H49" s="600">
        <v>24.196163628880953</v>
      </c>
      <c r="I49" s="428"/>
      <c r="J49" s="428"/>
      <c r="K49" s="428"/>
      <c r="L49" s="428"/>
      <c r="M49" s="428"/>
      <c r="N49" s="467"/>
      <c r="O49" s="467"/>
    </row>
    <row r="50" spans="2:15" ht="12.95" customHeight="1">
      <c r="B50" s="431" t="s">
        <v>1130</v>
      </c>
      <c r="C50" s="428"/>
      <c r="D50" s="428"/>
      <c r="E50" s="428"/>
      <c r="F50" s="428"/>
      <c r="G50" s="428"/>
      <c r="H50" s="428"/>
      <c r="I50" s="428"/>
      <c r="J50" s="428"/>
      <c r="K50" s="428"/>
      <c r="L50" s="428"/>
      <c r="M50" s="428"/>
      <c r="N50" s="467"/>
      <c r="O50" s="467"/>
    </row>
    <row r="51" spans="2:15" ht="13.5" customHeight="1">
      <c r="B51" s="432" t="s">
        <v>1131</v>
      </c>
      <c r="C51" s="596">
        <v>35.184498207098102</v>
      </c>
      <c r="D51" s="594">
        <v>12.779498378519103</v>
      </c>
      <c r="E51" s="594">
        <v>14.509512774789707</v>
      </c>
      <c r="F51" s="594">
        <v>24.64289303895681</v>
      </c>
      <c r="G51" s="594">
        <v>9.5734141808934723</v>
      </c>
      <c r="H51" s="594">
        <v>45.299728993902697</v>
      </c>
      <c r="I51" s="594">
        <v>17.177665361019763</v>
      </c>
      <c r="J51" s="594">
        <v>7.684088904651361</v>
      </c>
      <c r="K51" s="594">
        <v>15.452902868675627</v>
      </c>
      <c r="L51" s="594">
        <v>49.597923313059511</v>
      </c>
      <c r="M51" s="428"/>
      <c r="N51" s="598">
        <v>10572.756238000096</v>
      </c>
      <c r="O51" s="598">
        <v>8651</v>
      </c>
    </row>
    <row r="52" spans="2:15" ht="13.5" customHeight="1">
      <c r="B52" s="432" t="s">
        <v>1132</v>
      </c>
      <c r="C52" s="596">
        <v>32.73852660648425</v>
      </c>
      <c r="D52" s="594">
        <v>17.299722353673864</v>
      </c>
      <c r="E52" s="594">
        <v>15.004161781014883</v>
      </c>
      <c r="F52" s="594">
        <v>24.778641683993271</v>
      </c>
      <c r="G52" s="594">
        <v>13.907476915483862</v>
      </c>
      <c r="H52" s="594">
        <v>44.638254185754128</v>
      </c>
      <c r="I52" s="594">
        <v>21.521265607414399</v>
      </c>
      <c r="J52" s="594">
        <v>10.624745044641482</v>
      </c>
      <c r="K52" s="594">
        <v>16.185111162365807</v>
      </c>
      <c r="L52" s="594">
        <v>49.880110828570757</v>
      </c>
      <c r="M52" s="428"/>
      <c r="N52" s="598">
        <v>4710.3907989999952</v>
      </c>
      <c r="O52" s="598">
        <v>7175</v>
      </c>
    </row>
    <row r="53" spans="2:15" ht="13.5" customHeight="1">
      <c r="B53" s="575" t="s">
        <v>1133</v>
      </c>
      <c r="C53" s="597">
        <v>30.169655897875369</v>
      </c>
      <c r="D53" s="595">
        <v>15.983988014331294</v>
      </c>
      <c r="E53" s="595">
        <v>13.11783454900011</v>
      </c>
      <c r="F53" s="595">
        <v>25.462128461770273</v>
      </c>
      <c r="G53" s="595">
        <v>10.363609205662142</v>
      </c>
      <c r="H53" s="595">
        <v>43.233069551841474</v>
      </c>
      <c r="I53" s="595">
        <v>15.803795961408786</v>
      </c>
      <c r="J53" s="595">
        <v>7.3352705475161706</v>
      </c>
      <c r="K53" s="595">
        <v>14.689406605855119</v>
      </c>
      <c r="L53" s="595">
        <v>47.445459161780342</v>
      </c>
      <c r="M53" s="576"/>
      <c r="N53" s="603">
        <v>2793.8019010000007</v>
      </c>
      <c r="O53" s="603">
        <v>5523</v>
      </c>
    </row>
    <row r="54" spans="2:15" ht="13.5" customHeight="1">
      <c r="B54" s="428"/>
      <c r="C54" s="428"/>
      <c r="D54" s="428"/>
      <c r="E54" s="428"/>
      <c r="F54" s="428"/>
      <c r="G54" s="428"/>
      <c r="H54" s="428"/>
      <c r="I54" s="428"/>
      <c r="J54" s="428"/>
      <c r="K54" s="428"/>
      <c r="L54" s="428"/>
      <c r="M54" s="428"/>
      <c r="N54" s="467"/>
      <c r="O54" s="560" t="s">
        <v>1487</v>
      </c>
    </row>
    <row r="55" spans="2:15" ht="13.5" customHeight="1">
      <c r="B55" s="428"/>
      <c r="C55" s="428"/>
      <c r="D55" s="428"/>
      <c r="E55" s="428"/>
      <c r="F55" s="428"/>
      <c r="G55" s="428"/>
      <c r="H55" s="428"/>
      <c r="I55" s="428"/>
      <c r="J55" s="428"/>
      <c r="K55" s="428"/>
      <c r="L55" s="428"/>
      <c r="M55" s="428"/>
      <c r="N55" s="467"/>
      <c r="O55" s="467"/>
    </row>
    <row r="56" spans="2:15" ht="13.5" customHeight="1">
      <c r="B56" s="928" t="s">
        <v>1472</v>
      </c>
      <c r="C56" s="928"/>
      <c r="D56" s="928"/>
      <c r="E56" s="928"/>
      <c r="F56" s="928"/>
      <c r="G56" s="928"/>
      <c r="H56" s="928"/>
      <c r="I56" s="928"/>
      <c r="J56" s="928"/>
      <c r="K56" s="928"/>
      <c r="L56" s="928"/>
      <c r="M56" s="928"/>
      <c r="N56" s="928"/>
      <c r="O56" s="928"/>
    </row>
    <row r="57" spans="2:15" ht="13.5" customHeight="1">
      <c r="B57" s="925" t="s">
        <v>1554</v>
      </c>
      <c r="C57" s="925"/>
      <c r="D57" s="925"/>
      <c r="E57" s="925"/>
      <c r="F57" s="925"/>
      <c r="G57" s="925"/>
      <c r="H57" s="925"/>
      <c r="I57" s="925"/>
      <c r="J57" s="925"/>
      <c r="K57" s="925"/>
      <c r="L57" s="925"/>
      <c r="M57" s="925"/>
      <c r="N57" s="925"/>
      <c r="O57" s="925"/>
    </row>
    <row r="58" spans="2:15" ht="13.5" customHeight="1">
      <c r="B58" s="577"/>
      <c r="C58" s="577"/>
      <c r="D58" s="577"/>
      <c r="E58" s="577"/>
      <c r="F58" s="577"/>
      <c r="G58" s="941" t="s">
        <v>1497</v>
      </c>
      <c r="H58" s="941"/>
      <c r="I58" s="941"/>
      <c r="J58" s="577"/>
      <c r="K58" s="577"/>
      <c r="L58" s="577"/>
      <c r="M58" s="577"/>
      <c r="N58" s="577"/>
      <c r="O58" s="560" t="s">
        <v>1488</v>
      </c>
    </row>
    <row r="59" spans="2:15" ht="14.1" customHeight="1">
      <c r="B59" s="929" t="s">
        <v>1332</v>
      </c>
      <c r="C59" s="932" t="s">
        <v>1333</v>
      </c>
      <c r="D59" s="933"/>
      <c r="E59" s="933"/>
      <c r="F59" s="933"/>
      <c r="G59" s="933"/>
      <c r="H59" s="933"/>
      <c r="I59" s="933"/>
      <c r="J59" s="933"/>
      <c r="K59" s="933"/>
      <c r="L59" s="933"/>
      <c r="M59" s="421"/>
      <c r="N59" s="934" t="s">
        <v>1094</v>
      </c>
      <c r="O59" s="934"/>
    </row>
    <row r="60" spans="2:15" ht="14.1" customHeight="1">
      <c r="B60" s="930"/>
      <c r="C60" s="932" t="s">
        <v>1334</v>
      </c>
      <c r="D60" s="933"/>
      <c r="E60" s="933"/>
      <c r="F60" s="933"/>
      <c r="G60" s="933"/>
      <c r="H60" s="933"/>
      <c r="I60" s="936" t="s">
        <v>1335</v>
      </c>
      <c r="J60" s="933" t="s">
        <v>1336</v>
      </c>
      <c r="K60" s="933"/>
      <c r="L60" s="936" t="s">
        <v>1337</v>
      </c>
      <c r="M60" s="404"/>
      <c r="N60" s="935"/>
      <c r="O60" s="935"/>
    </row>
    <row r="61" spans="2:15" ht="66" customHeight="1">
      <c r="B61" s="931"/>
      <c r="C61" s="422" t="s">
        <v>1338</v>
      </c>
      <c r="D61" s="422" t="s">
        <v>1339</v>
      </c>
      <c r="E61" s="422" t="s">
        <v>1340</v>
      </c>
      <c r="F61" s="422" t="s">
        <v>1341</v>
      </c>
      <c r="G61" s="422" t="s">
        <v>1342</v>
      </c>
      <c r="H61" s="422" t="s">
        <v>1343</v>
      </c>
      <c r="I61" s="937"/>
      <c r="J61" s="422" t="s">
        <v>1344</v>
      </c>
      <c r="K61" s="422" t="s">
        <v>1345</v>
      </c>
      <c r="L61" s="937"/>
      <c r="M61" s="423"/>
      <c r="N61" s="409" t="s">
        <v>1095</v>
      </c>
      <c r="O61" s="409" t="s">
        <v>1096</v>
      </c>
    </row>
    <row r="62" spans="2:15" ht="2.25" customHeight="1">
      <c r="B62" s="432"/>
      <c r="C62" s="428"/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67"/>
      <c r="O62" s="467"/>
    </row>
    <row r="63" spans="2:15" ht="12.95" customHeight="1">
      <c r="B63" s="411" t="s">
        <v>458</v>
      </c>
      <c r="C63" s="428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67"/>
      <c r="O63" s="467"/>
    </row>
    <row r="64" spans="2:15" ht="13.5" customHeight="1">
      <c r="B64" s="435" t="s">
        <v>1</v>
      </c>
      <c r="C64" s="428">
        <v>30.952931412768454</v>
      </c>
      <c r="D64" s="428">
        <v>15.962680258280393</v>
      </c>
      <c r="E64" s="428">
        <v>14.650543567685617</v>
      </c>
      <c r="F64" s="428">
        <v>20.671960907377784</v>
      </c>
      <c r="G64" s="428">
        <v>9.3210882070804253</v>
      </c>
      <c r="H64" s="428">
        <v>40.094388906707692</v>
      </c>
      <c r="I64" s="428">
        <v>17.998065629821184</v>
      </c>
      <c r="J64" s="428">
        <v>9.7937946556125741</v>
      </c>
      <c r="K64" s="428">
        <v>16.686099340013318</v>
      </c>
      <c r="L64" s="594">
        <v>45.434059584979025</v>
      </c>
      <c r="M64" s="428"/>
      <c r="N64" s="467">
        <v>286.38365399999998</v>
      </c>
      <c r="O64" s="467">
        <v>902</v>
      </c>
    </row>
    <row r="65" spans="2:15" ht="13.5" customHeight="1">
      <c r="B65" s="435" t="s">
        <v>2</v>
      </c>
      <c r="C65" s="428">
        <v>34.696440508794325</v>
      </c>
      <c r="D65" s="428">
        <v>18.810483456867825</v>
      </c>
      <c r="E65" s="428">
        <v>14.217757582174476</v>
      </c>
      <c r="F65" s="428">
        <v>31.55768358244816</v>
      </c>
      <c r="G65" s="428">
        <v>11.960397754825314</v>
      </c>
      <c r="H65" s="428">
        <v>51.021607666493388</v>
      </c>
      <c r="I65" s="428">
        <v>18.417135998416466</v>
      </c>
      <c r="J65" s="428">
        <v>8.6252386920630855</v>
      </c>
      <c r="K65" s="428">
        <v>17.032714637131104</v>
      </c>
      <c r="L65" s="594">
        <v>54.450122380263743</v>
      </c>
      <c r="M65" s="428"/>
      <c r="N65" s="467">
        <v>625.38474499999973</v>
      </c>
      <c r="O65" s="467">
        <v>702</v>
      </c>
    </row>
    <row r="66" spans="2:15" ht="13.5" customHeight="1">
      <c r="B66" s="435" t="s">
        <v>3</v>
      </c>
      <c r="C66" s="428">
        <v>41.753732719804468</v>
      </c>
      <c r="D66" s="428">
        <v>23.022704801882107</v>
      </c>
      <c r="E66" s="428">
        <v>21.66555034088039</v>
      </c>
      <c r="F66" s="428">
        <v>35.516539817586185</v>
      </c>
      <c r="G66" s="428">
        <v>20.043774662275649</v>
      </c>
      <c r="H66" s="428">
        <v>57.26972142090645</v>
      </c>
      <c r="I66" s="428">
        <v>28.486925968032622</v>
      </c>
      <c r="J66" s="428">
        <v>13.571446209721682</v>
      </c>
      <c r="K66" s="428">
        <v>20.656934216446743</v>
      </c>
      <c r="L66" s="594">
        <v>62.722460432418181</v>
      </c>
      <c r="M66" s="428"/>
      <c r="N66" s="467">
        <v>267.27561999999915</v>
      </c>
      <c r="O66" s="467">
        <v>779</v>
      </c>
    </row>
    <row r="67" spans="2:15" ht="13.5" customHeight="1">
      <c r="B67" s="435" t="s">
        <v>4</v>
      </c>
      <c r="C67" s="428">
        <v>36.787627144937396</v>
      </c>
      <c r="D67" s="428">
        <v>15.70298486232903</v>
      </c>
      <c r="E67" s="428">
        <v>14.340965220968133</v>
      </c>
      <c r="F67" s="428">
        <v>25.684242519191208</v>
      </c>
      <c r="G67" s="428">
        <v>12.660220028782268</v>
      </c>
      <c r="H67" s="428">
        <v>47.905353038440488</v>
      </c>
      <c r="I67" s="428">
        <v>20.587255956814001</v>
      </c>
      <c r="J67" s="428">
        <v>7.2286395419234335</v>
      </c>
      <c r="K67" s="428">
        <v>23.093847662273742</v>
      </c>
      <c r="L67" s="594">
        <v>54.44584172615555</v>
      </c>
      <c r="M67" s="428"/>
      <c r="N67" s="467">
        <v>734.78859599999976</v>
      </c>
      <c r="O67" s="467">
        <v>756</v>
      </c>
    </row>
    <row r="68" spans="2:15" ht="13.5" customHeight="1">
      <c r="B68" s="435" t="s">
        <v>5</v>
      </c>
      <c r="C68" s="428">
        <v>35.502607796114532</v>
      </c>
      <c r="D68" s="428">
        <v>17.047185287193965</v>
      </c>
      <c r="E68" s="428">
        <v>16.143463972967684</v>
      </c>
      <c r="F68" s="428">
        <v>19.381096485000107</v>
      </c>
      <c r="G68" s="428">
        <v>17.391830294541695</v>
      </c>
      <c r="H68" s="428">
        <v>45.624835216791006</v>
      </c>
      <c r="I68" s="428">
        <v>24.04998139286927</v>
      </c>
      <c r="J68" s="428">
        <v>12.782783456907982</v>
      </c>
      <c r="K68" s="428">
        <v>21.167434354813118</v>
      </c>
      <c r="L68" s="594">
        <v>52.408821932622885</v>
      </c>
      <c r="M68" s="428"/>
      <c r="N68" s="467">
        <v>303.80826000000013</v>
      </c>
      <c r="O68" s="467">
        <v>863</v>
      </c>
    </row>
    <row r="69" spans="2:15" ht="13.5" customHeight="1">
      <c r="B69" s="435" t="s">
        <v>6</v>
      </c>
      <c r="C69" s="428">
        <v>23.868328781297858</v>
      </c>
      <c r="D69" s="428">
        <v>9.4565995283884394</v>
      </c>
      <c r="E69" s="428">
        <v>9.8988808770064356</v>
      </c>
      <c r="F69" s="428">
        <v>19.977415061035792</v>
      </c>
      <c r="G69" s="428">
        <v>7.012061252845732</v>
      </c>
      <c r="H69" s="428">
        <v>33.197484743690183</v>
      </c>
      <c r="I69" s="428">
        <v>16.643807080086457</v>
      </c>
      <c r="J69" s="428">
        <v>6.8585628531173253</v>
      </c>
      <c r="K69" s="428">
        <v>10.126396271899734</v>
      </c>
      <c r="L69" s="594">
        <v>39.597415776596478</v>
      </c>
      <c r="M69" s="428"/>
      <c r="N69" s="467">
        <v>865.36341899999934</v>
      </c>
      <c r="O69" s="467">
        <v>754</v>
      </c>
    </row>
    <row r="70" spans="2:15" ht="13.5" customHeight="1">
      <c r="B70" s="435" t="s">
        <v>7</v>
      </c>
      <c r="C70" s="428">
        <v>38.926036194444272</v>
      </c>
      <c r="D70" s="428">
        <v>12.806777604512476</v>
      </c>
      <c r="E70" s="428">
        <v>15.309804513111905</v>
      </c>
      <c r="F70" s="428">
        <v>27.875540085443358</v>
      </c>
      <c r="G70" s="428">
        <v>10.634526054868736</v>
      </c>
      <c r="H70" s="428">
        <v>48.959486397235239</v>
      </c>
      <c r="I70" s="428">
        <v>17.847378394892274</v>
      </c>
      <c r="J70" s="428">
        <v>8.3060499544741475</v>
      </c>
      <c r="K70" s="428">
        <v>17.719470057671732</v>
      </c>
      <c r="L70" s="594">
        <v>52.635501158523788</v>
      </c>
      <c r="M70" s="428"/>
      <c r="N70" s="467">
        <v>571.82433599999877</v>
      </c>
      <c r="O70" s="467">
        <v>691</v>
      </c>
    </row>
    <row r="71" spans="2:15" ht="13.5" customHeight="1">
      <c r="B71" s="435" t="s">
        <v>8</v>
      </c>
      <c r="C71" s="428">
        <v>36.881822637508201</v>
      </c>
      <c r="D71" s="428">
        <v>23.365947814266015</v>
      </c>
      <c r="E71" s="428">
        <v>18.752655992241575</v>
      </c>
      <c r="F71" s="428">
        <v>27.211002638799698</v>
      </c>
      <c r="G71" s="428">
        <v>17.313837644164526</v>
      </c>
      <c r="H71" s="428">
        <v>47.855599774857666</v>
      </c>
      <c r="I71" s="428">
        <v>23.509342841243601</v>
      </c>
      <c r="J71" s="428">
        <v>12.085957471763372</v>
      </c>
      <c r="K71" s="428">
        <v>19.557641515159517</v>
      </c>
      <c r="L71" s="594">
        <v>52.529238182372374</v>
      </c>
      <c r="M71" s="428"/>
      <c r="N71" s="467">
        <v>673.28415799999914</v>
      </c>
      <c r="O71" s="467">
        <v>685</v>
      </c>
    </row>
    <row r="72" spans="2:15" ht="13.5" customHeight="1">
      <c r="B72" s="435" t="s">
        <v>9</v>
      </c>
      <c r="C72" s="428">
        <v>29.079934194195712</v>
      </c>
      <c r="D72" s="428">
        <v>17.329102485253618</v>
      </c>
      <c r="E72" s="428">
        <v>16.119358008103422</v>
      </c>
      <c r="F72" s="428">
        <v>25.666204376648281</v>
      </c>
      <c r="G72" s="428">
        <v>14.808236230224287</v>
      </c>
      <c r="H72" s="428">
        <v>45.552248758226831</v>
      </c>
      <c r="I72" s="428">
        <v>18.32851480406071</v>
      </c>
      <c r="J72" s="428">
        <v>11.186265265054368</v>
      </c>
      <c r="K72" s="428">
        <v>15.948022653873227</v>
      </c>
      <c r="L72" s="594">
        <v>50.923874184371329</v>
      </c>
      <c r="M72" s="428"/>
      <c r="N72" s="467">
        <v>201.52933499999952</v>
      </c>
      <c r="O72" s="467">
        <v>725</v>
      </c>
    </row>
    <row r="73" spans="2:15" ht="13.5" customHeight="1">
      <c r="B73" s="435" t="s">
        <v>10</v>
      </c>
      <c r="C73" s="428">
        <v>30.416781356026746</v>
      </c>
      <c r="D73" s="428">
        <v>14.39762323564878</v>
      </c>
      <c r="E73" s="428">
        <v>15.258340423554065</v>
      </c>
      <c r="F73" s="428">
        <v>27.342371794533921</v>
      </c>
      <c r="G73" s="428">
        <v>11.745036780652519</v>
      </c>
      <c r="H73" s="428">
        <v>43.084945483243771</v>
      </c>
      <c r="I73" s="428">
        <v>19.253581893826325</v>
      </c>
      <c r="J73" s="428">
        <v>8.0824130136689263</v>
      </c>
      <c r="K73" s="428">
        <v>15.163962012284834</v>
      </c>
      <c r="L73" s="594">
        <v>48.887114369773208</v>
      </c>
      <c r="M73" s="428"/>
      <c r="N73" s="467">
        <v>413.99510200000066</v>
      </c>
      <c r="O73" s="467">
        <v>859</v>
      </c>
    </row>
    <row r="74" spans="2:15" ht="13.5" customHeight="1">
      <c r="B74" s="435" t="s">
        <v>11</v>
      </c>
      <c r="C74" s="428">
        <v>35.947608973644215</v>
      </c>
      <c r="D74" s="428">
        <v>13.626037381090761</v>
      </c>
      <c r="E74" s="428">
        <v>15.516357710181245</v>
      </c>
      <c r="F74" s="428">
        <v>18.732860506740508</v>
      </c>
      <c r="G74" s="428">
        <v>7.7250246753258658</v>
      </c>
      <c r="H74" s="428">
        <v>41.963546655366834</v>
      </c>
      <c r="I74" s="428">
        <v>16.783432444380121</v>
      </c>
      <c r="J74" s="428">
        <v>7.7091302010868281</v>
      </c>
      <c r="K74" s="428">
        <v>14.9228524716241</v>
      </c>
      <c r="L74" s="594">
        <v>44.491163954090254</v>
      </c>
      <c r="M74" s="428"/>
      <c r="N74" s="467">
        <v>536.75886800000262</v>
      </c>
      <c r="O74" s="467">
        <v>789</v>
      </c>
    </row>
    <row r="75" spans="2:15" ht="13.5" customHeight="1">
      <c r="B75" s="435" t="s">
        <v>12</v>
      </c>
      <c r="C75" s="428">
        <v>29.218055262222837</v>
      </c>
      <c r="D75" s="428">
        <v>16.45394167348876</v>
      </c>
      <c r="E75" s="428">
        <v>15.102762482632073</v>
      </c>
      <c r="F75" s="428">
        <v>26.871793077469885</v>
      </c>
      <c r="G75" s="428">
        <v>13.067497054335217</v>
      </c>
      <c r="H75" s="428">
        <v>43.947062429756059</v>
      </c>
      <c r="I75" s="428">
        <v>20.205975744549562</v>
      </c>
      <c r="J75" s="428">
        <v>10.836144904708634</v>
      </c>
      <c r="K75" s="428">
        <v>15.429470747084197</v>
      </c>
      <c r="L75" s="594">
        <v>49.866247883185629</v>
      </c>
      <c r="M75" s="428"/>
      <c r="N75" s="467">
        <v>771.66367500000081</v>
      </c>
      <c r="O75" s="467">
        <v>755</v>
      </c>
    </row>
    <row r="76" spans="2:15" ht="13.5" customHeight="1">
      <c r="B76" s="435" t="s">
        <v>13</v>
      </c>
      <c r="C76" s="428">
        <v>39.022488966555144</v>
      </c>
      <c r="D76" s="428">
        <v>14.299100505914986</v>
      </c>
      <c r="E76" s="428">
        <v>14.540527856957318</v>
      </c>
      <c r="F76" s="428">
        <v>29.118299393811022</v>
      </c>
      <c r="G76" s="428">
        <v>8.0453126084638189</v>
      </c>
      <c r="H76" s="428">
        <v>49.70914949756164</v>
      </c>
      <c r="I76" s="428">
        <v>17.120935965772162</v>
      </c>
      <c r="J76" s="428">
        <v>9.1744492519554832</v>
      </c>
      <c r="K76" s="428">
        <v>14.604805860087996</v>
      </c>
      <c r="L76" s="594">
        <v>51.746442845780471</v>
      </c>
      <c r="M76" s="428"/>
      <c r="N76" s="467">
        <v>1097.6009920000004</v>
      </c>
      <c r="O76" s="467">
        <v>787</v>
      </c>
    </row>
    <row r="77" spans="2:15" ht="13.5" customHeight="1">
      <c r="B77" s="435" t="s">
        <v>14</v>
      </c>
      <c r="C77" s="428">
        <v>32.63997604356711</v>
      </c>
      <c r="D77" s="428">
        <v>14.812547071805545</v>
      </c>
      <c r="E77" s="428">
        <v>15.074187214480329</v>
      </c>
      <c r="F77" s="428">
        <v>25.457271411272981</v>
      </c>
      <c r="G77" s="428">
        <v>8.6267351121423648</v>
      </c>
      <c r="H77" s="428">
        <v>40.944274755099478</v>
      </c>
      <c r="I77" s="428">
        <v>15.703515820637664</v>
      </c>
      <c r="J77" s="428">
        <v>7.9272736189060939</v>
      </c>
      <c r="K77" s="428">
        <v>12.364593807280762</v>
      </c>
      <c r="L77" s="594">
        <v>44.239805100352577</v>
      </c>
      <c r="M77" s="428"/>
      <c r="N77" s="467">
        <v>773.33049100000051</v>
      </c>
      <c r="O77" s="467">
        <v>828</v>
      </c>
    </row>
    <row r="78" spans="2:15" ht="13.5" customHeight="1">
      <c r="B78" s="435" t="s">
        <v>1134</v>
      </c>
      <c r="C78" s="428">
        <v>34.008631020895592</v>
      </c>
      <c r="D78" s="428">
        <v>12.031927334267952</v>
      </c>
      <c r="E78" s="428">
        <v>14.635735030025767</v>
      </c>
      <c r="F78" s="428">
        <v>25.8114257485046</v>
      </c>
      <c r="G78" s="428">
        <v>10.608371425950693</v>
      </c>
      <c r="H78" s="428">
        <v>45.988467527457033</v>
      </c>
      <c r="I78" s="428">
        <v>17.3999893558811</v>
      </c>
      <c r="J78" s="428">
        <v>7.6213931154944667</v>
      </c>
      <c r="K78" s="428">
        <v>15.921339038621849</v>
      </c>
      <c r="L78" s="594">
        <v>50.712017079413918</v>
      </c>
      <c r="M78" s="428"/>
      <c r="N78" s="467">
        <v>5213.3765569999969</v>
      </c>
      <c r="O78" s="467">
        <v>1667</v>
      </c>
    </row>
    <row r="79" spans="2:15" ht="13.5" customHeight="1">
      <c r="B79" s="435" t="s">
        <v>1255</v>
      </c>
      <c r="C79" s="428">
        <v>37.260770775059619</v>
      </c>
      <c r="D79" s="428">
        <v>14.446551004098412</v>
      </c>
      <c r="E79" s="428">
        <v>15.818554169733831</v>
      </c>
      <c r="F79" s="428">
        <v>27.032251074171</v>
      </c>
      <c r="G79" s="428">
        <v>10.393965644787919</v>
      </c>
      <c r="H79" s="428">
        <v>48.818008079780093</v>
      </c>
      <c r="I79" s="428">
        <v>16.446777150902168</v>
      </c>
      <c r="J79" s="428">
        <v>6.9575059520096243</v>
      </c>
      <c r="K79" s="428">
        <v>17.818084103450488</v>
      </c>
      <c r="L79" s="594">
        <v>53.190790234390221</v>
      </c>
      <c r="M79" s="428"/>
      <c r="N79" s="467">
        <v>571.66406000000188</v>
      </c>
      <c r="O79" s="467">
        <v>796</v>
      </c>
    </row>
    <row r="80" spans="2:15" ht="13.5" customHeight="1">
      <c r="B80" s="435" t="s">
        <v>15</v>
      </c>
      <c r="C80" s="428">
        <v>31.059547010611084</v>
      </c>
      <c r="D80" s="428">
        <v>20.291897616135572</v>
      </c>
      <c r="E80" s="428">
        <v>14.898158613623103</v>
      </c>
      <c r="F80" s="428">
        <v>26.567418413770028</v>
      </c>
      <c r="G80" s="428">
        <v>10.815679565744482</v>
      </c>
      <c r="H80" s="428">
        <v>45.850495348792386</v>
      </c>
      <c r="I80" s="428">
        <v>13.53365254606226</v>
      </c>
      <c r="J80" s="428">
        <v>6.0804800553903835</v>
      </c>
      <c r="K80" s="428">
        <v>14.827177629704746</v>
      </c>
      <c r="L80" s="594">
        <v>50.01313590645541</v>
      </c>
      <c r="M80" s="428"/>
      <c r="N80" s="467">
        <v>597.59104000000036</v>
      </c>
      <c r="O80" s="467">
        <v>760</v>
      </c>
    </row>
    <row r="81" spans="2:27" ht="13.5" customHeight="1">
      <c r="B81" s="435" t="s">
        <v>16</v>
      </c>
      <c r="C81" s="428">
        <v>35.346792410956418</v>
      </c>
      <c r="D81" s="428">
        <v>18.251167501037262</v>
      </c>
      <c r="E81" s="428">
        <v>11.532481136641362</v>
      </c>
      <c r="F81" s="428">
        <v>28.764513306512136</v>
      </c>
      <c r="G81" s="428">
        <v>12.654083484331505</v>
      </c>
      <c r="H81" s="428">
        <v>48.761016048427209</v>
      </c>
      <c r="I81" s="428">
        <v>21.426677196938524</v>
      </c>
      <c r="J81" s="428">
        <v>8.0184830552189474</v>
      </c>
      <c r="K81" s="428">
        <v>18.247508079949078</v>
      </c>
      <c r="L81" s="594">
        <v>53.383199317117359</v>
      </c>
      <c r="M81" s="428"/>
      <c r="N81" s="467">
        <v>92.992850999999959</v>
      </c>
      <c r="O81" s="467">
        <v>808</v>
      </c>
    </row>
    <row r="82" spans="2:27" ht="13.5" customHeight="1">
      <c r="B82" s="435" t="s">
        <v>18</v>
      </c>
      <c r="C82" s="428">
        <v>35.808657014705062</v>
      </c>
      <c r="D82" s="428">
        <v>15.453438594103003</v>
      </c>
      <c r="E82" s="428">
        <v>17.929072882385118</v>
      </c>
      <c r="F82" s="428">
        <v>22.906285731001557</v>
      </c>
      <c r="G82" s="428">
        <v>12.108977501464075</v>
      </c>
      <c r="H82" s="428">
        <v>45.018854921247105</v>
      </c>
      <c r="I82" s="428">
        <v>23.794957293846743</v>
      </c>
      <c r="J82" s="428">
        <v>11.454223172932268</v>
      </c>
      <c r="K82" s="428">
        <v>21.904855857424639</v>
      </c>
      <c r="L82" s="594">
        <v>50.882792111906269</v>
      </c>
      <c r="M82" s="428"/>
      <c r="N82" s="467">
        <v>112.46798500000014</v>
      </c>
      <c r="O82" s="467">
        <v>701</v>
      </c>
    </row>
    <row r="83" spans="2:27" ht="13.5" customHeight="1">
      <c r="B83" s="435" t="s">
        <v>19</v>
      </c>
      <c r="C83" s="428">
        <v>29.148245901399306</v>
      </c>
      <c r="D83" s="428">
        <v>15.490658321527615</v>
      </c>
      <c r="E83" s="428">
        <v>13.491617686795967</v>
      </c>
      <c r="F83" s="428">
        <v>20.643832308997638</v>
      </c>
      <c r="G83" s="428">
        <v>13.221105294291332</v>
      </c>
      <c r="H83" s="428">
        <v>39.814048622658241</v>
      </c>
      <c r="I83" s="428">
        <v>21.456978444656315</v>
      </c>
      <c r="J83" s="428">
        <v>10.322131392608256</v>
      </c>
      <c r="K83" s="428">
        <v>16.486933018688834</v>
      </c>
      <c r="L83" s="594">
        <v>45.221043748978374</v>
      </c>
      <c r="M83" s="428"/>
      <c r="N83" s="467">
        <v>140.77432700000006</v>
      </c>
      <c r="O83" s="467">
        <v>757</v>
      </c>
    </row>
    <row r="84" spans="2:27" ht="13.5" customHeight="1">
      <c r="B84" s="435" t="s">
        <v>20</v>
      </c>
      <c r="C84" s="428">
        <v>34.008896723271612</v>
      </c>
      <c r="D84" s="428">
        <v>11.268307776617693</v>
      </c>
      <c r="E84" s="428">
        <v>11.825746512630467</v>
      </c>
      <c r="F84" s="428">
        <v>15.778040096026372</v>
      </c>
      <c r="G84" s="428">
        <v>7.0941564665457397</v>
      </c>
      <c r="H84" s="428">
        <v>38.738362056840018</v>
      </c>
      <c r="I84" s="428">
        <v>15.316985249493762</v>
      </c>
      <c r="J84" s="428">
        <v>6.7092125484053424</v>
      </c>
      <c r="K84" s="428">
        <v>12.372105103476262</v>
      </c>
      <c r="L84" s="594">
        <v>42.957108773267116</v>
      </c>
      <c r="M84" s="428"/>
      <c r="N84" s="467">
        <v>1209.8577949999972</v>
      </c>
      <c r="O84" s="467">
        <v>846</v>
      </c>
    </row>
    <row r="85" spans="2:27" ht="13.5" customHeight="1">
      <c r="B85" s="435" t="s">
        <v>21</v>
      </c>
      <c r="C85" s="428">
        <v>38.008899122497048</v>
      </c>
      <c r="D85" s="428">
        <v>21.429456867245229</v>
      </c>
      <c r="E85" s="428">
        <v>16.320015404624442</v>
      </c>
      <c r="F85" s="428">
        <v>20.690563613077291</v>
      </c>
      <c r="G85" s="428">
        <v>16.533032085888198</v>
      </c>
      <c r="H85" s="428">
        <v>47.099828942422647</v>
      </c>
      <c r="I85" s="428">
        <v>27.924798320682697</v>
      </c>
      <c r="J85" s="428">
        <v>15.089103819680233</v>
      </c>
      <c r="K85" s="428">
        <v>12.791749947284528</v>
      </c>
      <c r="L85" s="594">
        <v>51.842611986386089</v>
      </c>
      <c r="M85" s="428"/>
      <c r="N85" s="467">
        <v>671.43473999999958</v>
      </c>
      <c r="O85" s="467">
        <v>700</v>
      </c>
    </row>
    <row r="86" spans="2:27" ht="13.5" customHeight="1">
      <c r="B86" s="435" t="s">
        <v>22</v>
      </c>
      <c r="C86" s="428">
        <v>30.39766640143754</v>
      </c>
      <c r="D86" s="428">
        <v>15.610627466111096</v>
      </c>
      <c r="E86" s="428">
        <v>13.368884252995061</v>
      </c>
      <c r="F86" s="428">
        <v>28.676140248180605</v>
      </c>
      <c r="G86" s="428">
        <v>10.361080773763707</v>
      </c>
      <c r="H86" s="428">
        <v>45.208980791265596</v>
      </c>
      <c r="I86" s="428">
        <v>17.342659063219521</v>
      </c>
      <c r="J86" s="428">
        <v>8.4664929486380487</v>
      </c>
      <c r="K86" s="428">
        <v>18.146017317676598</v>
      </c>
      <c r="L86" s="594">
        <v>49.242942915020649</v>
      </c>
      <c r="M86" s="428"/>
      <c r="N86" s="467">
        <v>615.67127399999936</v>
      </c>
      <c r="O86" s="467">
        <v>918</v>
      </c>
    </row>
    <row r="87" spans="2:27" ht="13.5" customHeight="1">
      <c r="B87" s="435" t="s">
        <v>23</v>
      </c>
      <c r="C87" s="428">
        <v>32.694921642549005</v>
      </c>
      <c r="D87" s="428">
        <v>11.64013309325829</v>
      </c>
      <c r="E87" s="428">
        <v>8.8812157488417771</v>
      </c>
      <c r="F87" s="428">
        <v>10.338899307069081</v>
      </c>
      <c r="G87" s="428">
        <v>7.8706049234316833</v>
      </c>
      <c r="H87" s="428">
        <v>36.403684906317466</v>
      </c>
      <c r="I87" s="428">
        <v>17.190344863306862</v>
      </c>
      <c r="J87" s="428">
        <v>6.095147694097597</v>
      </c>
      <c r="K87" s="428">
        <v>7.289810195954094</v>
      </c>
      <c r="L87" s="594">
        <v>41.253073907626124</v>
      </c>
      <c r="M87" s="428"/>
      <c r="N87" s="467">
        <v>211.21731000000048</v>
      </c>
      <c r="O87" s="467">
        <v>782</v>
      </c>
    </row>
    <row r="88" spans="2:27" ht="13.5" customHeight="1">
      <c r="B88" s="435" t="s">
        <v>24</v>
      </c>
      <c r="C88" s="428">
        <v>38.340205858885753</v>
      </c>
      <c r="D88" s="428">
        <v>14.700085769010924</v>
      </c>
      <c r="E88" s="428">
        <v>17.438066084375478</v>
      </c>
      <c r="F88" s="428">
        <v>31.208135962237449</v>
      </c>
      <c r="G88" s="428">
        <v>9.7960646347268341</v>
      </c>
      <c r="H88" s="428">
        <v>50.271784334016381</v>
      </c>
      <c r="I88" s="428">
        <v>14.564051178754337</v>
      </c>
      <c r="J88" s="428">
        <v>6.3004454418367741</v>
      </c>
      <c r="K88" s="428">
        <v>15.888772201239556</v>
      </c>
      <c r="L88" s="594">
        <v>55.004845353316611</v>
      </c>
      <c r="M88" s="428"/>
      <c r="N88" s="467">
        <v>170.44267900000017</v>
      </c>
      <c r="O88" s="467">
        <v>855</v>
      </c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</row>
    <row r="89" spans="2:27" ht="13.5" customHeight="1">
      <c r="B89" s="432" t="s">
        <v>25</v>
      </c>
      <c r="C89" s="428">
        <v>21.482030085808823</v>
      </c>
      <c r="D89" s="428">
        <v>8.3028277645630997</v>
      </c>
      <c r="E89" s="428">
        <v>4.9587194677944941</v>
      </c>
      <c r="F89" s="428">
        <v>16.790712943630439</v>
      </c>
      <c r="G89" s="428">
        <v>7.786652012229184</v>
      </c>
      <c r="H89" s="428">
        <v>31.059697624538163</v>
      </c>
      <c r="I89" s="428">
        <v>8.1391146585420451</v>
      </c>
      <c r="J89" s="428">
        <v>2.8419451315876714</v>
      </c>
      <c r="K89" s="428">
        <v>5.0018084114077785</v>
      </c>
      <c r="L89" s="594">
        <v>33.53814471758642</v>
      </c>
      <c r="M89" s="428"/>
      <c r="N89" s="467">
        <v>346.46706900000009</v>
      </c>
      <c r="O89" s="467">
        <v>884</v>
      </c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</row>
    <row r="90" spans="2:27" ht="2.25" customHeight="1">
      <c r="B90" s="433"/>
      <c r="C90" s="428"/>
      <c r="D90" s="428"/>
      <c r="E90" s="428"/>
      <c r="F90" s="428"/>
      <c r="G90" s="428"/>
      <c r="H90" s="428"/>
      <c r="I90" s="428"/>
      <c r="J90" s="428"/>
      <c r="K90" s="428"/>
      <c r="L90" s="428"/>
      <c r="M90" s="428"/>
      <c r="N90" s="467"/>
      <c r="O90" s="467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  <c r="AA90" s="278"/>
    </row>
    <row r="91" spans="2:27" ht="13.5" customHeight="1">
      <c r="B91" s="411" t="s">
        <v>1618</v>
      </c>
      <c r="C91" s="604">
        <v>33.772094034998531</v>
      </c>
      <c r="D91" s="604">
        <v>14.45260874476449</v>
      </c>
      <c r="E91" s="604">
        <v>14.423321064536198</v>
      </c>
      <c r="F91" s="604">
        <v>24.8048789282917</v>
      </c>
      <c r="G91" s="604">
        <v>10.824885193355547</v>
      </c>
      <c r="H91" s="604">
        <v>44.807962271625513</v>
      </c>
      <c r="I91" s="604">
        <v>18.097164318050826</v>
      </c>
      <c r="J91" s="604">
        <v>8.3964386645434246</v>
      </c>
      <c r="K91" s="604">
        <v>15.525698886609337</v>
      </c>
      <c r="L91" s="605">
        <v>49.338789707212847</v>
      </c>
      <c r="M91" s="429"/>
      <c r="N91" s="606">
        <v>18076.948937999947</v>
      </c>
      <c r="O91" s="606">
        <v>21349</v>
      </c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  <c r="AA91" s="278"/>
    </row>
    <row r="92" spans="2:27" ht="13.5" customHeight="1">
      <c r="B92" s="413" t="s">
        <v>1235</v>
      </c>
      <c r="C92" s="654">
        <v>35.4</v>
      </c>
      <c r="D92" s="654">
        <v>14.4</v>
      </c>
      <c r="E92" s="654">
        <v>16</v>
      </c>
      <c r="F92" s="654">
        <v>26.7</v>
      </c>
      <c r="G92" s="654">
        <v>11</v>
      </c>
      <c r="H92" s="654">
        <v>47.4</v>
      </c>
      <c r="I92" s="654">
        <v>17.5</v>
      </c>
      <c r="J92" s="654">
        <v>8.3000000000000007</v>
      </c>
      <c r="K92" s="654">
        <v>16</v>
      </c>
      <c r="L92" s="594">
        <v>51.9</v>
      </c>
      <c r="M92" s="429"/>
      <c r="N92" s="622">
        <v>18398</v>
      </c>
      <c r="O92" s="622">
        <v>21321</v>
      </c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</row>
    <row r="93" spans="2:27" ht="13.5" customHeight="1">
      <c r="B93" s="413" t="s">
        <v>1313</v>
      </c>
      <c r="C93" s="654">
        <v>37.888133244706744</v>
      </c>
      <c r="D93" s="654">
        <v>15.204520601680352</v>
      </c>
      <c r="E93" s="654">
        <v>18.74911169400643</v>
      </c>
      <c r="F93" s="655">
        <v>40.427542702274707</v>
      </c>
      <c r="G93" s="654">
        <v>14.071032654553608</v>
      </c>
      <c r="H93" s="655">
        <v>57.06597084408903</v>
      </c>
      <c r="I93" s="654">
        <v>18.996045722065752</v>
      </c>
      <c r="J93" s="655">
        <v>9.1303373605498432</v>
      </c>
      <c r="K93" s="655">
        <v>15.881144535506008</v>
      </c>
      <c r="L93" s="594">
        <v>61.5</v>
      </c>
      <c r="M93" s="428"/>
      <c r="N93" s="622">
        <v>18928.415563999715</v>
      </c>
      <c r="O93" s="622">
        <v>21454</v>
      </c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  <c r="AA93" s="278"/>
    </row>
    <row r="94" spans="2:27" ht="2.25" customHeight="1">
      <c r="B94" s="416"/>
      <c r="C94" s="417"/>
      <c r="D94" s="417"/>
      <c r="E94" s="417"/>
      <c r="F94" s="417"/>
      <c r="G94" s="417"/>
      <c r="H94" s="417"/>
      <c r="I94" s="417"/>
      <c r="J94" s="417"/>
      <c r="K94" s="417"/>
      <c r="L94" s="419"/>
      <c r="M94" s="417"/>
      <c r="N94" s="418"/>
      <c r="O94" s="417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78"/>
    </row>
    <row r="95" spans="2:27" ht="2.25" customHeight="1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97"/>
      <c r="M95" s="278"/>
      <c r="N95" s="283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</row>
    <row r="96" spans="2:27" ht="12" customHeight="1">
      <c r="B96" s="939" t="s">
        <v>1445</v>
      </c>
      <c r="C96" s="939"/>
      <c r="D96" s="939"/>
      <c r="E96" s="939"/>
      <c r="F96" s="939"/>
      <c r="G96" s="939"/>
      <c r="H96" s="939"/>
      <c r="I96" s="939"/>
      <c r="J96" s="939"/>
      <c r="K96" s="939"/>
      <c r="L96" s="939"/>
      <c r="M96" s="939"/>
      <c r="N96" s="939"/>
      <c r="O96" s="939"/>
      <c r="P96" s="287"/>
      <c r="Q96" s="287"/>
      <c r="R96" s="278"/>
      <c r="S96" s="278"/>
      <c r="T96" s="278"/>
      <c r="U96" s="278"/>
      <c r="V96" s="278"/>
      <c r="W96" s="278"/>
      <c r="X96" s="278"/>
      <c r="Y96" s="278"/>
      <c r="Z96" s="278"/>
      <c r="AA96" s="278"/>
    </row>
    <row r="97" spans="2:27" ht="12" customHeight="1">
      <c r="B97" s="940" t="s">
        <v>1138</v>
      </c>
      <c r="C97" s="940"/>
      <c r="D97" s="940"/>
      <c r="E97" s="940"/>
      <c r="F97" s="940"/>
      <c r="G97" s="940"/>
      <c r="H97" s="940"/>
      <c r="I97" s="940"/>
      <c r="J97" s="940"/>
      <c r="K97" s="940"/>
      <c r="L97" s="940"/>
      <c r="M97" s="940"/>
      <c r="N97" s="940"/>
      <c r="O97" s="940"/>
      <c r="P97" s="940"/>
      <c r="Q97" s="940"/>
      <c r="R97" s="278"/>
      <c r="S97" s="278"/>
      <c r="T97" s="278"/>
      <c r="U97" s="278"/>
      <c r="V97" s="278"/>
      <c r="W97" s="278"/>
      <c r="X97" s="278"/>
      <c r="Y97" s="278"/>
      <c r="Z97" s="278"/>
      <c r="AA97" s="278"/>
    </row>
    <row r="98" spans="2:27" ht="12" customHeight="1">
      <c r="B98" s="940" t="s">
        <v>1139</v>
      </c>
      <c r="C98" s="940"/>
      <c r="D98" s="940"/>
      <c r="E98" s="940"/>
      <c r="F98" s="940"/>
      <c r="G98" s="940"/>
      <c r="H98" s="940"/>
      <c r="I98" s="940"/>
      <c r="J98" s="940"/>
      <c r="K98" s="940"/>
      <c r="L98" s="940"/>
      <c r="M98" s="940"/>
      <c r="N98" s="940"/>
      <c r="O98" s="940"/>
      <c r="P98" s="287"/>
      <c r="Q98" s="287"/>
      <c r="R98" s="278"/>
      <c r="S98" s="278"/>
      <c r="T98" s="278"/>
      <c r="U98" s="278"/>
      <c r="V98" s="278"/>
      <c r="W98" s="278"/>
      <c r="X98" s="278"/>
      <c r="Y98" s="278"/>
      <c r="Z98" s="278"/>
      <c r="AA98" s="278"/>
    </row>
    <row r="99" spans="2:27" ht="12" customHeight="1">
      <c r="B99" s="940" t="s">
        <v>1136</v>
      </c>
      <c r="C99" s="940"/>
      <c r="D99" s="940"/>
      <c r="E99" s="940"/>
      <c r="F99" s="940"/>
      <c r="G99" s="940"/>
      <c r="H99" s="940"/>
      <c r="I99" s="940"/>
      <c r="J99" s="940"/>
      <c r="K99" s="940"/>
      <c r="L99" s="940"/>
      <c r="M99" s="940"/>
      <c r="N99" s="940"/>
      <c r="O99" s="940"/>
      <c r="P99" s="287"/>
      <c r="Q99" s="287"/>
      <c r="R99" s="278"/>
      <c r="S99" s="278"/>
      <c r="T99" s="278"/>
      <c r="U99" s="278"/>
      <c r="V99" s="278"/>
      <c r="W99" s="278"/>
      <c r="X99" s="278"/>
      <c r="Y99" s="278"/>
      <c r="Z99" s="278"/>
      <c r="AA99" s="278"/>
    </row>
    <row r="100" spans="2:27" ht="12" customHeight="1">
      <c r="B100" s="940" t="s">
        <v>1251</v>
      </c>
      <c r="C100" s="940"/>
      <c r="D100" s="940"/>
      <c r="E100" s="940"/>
      <c r="F100" s="940"/>
      <c r="G100" s="940"/>
      <c r="H100" s="940"/>
      <c r="I100" s="940"/>
      <c r="J100" s="940"/>
      <c r="K100" s="940"/>
      <c r="L100" s="940"/>
      <c r="M100" s="940"/>
      <c r="N100" s="940"/>
      <c r="O100" s="940"/>
      <c r="P100" s="366"/>
      <c r="Q100" s="366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</row>
    <row r="101" spans="2:27" ht="12" customHeight="1">
      <c r="B101" s="938" t="s">
        <v>1314</v>
      </c>
      <c r="C101" s="938"/>
      <c r="D101" s="938"/>
      <c r="E101" s="938"/>
      <c r="F101" s="938"/>
      <c r="G101" s="938"/>
      <c r="H101" s="938"/>
      <c r="I101" s="938"/>
      <c r="J101" s="938"/>
      <c r="K101" s="938"/>
      <c r="L101" s="938"/>
      <c r="M101" s="938"/>
      <c r="N101" s="938"/>
      <c r="O101" s="938"/>
      <c r="P101" s="287"/>
      <c r="Q101" s="287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</row>
    <row r="102" spans="2:27" ht="12" customHeight="1">
      <c r="B102" s="938" t="s">
        <v>1315</v>
      </c>
      <c r="C102" s="938"/>
      <c r="D102" s="938"/>
      <c r="E102" s="938"/>
      <c r="F102" s="938"/>
      <c r="G102" s="938"/>
      <c r="H102" s="938"/>
      <c r="I102" s="938"/>
      <c r="J102" s="938"/>
      <c r="K102" s="938"/>
      <c r="L102" s="938"/>
      <c r="M102" s="938"/>
      <c r="N102" s="938"/>
      <c r="O102" s="938"/>
      <c r="P102" s="287"/>
      <c r="Q102" s="287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</row>
    <row r="103" spans="2:27" ht="12" customHeight="1">
      <c r="B103" s="938" t="s">
        <v>1316</v>
      </c>
      <c r="C103" s="938"/>
      <c r="D103" s="938"/>
      <c r="E103" s="938"/>
      <c r="F103" s="938"/>
      <c r="G103" s="938"/>
      <c r="H103" s="938"/>
      <c r="I103" s="938"/>
      <c r="J103" s="938"/>
      <c r="K103" s="938"/>
      <c r="L103" s="938"/>
      <c r="M103" s="938"/>
      <c r="N103" s="938"/>
      <c r="O103" s="938"/>
      <c r="P103" s="287"/>
      <c r="Q103" s="287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</row>
    <row r="104" spans="2:27" ht="12" customHeight="1">
      <c r="B104" s="287" t="s">
        <v>1317</v>
      </c>
      <c r="C104" s="287"/>
      <c r="D104" s="287"/>
      <c r="E104" s="365"/>
      <c r="F104" s="287"/>
      <c r="G104" s="287"/>
      <c r="H104" s="287"/>
      <c r="I104" s="287"/>
      <c r="J104" s="287"/>
      <c r="K104" s="287"/>
      <c r="L104" s="367"/>
      <c r="M104" s="287"/>
      <c r="N104" s="287"/>
      <c r="O104" s="287"/>
      <c r="P104" s="287"/>
      <c r="Q104" s="287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</row>
    <row r="105" spans="2:27" ht="12" customHeight="1">
      <c r="B105" s="287" t="s">
        <v>1318</v>
      </c>
      <c r="C105" s="287"/>
      <c r="D105" s="287"/>
      <c r="E105" s="365"/>
      <c r="F105" s="287"/>
      <c r="G105" s="287"/>
      <c r="H105" s="287"/>
      <c r="I105" s="287"/>
      <c r="J105" s="287"/>
      <c r="K105" s="287"/>
      <c r="L105" s="367"/>
      <c r="M105" s="287"/>
      <c r="N105" s="287"/>
      <c r="O105" s="287"/>
      <c r="P105" s="368"/>
      <c r="Q105" s="368"/>
    </row>
    <row r="106" spans="2:27" ht="12" customHeight="1">
      <c r="B106" s="927" t="s">
        <v>1137</v>
      </c>
      <c r="C106" s="927"/>
      <c r="D106" s="927"/>
      <c r="E106" s="927"/>
      <c r="F106" s="927"/>
      <c r="G106" s="927"/>
      <c r="H106" s="927"/>
      <c r="I106" s="927"/>
      <c r="J106" s="927"/>
      <c r="K106" s="927"/>
      <c r="L106" s="927"/>
      <c r="M106" s="927"/>
      <c r="N106" s="927"/>
      <c r="O106" s="927"/>
      <c r="P106" s="368"/>
      <c r="Q106" s="368"/>
    </row>
    <row r="107" spans="2:27" ht="12.95" hidden="1" customHeight="1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97"/>
      <c r="M107" s="278"/>
      <c r="N107" s="278"/>
      <c r="O107" s="278"/>
    </row>
    <row r="108" spans="2:27" ht="12.95" hidden="1" customHeight="1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97"/>
      <c r="M108" s="278"/>
      <c r="N108" s="278"/>
      <c r="O108" s="278"/>
    </row>
    <row r="109" spans="2:27" ht="12.95" hidden="1" customHeight="1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97"/>
      <c r="M109" s="278"/>
      <c r="N109" s="278"/>
      <c r="O109" s="278"/>
    </row>
    <row r="110" spans="2:27" ht="15" hidden="1" customHeight="1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97"/>
      <c r="M110" s="278"/>
      <c r="N110" s="278"/>
      <c r="O110" s="278"/>
    </row>
    <row r="111" spans="2:27" ht="12.95" hidden="1" customHeight="1">
      <c r="C111" s="301">
        <v>39.171295884918564</v>
      </c>
      <c r="D111" s="302">
        <v>16.215995850690142</v>
      </c>
      <c r="E111" s="302">
        <v>19.028388432137927</v>
      </c>
      <c r="F111" s="302">
        <v>43.542747167438485</v>
      </c>
      <c r="G111" s="302">
        <v>14.371661672684382</v>
      </c>
      <c r="H111" s="302">
        <v>60.511651242844934</v>
      </c>
      <c r="I111" s="302">
        <v>18.774218750705394</v>
      </c>
      <c r="J111" s="302">
        <v>9.3983006093059878</v>
      </c>
      <c r="K111" s="302">
        <v>16.82748600820063</v>
      </c>
      <c r="L111" s="302">
        <v>64.248733010832936</v>
      </c>
      <c r="M111" s="302"/>
      <c r="N111" s="296">
        <v>18661.708875999782</v>
      </c>
      <c r="O111" s="278"/>
    </row>
    <row r="112" spans="2:27" ht="15" hidden="1" customHeight="1">
      <c r="B112" s="278" t="s">
        <v>1328</v>
      </c>
      <c r="C112" s="278">
        <v>40.200000000000003</v>
      </c>
      <c r="D112" s="278">
        <v>17</v>
      </c>
      <c r="E112" s="278">
        <v>19.5</v>
      </c>
      <c r="F112" s="278">
        <v>47.1</v>
      </c>
      <c r="G112" s="278">
        <v>14.1</v>
      </c>
      <c r="H112" s="278">
        <v>63.5</v>
      </c>
      <c r="I112" s="303">
        <v>21</v>
      </c>
      <c r="J112" s="278">
        <v>9.8000000000000007</v>
      </c>
      <c r="K112" s="278">
        <v>17.899999999999999</v>
      </c>
      <c r="L112" s="297">
        <v>67.400000000000006</v>
      </c>
      <c r="M112" s="278"/>
      <c r="N112" s="278">
        <v>20301</v>
      </c>
      <c r="O112" s="278"/>
    </row>
    <row r="113" spans="2:15" ht="15" hidden="1" customHeight="1">
      <c r="B113" s="15" t="s">
        <v>1329</v>
      </c>
      <c r="C113" s="284">
        <f>C111-C112</f>
        <v>-1.0287041150814389</v>
      </c>
      <c r="D113" s="284">
        <f t="shared" ref="D113:N113" si="0">D111-D112</f>
        <v>-0.78400414930985818</v>
      </c>
      <c r="E113" s="284">
        <f t="shared" si="0"/>
        <v>-0.47161156786207314</v>
      </c>
      <c r="F113" s="284">
        <f t="shared" si="0"/>
        <v>-3.5572528325615167</v>
      </c>
      <c r="G113" s="284">
        <f t="shared" si="0"/>
        <v>0.27166167268438279</v>
      </c>
      <c r="H113" s="284">
        <f t="shared" si="0"/>
        <v>-2.988348757155066</v>
      </c>
      <c r="I113" s="284">
        <f t="shared" si="0"/>
        <v>-2.2257812492946059</v>
      </c>
      <c r="J113" s="284">
        <f t="shared" si="0"/>
        <v>-0.40169939069401295</v>
      </c>
      <c r="K113" s="284">
        <f t="shared" si="0"/>
        <v>-1.0725139917993687</v>
      </c>
      <c r="L113" s="285">
        <f t="shared" si="0"/>
        <v>-3.1512669891670697</v>
      </c>
      <c r="M113" s="284"/>
      <c r="N113" s="284">
        <f t="shared" si="0"/>
        <v>-1639.2911240002177</v>
      </c>
      <c r="O113" s="278"/>
    </row>
    <row r="114" spans="2: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97"/>
      <c r="M114" s="278"/>
      <c r="N114" s="283"/>
      <c r="O114" s="278"/>
    </row>
  </sheetData>
  <mergeCells count="29">
    <mergeCell ref="G58:I58"/>
    <mergeCell ref="I60:I61"/>
    <mergeCell ref="J60:K60"/>
    <mergeCell ref="L60:L61"/>
    <mergeCell ref="B56:O56"/>
    <mergeCell ref="B57:O57"/>
    <mergeCell ref="B59:B61"/>
    <mergeCell ref="C59:L59"/>
    <mergeCell ref="N59:O60"/>
    <mergeCell ref="C60:H60"/>
    <mergeCell ref="B102:O102"/>
    <mergeCell ref="B103:O103"/>
    <mergeCell ref="B106:O106"/>
    <mergeCell ref="B96:O96"/>
    <mergeCell ref="B97:Q97"/>
    <mergeCell ref="B98:O98"/>
    <mergeCell ref="B99:O99"/>
    <mergeCell ref="B100:O100"/>
    <mergeCell ref="B101:O101"/>
    <mergeCell ref="B1:O1"/>
    <mergeCell ref="B2:O2"/>
    <mergeCell ref="B3:O3"/>
    <mergeCell ref="B4:B6"/>
    <mergeCell ref="C4:L4"/>
    <mergeCell ref="N4:O5"/>
    <mergeCell ref="C5:H5"/>
    <mergeCell ref="I5:I6"/>
    <mergeCell ref="J5:K5"/>
    <mergeCell ref="L5:L6"/>
  </mergeCells>
  <printOptions horizontalCentered="1" verticalCentered="1"/>
  <pageMargins left="0.3543307086614173" right="0.3543307086614173" top="0.39370078740157483" bottom="0.39370078740157483" header="0" footer="0"/>
  <pageSetup scale="81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1:AA122"/>
  <sheetViews>
    <sheetView showGridLines="0" topLeftCell="B1" zoomScaleNormal="100" zoomScaleSheetLayoutView="115" workbookViewId="0">
      <selection activeCell="N27" sqref="N27"/>
    </sheetView>
  </sheetViews>
  <sheetFormatPr baseColWidth="10" defaultColWidth="9.140625" defaultRowHeight="12.75"/>
  <cols>
    <col min="1" max="1" width="3.7109375" style="278" customWidth="1"/>
    <col min="2" max="2" width="20.42578125" style="278" customWidth="1"/>
    <col min="3" max="3" width="7.28515625" style="278" customWidth="1"/>
    <col min="4" max="4" width="0.7109375" style="278" customWidth="1"/>
    <col min="5" max="5" width="5.140625" style="278" customWidth="1"/>
    <col min="6" max="6" width="7.42578125" style="278" customWidth="1"/>
    <col min="7" max="7" width="6.85546875" style="278" customWidth="1"/>
    <col min="8" max="8" width="7.28515625" style="278" customWidth="1"/>
    <col min="9" max="9" width="6" style="278" customWidth="1"/>
    <col min="10" max="10" width="6.85546875" style="278" customWidth="1"/>
    <col min="11" max="11" width="8.5703125" style="278" customWidth="1"/>
    <col min="12" max="12" width="8.140625" style="278" customWidth="1"/>
    <col min="13" max="13" width="1.28515625" style="278" customWidth="1"/>
    <col min="14" max="14" width="4.85546875" style="278" customWidth="1"/>
    <col min="15" max="15" width="9.7109375" style="278" customWidth="1"/>
    <col min="16" max="16" width="10.42578125" style="278" customWidth="1"/>
    <col min="17" max="17" width="1.42578125" style="278" customWidth="1"/>
    <col min="18" max="18" width="10.85546875" style="283" customWidth="1"/>
    <col min="19" max="19" width="10.85546875" style="278" customWidth="1"/>
    <col min="20" max="20" width="5.140625" style="278" customWidth="1"/>
    <col min="21" max="22" width="9.140625" style="278"/>
    <col min="23" max="23" width="22.7109375" style="278" customWidth="1"/>
    <col min="24" max="16384" width="9.140625" style="278"/>
  </cols>
  <sheetData>
    <row r="1" spans="2:27" s="276" customFormat="1" ht="14.1" customHeight="1">
      <c r="B1" s="928" t="s">
        <v>1473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  <c r="P1" s="928"/>
      <c r="Q1" s="928"/>
      <c r="R1" s="928"/>
      <c r="S1" s="928"/>
    </row>
    <row r="2" spans="2:27" s="276" customFormat="1" ht="14.1" customHeight="1">
      <c r="B2" s="928" t="s">
        <v>1555</v>
      </c>
      <c r="C2" s="928"/>
      <c r="D2" s="928"/>
      <c r="E2" s="928"/>
      <c r="F2" s="928"/>
      <c r="G2" s="928"/>
      <c r="H2" s="928"/>
      <c r="I2" s="928"/>
      <c r="J2" s="928"/>
      <c r="K2" s="928"/>
      <c r="L2" s="928"/>
      <c r="M2" s="928"/>
      <c r="N2" s="928"/>
      <c r="O2" s="928"/>
      <c r="P2" s="928"/>
      <c r="Q2" s="928"/>
      <c r="R2" s="928"/>
      <c r="S2" s="928"/>
    </row>
    <row r="3" spans="2:27" s="277" customFormat="1" ht="14.1" customHeight="1">
      <c r="B3" s="942" t="s">
        <v>1092</v>
      </c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</row>
    <row r="4" spans="2:27" ht="27.95" customHeight="1">
      <c r="B4" s="920" t="s">
        <v>1093</v>
      </c>
      <c r="C4" s="922" t="s">
        <v>1346</v>
      </c>
      <c r="D4" s="406"/>
      <c r="E4" s="943" t="s">
        <v>1347</v>
      </c>
      <c r="F4" s="943"/>
      <c r="G4" s="943"/>
      <c r="H4" s="943"/>
      <c r="I4" s="943"/>
      <c r="J4" s="943"/>
      <c r="K4" s="943"/>
      <c r="L4" s="943"/>
      <c r="M4" s="406"/>
      <c r="N4" s="943" t="s">
        <v>1348</v>
      </c>
      <c r="O4" s="943"/>
      <c r="P4" s="943"/>
      <c r="Q4" s="406"/>
      <c r="R4" s="944" t="s">
        <v>1094</v>
      </c>
      <c r="S4" s="944"/>
      <c r="W4" s="571"/>
      <c r="X4" s="2"/>
      <c r="Y4" s="2"/>
      <c r="Z4" s="277"/>
      <c r="AA4" s="277"/>
    </row>
    <row r="5" spans="2:27" ht="83.1" customHeight="1">
      <c r="B5" s="921"/>
      <c r="C5" s="923"/>
      <c r="D5" s="408"/>
      <c r="E5" s="407" t="s">
        <v>512</v>
      </c>
      <c r="F5" s="407" t="s">
        <v>1349</v>
      </c>
      <c r="G5" s="407" t="s">
        <v>1350</v>
      </c>
      <c r="H5" s="407" t="s">
        <v>1351</v>
      </c>
      <c r="I5" s="407" t="s">
        <v>1352</v>
      </c>
      <c r="J5" s="407" t="s">
        <v>1353</v>
      </c>
      <c r="K5" s="407" t="s">
        <v>1354</v>
      </c>
      <c r="L5" s="407" t="s">
        <v>1355</v>
      </c>
      <c r="M5" s="407"/>
      <c r="N5" s="407" t="s">
        <v>512</v>
      </c>
      <c r="O5" s="407" t="s">
        <v>1356</v>
      </c>
      <c r="P5" s="407" t="s">
        <v>1357</v>
      </c>
      <c r="Q5" s="408"/>
      <c r="R5" s="409" t="s">
        <v>1095</v>
      </c>
      <c r="S5" s="409" t="s">
        <v>1096</v>
      </c>
    </row>
    <row r="6" spans="2:27" ht="2.25" customHeight="1">
      <c r="B6" s="4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79"/>
    </row>
    <row r="7" spans="2:27" ht="11.1" customHeight="1">
      <c r="B7" s="410" t="s">
        <v>1097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79"/>
    </row>
    <row r="8" spans="2:27" ht="13.5" customHeight="1">
      <c r="B8" s="435" t="s">
        <v>1098</v>
      </c>
      <c r="C8" s="607">
        <v>13.831026658229376</v>
      </c>
      <c r="D8" s="305"/>
      <c r="E8" s="607">
        <v>12.852124268302884</v>
      </c>
      <c r="F8" s="610">
        <v>11.168807672120442</v>
      </c>
      <c r="G8" s="610">
        <v>8.3604728838006714</v>
      </c>
      <c r="H8" s="610">
        <v>6.1682427319061022</v>
      </c>
      <c r="I8" s="610">
        <v>3.2003295707265123</v>
      </c>
      <c r="J8" s="610">
        <v>0.66207440949179364</v>
      </c>
      <c r="K8" s="610">
        <v>0.75053610028066764</v>
      </c>
      <c r="L8" s="610">
        <v>0.68486465095432925</v>
      </c>
      <c r="N8" s="610" t="s">
        <v>1547</v>
      </c>
      <c r="O8" s="610">
        <v>2.3194470043125546</v>
      </c>
      <c r="P8" s="610">
        <v>0.88133275859692184</v>
      </c>
      <c r="Q8" s="305"/>
      <c r="R8" s="598">
        <v>372.72970600000031</v>
      </c>
      <c r="S8" s="598">
        <v>688</v>
      </c>
    </row>
    <row r="9" spans="2:27" ht="13.5" customHeight="1">
      <c r="B9" s="435" t="s">
        <v>1099</v>
      </c>
      <c r="C9" s="607">
        <v>21.912573607193423</v>
      </c>
      <c r="D9" s="305"/>
      <c r="E9" s="607">
        <v>21.48951363079631</v>
      </c>
      <c r="F9" s="610">
        <v>19.036143733073647</v>
      </c>
      <c r="G9" s="610">
        <v>12.943015023824431</v>
      </c>
      <c r="H9" s="610">
        <v>9.0290856785230051</v>
      </c>
      <c r="I9" s="610">
        <v>5.0533248119550356</v>
      </c>
      <c r="J9" s="610">
        <v>3.1751696616968217</v>
      </c>
      <c r="K9" s="610">
        <v>1.2600007419233294</v>
      </c>
      <c r="L9" s="610">
        <v>2.1282744830604998</v>
      </c>
      <c r="N9" s="610" t="s">
        <v>1249</v>
      </c>
      <c r="O9" s="610">
        <v>5.1516364860883259</v>
      </c>
      <c r="P9" s="610">
        <v>3.2595721208898101</v>
      </c>
      <c r="Q9" s="305"/>
      <c r="R9" s="598">
        <v>1529.1876709999935</v>
      </c>
      <c r="S9" s="598">
        <v>2604</v>
      </c>
    </row>
    <row r="10" spans="2:27" ht="13.5" customHeight="1">
      <c r="B10" s="435" t="s">
        <v>1100</v>
      </c>
      <c r="C10" s="607">
        <v>24.68247367662293</v>
      </c>
      <c r="D10" s="305"/>
      <c r="E10" s="607">
        <v>24.375777566673758</v>
      </c>
      <c r="F10" s="610">
        <v>22.142959992721607</v>
      </c>
      <c r="G10" s="610">
        <v>11.903650548164507</v>
      </c>
      <c r="H10" s="610">
        <v>8.2841079525031152</v>
      </c>
      <c r="I10" s="610">
        <v>5.2392114946208137</v>
      </c>
      <c r="J10" s="610">
        <v>1.912400159755463</v>
      </c>
      <c r="K10" s="610">
        <v>0.98987282295421497</v>
      </c>
      <c r="L10" s="610">
        <v>1.2646083765399965</v>
      </c>
      <c r="N10" s="610">
        <v>4.3242886841431352</v>
      </c>
      <c r="O10" s="610">
        <v>3.8231532525798166</v>
      </c>
      <c r="P10" s="610">
        <v>2.8754487983275157</v>
      </c>
      <c r="Q10" s="305"/>
      <c r="R10" s="598">
        <v>2923.0748970000086</v>
      </c>
      <c r="S10" s="598">
        <v>4446</v>
      </c>
    </row>
    <row r="11" spans="2:27" ht="13.5" customHeight="1">
      <c r="B11" s="435" t="s">
        <v>1101</v>
      </c>
      <c r="C11" s="607">
        <v>26.295036641046778</v>
      </c>
      <c r="D11" s="305"/>
      <c r="E11" s="607">
        <v>25.388407076134769</v>
      </c>
      <c r="F11" s="610">
        <v>22.698754739365462</v>
      </c>
      <c r="G11" s="610">
        <v>13.568126704801539</v>
      </c>
      <c r="H11" s="610">
        <v>10.400561629556577</v>
      </c>
      <c r="I11" s="610">
        <v>5.60026586604938</v>
      </c>
      <c r="J11" s="610">
        <v>2.4792194769791833</v>
      </c>
      <c r="K11" s="610">
        <v>0.90106016706815706</v>
      </c>
      <c r="L11" s="610">
        <v>1.1085779468500754</v>
      </c>
      <c r="N11" s="610">
        <v>5.6477991458889907</v>
      </c>
      <c r="O11" s="610">
        <v>5.0554151205232758</v>
      </c>
      <c r="P11" s="610">
        <v>3.1031030287576691</v>
      </c>
      <c r="Q11" s="305"/>
      <c r="R11" s="598">
        <v>3749.777011000006</v>
      </c>
      <c r="S11" s="598">
        <v>4973</v>
      </c>
    </row>
    <row r="12" spans="2:27" ht="13.5" customHeight="1">
      <c r="B12" s="435" t="s">
        <v>1102</v>
      </c>
      <c r="C12" s="607">
        <v>26.72260155867728</v>
      </c>
      <c r="D12" s="305"/>
      <c r="E12" s="607">
        <v>26.219570778139001</v>
      </c>
      <c r="F12" s="610">
        <v>24.161455309441319</v>
      </c>
      <c r="G12" s="610">
        <v>15.317402098070687</v>
      </c>
      <c r="H12" s="610">
        <v>12.35597318142549</v>
      </c>
      <c r="I12" s="610">
        <v>6.7234395573662491</v>
      </c>
      <c r="J12" s="610">
        <v>2.8307178585133683</v>
      </c>
      <c r="K12" s="610">
        <v>1.549830495264841</v>
      </c>
      <c r="L12" s="610">
        <v>1.4789127567901694</v>
      </c>
      <c r="N12" s="607">
        <v>5.6850979758296765</v>
      </c>
      <c r="O12" s="610">
        <v>5.2413967134656838</v>
      </c>
      <c r="P12" s="610">
        <v>2.8706044959628998</v>
      </c>
      <c r="Q12" s="305"/>
      <c r="R12" s="598">
        <v>3447.3800949999959</v>
      </c>
      <c r="S12" s="598">
        <v>4050</v>
      </c>
    </row>
    <row r="13" spans="2:27" ht="13.5" customHeight="1">
      <c r="B13" s="435" t="s">
        <v>1103</v>
      </c>
      <c r="C13" s="607">
        <v>32.206631911219262</v>
      </c>
      <c r="D13" s="305"/>
      <c r="E13" s="607">
        <v>31.620893488499608</v>
      </c>
      <c r="F13" s="610">
        <v>27.789324427823338</v>
      </c>
      <c r="G13" s="610">
        <v>18.511179273104545</v>
      </c>
      <c r="H13" s="610">
        <v>14.434899348004397</v>
      </c>
      <c r="I13" s="610">
        <v>8.5847554133175983</v>
      </c>
      <c r="J13" s="610">
        <v>3.9832799258635467</v>
      </c>
      <c r="K13" s="610">
        <v>2.4609725052822204</v>
      </c>
      <c r="L13" s="610">
        <v>2.88605181606636</v>
      </c>
      <c r="N13" s="607">
        <v>8.7429192346098183</v>
      </c>
      <c r="O13" s="610">
        <v>7.7561790199933309</v>
      </c>
      <c r="P13" s="610">
        <v>4.2134413381131548</v>
      </c>
      <c r="Q13" s="305"/>
      <c r="R13" s="598">
        <v>3278.7763709999922</v>
      </c>
      <c r="S13" s="598">
        <v>2845</v>
      </c>
    </row>
    <row r="14" spans="2:27" ht="13.5" customHeight="1">
      <c r="B14" s="435" t="s">
        <v>1104</v>
      </c>
      <c r="C14" s="607">
        <v>34.884562547423677</v>
      </c>
      <c r="D14" s="305"/>
      <c r="E14" s="607">
        <v>33.624294615807159</v>
      </c>
      <c r="F14" s="610">
        <v>29.396534539824803</v>
      </c>
      <c r="G14" s="610">
        <v>21.717904512589357</v>
      </c>
      <c r="H14" s="610">
        <v>18.000995284914385</v>
      </c>
      <c r="I14" s="610">
        <v>12.846593092956029</v>
      </c>
      <c r="J14" s="610">
        <v>4.1321409178849171</v>
      </c>
      <c r="K14" s="610">
        <v>2.7778791388027391</v>
      </c>
      <c r="L14" s="610">
        <v>3.2382266265270916</v>
      </c>
      <c r="N14" s="607">
        <v>9.067450163196348</v>
      </c>
      <c r="O14" s="610">
        <v>7.4332676314205397</v>
      </c>
      <c r="P14" s="610">
        <v>5.8514975581145929</v>
      </c>
      <c r="Q14" s="305"/>
      <c r="R14" s="598">
        <v>2776.0231870000011</v>
      </c>
      <c r="S14" s="598">
        <v>1743</v>
      </c>
    </row>
    <row r="15" spans="2:27" ht="5.0999999999999996" customHeight="1">
      <c r="B15" s="413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N15" s="305"/>
      <c r="O15" s="305"/>
      <c r="P15" s="305"/>
      <c r="Q15" s="305"/>
      <c r="R15" s="465"/>
      <c r="S15" s="465"/>
    </row>
    <row r="16" spans="2:27" ht="12.95" customHeight="1">
      <c r="B16" s="410" t="s">
        <v>1105</v>
      </c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N16" s="305"/>
      <c r="O16" s="305"/>
      <c r="P16" s="305"/>
      <c r="Q16" s="305"/>
      <c r="R16" s="465"/>
      <c r="S16" s="465"/>
    </row>
    <row r="17" spans="2:19" ht="13.5" customHeight="1">
      <c r="B17" s="435" t="s">
        <v>1106</v>
      </c>
      <c r="C17" s="607">
        <v>21.971973106925745</v>
      </c>
      <c r="D17" s="305"/>
      <c r="E17" s="607">
        <v>21.453707314224165</v>
      </c>
      <c r="F17" s="610">
        <v>18.7230129261232</v>
      </c>
      <c r="G17" s="610">
        <v>10.839761220776078</v>
      </c>
      <c r="H17" s="610">
        <v>8.1481144708945799</v>
      </c>
      <c r="I17" s="610">
        <v>4.4060587768409647</v>
      </c>
      <c r="J17" s="610">
        <v>1.2561274865432732</v>
      </c>
      <c r="K17" s="610">
        <v>0.62736787823969209</v>
      </c>
      <c r="L17" s="610">
        <v>0.83255586050227803</v>
      </c>
      <c r="N17" s="607">
        <v>3.3852636575420827</v>
      </c>
      <c r="O17" s="610">
        <v>2.9445708501371612</v>
      </c>
      <c r="P17" s="610">
        <v>1.9058253429348457</v>
      </c>
      <c r="Q17" s="305"/>
      <c r="R17" s="598">
        <v>14113.009778000174</v>
      </c>
      <c r="S17" s="598">
        <v>17905</v>
      </c>
    </row>
    <row r="18" spans="2:19" ht="13.5" customHeight="1">
      <c r="B18" s="435" t="s">
        <v>1107</v>
      </c>
      <c r="C18" s="607">
        <v>48.911927951992212</v>
      </c>
      <c r="D18" s="305"/>
      <c r="E18" s="607">
        <v>47.613511227553893</v>
      </c>
      <c r="F18" s="610">
        <v>44.120172444826444</v>
      </c>
      <c r="G18" s="610">
        <v>32.641238116278345</v>
      </c>
      <c r="H18" s="610">
        <v>26.292636817362357</v>
      </c>
      <c r="I18" s="610">
        <v>17.669325252711559</v>
      </c>
      <c r="J18" s="610">
        <v>9.2208373349504491</v>
      </c>
      <c r="K18" s="610">
        <v>5.2341905772338002</v>
      </c>
      <c r="L18" s="610">
        <v>5.8436521765384706</v>
      </c>
      <c r="N18" s="607">
        <v>17.422991174264212</v>
      </c>
      <c r="O18" s="610">
        <v>15.502866042979385</v>
      </c>
      <c r="P18" s="610">
        <v>9.6903734768724679</v>
      </c>
      <c r="Q18" s="305"/>
      <c r="R18" s="598">
        <v>3963.9391599999876</v>
      </c>
      <c r="S18" s="598">
        <v>3444</v>
      </c>
    </row>
    <row r="19" spans="2:19" ht="5.0999999999999996" customHeight="1">
      <c r="B19" s="413"/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N19" s="305"/>
      <c r="O19" s="305"/>
      <c r="P19" s="305"/>
      <c r="Q19" s="305"/>
      <c r="R19" s="465"/>
      <c r="S19" s="465"/>
    </row>
    <row r="20" spans="2:19" ht="12.95" customHeight="1">
      <c r="B20" s="410" t="s">
        <v>1108</v>
      </c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N20" s="305"/>
      <c r="O20" s="305"/>
      <c r="P20" s="305"/>
      <c r="Q20" s="305"/>
      <c r="R20" s="465"/>
      <c r="S20" s="465"/>
    </row>
    <row r="21" spans="2:19" ht="13.5" customHeight="1">
      <c r="B21" s="435" t="s">
        <v>1504</v>
      </c>
      <c r="C21" s="608" t="s">
        <v>1556</v>
      </c>
      <c r="D21" s="305"/>
      <c r="E21" s="608" t="s">
        <v>1545</v>
      </c>
      <c r="F21" s="610">
        <v>21.948995697176631</v>
      </c>
      <c r="G21" s="610">
        <v>20.720837419856984</v>
      </c>
      <c r="H21" s="610">
        <v>18.779513104274642</v>
      </c>
      <c r="I21" s="610">
        <v>10.953005044766318</v>
      </c>
      <c r="J21" s="610">
        <v>6.8348494320838231</v>
      </c>
      <c r="K21" s="610">
        <v>2.7443984678479993</v>
      </c>
      <c r="L21" s="610">
        <v>2.7744378474722691</v>
      </c>
      <c r="N21" s="610" t="s">
        <v>1358</v>
      </c>
      <c r="O21" s="610">
        <v>3.8792300008437497</v>
      </c>
      <c r="P21" s="610">
        <v>2.1157000842063853</v>
      </c>
      <c r="Q21" s="305"/>
      <c r="R21" s="598">
        <v>257.58854199999996</v>
      </c>
      <c r="S21" s="598">
        <v>289</v>
      </c>
    </row>
    <row r="22" spans="2:19" ht="13.5" customHeight="1">
      <c r="B22" s="435" t="s">
        <v>1109</v>
      </c>
      <c r="C22" s="607">
        <v>32.506878715716006</v>
      </c>
      <c r="D22" s="305"/>
      <c r="E22" s="607">
        <v>31.562643861067542</v>
      </c>
      <c r="F22" s="610">
        <v>26.917326846302171</v>
      </c>
      <c r="G22" s="610">
        <v>19.43184204780324</v>
      </c>
      <c r="H22" s="610">
        <v>19.089483483142004</v>
      </c>
      <c r="I22" s="610">
        <v>12.089423048953847</v>
      </c>
      <c r="J22" s="610">
        <v>3.6323655301692752</v>
      </c>
      <c r="K22" s="610">
        <v>2.3260966118550512</v>
      </c>
      <c r="L22" s="610">
        <v>2.4491565227495062</v>
      </c>
      <c r="N22" s="607">
        <v>8.6357537702626317</v>
      </c>
      <c r="O22" s="610">
        <v>7.4057254094536447</v>
      </c>
      <c r="P22" s="610">
        <v>5.1518819800487732</v>
      </c>
      <c r="Q22" s="305"/>
      <c r="R22" s="598">
        <v>3154.4562089999868</v>
      </c>
      <c r="S22" s="598">
        <v>3977</v>
      </c>
    </row>
    <row r="23" spans="2:19" ht="13.5" customHeight="1">
      <c r="B23" s="435" t="s">
        <v>1110</v>
      </c>
      <c r="C23" s="607">
        <v>29.365420816291042</v>
      </c>
      <c r="D23" s="305"/>
      <c r="E23" s="607">
        <v>28.567905527966779</v>
      </c>
      <c r="F23" s="610">
        <v>25.527421523616038</v>
      </c>
      <c r="G23" s="610">
        <v>16.28783751764902</v>
      </c>
      <c r="H23" s="610">
        <v>12.694367472906478</v>
      </c>
      <c r="I23" s="610">
        <v>7.464213381796128</v>
      </c>
      <c r="J23" s="610">
        <v>2.6898101301496595</v>
      </c>
      <c r="K23" s="610">
        <v>1.6177736256600426</v>
      </c>
      <c r="L23" s="610">
        <v>2.062949147972156</v>
      </c>
      <c r="N23" s="607">
        <v>6.9212771161027771</v>
      </c>
      <c r="O23" s="610">
        <v>6.2558953497737377</v>
      </c>
      <c r="P23" s="610">
        <v>3.937019733328496</v>
      </c>
      <c r="Q23" s="305"/>
      <c r="R23" s="598">
        <v>8114.0923500000572</v>
      </c>
      <c r="S23" s="598">
        <v>10074</v>
      </c>
    </row>
    <row r="24" spans="2:19" ht="13.5" customHeight="1">
      <c r="B24" s="435" t="s">
        <v>28</v>
      </c>
      <c r="C24" s="607">
        <v>23.834545287672888</v>
      </c>
      <c r="D24" s="305"/>
      <c r="E24" s="607">
        <v>23.382260903122933</v>
      </c>
      <c r="F24" s="610">
        <v>21.590079675494124</v>
      </c>
      <c r="G24" s="610">
        <v>12.757834796591212</v>
      </c>
      <c r="H24" s="610">
        <v>7.809602240602433</v>
      </c>
      <c r="I24" s="610">
        <v>4.6865397394866486</v>
      </c>
      <c r="J24" s="610">
        <v>2.9361998907311961</v>
      </c>
      <c r="K24" s="610">
        <v>1.286985813327981</v>
      </c>
      <c r="L24" s="610">
        <v>1.4859792407742165</v>
      </c>
      <c r="N24" s="607">
        <v>4.9520124996989798</v>
      </c>
      <c r="O24" s="610">
        <v>4.2571793227954426</v>
      </c>
      <c r="P24" s="610">
        <v>2.5290414550492022</v>
      </c>
      <c r="Q24" s="305"/>
      <c r="R24" s="598">
        <v>6550.811836999992</v>
      </c>
      <c r="S24" s="598">
        <v>7009</v>
      </c>
    </row>
    <row r="25" spans="2:19" ht="5.0999999999999996" customHeight="1">
      <c r="B25" s="413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N25" s="305"/>
      <c r="O25" s="305"/>
      <c r="P25" s="305"/>
      <c r="Q25" s="305"/>
      <c r="R25" s="465"/>
      <c r="S25" s="465"/>
    </row>
    <row r="26" spans="2:19" ht="12.95" customHeight="1">
      <c r="B26" s="410" t="s">
        <v>1111</v>
      </c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N26" s="305"/>
      <c r="O26" s="305"/>
      <c r="P26" s="305"/>
      <c r="Q26" s="305"/>
      <c r="R26" s="465"/>
      <c r="S26" s="465"/>
    </row>
    <row r="27" spans="2:19" ht="13.5" customHeight="1">
      <c r="B27" s="435" t="s">
        <v>1112</v>
      </c>
      <c r="C27" s="607">
        <v>29.163765387521956</v>
      </c>
      <c r="D27" s="305"/>
      <c r="E27" s="607">
        <v>28.339278244911061</v>
      </c>
      <c r="F27" s="610">
        <v>24.025415372281454</v>
      </c>
      <c r="G27" s="610">
        <v>17.816888624792952</v>
      </c>
      <c r="H27" s="610">
        <v>16.647658017477013</v>
      </c>
      <c r="I27" s="610">
        <v>10.346723638991641</v>
      </c>
      <c r="J27" s="610">
        <v>3.4098162509360828</v>
      </c>
      <c r="K27" s="610">
        <v>1.9571626407549521</v>
      </c>
      <c r="L27" s="610">
        <v>2.139783006053805</v>
      </c>
      <c r="N27" s="607">
        <v>7.223675643835338</v>
      </c>
      <c r="O27" s="610">
        <v>6.8114815166683229</v>
      </c>
      <c r="P27" s="610">
        <v>3.6096163126423151</v>
      </c>
      <c r="Q27" s="305"/>
      <c r="R27" s="598">
        <v>3782.0458789999875</v>
      </c>
      <c r="S27" s="598">
        <v>6486</v>
      </c>
    </row>
    <row r="28" spans="2:19" ht="13.5" customHeight="1">
      <c r="B28" s="435" t="s">
        <v>1113</v>
      </c>
      <c r="C28" s="607">
        <v>30.585639768070529</v>
      </c>
      <c r="D28" s="305"/>
      <c r="E28" s="607">
        <v>29.864653838538857</v>
      </c>
      <c r="F28" s="610">
        <v>26.315817392338282</v>
      </c>
      <c r="G28" s="610">
        <v>16.848305018486162</v>
      </c>
      <c r="H28" s="610">
        <v>13.215663340284545</v>
      </c>
      <c r="I28" s="610">
        <v>7.5798341389829282</v>
      </c>
      <c r="J28" s="610">
        <v>2.5709029560411252</v>
      </c>
      <c r="K28" s="610">
        <v>1.3146908527287366</v>
      </c>
      <c r="L28" s="610">
        <v>2.1957577390414924</v>
      </c>
      <c r="N28" s="607">
        <v>7.5054853375905601</v>
      </c>
      <c r="O28" s="610">
        <v>6.3534645517891715</v>
      </c>
      <c r="P28" s="610">
        <v>4.2885456061320752</v>
      </c>
      <c r="Q28" s="305"/>
      <c r="R28" s="598">
        <v>4141.7318669999895</v>
      </c>
      <c r="S28" s="598">
        <v>5664</v>
      </c>
    </row>
    <row r="29" spans="2:19" ht="13.5" customHeight="1">
      <c r="B29" s="435" t="s">
        <v>1114</v>
      </c>
      <c r="C29" s="607">
        <v>28.945553789794943</v>
      </c>
      <c r="D29" s="305"/>
      <c r="E29" s="607">
        <v>27.677207405828284</v>
      </c>
      <c r="F29" s="610">
        <v>25.086685753866373</v>
      </c>
      <c r="G29" s="610">
        <v>16.343330486578175</v>
      </c>
      <c r="H29" s="610">
        <v>12.239187979418633</v>
      </c>
      <c r="I29" s="610">
        <v>6.6592583898527185</v>
      </c>
      <c r="J29" s="610">
        <v>2.9101455928562943</v>
      </c>
      <c r="K29" s="610">
        <v>1.4808284238285887</v>
      </c>
      <c r="L29" s="610">
        <v>1.6195117106895793</v>
      </c>
      <c r="N29" s="607">
        <v>6.1703922640332642</v>
      </c>
      <c r="O29" s="610">
        <v>5.3309972151495373</v>
      </c>
      <c r="P29" s="610">
        <v>3.8772426999401288</v>
      </c>
      <c r="Q29" s="305"/>
      <c r="R29" s="598">
        <v>3896.7406399999954</v>
      </c>
      <c r="S29" s="598">
        <v>4151</v>
      </c>
    </row>
    <row r="30" spans="2:19" ht="13.5" customHeight="1">
      <c r="B30" s="435" t="s">
        <v>1115</v>
      </c>
      <c r="C30" s="607">
        <v>25.68529085359485</v>
      </c>
      <c r="D30" s="305"/>
      <c r="E30" s="607">
        <v>25.406228933045462</v>
      </c>
      <c r="F30" s="610">
        <v>23.268907443945892</v>
      </c>
      <c r="G30" s="610">
        <v>12.294514259927544</v>
      </c>
      <c r="H30" s="610">
        <v>10.387013438596025</v>
      </c>
      <c r="I30" s="610">
        <v>5.9903372055933035</v>
      </c>
      <c r="J30" s="610">
        <v>3.4067862310063237</v>
      </c>
      <c r="K30" s="610">
        <v>2.0003691023484698</v>
      </c>
      <c r="L30" s="610">
        <v>2.2534755217929114</v>
      </c>
      <c r="N30" s="610" t="s">
        <v>1548</v>
      </c>
      <c r="O30" s="610">
        <v>4.5684910700443746</v>
      </c>
      <c r="P30" s="610">
        <v>2.9140695044635962</v>
      </c>
      <c r="Q30" s="305"/>
      <c r="R30" s="598">
        <v>3464.1827810000023</v>
      </c>
      <c r="S30" s="598">
        <v>3088</v>
      </c>
    </row>
    <row r="31" spans="2:19" ht="13.5" customHeight="1">
      <c r="B31" s="435" t="s">
        <v>1116</v>
      </c>
      <c r="C31" s="607">
        <v>23.359854693926469</v>
      </c>
      <c r="D31" s="305"/>
      <c r="E31" s="607">
        <v>23.199547251066662</v>
      </c>
      <c r="F31" s="610">
        <v>21.81232100265504</v>
      </c>
      <c r="G31" s="610">
        <v>13.941428051013757</v>
      </c>
      <c r="H31" s="610">
        <v>6.3903488026098927</v>
      </c>
      <c r="I31" s="610">
        <v>5.3707379251051393</v>
      </c>
      <c r="J31" s="610">
        <v>2.7192044985609556</v>
      </c>
      <c r="K31" s="610">
        <v>1.4521768598450064</v>
      </c>
      <c r="L31" s="610">
        <v>1.292680842111414</v>
      </c>
      <c r="N31" s="610" t="s">
        <v>1365</v>
      </c>
      <c r="O31" s="610">
        <v>5.1334596266385546</v>
      </c>
      <c r="P31" s="610">
        <v>3.1128195679021626</v>
      </c>
      <c r="Q31" s="305"/>
      <c r="R31" s="598">
        <v>2792.2477710000007</v>
      </c>
      <c r="S31" s="598">
        <v>1960</v>
      </c>
    </row>
    <row r="32" spans="2:19" ht="5.0999999999999996" customHeight="1">
      <c r="B32" s="413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N32" s="305"/>
      <c r="O32" s="305"/>
      <c r="P32" s="305"/>
      <c r="Q32" s="305"/>
      <c r="R32" s="465"/>
      <c r="S32" s="465"/>
    </row>
    <row r="33" spans="2:19" s="15" customFormat="1" ht="12.95" customHeight="1">
      <c r="B33" s="414" t="s">
        <v>1117</v>
      </c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278"/>
      <c r="N33" s="305"/>
      <c r="O33" s="305"/>
      <c r="P33" s="305"/>
      <c r="Q33" s="305"/>
      <c r="R33" s="465"/>
      <c r="S33" s="465"/>
    </row>
    <row r="34" spans="2:19" s="15" customFormat="1" ht="13.5" customHeight="1">
      <c r="B34" s="344" t="s">
        <v>1118</v>
      </c>
      <c r="C34" s="609">
        <v>32.63622844748074</v>
      </c>
      <c r="D34" s="305"/>
      <c r="E34" s="609">
        <v>31.932496459148073</v>
      </c>
      <c r="F34" s="610">
        <v>28.63192622357375</v>
      </c>
      <c r="G34" s="610">
        <v>18.802644168346212</v>
      </c>
      <c r="H34" s="610">
        <v>16.178188919103711</v>
      </c>
      <c r="I34" s="610">
        <v>10.251831038290717</v>
      </c>
      <c r="J34" s="610">
        <v>4.0844398755660265</v>
      </c>
      <c r="K34" s="610">
        <v>1.8925195383132409</v>
      </c>
      <c r="L34" s="610">
        <v>2.1991404565517332</v>
      </c>
      <c r="M34" s="278"/>
      <c r="N34" s="610">
        <v>8.6095578444711141</v>
      </c>
      <c r="O34" s="610">
        <v>7.6720410563222821</v>
      </c>
      <c r="P34" s="610">
        <v>4.9481737879926673</v>
      </c>
      <c r="Q34" s="305"/>
      <c r="R34" s="598">
        <v>5034.7644540000019</v>
      </c>
      <c r="S34" s="598">
        <v>7612</v>
      </c>
    </row>
    <row r="35" spans="2:19" s="15" customFormat="1" ht="13.5" customHeight="1">
      <c r="B35" s="344" t="s">
        <v>1119</v>
      </c>
      <c r="C35" s="609">
        <v>25.148962348052102</v>
      </c>
      <c r="D35" s="305"/>
      <c r="E35" s="609">
        <v>24.616637071204924</v>
      </c>
      <c r="F35" s="610">
        <v>21.797952215302296</v>
      </c>
      <c r="G35" s="610">
        <v>13.22453479495625</v>
      </c>
      <c r="H35" s="610">
        <v>11.628586790426402</v>
      </c>
      <c r="I35" s="610">
        <v>6.7986395295484527</v>
      </c>
      <c r="J35" s="610">
        <v>2.0050779796605527</v>
      </c>
      <c r="K35" s="610">
        <v>0.85763370627808599</v>
      </c>
      <c r="L35" s="610">
        <v>1.5337410076572318</v>
      </c>
      <c r="M35" s="278"/>
      <c r="N35" s="610" t="s">
        <v>1324</v>
      </c>
      <c r="O35" s="610">
        <v>4.3121285161798388</v>
      </c>
      <c r="P35" s="610">
        <v>3.1018068915896326</v>
      </c>
      <c r="Q35" s="305"/>
      <c r="R35" s="598">
        <v>2238.2192839999952</v>
      </c>
      <c r="S35" s="598">
        <v>2393</v>
      </c>
    </row>
    <row r="36" spans="2:19" s="15" customFormat="1" ht="13.5" customHeight="1">
      <c r="B36" s="344" t="s">
        <v>1120</v>
      </c>
      <c r="C36" s="609">
        <v>27.215450279777492</v>
      </c>
      <c r="D36" s="305"/>
      <c r="E36" s="609">
        <v>25.641735549959403</v>
      </c>
      <c r="F36" s="610">
        <v>23.043535027704387</v>
      </c>
      <c r="G36" s="610">
        <v>14.678089995131938</v>
      </c>
      <c r="H36" s="610">
        <v>9.113495474041212</v>
      </c>
      <c r="I36" s="610">
        <v>5.1201115522709912</v>
      </c>
      <c r="J36" s="610">
        <v>1.658483865074649</v>
      </c>
      <c r="K36" s="610">
        <v>0.72997115609791763</v>
      </c>
      <c r="L36" s="610">
        <v>0.97459431174970934</v>
      </c>
      <c r="M36" s="278"/>
      <c r="N36" s="610" t="s">
        <v>1247</v>
      </c>
      <c r="O36" s="610">
        <v>5.0971405117693251</v>
      </c>
      <c r="P36" s="610">
        <v>3.1077549662328243</v>
      </c>
      <c r="Q36" s="305"/>
      <c r="R36" s="598">
        <v>1542.4116289999968</v>
      </c>
      <c r="S36" s="598">
        <v>1474</v>
      </c>
    </row>
    <row r="37" spans="2:19" s="15" customFormat="1" ht="13.5" customHeight="1">
      <c r="B37" s="344" t="s">
        <v>1121</v>
      </c>
      <c r="C37" s="609">
        <v>25.768384422914071</v>
      </c>
      <c r="D37" s="305"/>
      <c r="E37" s="609">
        <v>25.316615221517552</v>
      </c>
      <c r="F37" s="610">
        <v>22.614708055664916</v>
      </c>
      <c r="G37" s="610">
        <v>14.515235295191806</v>
      </c>
      <c r="H37" s="610">
        <v>10.040936749697186</v>
      </c>
      <c r="I37" s="610">
        <v>6.0397695317158124</v>
      </c>
      <c r="J37" s="610">
        <v>2.9302001617708791</v>
      </c>
      <c r="K37" s="610">
        <v>1.8189334619933981</v>
      </c>
      <c r="L37" s="610">
        <v>1.951890943925318</v>
      </c>
      <c r="M37" s="278"/>
      <c r="N37" s="610">
        <v>5.6068637273756261</v>
      </c>
      <c r="O37" s="610">
        <v>4.9383761972190907</v>
      </c>
      <c r="P37" s="610">
        <v>3.0543466832070796</v>
      </c>
      <c r="Q37" s="305"/>
      <c r="R37" s="598">
        <v>8018.0361760000078</v>
      </c>
      <c r="S37" s="598">
        <v>8675</v>
      </c>
    </row>
    <row r="38" spans="2:19" s="15" customFormat="1" ht="13.5" customHeight="1">
      <c r="B38" s="344" t="s">
        <v>1122</v>
      </c>
      <c r="C38" s="609">
        <v>27.969610348715712</v>
      </c>
      <c r="D38" s="305"/>
      <c r="E38" s="609">
        <v>26.621071191368419</v>
      </c>
      <c r="F38" s="610">
        <v>23.575045124318521</v>
      </c>
      <c r="G38" s="610">
        <v>15.343497788384381</v>
      </c>
      <c r="H38" s="610">
        <v>13.808233619442051</v>
      </c>
      <c r="I38" s="610">
        <v>7.2906660867417941</v>
      </c>
      <c r="J38" s="610">
        <v>2.5524895049819558</v>
      </c>
      <c r="K38" s="610">
        <v>1.9653197533276168</v>
      </c>
      <c r="L38" s="610">
        <v>2.6177277560319139</v>
      </c>
      <c r="M38" s="278"/>
      <c r="N38" s="610" t="s">
        <v>1374</v>
      </c>
      <c r="O38" s="610">
        <v>5.8485698947540676</v>
      </c>
      <c r="P38" s="610">
        <v>3.3536076911895565</v>
      </c>
      <c r="Q38" s="305"/>
      <c r="R38" s="598">
        <v>1243.5173949999996</v>
      </c>
      <c r="S38" s="598">
        <v>1195</v>
      </c>
    </row>
    <row r="39" spans="2:19" s="15" customFormat="1" ht="4.5" customHeight="1">
      <c r="B39" s="344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278"/>
      <c r="N39" s="305"/>
      <c r="O39" s="305"/>
      <c r="P39" s="305"/>
      <c r="Q39" s="305"/>
      <c r="R39" s="465"/>
      <c r="S39" s="465"/>
    </row>
    <row r="40" spans="2:19" s="15" customFormat="1" ht="12.95" customHeight="1">
      <c r="B40" s="414" t="s">
        <v>1123</v>
      </c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278"/>
      <c r="N40" s="305"/>
      <c r="O40" s="305"/>
      <c r="P40" s="305"/>
      <c r="Q40" s="305"/>
      <c r="R40" s="465"/>
      <c r="S40" s="465"/>
    </row>
    <row r="41" spans="2:19" s="15" customFormat="1" ht="13.5" customHeight="1">
      <c r="B41" s="344" t="s">
        <v>1124</v>
      </c>
      <c r="C41" s="609">
        <v>26.641445739571985</v>
      </c>
      <c r="D41" s="305"/>
      <c r="E41" s="609">
        <v>25.956424867047712</v>
      </c>
      <c r="F41" s="610">
        <v>23.234655860140059</v>
      </c>
      <c r="G41" s="610">
        <v>14.699942616939444</v>
      </c>
      <c r="H41" s="610">
        <v>10.521794743905428</v>
      </c>
      <c r="I41" s="610">
        <v>6.0029316868482594</v>
      </c>
      <c r="J41" s="610">
        <v>2.5348848746136179</v>
      </c>
      <c r="K41" s="610">
        <v>1.4644687278005091</v>
      </c>
      <c r="L41" s="610">
        <v>1.8077694416852259</v>
      </c>
      <c r="M41" s="278"/>
      <c r="N41" s="610">
        <v>5.8439409692564617</v>
      </c>
      <c r="O41" s="610">
        <v>5.2007207049044668</v>
      </c>
      <c r="P41" s="610">
        <v>3.1305411776620709</v>
      </c>
      <c r="Q41" s="305"/>
      <c r="R41" s="598">
        <v>14946.646169000143</v>
      </c>
      <c r="S41" s="598">
        <v>16313</v>
      </c>
    </row>
    <row r="42" spans="2:19" s="15" customFormat="1" ht="13.5" customHeight="1">
      <c r="B42" s="344" t="s">
        <v>1125</v>
      </c>
      <c r="C42" s="609">
        <v>33.845597614702157</v>
      </c>
      <c r="D42" s="305"/>
      <c r="E42" s="609">
        <v>33.134035905469183</v>
      </c>
      <c r="F42" s="610">
        <v>29.386510847696229</v>
      </c>
      <c r="G42" s="610">
        <v>20.040783970958024</v>
      </c>
      <c r="H42" s="610">
        <v>19.816753137898555</v>
      </c>
      <c r="I42" s="610">
        <v>13.588551212024742</v>
      </c>
      <c r="J42" s="610">
        <v>5.2479494566244416</v>
      </c>
      <c r="K42" s="610">
        <v>2.469612359286546</v>
      </c>
      <c r="L42" s="610">
        <v>2.5073183303434861</v>
      </c>
      <c r="M42" s="278"/>
      <c r="N42" s="610">
        <v>9.4418005091377157</v>
      </c>
      <c r="O42" s="610">
        <v>8.0916674367829629</v>
      </c>
      <c r="P42" s="610">
        <v>5.9290844550080184</v>
      </c>
      <c r="Q42" s="305"/>
      <c r="R42" s="598">
        <v>3123.2294700000116</v>
      </c>
      <c r="S42" s="598">
        <v>5019</v>
      </c>
    </row>
    <row r="43" spans="2:19" s="15" customFormat="1" ht="13.5" customHeight="1">
      <c r="B43" s="344" t="s">
        <v>1126</v>
      </c>
      <c r="C43" s="610" t="s">
        <v>1546</v>
      </c>
      <c r="D43" s="611"/>
      <c r="E43" s="610" t="s">
        <v>1546</v>
      </c>
      <c r="F43" s="612">
        <v>9.4364878396912104</v>
      </c>
      <c r="G43" s="600">
        <v>8.8685633111225748</v>
      </c>
      <c r="H43" s="600">
        <v>8.3442535088648171</v>
      </c>
      <c r="I43" s="600">
        <v>8.3442535088648171</v>
      </c>
      <c r="J43" s="600">
        <v>0</v>
      </c>
      <c r="K43" s="600">
        <v>0</v>
      </c>
      <c r="L43" s="600">
        <v>8.8685633111225748</v>
      </c>
      <c r="M43" s="613"/>
      <c r="N43" s="610" t="s">
        <v>1549</v>
      </c>
      <c r="O43" s="600">
        <v>0.52430980225775836</v>
      </c>
      <c r="P43" s="600">
        <v>0</v>
      </c>
      <c r="R43" s="598">
        <v>7.0732989999999996</v>
      </c>
      <c r="S43" s="598">
        <v>17</v>
      </c>
    </row>
    <row r="44" spans="2:19" s="15" customFormat="1" ht="2.25" customHeight="1">
      <c r="B44" s="344"/>
      <c r="C44" s="611"/>
      <c r="D44" s="611"/>
      <c r="E44" s="611"/>
      <c r="F44" s="611"/>
      <c r="G44" s="611"/>
      <c r="H44" s="611"/>
      <c r="I44" s="611"/>
      <c r="J44" s="611"/>
      <c r="K44" s="611"/>
      <c r="L44" s="611"/>
      <c r="N44" s="611"/>
      <c r="O44" s="614"/>
      <c r="R44" s="462"/>
      <c r="S44" s="462"/>
    </row>
    <row r="45" spans="2:19" ht="11.1" customHeight="1">
      <c r="B45" s="410" t="s">
        <v>1127</v>
      </c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N45" s="305"/>
      <c r="O45" s="305"/>
      <c r="P45" s="305"/>
      <c r="Q45" s="305"/>
      <c r="R45" s="465"/>
      <c r="S45" s="465"/>
    </row>
    <row r="46" spans="2:19" ht="11.1" customHeight="1">
      <c r="B46" s="435" t="s">
        <v>1128</v>
      </c>
      <c r="C46" s="607">
        <v>27.950451956989358</v>
      </c>
      <c r="D46" s="305"/>
      <c r="E46" s="609">
        <v>27.361938365830358</v>
      </c>
      <c r="F46" s="610">
        <v>24.851276050718273</v>
      </c>
      <c r="G46" s="610">
        <v>15.555571899196194</v>
      </c>
      <c r="H46" s="610">
        <v>11.366461051075547</v>
      </c>
      <c r="I46" s="610">
        <v>6.7746435997303651</v>
      </c>
      <c r="J46" s="610">
        <v>3.1092656089393302</v>
      </c>
      <c r="K46" s="610">
        <v>1.730760685198877</v>
      </c>
      <c r="L46" s="610">
        <v>1.9964045270120478</v>
      </c>
      <c r="N46" s="607">
        <v>6.5313661205517608</v>
      </c>
      <c r="O46" s="610">
        <v>5.6925981758150357</v>
      </c>
      <c r="P46" s="610">
        <v>3.6740223996943233</v>
      </c>
      <c r="Q46" s="305"/>
      <c r="R46" s="598">
        <v>14129.72261800014</v>
      </c>
      <c r="S46" s="598">
        <v>14330</v>
      </c>
    </row>
    <row r="47" spans="2:19" ht="11.1" customHeight="1">
      <c r="B47" s="435" t="s">
        <v>1129</v>
      </c>
      <c r="C47" s="607">
        <v>27.625080464096609</v>
      </c>
      <c r="D47" s="305"/>
      <c r="E47" s="609">
        <v>26.574823659971926</v>
      </c>
      <c r="F47" s="610">
        <v>22.290616085069086</v>
      </c>
      <c r="G47" s="610">
        <v>15.852554915067582</v>
      </c>
      <c r="H47" s="610">
        <v>14.848880035842521</v>
      </c>
      <c r="I47" s="610">
        <v>9.2467578600864666</v>
      </c>
      <c r="J47" s="610">
        <v>2.6209586837169301</v>
      </c>
      <c r="K47" s="610">
        <v>1.3039266519686177</v>
      </c>
      <c r="L47" s="610">
        <v>1.69868863764569</v>
      </c>
      <c r="N47" s="607">
        <v>6.2204552030855096</v>
      </c>
      <c r="O47" s="610">
        <v>5.719039135308579</v>
      </c>
      <c r="P47" s="610">
        <v>3.3937920235594756</v>
      </c>
      <c r="Q47" s="305"/>
      <c r="R47" s="598">
        <v>3947.2263199999916</v>
      </c>
      <c r="S47" s="598">
        <v>7019</v>
      </c>
    </row>
    <row r="48" spans="2:19" ht="2.25" customHeight="1">
      <c r="B48" s="413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N48" s="305"/>
      <c r="O48" s="305"/>
      <c r="P48" s="305"/>
      <c r="Q48" s="305"/>
      <c r="R48" s="465"/>
      <c r="S48" s="465"/>
    </row>
    <row r="49" spans="2:19" ht="11.1" customHeight="1">
      <c r="B49" s="410" t="s">
        <v>1130</v>
      </c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N49" s="305"/>
      <c r="O49" s="305"/>
      <c r="P49" s="305"/>
      <c r="Q49" s="305"/>
      <c r="R49" s="465"/>
      <c r="S49" s="465"/>
    </row>
    <row r="50" spans="2:19" ht="13.5" customHeight="1">
      <c r="B50" s="435" t="s">
        <v>1131</v>
      </c>
      <c r="C50" s="607">
        <v>26.291673168526625</v>
      </c>
      <c r="E50" s="609">
        <v>25.65121754394098</v>
      </c>
      <c r="F50" s="610">
        <v>23.247810019168043</v>
      </c>
      <c r="G50" s="610">
        <v>13.902231527074646</v>
      </c>
      <c r="H50" s="610">
        <v>9.761097511080159</v>
      </c>
      <c r="I50" s="610">
        <v>5.9163706125350144</v>
      </c>
      <c r="J50" s="610">
        <v>2.7113275719882108</v>
      </c>
      <c r="K50" s="610">
        <v>1.496592415810112</v>
      </c>
      <c r="L50" s="610">
        <v>1.7823160844541008</v>
      </c>
      <c r="N50" s="607">
        <v>5.987788630978133</v>
      </c>
      <c r="O50" s="610">
        <v>5.135563525511742</v>
      </c>
      <c r="P50" s="610">
        <v>3.3184758174881201</v>
      </c>
      <c r="Q50" s="305"/>
      <c r="R50" s="598">
        <v>10572.756238000096</v>
      </c>
      <c r="S50" s="598">
        <v>8651</v>
      </c>
    </row>
    <row r="51" spans="2:19" ht="13.5" customHeight="1">
      <c r="B51" s="435" t="s">
        <v>1132</v>
      </c>
      <c r="C51" s="607">
        <v>31.272367046758088</v>
      </c>
      <c r="E51" s="609">
        <v>30.544474490427508</v>
      </c>
      <c r="F51" s="610">
        <v>26.843904528440344</v>
      </c>
      <c r="G51" s="610">
        <v>18.292523970260063</v>
      </c>
      <c r="H51" s="610">
        <v>16.281666059699688</v>
      </c>
      <c r="I51" s="610">
        <v>11.064407800529953</v>
      </c>
      <c r="J51" s="610">
        <v>4.0077406112477485</v>
      </c>
      <c r="K51" s="610">
        <v>2.1430868330804094</v>
      </c>
      <c r="L51" s="610">
        <v>2.4212028442356028</v>
      </c>
      <c r="N51" s="607">
        <v>7.7503938330871573</v>
      </c>
      <c r="O51" s="610">
        <v>7.0858272326546468</v>
      </c>
      <c r="P51" s="610">
        <v>4.495376775212665</v>
      </c>
      <c r="Q51" s="305"/>
      <c r="R51" s="598">
        <v>4710.3907989999952</v>
      </c>
      <c r="S51" s="598">
        <v>7175</v>
      </c>
    </row>
    <row r="52" spans="2:19" ht="13.5" customHeight="1">
      <c r="B52" s="579" t="s">
        <v>1133</v>
      </c>
      <c r="C52" s="615">
        <v>28.167371627828242</v>
      </c>
      <c r="D52" s="417"/>
      <c r="E52" s="616">
        <v>27.358045991966002</v>
      </c>
      <c r="F52" s="617">
        <v>23.941938931338747</v>
      </c>
      <c r="G52" s="617">
        <v>17.617461131507778</v>
      </c>
      <c r="H52" s="617">
        <v>14.074769326316691</v>
      </c>
      <c r="I52" s="617">
        <v>6.2827832902959972</v>
      </c>
      <c r="J52" s="617">
        <v>2.4104599891601257</v>
      </c>
      <c r="K52" s="617">
        <v>1.3186971841780555</v>
      </c>
      <c r="L52" s="617">
        <v>1.6697481658704039</v>
      </c>
      <c r="M52" s="417"/>
      <c r="N52" s="615">
        <v>6.0938904415184583</v>
      </c>
      <c r="O52" s="617">
        <v>5.4889712454240343</v>
      </c>
      <c r="P52" s="617">
        <v>3.2387998937079985</v>
      </c>
      <c r="Q52" s="580"/>
      <c r="R52" s="603">
        <v>2793.8019010000007</v>
      </c>
      <c r="S52" s="603">
        <v>5523</v>
      </c>
    </row>
    <row r="53" spans="2:19" ht="13.5" customHeight="1">
      <c r="B53" s="578"/>
      <c r="C53" s="305"/>
      <c r="E53" s="305"/>
      <c r="F53" s="305"/>
      <c r="G53" s="305"/>
      <c r="H53" s="305"/>
      <c r="I53" s="305"/>
      <c r="J53" s="305"/>
      <c r="K53" s="305"/>
      <c r="L53" s="305"/>
      <c r="N53" s="305"/>
      <c r="O53" s="305"/>
      <c r="P53" s="305"/>
      <c r="Q53" s="305"/>
      <c r="R53" s="465"/>
      <c r="S53" s="560" t="s">
        <v>1487</v>
      </c>
    </row>
    <row r="54" spans="2:19" ht="13.5" customHeight="1">
      <c r="B54" s="578"/>
      <c r="C54" s="305"/>
      <c r="E54" s="305"/>
      <c r="F54" s="305"/>
      <c r="G54" s="305"/>
      <c r="H54" s="305"/>
      <c r="I54" s="305"/>
      <c r="J54" s="305"/>
      <c r="K54" s="305"/>
      <c r="L54" s="305"/>
      <c r="N54" s="305"/>
      <c r="O54" s="305"/>
      <c r="P54" s="305"/>
      <c r="Q54" s="305"/>
      <c r="R54" s="465"/>
      <c r="S54" s="465"/>
    </row>
    <row r="55" spans="2:19" ht="13.5" customHeight="1">
      <c r="B55" s="928" t="s">
        <v>1473</v>
      </c>
      <c r="C55" s="928"/>
      <c r="D55" s="928"/>
      <c r="E55" s="928"/>
      <c r="F55" s="928"/>
      <c r="G55" s="928"/>
      <c r="H55" s="928"/>
      <c r="I55" s="928"/>
      <c r="J55" s="928"/>
      <c r="K55" s="928"/>
      <c r="L55" s="928"/>
      <c r="M55" s="928"/>
      <c r="N55" s="928"/>
      <c r="O55" s="928"/>
      <c r="P55" s="928"/>
      <c r="Q55" s="928"/>
      <c r="R55" s="928"/>
      <c r="S55" s="928"/>
    </row>
    <row r="56" spans="2:19" ht="13.5" customHeight="1">
      <c r="B56" s="928" t="s">
        <v>1555</v>
      </c>
      <c r="C56" s="928"/>
      <c r="D56" s="928"/>
      <c r="E56" s="928"/>
      <c r="F56" s="928"/>
      <c r="G56" s="928"/>
      <c r="H56" s="928"/>
      <c r="I56" s="928"/>
      <c r="J56" s="928"/>
      <c r="K56" s="928"/>
      <c r="L56" s="928"/>
      <c r="M56" s="928"/>
      <c r="N56" s="928"/>
      <c r="O56" s="928"/>
      <c r="P56" s="928"/>
      <c r="Q56" s="928"/>
      <c r="R56" s="928"/>
      <c r="S56" s="928"/>
    </row>
    <row r="57" spans="2:19" ht="13.5" customHeight="1">
      <c r="B57" s="277"/>
      <c r="C57" s="277"/>
      <c r="D57" s="277"/>
      <c r="E57" s="277"/>
      <c r="F57" s="277"/>
      <c r="G57" s="277"/>
      <c r="H57" s="277"/>
      <c r="I57" s="942" t="s">
        <v>1498</v>
      </c>
      <c r="J57" s="942"/>
      <c r="K57" s="942"/>
      <c r="L57" s="277"/>
      <c r="M57" s="277"/>
      <c r="N57" s="277"/>
      <c r="O57" s="277"/>
      <c r="P57" s="277"/>
      <c r="Q57" s="277"/>
      <c r="R57" s="277"/>
      <c r="S57" s="560" t="s">
        <v>1488</v>
      </c>
    </row>
    <row r="58" spans="2:19" ht="27.95" customHeight="1">
      <c r="B58" s="945" t="s">
        <v>1093</v>
      </c>
      <c r="C58" s="946" t="s">
        <v>1346</v>
      </c>
      <c r="D58" s="403"/>
      <c r="E58" s="947" t="s">
        <v>1347</v>
      </c>
      <c r="F58" s="947"/>
      <c r="G58" s="947"/>
      <c r="H58" s="947"/>
      <c r="I58" s="947"/>
      <c r="J58" s="947"/>
      <c r="K58" s="947"/>
      <c r="L58" s="947"/>
      <c r="M58" s="403"/>
      <c r="N58" s="947" t="s">
        <v>1348</v>
      </c>
      <c r="O58" s="947"/>
      <c r="P58" s="947"/>
      <c r="Q58" s="403"/>
      <c r="R58" s="935" t="s">
        <v>1094</v>
      </c>
      <c r="S58" s="935"/>
    </row>
    <row r="59" spans="2:19" ht="83.1" customHeight="1">
      <c r="B59" s="921"/>
      <c r="C59" s="923"/>
      <c r="D59" s="408"/>
      <c r="E59" s="407" t="s">
        <v>512</v>
      </c>
      <c r="F59" s="407" t="s">
        <v>1349</v>
      </c>
      <c r="G59" s="407" t="s">
        <v>1350</v>
      </c>
      <c r="H59" s="407" t="s">
        <v>1351</v>
      </c>
      <c r="I59" s="407" t="s">
        <v>1352</v>
      </c>
      <c r="J59" s="407" t="s">
        <v>1353</v>
      </c>
      <c r="K59" s="407" t="s">
        <v>1354</v>
      </c>
      <c r="L59" s="407" t="s">
        <v>1355</v>
      </c>
      <c r="M59" s="407"/>
      <c r="N59" s="407" t="s">
        <v>512</v>
      </c>
      <c r="O59" s="407" t="s">
        <v>1356</v>
      </c>
      <c r="P59" s="407" t="s">
        <v>1357</v>
      </c>
      <c r="Q59" s="408"/>
      <c r="R59" s="409" t="s">
        <v>1095</v>
      </c>
      <c r="S59" s="409" t="s">
        <v>1096</v>
      </c>
    </row>
    <row r="60" spans="2:19" ht="2.25" customHeight="1">
      <c r="B60" s="4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79"/>
    </row>
    <row r="61" spans="2:19" ht="12.95" customHeight="1">
      <c r="B61" s="411" t="s">
        <v>458</v>
      </c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N61" s="305"/>
      <c r="O61" s="305"/>
      <c r="P61" s="305"/>
      <c r="Q61" s="305"/>
      <c r="R61" s="465"/>
      <c r="S61" s="465"/>
    </row>
    <row r="62" spans="2:19" ht="13.5" customHeight="1">
      <c r="B62" s="435" t="s">
        <v>1</v>
      </c>
      <c r="C62" s="305">
        <v>28.613578971933968</v>
      </c>
      <c r="D62" s="305"/>
      <c r="E62" s="305">
        <v>28.33790332181464</v>
      </c>
      <c r="F62" s="305">
        <v>24.829958346714896</v>
      </c>
      <c r="G62" s="305">
        <v>17.410220626628366</v>
      </c>
      <c r="H62" s="305">
        <v>15.127888898295858</v>
      </c>
      <c r="I62" s="305">
        <v>8.8962594911230557</v>
      </c>
      <c r="J62" s="305">
        <v>3.2664196679325843</v>
      </c>
      <c r="K62" s="305">
        <v>1.6619750930337667</v>
      </c>
      <c r="L62" s="305">
        <v>3.038523979444721</v>
      </c>
      <c r="N62" s="305" t="s">
        <v>1374</v>
      </c>
      <c r="O62" s="305">
        <v>6.5319901253861392</v>
      </c>
      <c r="P62" s="305">
        <v>2.3991065495658495</v>
      </c>
      <c r="Q62" s="305"/>
      <c r="R62" s="465">
        <v>286.38365399999998</v>
      </c>
      <c r="S62" s="465">
        <v>902</v>
      </c>
    </row>
    <row r="63" spans="2:19" ht="13.5" customHeight="1">
      <c r="B63" s="435" t="s">
        <v>2</v>
      </c>
      <c r="C63" s="305">
        <v>32.541974620759277</v>
      </c>
      <c r="D63" s="305"/>
      <c r="E63" s="305">
        <v>32.325503398711795</v>
      </c>
      <c r="F63" s="305">
        <v>29.415615822224776</v>
      </c>
      <c r="G63" s="305">
        <v>17.458220059397203</v>
      </c>
      <c r="H63" s="305">
        <v>12.61599241599666</v>
      </c>
      <c r="I63" s="305">
        <v>8.238067431593656</v>
      </c>
      <c r="J63" s="305">
        <v>2.3658482427485508</v>
      </c>
      <c r="K63" s="305">
        <v>1.5464099623984282</v>
      </c>
      <c r="L63" s="305">
        <v>1.9176499100565692</v>
      </c>
      <c r="N63" s="305" t="s">
        <v>1324</v>
      </c>
      <c r="O63" s="305">
        <v>4.18439404050382</v>
      </c>
      <c r="P63" s="305">
        <v>4.5328115574677179</v>
      </c>
      <c r="Q63" s="305"/>
      <c r="R63" s="465">
        <v>625.38474499999973</v>
      </c>
      <c r="S63" s="465">
        <v>702</v>
      </c>
    </row>
    <row r="64" spans="2:19" ht="13.5" customHeight="1">
      <c r="B64" s="435" t="s">
        <v>3</v>
      </c>
      <c r="C64" s="305">
        <v>42.025351956905148</v>
      </c>
      <c r="D64" s="305"/>
      <c r="E64" s="305">
        <v>40.634153612664093</v>
      </c>
      <c r="F64" s="305">
        <v>34.72727703334867</v>
      </c>
      <c r="G64" s="305">
        <v>23.911901130376275</v>
      </c>
      <c r="H64" s="305">
        <v>24.613060854559119</v>
      </c>
      <c r="I64" s="305">
        <v>15.297919054495171</v>
      </c>
      <c r="J64" s="305">
        <v>6.8869801892144364</v>
      </c>
      <c r="K64" s="305">
        <v>2.0649919360396645</v>
      </c>
      <c r="L64" s="305">
        <v>2.3588335516722476</v>
      </c>
      <c r="N64" s="305" t="s">
        <v>1550</v>
      </c>
      <c r="O64" s="305">
        <v>11.309655927465474</v>
      </c>
      <c r="P64" s="305">
        <v>2.7507469630039663</v>
      </c>
      <c r="Q64" s="305"/>
      <c r="R64" s="465">
        <v>267.27561999999915</v>
      </c>
      <c r="S64" s="465">
        <v>779</v>
      </c>
    </row>
    <row r="65" spans="2:19" ht="13.5" customHeight="1">
      <c r="B65" s="435" t="s">
        <v>4</v>
      </c>
      <c r="C65" s="305">
        <v>31.649237653655703</v>
      </c>
      <c r="D65" s="305"/>
      <c r="E65" s="305">
        <v>31.065168028274641</v>
      </c>
      <c r="F65" s="305">
        <v>27.76049834066831</v>
      </c>
      <c r="G65" s="305">
        <v>15.719307652401291</v>
      </c>
      <c r="H65" s="305">
        <v>11.183705551140589</v>
      </c>
      <c r="I65" s="305">
        <v>7.1248839849985979</v>
      </c>
      <c r="J65" s="305">
        <v>2.9946696396469394</v>
      </c>
      <c r="K65" s="305">
        <v>0.79416733353874802</v>
      </c>
      <c r="L65" s="305">
        <v>1.2685673200077814</v>
      </c>
      <c r="N65" s="305" t="s">
        <v>1241</v>
      </c>
      <c r="O65" s="305">
        <v>7.469153753714493</v>
      </c>
      <c r="P65" s="305">
        <v>4.2955186256048004</v>
      </c>
      <c r="Q65" s="305"/>
      <c r="R65" s="465">
        <v>734.78859599999976</v>
      </c>
      <c r="S65" s="465">
        <v>756</v>
      </c>
    </row>
    <row r="66" spans="2:19" ht="13.5" customHeight="1">
      <c r="B66" s="435" t="s">
        <v>5</v>
      </c>
      <c r="C66" s="305">
        <v>39.187091884861843</v>
      </c>
      <c r="D66" s="305"/>
      <c r="E66" s="305">
        <v>38.558825885774134</v>
      </c>
      <c r="F66" s="305">
        <v>31.430278755422879</v>
      </c>
      <c r="G66" s="305">
        <v>26.860664025395465</v>
      </c>
      <c r="H66" s="305">
        <v>21.623490421228155</v>
      </c>
      <c r="I66" s="305">
        <v>16.141279042248549</v>
      </c>
      <c r="J66" s="305">
        <v>5.4104216916287893</v>
      </c>
      <c r="K66" s="305">
        <v>1.3696721083225314</v>
      </c>
      <c r="L66" s="305">
        <v>2.6713631815013841</v>
      </c>
      <c r="N66" s="305">
        <v>9.8708596665541535</v>
      </c>
      <c r="O66" s="305">
        <v>8.6904868880128472</v>
      </c>
      <c r="P66" s="305">
        <v>5.7572108144788396</v>
      </c>
      <c r="Q66" s="305"/>
      <c r="R66" s="465">
        <v>303.80826000000013</v>
      </c>
      <c r="S66" s="465">
        <v>863</v>
      </c>
    </row>
    <row r="67" spans="2:19" ht="13.5" customHeight="1">
      <c r="B67" s="435" t="s">
        <v>6</v>
      </c>
      <c r="C67" s="305">
        <v>24.875663596776114</v>
      </c>
      <c r="D67" s="305"/>
      <c r="E67" s="305">
        <v>23.80985612242527</v>
      </c>
      <c r="F67" s="305">
        <v>21.496071005053679</v>
      </c>
      <c r="G67" s="305">
        <v>16.000147563436609</v>
      </c>
      <c r="H67" s="305">
        <v>13.603854914047405</v>
      </c>
      <c r="I67" s="305">
        <v>7.1915814366079704</v>
      </c>
      <c r="J67" s="305">
        <v>1.8432587569315788</v>
      </c>
      <c r="K67" s="305">
        <v>1.5948058003131296</v>
      </c>
      <c r="L67" s="305">
        <v>1.3185824301639455</v>
      </c>
      <c r="N67" s="305" t="s">
        <v>1245</v>
      </c>
      <c r="O67" s="305">
        <v>4.014142409687417</v>
      </c>
      <c r="P67" s="305">
        <v>1.5906853349436541</v>
      </c>
      <c r="Q67" s="305"/>
      <c r="R67" s="465">
        <v>865.36341899999934</v>
      </c>
      <c r="S67" s="465">
        <v>754</v>
      </c>
    </row>
    <row r="68" spans="2:19" ht="13.5" customHeight="1">
      <c r="B68" s="435" t="s">
        <v>7</v>
      </c>
      <c r="C68" s="305">
        <v>25.382986847905048</v>
      </c>
      <c r="D68" s="305"/>
      <c r="E68" s="305">
        <v>24.889712983464271</v>
      </c>
      <c r="F68" s="305">
        <v>23.804260404894745</v>
      </c>
      <c r="G68" s="305">
        <v>14.158686488642234</v>
      </c>
      <c r="H68" s="305">
        <v>10.877586713972965</v>
      </c>
      <c r="I68" s="305">
        <v>6.4065134506622465</v>
      </c>
      <c r="J68" s="305">
        <v>1.4869615482752063</v>
      </c>
      <c r="K68" s="305">
        <v>2.4978795236165023</v>
      </c>
      <c r="L68" s="305">
        <v>3.1938121290451753</v>
      </c>
      <c r="N68" s="305" t="s">
        <v>1369</v>
      </c>
      <c r="O68" s="305">
        <v>5.6076710942921588</v>
      </c>
      <c r="P68" s="305">
        <v>4.0244890871521166</v>
      </c>
      <c r="Q68" s="305"/>
      <c r="R68" s="465">
        <v>571.82433599999877</v>
      </c>
      <c r="S68" s="465">
        <v>691</v>
      </c>
    </row>
    <row r="69" spans="2:19" ht="13.5" customHeight="1">
      <c r="B69" s="435" t="s">
        <v>8</v>
      </c>
      <c r="C69" s="305">
        <v>35.463818086746137</v>
      </c>
      <c r="D69" s="305"/>
      <c r="E69" s="305">
        <v>34.751318922314582</v>
      </c>
      <c r="F69" s="305">
        <v>30.763730371330134</v>
      </c>
      <c r="G69" s="305">
        <v>22.063850936471937</v>
      </c>
      <c r="H69" s="305">
        <v>21.756630727081546</v>
      </c>
      <c r="I69" s="305">
        <v>14.437402966490129</v>
      </c>
      <c r="J69" s="305">
        <v>6.4187746713624678</v>
      </c>
      <c r="K69" s="305">
        <v>3.577705893385958</v>
      </c>
      <c r="L69" s="305">
        <v>3.6766358907853625</v>
      </c>
      <c r="N69" s="305" t="s">
        <v>1550</v>
      </c>
      <c r="O69" s="305">
        <v>10.100495487969003</v>
      </c>
      <c r="P69" s="305">
        <v>7.6845886517947823</v>
      </c>
      <c r="Q69" s="305"/>
      <c r="R69" s="465">
        <v>673.28415799999914</v>
      </c>
      <c r="S69" s="465">
        <v>685</v>
      </c>
    </row>
    <row r="70" spans="2:19" ht="13.5" customHeight="1">
      <c r="B70" s="435" t="s">
        <v>9</v>
      </c>
      <c r="C70" s="305">
        <v>29.713591324062179</v>
      </c>
      <c r="D70" s="305"/>
      <c r="E70" s="305">
        <v>28.986498169112796</v>
      </c>
      <c r="F70" s="305">
        <v>20.086080272135128</v>
      </c>
      <c r="G70" s="305">
        <v>16.213622200460335</v>
      </c>
      <c r="H70" s="305">
        <v>15.328335698621778</v>
      </c>
      <c r="I70" s="305">
        <v>12.687439771485408</v>
      </c>
      <c r="J70" s="305">
        <v>3.2202617053244467</v>
      </c>
      <c r="K70" s="305">
        <v>1.0269611617584133</v>
      </c>
      <c r="L70" s="305">
        <v>0.80955708011441807</v>
      </c>
      <c r="N70" s="305" t="s">
        <v>1370</v>
      </c>
      <c r="O70" s="305">
        <v>6.512255895649151</v>
      </c>
      <c r="P70" s="305">
        <v>3.5095471336716408</v>
      </c>
      <c r="Q70" s="305"/>
      <c r="R70" s="465">
        <v>201.52933499999952</v>
      </c>
      <c r="S70" s="465">
        <v>725</v>
      </c>
    </row>
    <row r="71" spans="2:19" ht="13.5" customHeight="1">
      <c r="B71" s="435" t="s">
        <v>10</v>
      </c>
      <c r="C71" s="305">
        <v>24.431177207502312</v>
      </c>
      <c r="D71" s="305"/>
      <c r="E71" s="305">
        <v>24.122186595338015</v>
      </c>
      <c r="F71" s="305">
        <v>21.88008663928586</v>
      </c>
      <c r="G71" s="305">
        <v>14.787143061417154</v>
      </c>
      <c r="H71" s="305">
        <v>12.256813608388995</v>
      </c>
      <c r="I71" s="305">
        <v>7.6248324792982576</v>
      </c>
      <c r="J71" s="305">
        <v>3.7071527962183417</v>
      </c>
      <c r="K71" s="305">
        <v>1.3734544134775755</v>
      </c>
      <c r="L71" s="305">
        <v>2.5808529976279724</v>
      </c>
      <c r="N71" s="305" t="s">
        <v>1240</v>
      </c>
      <c r="O71" s="305">
        <v>4.9049133436366033</v>
      </c>
      <c r="P71" s="305">
        <v>3.9980248365353783</v>
      </c>
      <c r="Q71" s="305"/>
      <c r="R71" s="465">
        <v>413.99510200000066</v>
      </c>
      <c r="S71" s="465">
        <v>859</v>
      </c>
    </row>
    <row r="72" spans="2:19" ht="13.5" customHeight="1">
      <c r="B72" s="435" t="s">
        <v>11</v>
      </c>
      <c r="C72" s="305">
        <v>25.239207039984894</v>
      </c>
      <c r="D72" s="305"/>
      <c r="E72" s="305">
        <v>25.020481822761287</v>
      </c>
      <c r="F72" s="305">
        <v>24.052932088678467</v>
      </c>
      <c r="G72" s="305">
        <v>14.547098642439119</v>
      </c>
      <c r="H72" s="305">
        <v>11.185082274225175</v>
      </c>
      <c r="I72" s="305">
        <v>6.2189610624187823</v>
      </c>
      <c r="J72" s="305">
        <v>2.2029735706201583</v>
      </c>
      <c r="K72" s="305">
        <v>1.1475784318108313</v>
      </c>
      <c r="L72" s="305">
        <v>0.57788817007490689</v>
      </c>
      <c r="N72" s="305" t="s">
        <v>1370</v>
      </c>
      <c r="O72" s="305">
        <v>5.1180849796411483</v>
      </c>
      <c r="P72" s="305">
        <v>5.9664217788013962</v>
      </c>
      <c r="Q72" s="305"/>
      <c r="R72" s="465">
        <v>536.75886800000262</v>
      </c>
      <c r="S72" s="465">
        <v>789</v>
      </c>
    </row>
    <row r="73" spans="2:19" ht="13.5" customHeight="1">
      <c r="B73" s="435" t="s">
        <v>12</v>
      </c>
      <c r="C73" s="305">
        <v>33.931266234606603</v>
      </c>
      <c r="D73" s="305"/>
      <c r="E73" s="305">
        <v>31.914355823474455</v>
      </c>
      <c r="F73" s="305">
        <v>28.176571224503945</v>
      </c>
      <c r="G73" s="305">
        <v>19.105707029684893</v>
      </c>
      <c r="H73" s="305">
        <v>13.724333078137944</v>
      </c>
      <c r="I73" s="305">
        <v>7.6095203004080654</v>
      </c>
      <c r="J73" s="305">
        <v>3.0171325610214801</v>
      </c>
      <c r="K73" s="305">
        <v>1.6931096309541833</v>
      </c>
      <c r="L73" s="305">
        <v>1.8515537873413548</v>
      </c>
      <c r="N73" s="305" t="s">
        <v>1551</v>
      </c>
      <c r="O73" s="305">
        <v>7.9738842184064112</v>
      </c>
      <c r="P73" s="305">
        <v>4.4566538654291277</v>
      </c>
      <c r="Q73" s="305"/>
      <c r="R73" s="465">
        <v>771.66367500000081</v>
      </c>
      <c r="S73" s="465">
        <v>755</v>
      </c>
    </row>
    <row r="74" spans="2:19" ht="13.5" customHeight="1">
      <c r="B74" s="435" t="s">
        <v>13</v>
      </c>
      <c r="C74" s="305">
        <v>24.161420218541487</v>
      </c>
      <c r="D74" s="305"/>
      <c r="E74" s="305">
        <v>23.71829115475143</v>
      </c>
      <c r="F74" s="305">
        <v>21.091958069221565</v>
      </c>
      <c r="G74" s="305">
        <v>13.390728331265937</v>
      </c>
      <c r="H74" s="305">
        <v>8.9029921357797015</v>
      </c>
      <c r="I74" s="305">
        <v>6.4049463796402959</v>
      </c>
      <c r="J74" s="305">
        <v>2.6105920283279032</v>
      </c>
      <c r="K74" s="305">
        <v>1.2995448349594783</v>
      </c>
      <c r="L74" s="305">
        <v>1.8979602015520038</v>
      </c>
      <c r="N74" s="305" t="s">
        <v>1324</v>
      </c>
      <c r="O74" s="305">
        <v>4.3115591499028074</v>
      </c>
      <c r="P74" s="305">
        <v>3.408060330907571</v>
      </c>
      <c r="Q74" s="305"/>
      <c r="R74" s="465">
        <v>1097.6009920000004</v>
      </c>
      <c r="S74" s="465">
        <v>787</v>
      </c>
    </row>
    <row r="75" spans="2:19" ht="13.5" customHeight="1">
      <c r="B75" s="435" t="s">
        <v>14</v>
      </c>
      <c r="C75" s="305">
        <v>24.741296279755765</v>
      </c>
      <c r="D75" s="305"/>
      <c r="E75" s="305">
        <v>23.542856012902256</v>
      </c>
      <c r="F75" s="305">
        <v>20.744665426621587</v>
      </c>
      <c r="G75" s="305">
        <v>16.039050502148115</v>
      </c>
      <c r="H75" s="305">
        <v>11.865217014959253</v>
      </c>
      <c r="I75" s="305">
        <v>5.9249101817711685</v>
      </c>
      <c r="J75" s="305">
        <v>2.5656270159920518</v>
      </c>
      <c r="K75" s="305">
        <v>1.0663001260091263</v>
      </c>
      <c r="L75" s="305">
        <v>0.99258688094324665</v>
      </c>
      <c r="N75" s="305" t="s">
        <v>1249</v>
      </c>
      <c r="O75" s="305">
        <v>4.8324301750569374</v>
      </c>
      <c r="P75" s="305">
        <v>3.121578714526593</v>
      </c>
      <c r="Q75" s="305"/>
      <c r="R75" s="465">
        <v>773.33049100000051</v>
      </c>
      <c r="S75" s="465">
        <v>828</v>
      </c>
    </row>
    <row r="76" spans="2:19" ht="13.5" customHeight="1">
      <c r="B76" s="435" t="s">
        <v>1134</v>
      </c>
      <c r="C76" s="305">
        <v>25.972698848731962</v>
      </c>
      <c r="D76" s="305"/>
      <c r="E76" s="305">
        <v>25.358985995839333</v>
      </c>
      <c r="F76" s="305">
        <v>22.886666672829055</v>
      </c>
      <c r="G76" s="305">
        <v>12.882436529512336</v>
      </c>
      <c r="H76" s="305">
        <v>8.7577797806865814</v>
      </c>
      <c r="I76" s="305">
        <v>5.1229726086329217</v>
      </c>
      <c r="J76" s="305">
        <v>2.9537595897084574</v>
      </c>
      <c r="K76" s="305">
        <v>1.7420379097315999</v>
      </c>
      <c r="L76" s="305">
        <v>2.0568495835203113</v>
      </c>
      <c r="N76" s="305" t="s">
        <v>1248</v>
      </c>
      <c r="O76" s="305">
        <v>5.5311510850452512</v>
      </c>
      <c r="P76" s="305">
        <v>3.4030847965851265</v>
      </c>
      <c r="Q76" s="305"/>
      <c r="R76" s="465">
        <v>5213.3765569999969</v>
      </c>
      <c r="S76" s="465">
        <v>1667</v>
      </c>
    </row>
    <row r="77" spans="2:19" ht="13.5" customHeight="1">
      <c r="B77" s="435" t="s">
        <v>1255</v>
      </c>
      <c r="C77" s="305">
        <v>27.890657145736846</v>
      </c>
      <c r="D77" s="305"/>
      <c r="E77" s="305">
        <v>27.077948192160168</v>
      </c>
      <c r="F77" s="305">
        <v>23.672875114800732</v>
      </c>
      <c r="G77" s="305">
        <v>13.601403593572027</v>
      </c>
      <c r="H77" s="305">
        <v>12.415162499458116</v>
      </c>
      <c r="I77" s="305">
        <v>8.2599995878698156</v>
      </c>
      <c r="J77" s="305">
        <v>2.8947149484961403</v>
      </c>
      <c r="K77" s="305">
        <v>1.0486657146156748</v>
      </c>
      <c r="L77" s="305">
        <v>1.3477146000747315</v>
      </c>
      <c r="N77" s="305" t="s">
        <v>1372</v>
      </c>
      <c r="O77" s="305">
        <v>6.2627227256511251</v>
      </c>
      <c r="P77" s="305">
        <v>2.8540991364753534</v>
      </c>
      <c r="Q77" s="305"/>
      <c r="R77" s="465">
        <v>571.66406000000188</v>
      </c>
      <c r="S77" s="465">
        <v>796</v>
      </c>
    </row>
    <row r="78" spans="2:19" ht="13.5" customHeight="1">
      <c r="B78" s="435" t="s">
        <v>15</v>
      </c>
      <c r="C78" s="305">
        <v>26.718468703948407</v>
      </c>
      <c r="D78" s="305"/>
      <c r="E78" s="305">
        <v>26.434880114668353</v>
      </c>
      <c r="F78" s="305">
        <v>21.970018492914466</v>
      </c>
      <c r="G78" s="305">
        <v>16.454142786344303</v>
      </c>
      <c r="H78" s="305">
        <v>14.904973976852117</v>
      </c>
      <c r="I78" s="305">
        <v>7.669523793395558</v>
      </c>
      <c r="J78" s="305">
        <v>3.2134705366399055</v>
      </c>
      <c r="K78" s="305">
        <v>1.7125954565851575</v>
      </c>
      <c r="L78" s="305">
        <v>1.6369283247620301</v>
      </c>
      <c r="N78" s="305" t="s">
        <v>1369</v>
      </c>
      <c r="O78" s="305">
        <v>4.9500703691942878</v>
      </c>
      <c r="P78" s="305">
        <v>3.5839786018210695</v>
      </c>
      <c r="Q78" s="305"/>
      <c r="R78" s="465">
        <v>597.59104000000036</v>
      </c>
      <c r="S78" s="465">
        <v>760</v>
      </c>
    </row>
    <row r="79" spans="2:19" ht="13.5" customHeight="1">
      <c r="B79" s="435" t="s">
        <v>16</v>
      </c>
      <c r="C79" s="305">
        <v>34.1445763395296</v>
      </c>
      <c r="D79" s="305"/>
      <c r="E79" s="305">
        <v>33.412275960869309</v>
      </c>
      <c r="F79" s="305">
        <v>28.189036811012496</v>
      </c>
      <c r="G79" s="305">
        <v>20.585525440014749</v>
      </c>
      <c r="H79" s="305">
        <v>14.481386316459973</v>
      </c>
      <c r="I79" s="305">
        <v>8.2484781545196473</v>
      </c>
      <c r="J79" s="305">
        <v>3.6832368974255894</v>
      </c>
      <c r="K79" s="305">
        <v>0.96332781538228174</v>
      </c>
      <c r="L79" s="305">
        <v>2.3317641912064846</v>
      </c>
      <c r="N79" s="305">
        <v>8.912514145845476</v>
      </c>
      <c r="O79" s="305">
        <v>8.6485777277653355</v>
      </c>
      <c r="P79" s="305">
        <v>3.6383377470597194</v>
      </c>
      <c r="Q79" s="305"/>
      <c r="R79" s="465">
        <v>92.992850999999959</v>
      </c>
      <c r="S79" s="465">
        <v>808</v>
      </c>
    </row>
    <row r="80" spans="2:19" ht="13.5" customHeight="1">
      <c r="B80" s="435" t="s">
        <v>18</v>
      </c>
      <c r="C80" s="305">
        <v>35.026095648463809</v>
      </c>
      <c r="D80" s="305"/>
      <c r="E80" s="305">
        <v>33.896963655923869</v>
      </c>
      <c r="F80" s="305">
        <v>30.531447682644913</v>
      </c>
      <c r="G80" s="305">
        <v>21.422268746079126</v>
      </c>
      <c r="H80" s="305">
        <v>14.645190806966077</v>
      </c>
      <c r="I80" s="305">
        <v>12.084860416055273</v>
      </c>
      <c r="J80" s="305">
        <v>4.3959389865480327</v>
      </c>
      <c r="K80" s="305">
        <v>2.1287835822789898</v>
      </c>
      <c r="L80" s="305">
        <v>2.5671474420031584</v>
      </c>
      <c r="N80" s="305" t="s">
        <v>1546</v>
      </c>
      <c r="O80" s="305">
        <v>7.6084976537989819</v>
      </c>
      <c r="P80" s="305">
        <v>7.1693984737078651</v>
      </c>
      <c r="Q80" s="305"/>
      <c r="R80" s="465">
        <v>112.46798500000014</v>
      </c>
      <c r="S80" s="465">
        <v>701</v>
      </c>
    </row>
    <row r="81" spans="2:19" ht="13.5" customHeight="1">
      <c r="B81" s="435" t="s">
        <v>19</v>
      </c>
      <c r="C81" s="305">
        <v>29.196448582560052</v>
      </c>
      <c r="D81" s="305"/>
      <c r="E81" s="305">
        <v>28.91614250089788</v>
      </c>
      <c r="F81" s="305">
        <v>26.638545393294578</v>
      </c>
      <c r="G81" s="305">
        <v>18.692068760520506</v>
      </c>
      <c r="H81" s="305">
        <v>12.25712483782643</v>
      </c>
      <c r="I81" s="305">
        <v>7.414328466297694</v>
      </c>
      <c r="J81" s="305">
        <v>1.4787866824609288</v>
      </c>
      <c r="K81" s="305">
        <v>0.97886527278514324</v>
      </c>
      <c r="L81" s="305">
        <v>1.1859016026409412</v>
      </c>
      <c r="N81" s="305" t="s">
        <v>1242</v>
      </c>
      <c r="O81" s="305">
        <v>3.9034127295099745</v>
      </c>
      <c r="P81" s="305">
        <v>1.516137242836898</v>
      </c>
      <c r="Q81" s="305"/>
      <c r="R81" s="465">
        <v>140.77432700000006</v>
      </c>
      <c r="S81" s="465">
        <v>757</v>
      </c>
    </row>
    <row r="82" spans="2:19" ht="13.5" customHeight="1">
      <c r="B82" s="435" t="s">
        <v>20</v>
      </c>
      <c r="C82" s="305">
        <v>26.344787074748798</v>
      </c>
      <c r="D82" s="305"/>
      <c r="E82" s="305">
        <v>25.421353259124214</v>
      </c>
      <c r="F82" s="305">
        <v>23.488232515789235</v>
      </c>
      <c r="G82" s="305">
        <v>13.803447867193389</v>
      </c>
      <c r="H82" s="305">
        <v>9.8494411072501489</v>
      </c>
      <c r="I82" s="305">
        <v>6.3229314483195243</v>
      </c>
      <c r="J82" s="305">
        <v>2.2677948692308969</v>
      </c>
      <c r="K82" s="305">
        <v>0.96202107785733837</v>
      </c>
      <c r="L82" s="305">
        <v>1.5365052055560002</v>
      </c>
      <c r="N82" s="305" t="s">
        <v>1325</v>
      </c>
      <c r="O82" s="305">
        <v>4.5196235645198399</v>
      </c>
      <c r="P82" s="305">
        <v>2.0018229497789908</v>
      </c>
      <c r="Q82" s="305"/>
      <c r="R82" s="465">
        <v>1209.8577949999972</v>
      </c>
      <c r="S82" s="465">
        <v>846</v>
      </c>
    </row>
    <row r="83" spans="2:19" ht="13.5" customHeight="1">
      <c r="B83" s="435" t="s">
        <v>21</v>
      </c>
      <c r="C83" s="305">
        <v>33.934135430645163</v>
      </c>
      <c r="D83" s="305"/>
      <c r="E83" s="305">
        <v>33.458775606397765</v>
      </c>
      <c r="F83" s="305">
        <v>30.581803229305681</v>
      </c>
      <c r="G83" s="305">
        <v>20.981622726283135</v>
      </c>
      <c r="H83" s="305">
        <v>21.946671392070087</v>
      </c>
      <c r="I83" s="305">
        <v>15.101083688341779</v>
      </c>
      <c r="J83" s="305">
        <v>4.4759140702192477</v>
      </c>
      <c r="K83" s="305">
        <v>3.7364882251996696</v>
      </c>
      <c r="L83" s="305">
        <v>3.4830580854365709</v>
      </c>
      <c r="N83" s="305" t="s">
        <v>1248</v>
      </c>
      <c r="O83" s="305">
        <v>6.3436570172106439</v>
      </c>
      <c r="P83" s="305">
        <v>4.1813809038239551</v>
      </c>
      <c r="Q83" s="305"/>
      <c r="R83" s="465">
        <v>671.43473999999958</v>
      </c>
      <c r="S83" s="465">
        <v>700</v>
      </c>
    </row>
    <row r="84" spans="2:19" ht="13.5" customHeight="1">
      <c r="B84" s="435" t="s">
        <v>22</v>
      </c>
      <c r="C84" s="305">
        <v>28.704444151149467</v>
      </c>
      <c r="D84" s="305"/>
      <c r="E84" s="305">
        <v>27.949435074666212</v>
      </c>
      <c r="F84" s="305">
        <v>23.820640688199507</v>
      </c>
      <c r="G84" s="305">
        <v>18.201549224789737</v>
      </c>
      <c r="H84" s="305">
        <v>15.047490911521738</v>
      </c>
      <c r="I84" s="305">
        <v>5.6089433531050279</v>
      </c>
      <c r="J84" s="305">
        <v>2.744513137704069</v>
      </c>
      <c r="K84" s="305">
        <v>1.7465781585255531</v>
      </c>
      <c r="L84" s="305">
        <v>2.0435925032292501</v>
      </c>
      <c r="N84" s="305" t="s">
        <v>1377</v>
      </c>
      <c r="O84" s="305">
        <v>6.195583034461996</v>
      </c>
      <c r="P84" s="305">
        <v>4.4674751221217486</v>
      </c>
      <c r="Q84" s="305"/>
      <c r="R84" s="465">
        <v>615.67127399999936</v>
      </c>
      <c r="S84" s="465">
        <v>918</v>
      </c>
    </row>
    <row r="85" spans="2:19" ht="13.5" customHeight="1">
      <c r="B85" s="435" t="s">
        <v>23</v>
      </c>
      <c r="C85" s="305">
        <v>24.717922977051398</v>
      </c>
      <c r="D85" s="305"/>
      <c r="E85" s="305">
        <v>24.717922977051398</v>
      </c>
      <c r="F85" s="305">
        <v>23.068269357279419</v>
      </c>
      <c r="G85" s="305">
        <v>13.781392254261707</v>
      </c>
      <c r="H85" s="305">
        <v>9.7993033809586692</v>
      </c>
      <c r="I85" s="305">
        <v>7.4379950203891738</v>
      </c>
      <c r="J85" s="305">
        <v>2.6274120241375987</v>
      </c>
      <c r="K85" s="305">
        <v>0.84317805202613161</v>
      </c>
      <c r="L85" s="305">
        <v>1.0102046087037067</v>
      </c>
      <c r="N85" s="305" t="s">
        <v>1552</v>
      </c>
      <c r="O85" s="305">
        <v>3.6512016936490586</v>
      </c>
      <c r="P85" s="305">
        <v>2.9531594735298849</v>
      </c>
      <c r="Q85" s="305"/>
      <c r="R85" s="465">
        <v>211.21731000000048</v>
      </c>
      <c r="S85" s="465">
        <v>782</v>
      </c>
    </row>
    <row r="86" spans="2:19" ht="13.5" customHeight="1">
      <c r="B86" s="435" t="s">
        <v>24</v>
      </c>
      <c r="C86" s="305">
        <v>26.4108580457128</v>
      </c>
      <c r="D86" s="305"/>
      <c r="E86" s="305">
        <v>25.851330933374932</v>
      </c>
      <c r="F86" s="305">
        <v>23.061239256864734</v>
      </c>
      <c r="G86" s="305">
        <v>16.203169981856458</v>
      </c>
      <c r="H86" s="305">
        <v>12.229665786935897</v>
      </c>
      <c r="I86" s="305">
        <v>5.5535309909086736</v>
      </c>
      <c r="J86" s="305">
        <v>3.513514945396977</v>
      </c>
      <c r="K86" s="305">
        <v>1.0795236326929583</v>
      </c>
      <c r="L86" s="305">
        <v>1.1427126183577518</v>
      </c>
      <c r="N86" s="305" t="s">
        <v>1324</v>
      </c>
      <c r="O86" s="305">
        <v>4.2173656517098008</v>
      </c>
      <c r="P86" s="305">
        <v>2.6040520050732106</v>
      </c>
      <c r="Q86" s="305"/>
      <c r="R86" s="465">
        <v>170.44267900000017</v>
      </c>
      <c r="S86" s="465">
        <v>855</v>
      </c>
    </row>
    <row r="87" spans="2:19" ht="13.5" customHeight="1">
      <c r="B87" s="435" t="s">
        <v>25</v>
      </c>
      <c r="C87" s="305">
        <v>20.311594750726499</v>
      </c>
      <c r="D87" s="305"/>
      <c r="E87" s="305">
        <v>19.893921577868618</v>
      </c>
      <c r="F87" s="305">
        <v>18.209782875497456</v>
      </c>
      <c r="G87" s="305">
        <v>14.815463457509715</v>
      </c>
      <c r="H87" s="305">
        <v>8.1712083291817823</v>
      </c>
      <c r="I87" s="305">
        <v>3.4902356044695249</v>
      </c>
      <c r="J87" s="305">
        <v>0.73874495702793574</v>
      </c>
      <c r="K87" s="305">
        <v>0.46003968128930589</v>
      </c>
      <c r="L87" s="305">
        <v>0.57082567925091876</v>
      </c>
      <c r="N87" s="305" t="s">
        <v>1553</v>
      </c>
      <c r="O87" s="305">
        <v>1.6196104917549896</v>
      </c>
      <c r="P87" s="305">
        <v>0.62224008943256859</v>
      </c>
      <c r="Q87" s="305"/>
      <c r="R87" s="465">
        <v>346.46706900000009</v>
      </c>
      <c r="S87" s="465">
        <v>884</v>
      </c>
    </row>
    <row r="88" spans="2:19" ht="2.25" customHeight="1">
      <c r="B88" s="413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N88" s="305"/>
      <c r="O88" s="305"/>
      <c r="P88" s="305"/>
      <c r="Q88" s="305"/>
      <c r="R88" s="465"/>
      <c r="S88" s="465"/>
    </row>
    <row r="89" spans="2:19" ht="15" customHeight="1">
      <c r="B89" s="410" t="s">
        <v>1618</v>
      </c>
      <c r="C89" s="618">
        <v>27.87940485026127</v>
      </c>
      <c r="D89" s="306"/>
      <c r="E89" s="618">
        <v>27.190066447926874</v>
      </c>
      <c r="F89" s="619">
        <v>24.292138308633461</v>
      </c>
      <c r="G89" s="619">
        <v>15.620420186418993</v>
      </c>
      <c r="H89" s="619">
        <v>12.126871224334753</v>
      </c>
      <c r="I89" s="619">
        <v>7.3144467771356902</v>
      </c>
      <c r="J89" s="619">
        <v>3.0026404282140668</v>
      </c>
      <c r="K89" s="619">
        <v>1.6375585338836061</v>
      </c>
      <c r="L89" s="619">
        <v>1.9313962118135468</v>
      </c>
      <c r="N89" s="618">
        <v>6.4634765800764242</v>
      </c>
      <c r="O89" s="619">
        <v>5.6983717414536779</v>
      </c>
      <c r="P89" s="619">
        <v>3.6128321667553429</v>
      </c>
      <c r="Q89" s="306"/>
      <c r="R89" s="606">
        <v>18076.948937999947</v>
      </c>
      <c r="S89" s="606">
        <v>21349</v>
      </c>
    </row>
    <row r="90" spans="2:19" ht="15" customHeight="1">
      <c r="B90" s="413" t="s">
        <v>1235</v>
      </c>
      <c r="C90" s="656">
        <v>28.5</v>
      </c>
      <c r="D90" s="306"/>
      <c r="E90" s="656">
        <v>27.8</v>
      </c>
      <c r="F90" s="657">
        <v>24.8</v>
      </c>
      <c r="G90" s="657">
        <v>15.9</v>
      </c>
      <c r="H90" s="657">
        <v>12.5</v>
      </c>
      <c r="I90" s="657">
        <v>8</v>
      </c>
      <c r="J90" s="610">
        <v>2.9</v>
      </c>
      <c r="K90" s="610">
        <v>1.2</v>
      </c>
      <c r="L90" s="610">
        <v>1.7</v>
      </c>
      <c r="N90" s="656">
        <v>6.7</v>
      </c>
      <c r="O90" s="657">
        <v>6.1</v>
      </c>
      <c r="P90" s="657">
        <v>3.7</v>
      </c>
      <c r="Q90" s="306"/>
      <c r="R90" s="622">
        <v>18398</v>
      </c>
      <c r="S90" s="622">
        <v>21321</v>
      </c>
    </row>
    <row r="91" spans="2:19" ht="13.5" customHeight="1">
      <c r="B91" s="413" t="s">
        <v>1313</v>
      </c>
      <c r="C91" s="656">
        <v>31.2</v>
      </c>
      <c r="E91" s="656">
        <v>30.6</v>
      </c>
      <c r="F91" s="655">
        <v>26.781527782184948</v>
      </c>
      <c r="G91" s="655">
        <v>18.186817424630629</v>
      </c>
      <c r="H91" s="655">
        <v>15.293006375586597</v>
      </c>
      <c r="I91" s="655">
        <v>10.15724859536914</v>
      </c>
      <c r="J91" s="655">
        <v>2.7513017200999998</v>
      </c>
      <c r="K91" s="655">
        <v>1.5983634392273978</v>
      </c>
      <c r="L91" s="655">
        <v>2.2456297916896593</v>
      </c>
      <c r="N91" s="656">
        <v>6.5</v>
      </c>
      <c r="O91" s="657">
        <v>5.9289740771247885</v>
      </c>
      <c r="P91" s="657">
        <v>3.0456034899002655</v>
      </c>
      <c r="Q91" s="305"/>
      <c r="R91" s="622">
        <v>18928.415563999715</v>
      </c>
      <c r="S91" s="622">
        <v>21454</v>
      </c>
    </row>
    <row r="92" spans="2:19" ht="2.25" customHeight="1">
      <c r="B92" s="416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7"/>
      <c r="P92" s="417"/>
      <c r="Q92" s="417"/>
      <c r="R92" s="466"/>
      <c r="S92" s="466"/>
    </row>
    <row r="93" spans="2:19" ht="2.25" customHeight="1"/>
    <row r="94" spans="2:19" ht="12" customHeight="1">
      <c r="B94" s="940" t="s">
        <v>1446</v>
      </c>
      <c r="C94" s="940"/>
      <c r="D94" s="940"/>
      <c r="E94" s="940"/>
      <c r="F94" s="940"/>
      <c r="G94" s="940"/>
      <c r="H94" s="940"/>
      <c r="I94" s="940"/>
      <c r="J94" s="940"/>
      <c r="K94" s="940"/>
      <c r="L94" s="940"/>
      <c r="M94" s="940"/>
      <c r="N94" s="940"/>
      <c r="O94" s="940"/>
      <c r="P94" s="940"/>
      <c r="Q94" s="940"/>
      <c r="R94" s="940"/>
      <c r="S94" s="940"/>
    </row>
    <row r="95" spans="2:19" ht="12" customHeight="1">
      <c r="B95" s="940" t="s">
        <v>1138</v>
      </c>
      <c r="C95" s="940"/>
      <c r="D95" s="940"/>
      <c r="E95" s="940"/>
      <c r="F95" s="940"/>
      <c r="G95" s="940"/>
      <c r="H95" s="940"/>
      <c r="I95" s="940"/>
      <c r="J95" s="940"/>
      <c r="K95" s="940"/>
      <c r="L95" s="940"/>
      <c r="M95" s="940"/>
      <c r="N95" s="940"/>
      <c r="O95" s="940"/>
      <c r="P95" s="940"/>
      <c r="Q95" s="940"/>
      <c r="R95" s="940"/>
      <c r="S95" s="940"/>
    </row>
    <row r="96" spans="2:19" ht="12" customHeight="1">
      <c r="B96" s="940" t="s">
        <v>1139</v>
      </c>
      <c r="C96" s="940"/>
      <c r="D96" s="940"/>
      <c r="E96" s="940"/>
      <c r="F96" s="940"/>
      <c r="G96" s="940"/>
      <c r="H96" s="940"/>
      <c r="I96" s="940"/>
      <c r="J96" s="940"/>
      <c r="K96" s="940"/>
      <c r="L96" s="940"/>
      <c r="M96" s="940"/>
      <c r="N96" s="940"/>
      <c r="O96" s="940"/>
      <c r="P96" s="940"/>
      <c r="Q96" s="940"/>
      <c r="R96" s="940"/>
      <c r="S96" s="940"/>
    </row>
    <row r="97" spans="2:19" ht="12" customHeight="1">
      <c r="B97" s="940" t="s">
        <v>1136</v>
      </c>
      <c r="C97" s="940"/>
      <c r="D97" s="940"/>
      <c r="E97" s="940"/>
      <c r="F97" s="940"/>
      <c r="G97" s="940"/>
      <c r="H97" s="940"/>
      <c r="I97" s="940"/>
      <c r="J97" s="940"/>
      <c r="K97" s="940"/>
      <c r="L97" s="940"/>
      <c r="M97" s="940"/>
      <c r="N97" s="940"/>
      <c r="O97" s="940"/>
      <c r="P97" s="940"/>
      <c r="Q97" s="940"/>
      <c r="R97" s="940"/>
      <c r="S97" s="940"/>
    </row>
    <row r="98" spans="2:19" ht="12" customHeight="1">
      <c r="B98" s="940" t="s">
        <v>1251</v>
      </c>
      <c r="C98" s="940"/>
      <c r="D98" s="940"/>
      <c r="E98" s="940"/>
      <c r="F98" s="940"/>
      <c r="G98" s="940"/>
      <c r="H98" s="940"/>
      <c r="I98" s="940"/>
      <c r="J98" s="940"/>
      <c r="K98" s="940"/>
      <c r="L98" s="940"/>
      <c r="M98" s="940"/>
      <c r="N98" s="940"/>
      <c r="O98" s="940"/>
      <c r="P98" s="364"/>
      <c r="Q98" s="364"/>
      <c r="R98" s="364"/>
      <c r="S98" s="364"/>
    </row>
    <row r="99" spans="2:19" ht="12" customHeight="1">
      <c r="B99" s="938" t="s">
        <v>1314</v>
      </c>
      <c r="C99" s="938"/>
      <c r="D99" s="938"/>
      <c r="E99" s="938"/>
      <c r="F99" s="938"/>
      <c r="G99" s="938"/>
      <c r="H99" s="938"/>
      <c r="I99" s="938"/>
      <c r="J99" s="938"/>
      <c r="K99" s="938"/>
      <c r="L99" s="938"/>
      <c r="M99" s="938"/>
      <c r="N99" s="938"/>
      <c r="O99" s="938"/>
      <c r="P99" s="938"/>
      <c r="Q99" s="938"/>
      <c r="R99" s="938"/>
      <c r="S99" s="938"/>
    </row>
    <row r="100" spans="2:19" ht="12" customHeight="1">
      <c r="B100" s="938" t="s">
        <v>1315</v>
      </c>
      <c r="C100" s="938"/>
      <c r="D100" s="938"/>
      <c r="E100" s="938"/>
      <c r="F100" s="938"/>
      <c r="G100" s="938"/>
      <c r="H100" s="938"/>
      <c r="I100" s="938"/>
      <c r="J100" s="938"/>
      <c r="K100" s="938"/>
      <c r="L100" s="938"/>
      <c r="M100" s="938"/>
      <c r="N100" s="938"/>
      <c r="O100" s="938"/>
      <c r="P100" s="938"/>
      <c r="Q100" s="938"/>
      <c r="R100" s="938"/>
      <c r="S100" s="938"/>
    </row>
    <row r="101" spans="2:19" ht="12" customHeight="1">
      <c r="B101" s="938" t="s">
        <v>1316</v>
      </c>
      <c r="C101" s="938"/>
      <c r="D101" s="938"/>
      <c r="E101" s="938"/>
      <c r="F101" s="938"/>
      <c r="G101" s="938"/>
      <c r="H101" s="938"/>
      <c r="I101" s="938"/>
      <c r="J101" s="938"/>
      <c r="K101" s="938"/>
      <c r="L101" s="938"/>
      <c r="M101" s="938"/>
      <c r="N101" s="938"/>
      <c r="O101" s="938"/>
      <c r="P101" s="938"/>
      <c r="Q101" s="938"/>
      <c r="R101" s="938"/>
      <c r="S101" s="938"/>
    </row>
    <row r="102" spans="2:19" ht="12" customHeight="1">
      <c r="B102" s="287" t="s">
        <v>1317</v>
      </c>
      <c r="C102" s="287"/>
      <c r="D102" s="287"/>
      <c r="E102" s="365"/>
      <c r="F102" s="287"/>
      <c r="G102" s="287"/>
      <c r="H102" s="287"/>
      <c r="I102" s="287"/>
      <c r="J102" s="287"/>
      <c r="K102" s="287"/>
      <c r="L102" s="367"/>
      <c r="M102" s="287"/>
      <c r="N102" s="287"/>
      <c r="O102" s="287"/>
      <c r="P102" s="287"/>
      <c r="Q102" s="287"/>
      <c r="R102" s="287"/>
      <c r="S102" s="287"/>
    </row>
    <row r="103" spans="2:19" ht="12" customHeight="1">
      <c r="B103" s="287" t="s">
        <v>1318</v>
      </c>
      <c r="C103" s="287"/>
      <c r="D103" s="287"/>
      <c r="E103" s="365"/>
      <c r="F103" s="287"/>
      <c r="G103" s="287"/>
      <c r="H103" s="287"/>
      <c r="I103" s="287"/>
      <c r="J103" s="287"/>
      <c r="K103" s="287"/>
      <c r="L103" s="367"/>
      <c r="M103" s="287"/>
      <c r="N103" s="287"/>
      <c r="O103" s="287"/>
      <c r="P103" s="287"/>
      <c r="Q103" s="287"/>
      <c r="R103" s="287"/>
      <c r="S103" s="287"/>
    </row>
    <row r="104" spans="2:19" ht="12" customHeight="1">
      <c r="B104" s="927" t="s">
        <v>1137</v>
      </c>
      <c r="C104" s="927"/>
      <c r="D104" s="927"/>
      <c r="E104" s="927"/>
      <c r="F104" s="927"/>
      <c r="G104" s="927"/>
      <c r="H104" s="927"/>
      <c r="I104" s="927"/>
      <c r="J104" s="927"/>
      <c r="K104" s="927"/>
      <c r="L104" s="927"/>
      <c r="M104" s="927"/>
      <c r="N104" s="927"/>
      <c r="O104" s="927"/>
      <c r="P104" s="927"/>
      <c r="Q104" s="927"/>
      <c r="R104" s="927"/>
      <c r="S104" s="927"/>
    </row>
    <row r="105" spans="2:19" ht="12.95" hidden="1" customHeight="1"/>
    <row r="106" spans="2:19" ht="12.95" hidden="1" customHeight="1">
      <c r="B106" s="307" t="s">
        <v>1135</v>
      </c>
      <c r="C106" s="308">
        <v>32.16812254380644</v>
      </c>
      <c r="D106" s="309"/>
      <c r="E106" s="309">
        <v>31.715286977880986</v>
      </c>
      <c r="F106" s="309">
        <v>27.48795043414901</v>
      </c>
      <c r="G106" s="309">
        <v>18.160603841369465</v>
      </c>
      <c r="H106" s="309">
        <v>15.26976390498073</v>
      </c>
      <c r="I106" s="309">
        <v>9.642649100127457</v>
      </c>
      <c r="J106" s="309">
        <v>2.7487895851794955</v>
      </c>
      <c r="K106" s="309">
        <v>1.3961462732658878</v>
      </c>
      <c r="L106" s="309">
        <v>2.0583351961620462</v>
      </c>
      <c r="M106" s="310"/>
      <c r="N106" s="309">
        <v>6.6111629336726692</v>
      </c>
      <c r="O106" s="309">
        <v>5.8820624000394082</v>
      </c>
      <c r="P106" s="309">
        <v>3.4309062490168034</v>
      </c>
      <c r="Q106" s="309"/>
      <c r="R106" s="311">
        <v>18661.708875999782</v>
      </c>
    </row>
    <row r="107" spans="2:19" ht="12.95" hidden="1" customHeight="1">
      <c r="B107" s="278" t="s">
        <v>1359</v>
      </c>
      <c r="C107" s="278">
        <v>37.200000000000003</v>
      </c>
      <c r="E107" s="278">
        <v>36.4</v>
      </c>
      <c r="F107" s="278">
        <v>29.7</v>
      </c>
      <c r="G107" s="278">
        <v>23.3</v>
      </c>
      <c r="H107" s="278">
        <v>19.8</v>
      </c>
      <c r="I107" s="278">
        <v>14.3</v>
      </c>
      <c r="J107" s="278">
        <v>3.7</v>
      </c>
      <c r="K107" s="278">
        <v>1.7</v>
      </c>
      <c r="L107" s="282">
        <v>2.6</v>
      </c>
      <c r="N107" s="278">
        <v>8.6999999999999993</v>
      </c>
      <c r="O107" s="278">
        <v>7.9</v>
      </c>
      <c r="P107" s="278">
        <v>4.5</v>
      </c>
      <c r="R107" s="278">
        <v>12842</v>
      </c>
    </row>
    <row r="108" spans="2:19" ht="12.95" hidden="1" customHeight="1">
      <c r="B108" s="15" t="s">
        <v>1329</v>
      </c>
      <c r="C108" s="284">
        <f>C106-C107</f>
        <v>-5.0318774561935626</v>
      </c>
      <c r="D108" s="284"/>
      <c r="E108" s="284">
        <f t="shared" ref="E108:R108" si="0">E106-E107</f>
        <v>-4.6847130221190127</v>
      </c>
      <c r="F108" s="284">
        <f t="shared" si="0"/>
        <v>-2.2120495658509896</v>
      </c>
      <c r="G108" s="284">
        <f t="shared" si="0"/>
        <v>-5.1393961586305359</v>
      </c>
      <c r="H108" s="284">
        <f t="shared" si="0"/>
        <v>-4.530236095019271</v>
      </c>
      <c r="I108" s="284">
        <f t="shared" si="0"/>
        <v>-4.6573508998725437</v>
      </c>
      <c r="J108" s="284">
        <f t="shared" si="0"/>
        <v>-0.95121041482050472</v>
      </c>
      <c r="K108" s="284">
        <f t="shared" si="0"/>
        <v>-0.30385372673411215</v>
      </c>
      <c r="L108" s="284">
        <f t="shared" si="0"/>
        <v>-0.5416648038379539</v>
      </c>
      <c r="M108" s="284">
        <f t="shared" si="0"/>
        <v>0</v>
      </c>
      <c r="N108" s="284">
        <f t="shared" si="0"/>
        <v>-2.0888370663273301</v>
      </c>
      <c r="O108" s="284">
        <f t="shared" si="0"/>
        <v>-2.0179375999605922</v>
      </c>
      <c r="P108" s="284">
        <f t="shared" si="0"/>
        <v>-1.0690937509831966</v>
      </c>
      <c r="Q108" s="284"/>
      <c r="R108" s="284">
        <f t="shared" si="0"/>
        <v>5819.7088759997823</v>
      </c>
    </row>
    <row r="109" spans="2:19" ht="12.95" hidden="1" customHeight="1"/>
    <row r="110" spans="2:19" ht="12.95" hidden="1" customHeight="1"/>
    <row r="111" spans="2:19" ht="12.95" hidden="1" customHeight="1"/>
    <row r="112" spans="2:19" ht="12.95" hidden="1" customHeight="1"/>
    <row r="113" ht="12.95" hidden="1" customHeight="1"/>
    <row r="114" ht="12.95" hidden="1" customHeight="1"/>
    <row r="115" ht="12.95" hidden="1" customHeight="1"/>
    <row r="116" ht="12.95" hidden="1" customHeight="1"/>
    <row r="117" ht="12.95" hidden="1" customHeight="1"/>
    <row r="118" ht="12.95" hidden="1" customHeight="1"/>
    <row r="119" ht="12.95" hidden="1" customHeight="1"/>
    <row r="120" ht="12.95" hidden="1" customHeight="1"/>
    <row r="121" ht="12.95" hidden="1" customHeight="1"/>
    <row r="122" ht="12.95" hidden="1" customHeight="1"/>
  </sheetData>
  <mergeCells count="25">
    <mergeCell ref="B55:S55"/>
    <mergeCell ref="B58:B59"/>
    <mergeCell ref="C58:C59"/>
    <mergeCell ref="E58:L58"/>
    <mergeCell ref="N58:P58"/>
    <mergeCell ref="R58:S58"/>
    <mergeCell ref="I57:K57"/>
    <mergeCell ref="B56:S56"/>
    <mergeCell ref="B1:S1"/>
    <mergeCell ref="B2:S2"/>
    <mergeCell ref="B3:S3"/>
    <mergeCell ref="B4:B5"/>
    <mergeCell ref="C4:C5"/>
    <mergeCell ref="E4:L4"/>
    <mergeCell ref="N4:P4"/>
    <mergeCell ref="R4:S4"/>
    <mergeCell ref="B100:S100"/>
    <mergeCell ref="B101:S101"/>
    <mergeCell ref="B104:S104"/>
    <mergeCell ref="B94:S94"/>
    <mergeCell ref="B95:S95"/>
    <mergeCell ref="B96:S96"/>
    <mergeCell ref="B97:S97"/>
    <mergeCell ref="B98:O98"/>
    <mergeCell ref="B99:S99"/>
  </mergeCells>
  <printOptions horizontalCentered="1" verticalCentered="1"/>
  <pageMargins left="0.3543307086614173" right="0.3543307086614173" top="0.39370078740157483" bottom="0.39370078740157483" header="0" footer="0"/>
  <pageSetup scale="73" orientation="portrait" r:id="rId1"/>
  <headerFooter alignWithMargins="0"/>
  <ignoredErrors>
    <ignoredError sqref="N61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B1:XDQ113"/>
  <sheetViews>
    <sheetView showGridLines="0" topLeftCell="B1" zoomScaleNormal="100" zoomScaleSheetLayoutView="100" workbookViewId="0">
      <selection activeCell="N27" sqref="N27"/>
    </sheetView>
  </sheetViews>
  <sheetFormatPr baseColWidth="10" defaultColWidth="9.140625" defaultRowHeight="12.75"/>
  <cols>
    <col min="1" max="1" width="3.7109375" style="278" customWidth="1"/>
    <col min="2" max="2" width="22.85546875" style="278" customWidth="1"/>
    <col min="3" max="3" width="8" style="284" customWidth="1"/>
    <col min="4" max="4" width="1.7109375" style="284" customWidth="1"/>
    <col min="5" max="5" width="5.28515625" style="284" customWidth="1"/>
    <col min="6" max="6" width="8" style="284" customWidth="1"/>
    <col min="7" max="7" width="6.5703125" style="284" customWidth="1"/>
    <col min="8" max="8" width="7.140625" style="284" customWidth="1"/>
    <col min="9" max="9" width="5.85546875" style="284" customWidth="1"/>
    <col min="10" max="10" width="7.28515625" style="284" customWidth="1"/>
    <col min="11" max="11" width="8.85546875" style="284" customWidth="1"/>
    <col min="12" max="12" width="8" style="284" customWidth="1"/>
    <col min="13" max="13" width="1.7109375" style="284" customWidth="1"/>
    <col min="14" max="14" width="5.7109375" style="284" customWidth="1"/>
    <col min="15" max="15" width="10.140625" style="284" customWidth="1"/>
    <col min="16" max="16" width="9.42578125" style="284" customWidth="1"/>
    <col min="17" max="17" width="1.7109375" style="284" customWidth="1"/>
    <col min="18" max="18" width="9.85546875" style="283" customWidth="1"/>
    <col min="19" max="19" width="10.85546875" style="278" customWidth="1"/>
    <col min="20" max="21" width="9.140625" style="278"/>
    <col min="22" max="22" width="14.85546875" style="278" customWidth="1"/>
    <col min="23" max="16384" width="9.140625" style="278"/>
  </cols>
  <sheetData>
    <row r="1" spans="2:25" s="276" customFormat="1" ht="14.1" customHeight="1">
      <c r="B1" s="928" t="s">
        <v>1474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  <c r="P1" s="928"/>
      <c r="Q1" s="928"/>
      <c r="R1" s="928"/>
      <c r="S1" s="928"/>
    </row>
    <row r="2" spans="2:25" s="276" customFormat="1" ht="14.1" customHeight="1">
      <c r="B2" s="925" t="s">
        <v>1557</v>
      </c>
      <c r="C2" s="925"/>
      <c r="D2" s="925"/>
      <c r="E2" s="925"/>
      <c r="F2" s="925"/>
      <c r="G2" s="925"/>
      <c r="H2" s="925"/>
      <c r="I2" s="925"/>
      <c r="J2" s="925"/>
      <c r="K2" s="925"/>
      <c r="L2" s="925"/>
      <c r="M2" s="925"/>
      <c r="N2" s="925"/>
      <c r="O2" s="925"/>
      <c r="P2" s="925"/>
      <c r="Q2" s="925"/>
      <c r="R2" s="925"/>
      <c r="S2" s="925"/>
    </row>
    <row r="3" spans="2:25" s="277" customFormat="1" ht="14.1" customHeight="1">
      <c r="B3" s="942" t="s">
        <v>1092</v>
      </c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  <c r="P3" s="942"/>
      <c r="Q3" s="942"/>
      <c r="R3" s="942"/>
      <c r="S3" s="942"/>
    </row>
    <row r="4" spans="2:25" ht="27.95" customHeight="1">
      <c r="B4" s="920" t="s">
        <v>1093</v>
      </c>
      <c r="C4" s="951" t="s">
        <v>1386</v>
      </c>
      <c r="D4" s="438"/>
      <c r="E4" s="948" t="s">
        <v>1347</v>
      </c>
      <c r="F4" s="948"/>
      <c r="G4" s="948"/>
      <c r="H4" s="948"/>
      <c r="I4" s="948"/>
      <c r="J4" s="948"/>
      <c r="K4" s="948"/>
      <c r="L4" s="948"/>
      <c r="M4" s="439"/>
      <c r="N4" s="948" t="s">
        <v>1348</v>
      </c>
      <c r="O4" s="948"/>
      <c r="P4" s="948"/>
      <c r="Q4" s="438"/>
      <c r="R4" s="944" t="s">
        <v>1094</v>
      </c>
      <c r="S4" s="944"/>
    </row>
    <row r="5" spans="2:25" ht="84.95" customHeight="1">
      <c r="B5" s="921"/>
      <c r="C5" s="952"/>
      <c r="D5" s="436"/>
      <c r="E5" s="437" t="s">
        <v>512</v>
      </c>
      <c r="F5" s="407" t="s">
        <v>1349</v>
      </c>
      <c r="G5" s="407" t="s">
        <v>1350</v>
      </c>
      <c r="H5" s="407" t="s">
        <v>1351</v>
      </c>
      <c r="I5" s="407" t="s">
        <v>1385</v>
      </c>
      <c r="J5" s="407" t="s">
        <v>1353</v>
      </c>
      <c r="K5" s="407" t="s">
        <v>1354</v>
      </c>
      <c r="L5" s="407" t="s">
        <v>1384</v>
      </c>
      <c r="M5" s="407"/>
      <c r="N5" s="437" t="s">
        <v>512</v>
      </c>
      <c r="O5" s="407" t="s">
        <v>1356</v>
      </c>
      <c r="P5" s="407" t="s">
        <v>1357</v>
      </c>
      <c r="Q5" s="408"/>
      <c r="R5" s="409" t="s">
        <v>1095</v>
      </c>
      <c r="S5" s="409" t="s">
        <v>1096</v>
      </c>
      <c r="V5" s="571"/>
      <c r="W5" s="2"/>
      <c r="X5" s="2"/>
      <c r="Y5" s="277"/>
    </row>
    <row r="6" spans="2:25" ht="2.25" customHeight="1">
      <c r="B6" s="440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7"/>
    </row>
    <row r="7" spans="2:25" ht="12.95" customHeight="1">
      <c r="B7" s="411" t="s">
        <v>1097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79"/>
    </row>
    <row r="8" spans="2:25" ht="12.95" customHeight="1">
      <c r="B8" s="412" t="s">
        <v>1098</v>
      </c>
      <c r="C8" s="620">
        <v>10.598707686582932</v>
      </c>
      <c r="D8" s="282"/>
      <c r="E8" s="621">
        <v>9.6198052966564358</v>
      </c>
      <c r="F8" s="621">
        <v>8.0252122432119677</v>
      </c>
      <c r="G8" s="621">
        <v>6.2877853905210266</v>
      </c>
      <c r="H8" s="621">
        <v>4.5675785229739621</v>
      </c>
      <c r="I8" s="621">
        <v>2.6120179967625097</v>
      </c>
      <c r="J8" s="621">
        <v>0.31297907873218966</v>
      </c>
      <c r="K8" s="621">
        <v>0.40144076952106383</v>
      </c>
      <c r="L8" s="621">
        <v>0.53351020001609373</v>
      </c>
      <c r="N8" s="620" t="s">
        <v>1239</v>
      </c>
      <c r="O8" s="610">
        <v>1.8259529333033615</v>
      </c>
      <c r="P8" s="621">
        <v>0.38783868758772849</v>
      </c>
      <c r="Q8" s="282"/>
      <c r="R8" s="622">
        <v>372.72970600000031</v>
      </c>
      <c r="S8" s="622">
        <v>688</v>
      </c>
    </row>
    <row r="9" spans="2:25" ht="12.95" customHeight="1">
      <c r="B9" s="412" t="s">
        <v>1099</v>
      </c>
      <c r="C9" s="620">
        <v>12.339469221368109</v>
      </c>
      <c r="D9" s="282"/>
      <c r="E9" s="621">
        <v>11.89513853986603</v>
      </c>
      <c r="F9" s="621">
        <v>10.080094544523741</v>
      </c>
      <c r="G9" s="621">
        <v>7.4082903719670705</v>
      </c>
      <c r="H9" s="621">
        <v>4.5425539531439432</v>
      </c>
      <c r="I9" s="621">
        <v>2.2838294254074016</v>
      </c>
      <c r="J9" s="621">
        <v>1.204494605162173</v>
      </c>
      <c r="K9" s="621">
        <v>0.85282383891257874</v>
      </c>
      <c r="L9" s="621">
        <v>0.92091875098567022</v>
      </c>
      <c r="N9" s="620" t="s">
        <v>1367</v>
      </c>
      <c r="O9" s="610">
        <v>2.3014436793742723</v>
      </c>
      <c r="P9" s="621">
        <v>2.0707845479353288</v>
      </c>
      <c r="Q9" s="282"/>
      <c r="R9" s="622">
        <v>1529.1876709999935</v>
      </c>
      <c r="S9" s="622">
        <v>2604</v>
      </c>
    </row>
    <row r="10" spans="2:25" ht="12.95" customHeight="1">
      <c r="B10" s="412" t="s">
        <v>1100</v>
      </c>
      <c r="C10" s="620">
        <v>10.585034557874321</v>
      </c>
      <c r="D10" s="282"/>
      <c r="E10" s="621">
        <v>10.180994551505652</v>
      </c>
      <c r="F10" s="621">
        <v>9.3000555093200301</v>
      </c>
      <c r="G10" s="621">
        <v>4.9405098086338732</v>
      </c>
      <c r="H10" s="621">
        <v>3.3873715347362761</v>
      </c>
      <c r="I10" s="621">
        <v>2.1747567968662906</v>
      </c>
      <c r="J10" s="621">
        <v>0.67077015440565846</v>
      </c>
      <c r="K10" s="621">
        <v>0.4695150991199511</v>
      </c>
      <c r="L10" s="621">
        <v>0.61448907855336243</v>
      </c>
      <c r="N10" s="620" t="s">
        <v>1236</v>
      </c>
      <c r="O10" s="610">
        <v>1.7232714786644021</v>
      </c>
      <c r="P10" s="621">
        <v>1.3960460281698992</v>
      </c>
      <c r="Q10" s="282"/>
      <c r="R10" s="622">
        <v>2923.0748970000086</v>
      </c>
      <c r="S10" s="622">
        <v>4446</v>
      </c>
    </row>
    <row r="11" spans="2:25" ht="12.95" customHeight="1">
      <c r="B11" s="412" t="s">
        <v>1101</v>
      </c>
      <c r="C11" s="620">
        <v>8.2249889018800566</v>
      </c>
      <c r="D11" s="282"/>
      <c r="E11" s="621">
        <v>7.3500811966015736</v>
      </c>
      <c r="F11" s="621">
        <v>6.2732343366003862</v>
      </c>
      <c r="G11" s="621">
        <v>3.6330400341237712</v>
      </c>
      <c r="H11" s="621">
        <v>2.8189974947819585</v>
      </c>
      <c r="I11" s="621">
        <v>1.3577170282566418</v>
      </c>
      <c r="J11" s="621">
        <v>0.69072261961232539</v>
      </c>
      <c r="K11" s="621">
        <v>0.15645453003711932</v>
      </c>
      <c r="L11" s="621">
        <v>8.4147457055280206E-2</v>
      </c>
      <c r="N11" s="620" t="s">
        <v>1237</v>
      </c>
      <c r="O11" s="610">
        <v>1.9914930616123476</v>
      </c>
      <c r="P11" s="621">
        <v>1.3183871962246636</v>
      </c>
      <c r="Q11" s="282"/>
      <c r="R11" s="622">
        <v>3749.777011000006</v>
      </c>
      <c r="S11" s="622">
        <v>4973</v>
      </c>
    </row>
    <row r="12" spans="2:25" ht="12.95" customHeight="1">
      <c r="B12" s="412" t="s">
        <v>1102</v>
      </c>
      <c r="C12" s="620">
        <v>8.346088480852595</v>
      </c>
      <c r="D12" s="282"/>
      <c r="E12" s="621">
        <v>7.8582901952968536</v>
      </c>
      <c r="F12" s="621">
        <v>6.7099986837975925</v>
      </c>
      <c r="G12" s="621">
        <v>3.7210477076795931</v>
      </c>
      <c r="H12" s="621">
        <v>2.809559704207786</v>
      </c>
      <c r="I12" s="621">
        <v>0.75441837811040768</v>
      </c>
      <c r="J12" s="621">
        <v>0.36709117217316928</v>
      </c>
      <c r="K12" s="621">
        <v>2.625741795379256E-2</v>
      </c>
      <c r="L12" s="621">
        <v>9.0139378727253569E-2</v>
      </c>
      <c r="N12" s="620" t="s">
        <v>1380</v>
      </c>
      <c r="O12" s="610">
        <v>1.2039716786727011</v>
      </c>
      <c r="P12" s="621">
        <v>0.85872991037270663</v>
      </c>
      <c r="Q12" s="282"/>
      <c r="R12" s="622">
        <v>3447.3800949999959</v>
      </c>
      <c r="S12" s="622">
        <v>4050</v>
      </c>
    </row>
    <row r="13" spans="2:25" ht="12.95" customHeight="1">
      <c r="B13" s="412" t="s">
        <v>1103</v>
      </c>
      <c r="C13" s="620">
        <v>6.857895798834905</v>
      </c>
      <c r="D13" s="282"/>
      <c r="E13" s="621">
        <v>6.1811206702758223</v>
      </c>
      <c r="F13" s="621">
        <v>4.9818088066244766</v>
      </c>
      <c r="G13" s="621">
        <v>3.2286557551259185</v>
      </c>
      <c r="H13" s="621">
        <v>2.4409978279668465</v>
      </c>
      <c r="I13" s="621">
        <v>1.0083522405621264</v>
      </c>
      <c r="J13" s="621">
        <v>0.50947692400580735</v>
      </c>
      <c r="K13" s="621">
        <v>0.23422295792798423</v>
      </c>
      <c r="L13" s="621">
        <v>0.24279566823802815</v>
      </c>
      <c r="N13" s="620" t="s">
        <v>1236</v>
      </c>
      <c r="O13" s="610">
        <v>1.8383409595457325</v>
      </c>
      <c r="P13" s="621">
        <v>1.113926168403514</v>
      </c>
      <c r="Q13" s="282"/>
      <c r="R13" s="622">
        <v>3278.7763709999922</v>
      </c>
      <c r="S13" s="622">
        <v>2845</v>
      </c>
    </row>
    <row r="14" spans="2:25" ht="12.95" customHeight="1">
      <c r="B14" s="412" t="s">
        <v>1104</v>
      </c>
      <c r="C14" s="620" t="s">
        <v>1383</v>
      </c>
      <c r="D14" s="282"/>
      <c r="E14" s="621" t="s">
        <v>1245</v>
      </c>
      <c r="F14" s="621">
        <v>3.712158438826469</v>
      </c>
      <c r="G14" s="621">
        <v>1.6636577899015939</v>
      </c>
      <c r="H14" s="621">
        <v>1.3067825647091753</v>
      </c>
      <c r="I14" s="621">
        <v>0.97515910986517207</v>
      </c>
      <c r="J14" s="621">
        <v>0.35962134778811544</v>
      </c>
      <c r="K14" s="621">
        <v>0.24869053804484659</v>
      </c>
      <c r="L14" s="621">
        <v>0.29742316413872216</v>
      </c>
      <c r="N14" s="620" t="s">
        <v>1558</v>
      </c>
      <c r="O14" s="610">
        <v>1.0317620952926134</v>
      </c>
      <c r="P14" s="621">
        <v>0.60632011572603595</v>
      </c>
      <c r="Q14" s="282"/>
      <c r="R14" s="622">
        <v>2776.0231870000011</v>
      </c>
      <c r="S14" s="622">
        <v>1743</v>
      </c>
    </row>
    <row r="15" spans="2:25" ht="2.25" customHeight="1">
      <c r="B15" s="413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N15" s="282"/>
      <c r="O15" s="305"/>
      <c r="P15" s="282"/>
      <c r="Q15" s="282"/>
      <c r="R15" s="461"/>
      <c r="S15" s="461"/>
    </row>
    <row r="16" spans="2:25" ht="12.95" customHeight="1">
      <c r="B16" s="411" t="s">
        <v>1105</v>
      </c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N16" s="282"/>
      <c r="O16" s="305"/>
      <c r="P16" s="282"/>
      <c r="Q16" s="282"/>
      <c r="R16" s="461"/>
      <c r="S16" s="461"/>
    </row>
    <row r="17" spans="2:19" ht="12.95" customHeight="1">
      <c r="B17" s="412" t="s">
        <v>1106</v>
      </c>
      <c r="C17" s="620">
        <v>7.6288446471448683</v>
      </c>
      <c r="D17" s="282"/>
      <c r="E17" s="621">
        <v>7.0498570939202168</v>
      </c>
      <c r="F17" s="621">
        <v>6.1556212223010434</v>
      </c>
      <c r="G17" s="621">
        <v>3.2379290256876296</v>
      </c>
      <c r="H17" s="621">
        <v>2.3634824410025024</v>
      </c>
      <c r="I17" s="621">
        <v>1.0516945664656947</v>
      </c>
      <c r="J17" s="621">
        <v>0.34072413862391504</v>
      </c>
      <c r="K17" s="621">
        <v>0.12167017007787542</v>
      </c>
      <c r="L17" s="621">
        <v>0.12622458483497392</v>
      </c>
      <c r="N17" s="620">
        <v>1.5106313207005382</v>
      </c>
      <c r="O17" s="610">
        <v>1.2931985796856851</v>
      </c>
      <c r="P17" s="621">
        <v>0.89249716383211064</v>
      </c>
      <c r="Q17" s="282"/>
      <c r="R17" s="622">
        <v>14113.009778000174</v>
      </c>
      <c r="S17" s="622">
        <v>17905</v>
      </c>
    </row>
    <row r="18" spans="2:19" ht="12.95" customHeight="1">
      <c r="B18" s="412" t="s">
        <v>1107</v>
      </c>
      <c r="C18" s="620">
        <v>10.486685017637907</v>
      </c>
      <c r="D18" s="282"/>
      <c r="E18" s="621">
        <v>9.7330647476436454</v>
      </c>
      <c r="F18" s="621">
        <v>8.0754085791771146</v>
      </c>
      <c r="G18" s="621">
        <v>6.0728014554088388</v>
      </c>
      <c r="H18" s="621">
        <v>4.3093387185084993</v>
      </c>
      <c r="I18" s="621">
        <v>2.4434054633674123</v>
      </c>
      <c r="J18" s="621">
        <v>1.4215555972357601</v>
      </c>
      <c r="K18" s="621">
        <v>0.81852325907040657</v>
      </c>
      <c r="L18" s="621">
        <v>0.97627802642662431</v>
      </c>
      <c r="N18" s="620" t="s">
        <v>1559</v>
      </c>
      <c r="O18" s="610">
        <v>2.9001860109275834</v>
      </c>
      <c r="P18" s="621">
        <v>2.0271761688693593</v>
      </c>
      <c r="Q18" s="282"/>
      <c r="R18" s="622">
        <v>3963.9391599999876</v>
      </c>
      <c r="S18" s="622">
        <v>3444</v>
      </c>
    </row>
    <row r="19" spans="2:19" ht="2.25" customHeight="1">
      <c r="B19" s="413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N19" s="282"/>
      <c r="O19" s="282"/>
      <c r="P19" s="282"/>
      <c r="Q19" s="282"/>
      <c r="R19" s="461"/>
      <c r="S19" s="461"/>
    </row>
    <row r="20" spans="2:19" ht="12.95" customHeight="1">
      <c r="B20" s="411" t="s">
        <v>1108</v>
      </c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N20" s="282"/>
      <c r="O20" s="282"/>
      <c r="P20" s="282"/>
      <c r="Q20" s="282"/>
      <c r="R20" s="461"/>
      <c r="S20" s="461"/>
    </row>
    <row r="21" spans="2:19" ht="12.95" customHeight="1">
      <c r="B21" s="412" t="s">
        <v>1504</v>
      </c>
      <c r="C21" s="620" t="s">
        <v>1250</v>
      </c>
      <c r="D21" s="282"/>
      <c r="E21" s="621" t="s">
        <v>1382</v>
      </c>
      <c r="F21" s="621">
        <v>5.5073882129431064</v>
      </c>
      <c r="G21" s="621">
        <v>6.3183485855516057</v>
      </c>
      <c r="H21" s="621">
        <v>4.1763620060398496</v>
      </c>
      <c r="I21" s="621">
        <v>4.4072857091601536</v>
      </c>
      <c r="J21" s="621">
        <v>2.9836824030783178</v>
      </c>
      <c r="K21" s="621">
        <v>2.5011174604187172</v>
      </c>
      <c r="L21" s="621">
        <v>2.3404189305904763</v>
      </c>
      <c r="N21" s="620" t="s">
        <v>1363</v>
      </c>
      <c r="O21" s="621">
        <v>1.7096389326199148</v>
      </c>
      <c r="P21" s="621">
        <v>1.523642693703356</v>
      </c>
      <c r="Q21" s="282"/>
      <c r="R21" s="622">
        <v>257.58854199999996</v>
      </c>
      <c r="S21" s="622">
        <v>289</v>
      </c>
    </row>
    <row r="22" spans="2:19" ht="12.95" customHeight="1">
      <c r="B22" s="412" t="s">
        <v>1109</v>
      </c>
      <c r="C22" s="620">
        <v>7.6135591394415503</v>
      </c>
      <c r="D22" s="282"/>
      <c r="E22" s="621">
        <v>6.4814998989894272</v>
      </c>
      <c r="F22" s="621">
        <v>5.6380950698434873</v>
      </c>
      <c r="G22" s="621">
        <v>3.6680316458309865</v>
      </c>
      <c r="H22" s="621">
        <v>3.5154318415837111</v>
      </c>
      <c r="I22" s="621">
        <v>1.6869431836833026</v>
      </c>
      <c r="J22" s="621">
        <v>0.69334238774972612</v>
      </c>
      <c r="K22" s="621">
        <v>0.23202626744722801</v>
      </c>
      <c r="L22" s="621">
        <v>0.204883966420598</v>
      </c>
      <c r="N22" s="620" t="s">
        <v>1368</v>
      </c>
      <c r="O22" s="621">
        <v>2.1960025567119952</v>
      </c>
      <c r="P22" s="621">
        <v>1.3622051204071786</v>
      </c>
      <c r="Q22" s="282"/>
      <c r="R22" s="622">
        <v>3154.4562089999868</v>
      </c>
      <c r="S22" s="622">
        <v>3977</v>
      </c>
    </row>
    <row r="23" spans="2:19" ht="12.95" customHeight="1">
      <c r="B23" s="412" t="s">
        <v>1110</v>
      </c>
      <c r="C23" s="620">
        <v>10.266741356474624</v>
      </c>
      <c r="D23" s="282"/>
      <c r="E23" s="621">
        <v>9.6736180972847094</v>
      </c>
      <c r="F23" s="621">
        <v>8.2069965595103831</v>
      </c>
      <c r="G23" s="621">
        <v>4.8394590554542756</v>
      </c>
      <c r="H23" s="621">
        <v>3.433348426210582</v>
      </c>
      <c r="I23" s="621">
        <v>1.6709425176803543</v>
      </c>
      <c r="J23" s="621">
        <v>0.57796029398161419</v>
      </c>
      <c r="K23" s="621">
        <v>0.26080385934971329</v>
      </c>
      <c r="L23" s="621">
        <v>0.35192722449110148</v>
      </c>
      <c r="N23" s="620">
        <v>2.4179395986292773</v>
      </c>
      <c r="O23" s="621">
        <v>2.2189297118364562</v>
      </c>
      <c r="P23" s="621">
        <v>1.4510230956392698</v>
      </c>
      <c r="Q23" s="282"/>
      <c r="R23" s="622">
        <v>8114.0923500000572</v>
      </c>
      <c r="S23" s="622">
        <v>10074</v>
      </c>
    </row>
    <row r="24" spans="2:19" ht="12.95" customHeight="1">
      <c r="B24" s="412" t="s">
        <v>28</v>
      </c>
      <c r="C24" s="620">
        <v>6.0858162914747229</v>
      </c>
      <c r="D24" s="282"/>
      <c r="E24" s="621">
        <v>5.6685611835564078</v>
      </c>
      <c r="F24" s="621">
        <v>5.0510806176892533</v>
      </c>
      <c r="G24" s="621">
        <v>2.6413737458110429</v>
      </c>
      <c r="H24" s="621">
        <v>1.5897636139048847</v>
      </c>
      <c r="I24" s="621">
        <v>0.6889603628222799</v>
      </c>
      <c r="J24" s="621">
        <v>0.42716830671196754</v>
      </c>
      <c r="K24" s="621">
        <v>0.224299863369744</v>
      </c>
      <c r="L24" s="621">
        <v>0.23609026460883245</v>
      </c>
      <c r="N24" s="620" t="s">
        <v>1361</v>
      </c>
      <c r="O24" s="621">
        <v>0.66784198796397287</v>
      </c>
      <c r="P24" s="621">
        <v>0.6362874714943525</v>
      </c>
      <c r="Q24" s="282"/>
      <c r="R24" s="622">
        <v>6550.811836999992</v>
      </c>
      <c r="S24" s="622">
        <v>7009</v>
      </c>
    </row>
    <row r="25" spans="2:19" ht="2.25" customHeight="1">
      <c r="B25" s="413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N25" s="282"/>
      <c r="O25" s="282"/>
      <c r="P25" s="282"/>
      <c r="Q25" s="282"/>
      <c r="R25" s="461"/>
      <c r="S25" s="461"/>
    </row>
    <row r="26" spans="2:19" ht="12.95" customHeight="1">
      <c r="B26" s="411" t="s">
        <v>1111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N26" s="282"/>
      <c r="O26" s="282"/>
      <c r="P26" s="282"/>
      <c r="Q26" s="282"/>
      <c r="R26" s="461"/>
      <c r="S26" s="461"/>
    </row>
    <row r="27" spans="2:19" ht="12.95" customHeight="1">
      <c r="B27" s="412" t="s">
        <v>1112</v>
      </c>
      <c r="C27" s="620">
        <v>9.9760284531440497</v>
      </c>
      <c r="D27" s="282"/>
      <c r="E27" s="621">
        <v>9.1593963976871624</v>
      </c>
      <c r="F27" s="621">
        <v>7.3561378656136878</v>
      </c>
      <c r="G27" s="621">
        <v>5.1064049241799445</v>
      </c>
      <c r="H27" s="621">
        <v>4.4195816324733848</v>
      </c>
      <c r="I27" s="621">
        <v>2.8318093018035633</v>
      </c>
      <c r="J27" s="621">
        <v>0.83055198178361656</v>
      </c>
      <c r="K27" s="621">
        <v>0.76019485008473875</v>
      </c>
      <c r="L27" s="621">
        <v>0.74191783753345852</v>
      </c>
      <c r="N27" s="620" t="s">
        <v>1381</v>
      </c>
      <c r="O27" s="621">
        <v>2.7420599410449502</v>
      </c>
      <c r="P27" s="621">
        <v>1.3617130158563093</v>
      </c>
      <c r="Q27" s="282"/>
      <c r="R27" s="622">
        <v>3782.0458789999875</v>
      </c>
      <c r="S27" s="622">
        <v>6486</v>
      </c>
    </row>
    <row r="28" spans="2:19" ht="12.95" customHeight="1">
      <c r="B28" s="412" t="s">
        <v>1113</v>
      </c>
      <c r="C28" s="620">
        <v>10.34837625330036</v>
      </c>
      <c r="D28" s="282"/>
      <c r="E28" s="621">
        <v>9.530688385337756</v>
      </c>
      <c r="F28" s="621">
        <v>8.8832350044547503</v>
      </c>
      <c r="G28" s="621">
        <v>4.870839288447848</v>
      </c>
      <c r="H28" s="621">
        <v>3.3591668526039884</v>
      </c>
      <c r="I28" s="621">
        <v>1.5636824178797126</v>
      </c>
      <c r="J28" s="621">
        <v>0.6613132109838743</v>
      </c>
      <c r="K28" s="621">
        <v>3.4460053084841659E-2</v>
      </c>
      <c r="L28" s="621">
        <v>0.13894769591080378</v>
      </c>
      <c r="N28" s="620">
        <v>2.2622755651217106</v>
      </c>
      <c r="O28" s="621">
        <v>1.899945108155892</v>
      </c>
      <c r="P28" s="621">
        <v>1.3520283494489223</v>
      </c>
      <c r="Q28" s="282"/>
      <c r="R28" s="622">
        <v>4141.7318669999895</v>
      </c>
      <c r="S28" s="622">
        <v>5664</v>
      </c>
    </row>
    <row r="29" spans="2:19" ht="12.95" customHeight="1">
      <c r="B29" s="412" t="s">
        <v>1114</v>
      </c>
      <c r="C29" s="620">
        <v>8.7043491814225664</v>
      </c>
      <c r="D29" s="282"/>
      <c r="E29" s="621">
        <v>7.7328461614011985</v>
      </c>
      <c r="F29" s="621">
        <v>6.4454215254110467</v>
      </c>
      <c r="G29" s="621">
        <v>3.9263960867562431</v>
      </c>
      <c r="H29" s="621">
        <v>2.5088378219598453</v>
      </c>
      <c r="I29" s="621">
        <v>1.0421440314282773</v>
      </c>
      <c r="J29" s="621">
        <v>0.76873940986742273</v>
      </c>
      <c r="K29" s="621">
        <v>0.44747109471468494</v>
      </c>
      <c r="L29" s="621">
        <v>0.39216225588983561</v>
      </c>
      <c r="N29" s="620" t="s">
        <v>1547</v>
      </c>
      <c r="O29" s="621">
        <v>2.0522605014841351</v>
      </c>
      <c r="P29" s="621">
        <v>1.6937362041113437</v>
      </c>
      <c r="Q29" s="282"/>
      <c r="R29" s="622">
        <v>3896.7406399999954</v>
      </c>
      <c r="S29" s="622">
        <v>4151</v>
      </c>
    </row>
    <row r="30" spans="2:19" ht="12.95" customHeight="1">
      <c r="B30" s="412" t="s">
        <v>1115</v>
      </c>
      <c r="C30" s="620">
        <v>5.6564441424605008</v>
      </c>
      <c r="D30" s="282"/>
      <c r="E30" s="621">
        <v>5.4319246961235859</v>
      </c>
      <c r="F30" s="621">
        <v>4.5356344607960741</v>
      </c>
      <c r="G30" s="621">
        <v>2.8570522763071255</v>
      </c>
      <c r="H30" s="621">
        <v>2.175649056781106</v>
      </c>
      <c r="I30" s="621">
        <v>0.50379356700578171</v>
      </c>
      <c r="J30" s="621">
        <v>0.39815029610009461</v>
      </c>
      <c r="K30" s="621">
        <v>4.0234684140934743E-2</v>
      </c>
      <c r="L30" s="621">
        <v>0.14332647304963314</v>
      </c>
      <c r="N30" s="620" t="s">
        <v>1360</v>
      </c>
      <c r="O30" s="621">
        <v>0.59598847131386345</v>
      </c>
      <c r="P30" s="621">
        <v>0.58017784483641499</v>
      </c>
      <c r="Q30" s="282"/>
      <c r="R30" s="622">
        <v>3464.1827810000023</v>
      </c>
      <c r="S30" s="622">
        <v>3088</v>
      </c>
    </row>
    <row r="31" spans="2:19" ht="12.95" customHeight="1">
      <c r="B31" s="412" t="s">
        <v>1116</v>
      </c>
      <c r="C31" s="620" t="s">
        <v>1323</v>
      </c>
      <c r="D31" s="282"/>
      <c r="E31" s="621" t="s">
        <v>1323</v>
      </c>
      <c r="F31" s="621">
        <v>4.8144508304811158</v>
      </c>
      <c r="G31" s="621">
        <v>1.8212112308997517</v>
      </c>
      <c r="H31" s="621">
        <v>0.89420506515644704</v>
      </c>
      <c r="I31" s="621">
        <v>0.5499162058423217</v>
      </c>
      <c r="J31" s="621">
        <v>6.7541212480745849E-2</v>
      </c>
      <c r="K31" s="621">
        <v>2.1786569455551363E-2</v>
      </c>
      <c r="L31" s="621">
        <v>8.7814699879654748E-2</v>
      </c>
      <c r="N31" s="620" t="s">
        <v>1560</v>
      </c>
      <c r="O31" s="621">
        <v>0.51774971942488113</v>
      </c>
      <c r="P31" s="621">
        <v>0.45545077095523978</v>
      </c>
      <c r="Q31" s="282"/>
      <c r="R31" s="622">
        <v>2792.2477710000007</v>
      </c>
      <c r="S31" s="622">
        <v>1960</v>
      </c>
    </row>
    <row r="32" spans="2:19" ht="2.25" customHeight="1">
      <c r="B32" s="413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N32" s="282"/>
      <c r="O32" s="282"/>
      <c r="P32" s="282"/>
      <c r="Q32" s="282"/>
      <c r="R32" s="461"/>
      <c r="S32" s="461"/>
    </row>
    <row r="33" spans="2:19" s="15" customFormat="1" ht="12.95" customHeight="1">
      <c r="B33" s="414" t="s">
        <v>1117</v>
      </c>
      <c r="C33" s="25"/>
      <c r="D33" s="280"/>
      <c r="E33" s="26"/>
      <c r="F33" s="25"/>
      <c r="G33" s="280"/>
      <c r="H33" s="280"/>
      <c r="I33" s="280"/>
      <c r="J33" s="280"/>
      <c r="K33" s="280"/>
      <c r="L33" s="281"/>
      <c r="N33" s="10"/>
      <c r="R33" s="462"/>
      <c r="S33" s="462"/>
    </row>
    <row r="34" spans="2:19" s="15" customFormat="1" ht="12.95" customHeight="1">
      <c r="B34" s="344" t="s">
        <v>1118</v>
      </c>
      <c r="C34" s="625">
        <v>10.017337188422131</v>
      </c>
      <c r="D34" s="280"/>
      <c r="E34" s="621">
        <v>9.2189474252612253</v>
      </c>
      <c r="F34" s="25">
        <v>8.0601026067385604</v>
      </c>
      <c r="G34" s="599">
        <v>4.7072521101103337</v>
      </c>
      <c r="H34" s="599">
        <v>3.3241878846394193</v>
      </c>
      <c r="I34" s="599">
        <v>1.6927063575395609</v>
      </c>
      <c r="J34" s="599">
        <v>0.60164615994963044</v>
      </c>
      <c r="K34" s="599">
        <v>0.1705333601689879</v>
      </c>
      <c r="L34" s="621">
        <v>0.21270997080094972</v>
      </c>
      <c r="N34" s="620">
        <v>2.4060039770829755</v>
      </c>
      <c r="O34" s="621">
        <v>2.1827253291400939</v>
      </c>
      <c r="P34" s="621">
        <v>1.3743479686527551</v>
      </c>
      <c r="R34" s="622">
        <v>5034.7644540000019</v>
      </c>
      <c r="S34" s="622">
        <v>7612</v>
      </c>
    </row>
    <row r="35" spans="2:19" s="15" customFormat="1" ht="12.95" customHeight="1">
      <c r="B35" s="344" t="s">
        <v>1119</v>
      </c>
      <c r="C35" s="625">
        <v>7.0294894304913997</v>
      </c>
      <c r="D35" s="280"/>
      <c r="E35" s="621">
        <v>6.6824397443624335</v>
      </c>
      <c r="F35" s="25">
        <v>5.6557339535459148</v>
      </c>
      <c r="G35" s="599">
        <v>3.4494184529597747</v>
      </c>
      <c r="H35" s="599">
        <v>2.8339193328119032</v>
      </c>
      <c r="I35" s="599">
        <v>1.5976667816074481</v>
      </c>
      <c r="J35" s="599">
        <v>0.39225781239404323</v>
      </c>
      <c r="K35" s="599">
        <v>7.0396140863559983E-2</v>
      </c>
      <c r="L35" s="621">
        <v>0.17640067835283688</v>
      </c>
      <c r="N35" s="620" t="s">
        <v>1558</v>
      </c>
      <c r="O35" s="621">
        <v>1.0372800004881046</v>
      </c>
      <c r="P35" s="621">
        <v>0.76193776552235437</v>
      </c>
      <c r="R35" s="622">
        <v>2238.2192839999952</v>
      </c>
      <c r="S35" s="622">
        <v>2393</v>
      </c>
    </row>
    <row r="36" spans="2:19" s="15" customFormat="1" ht="12.95" customHeight="1">
      <c r="B36" s="344" t="s">
        <v>1120</v>
      </c>
      <c r="C36" s="625">
        <v>7.9236171915558238</v>
      </c>
      <c r="D36" s="280"/>
      <c r="E36" s="621">
        <v>6.7431132548858779</v>
      </c>
      <c r="F36" s="25">
        <v>5.9309677313124167</v>
      </c>
      <c r="G36" s="599">
        <v>4.048061803092132</v>
      </c>
      <c r="H36" s="599">
        <v>3.2184312583395402</v>
      </c>
      <c r="I36" s="599">
        <v>1.7717932415822091</v>
      </c>
      <c r="J36" s="599">
        <v>0.75037952141892361</v>
      </c>
      <c r="K36" s="599">
        <v>0.34777720156828584</v>
      </c>
      <c r="L36" s="621">
        <v>0.33812750772511263</v>
      </c>
      <c r="N36" s="620" t="s">
        <v>1547</v>
      </c>
      <c r="O36" s="621">
        <v>2.0609304547716207</v>
      </c>
      <c r="P36" s="621">
        <v>1.5605825674178735</v>
      </c>
      <c r="R36" s="622">
        <v>1542.4116289999968</v>
      </c>
      <c r="S36" s="622">
        <v>1474</v>
      </c>
    </row>
    <row r="37" spans="2:19" s="15" customFormat="1" ht="12.95" customHeight="1">
      <c r="B37" s="344" t="s">
        <v>1121</v>
      </c>
      <c r="C37" s="625">
        <v>7.7663111057532346</v>
      </c>
      <c r="D37" s="280"/>
      <c r="E37" s="621">
        <v>7.3017969755790171</v>
      </c>
      <c r="F37" s="25">
        <v>6.3354552268111402</v>
      </c>
      <c r="G37" s="599">
        <v>3.5030672702716896</v>
      </c>
      <c r="H37" s="599">
        <v>2.355086380942264</v>
      </c>
      <c r="I37" s="599">
        <v>1.116465903059302</v>
      </c>
      <c r="J37" s="599">
        <v>0.62842687278990317</v>
      </c>
      <c r="K37" s="599">
        <v>0.42518338969390013</v>
      </c>
      <c r="L37" s="621">
        <v>0.45613131691113429</v>
      </c>
      <c r="N37" s="620" t="s">
        <v>1363</v>
      </c>
      <c r="O37" s="621">
        <v>1.453374884348986</v>
      </c>
      <c r="P37" s="621">
        <v>1.066115681242094</v>
      </c>
      <c r="R37" s="622">
        <v>8018.0361760000078</v>
      </c>
      <c r="S37" s="622">
        <v>8675</v>
      </c>
    </row>
    <row r="38" spans="2:19" s="15" customFormat="1" ht="12.95" customHeight="1">
      <c r="B38" s="344" t="s">
        <v>1122</v>
      </c>
      <c r="C38" s="625" t="s">
        <v>1375</v>
      </c>
      <c r="D38" s="280"/>
      <c r="E38" s="621" t="s">
        <v>1246</v>
      </c>
      <c r="F38" s="25">
        <v>4.5832709079232483</v>
      </c>
      <c r="G38" s="599">
        <v>3.2304986775034226</v>
      </c>
      <c r="H38" s="599">
        <v>2.8234890916021329</v>
      </c>
      <c r="I38" s="599">
        <v>0.59917247880557412</v>
      </c>
      <c r="J38" s="599">
        <v>0.27370248407341347</v>
      </c>
      <c r="K38" s="599">
        <v>0</v>
      </c>
      <c r="L38" s="621">
        <v>5.4187420514531697E-3</v>
      </c>
      <c r="N38" s="620" t="s">
        <v>1553</v>
      </c>
      <c r="O38" s="621">
        <v>1.2898103447921616</v>
      </c>
      <c r="P38" s="621">
        <v>0.84543031261738022</v>
      </c>
      <c r="R38" s="622">
        <v>1243.5173949999996</v>
      </c>
      <c r="S38" s="622">
        <v>1195</v>
      </c>
    </row>
    <row r="39" spans="2:19" s="15" customFormat="1" ht="2.25" customHeight="1">
      <c r="B39" s="344"/>
      <c r="C39" s="25"/>
      <c r="D39" s="280"/>
      <c r="E39" s="26"/>
      <c r="F39" s="25"/>
      <c r="G39" s="280"/>
      <c r="H39" s="280"/>
      <c r="I39" s="280"/>
      <c r="J39" s="280"/>
      <c r="K39" s="280"/>
      <c r="L39" s="282"/>
      <c r="N39" s="282"/>
      <c r="O39" s="282"/>
      <c r="P39" s="282"/>
      <c r="R39" s="461"/>
      <c r="S39" s="461"/>
    </row>
    <row r="40" spans="2:19" s="15" customFormat="1" ht="12.95" customHeight="1">
      <c r="B40" s="414" t="s">
        <v>1123</v>
      </c>
      <c r="C40" s="25"/>
      <c r="D40" s="280"/>
      <c r="E40" s="26"/>
      <c r="F40" s="25"/>
      <c r="G40" s="280"/>
      <c r="H40" s="280"/>
      <c r="I40" s="280"/>
      <c r="J40" s="280"/>
      <c r="K40" s="280"/>
      <c r="L40" s="282"/>
      <c r="N40" s="282"/>
      <c r="O40" s="282"/>
      <c r="P40" s="282"/>
      <c r="R40" s="461"/>
      <c r="S40" s="461"/>
    </row>
    <row r="41" spans="2:19" s="15" customFormat="1" ht="12.95" customHeight="1">
      <c r="B41" s="344" t="s">
        <v>1124</v>
      </c>
      <c r="C41" s="625">
        <v>7.9049840856642017</v>
      </c>
      <c r="D41" s="280"/>
      <c r="E41" s="621">
        <v>7.3473521991687214</v>
      </c>
      <c r="F41" s="25">
        <v>6.294669214498021</v>
      </c>
      <c r="G41" s="599">
        <v>3.6044191981835034</v>
      </c>
      <c r="H41" s="599">
        <v>2.5245711762590202</v>
      </c>
      <c r="I41" s="599">
        <v>1.1894263100221132</v>
      </c>
      <c r="J41" s="599">
        <v>0.50411163245620882</v>
      </c>
      <c r="K41" s="599">
        <v>0.27910970480135933</v>
      </c>
      <c r="L41" s="621">
        <v>0.32470372584759299</v>
      </c>
      <c r="N41" s="620">
        <v>1.6559456496223275</v>
      </c>
      <c r="O41" s="621">
        <v>1.4216383702231874</v>
      </c>
      <c r="P41" s="621">
        <v>1.0107534646356462</v>
      </c>
      <c r="R41" s="622">
        <v>14946.646169000143</v>
      </c>
      <c r="S41" s="622">
        <v>16313</v>
      </c>
    </row>
    <row r="42" spans="2:19" s="15" customFormat="1" ht="12.95" customHeight="1">
      <c r="B42" s="344" t="s">
        <v>1125</v>
      </c>
      <c r="C42" s="625">
        <v>9.9517312764085535</v>
      </c>
      <c r="D42" s="280"/>
      <c r="E42" s="621">
        <v>9.0475916904049658</v>
      </c>
      <c r="F42" s="25">
        <v>7.9406836859796641</v>
      </c>
      <c r="G42" s="599">
        <v>5.0893350145034173</v>
      </c>
      <c r="H42" s="599">
        <v>4.0675638220075934</v>
      </c>
      <c r="I42" s="599">
        <v>2.1612731836831625</v>
      </c>
      <c r="J42" s="599">
        <v>0.93135161150998902</v>
      </c>
      <c r="K42" s="599">
        <v>0.25292880577231397</v>
      </c>
      <c r="L42" s="621">
        <v>0.25553159243211071</v>
      </c>
      <c r="N42" s="620">
        <v>2.9238184666591174</v>
      </c>
      <c r="O42" s="621">
        <v>2.7210166533168541</v>
      </c>
      <c r="P42" s="621">
        <v>1.7686980265334071</v>
      </c>
      <c r="R42" s="622">
        <v>3123.2294700000116</v>
      </c>
      <c r="S42" s="622">
        <v>5019</v>
      </c>
    </row>
    <row r="43" spans="2:19" s="15" customFormat="1" ht="12.95" customHeight="1">
      <c r="B43" s="344" t="s">
        <v>1126</v>
      </c>
      <c r="C43" s="625">
        <v>0</v>
      </c>
      <c r="D43" s="611"/>
      <c r="E43" s="621">
        <v>0</v>
      </c>
      <c r="F43" s="600">
        <v>0</v>
      </c>
      <c r="G43" s="600">
        <v>0</v>
      </c>
      <c r="H43" s="600">
        <v>0</v>
      </c>
      <c r="I43" s="600">
        <v>0</v>
      </c>
      <c r="J43" s="600">
        <v>0</v>
      </c>
      <c r="K43" s="600">
        <v>0</v>
      </c>
      <c r="L43" s="600">
        <v>0</v>
      </c>
      <c r="M43" s="611"/>
      <c r="N43" s="620">
        <v>0</v>
      </c>
      <c r="O43" s="600">
        <v>0</v>
      </c>
      <c r="P43" s="600">
        <v>0</v>
      </c>
      <c r="R43" s="622">
        <v>7.0732989999999996</v>
      </c>
      <c r="S43" s="622">
        <v>17</v>
      </c>
    </row>
    <row r="44" spans="2:19" s="15" customFormat="1" ht="2.25" customHeight="1">
      <c r="B44" s="344"/>
      <c r="C44" s="626"/>
      <c r="D44" s="627"/>
      <c r="E44" s="626"/>
      <c r="F44" s="626"/>
      <c r="G44" s="627"/>
      <c r="H44" s="627"/>
      <c r="I44" s="627"/>
      <c r="J44" s="627"/>
      <c r="K44" s="627"/>
      <c r="L44" s="628"/>
      <c r="M44" s="629"/>
      <c r="N44" s="630"/>
      <c r="O44" s="630"/>
      <c r="P44" s="630"/>
      <c r="R44" s="462"/>
      <c r="S44" s="462"/>
    </row>
    <row r="45" spans="2:19" ht="12.95" customHeight="1">
      <c r="B45" s="411" t="s">
        <v>1127</v>
      </c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N45" s="282"/>
      <c r="O45" s="282"/>
      <c r="P45" s="282"/>
      <c r="Q45" s="282"/>
      <c r="R45" s="461"/>
      <c r="S45" s="461"/>
    </row>
    <row r="46" spans="2:19" ht="12.95" customHeight="1">
      <c r="B46" s="412" t="s">
        <v>1128</v>
      </c>
      <c r="C46" s="620">
        <v>8.2021438377254672</v>
      </c>
      <c r="D46" s="282"/>
      <c r="E46" s="621">
        <v>7.6821978275581602</v>
      </c>
      <c r="F46" s="621">
        <v>6.6805816895335681</v>
      </c>
      <c r="G46" s="621">
        <v>3.8391633909992366</v>
      </c>
      <c r="H46" s="621">
        <v>2.5774703923490478</v>
      </c>
      <c r="I46" s="621">
        <v>1.1113459424883274</v>
      </c>
      <c r="J46" s="621">
        <v>0.54754729510005196</v>
      </c>
      <c r="K46" s="621">
        <v>0.2505093267358835</v>
      </c>
      <c r="L46" s="621">
        <v>0.30179653311577537</v>
      </c>
      <c r="N46" s="620">
        <v>1.6969832422226088</v>
      </c>
      <c r="O46" s="621">
        <v>1.4715437636059474</v>
      </c>
      <c r="P46" s="621">
        <v>1.0487294337344399</v>
      </c>
      <c r="Q46" s="282"/>
      <c r="R46" s="622">
        <v>14129.72261800014</v>
      </c>
      <c r="S46" s="622">
        <v>14330</v>
      </c>
    </row>
    <row r="47" spans="2:19" ht="12.95" customHeight="1">
      <c r="B47" s="412" t="s">
        <v>1129</v>
      </c>
      <c r="C47" s="620">
        <v>8.4465699448416984</v>
      </c>
      <c r="D47" s="282"/>
      <c r="E47" s="621">
        <v>7.4808617003749811</v>
      </c>
      <c r="F47" s="621">
        <v>6.2043578489312567</v>
      </c>
      <c r="G47" s="621">
        <v>3.9325907464054524</v>
      </c>
      <c r="H47" s="621">
        <v>3.5515738048686378</v>
      </c>
      <c r="I47" s="621">
        <v>2.2357665065427557</v>
      </c>
      <c r="J47" s="621">
        <v>0.68577562585770502</v>
      </c>
      <c r="K47" s="621">
        <v>0.36027359079831106</v>
      </c>
      <c r="L47" s="621">
        <v>0.35138958031674333</v>
      </c>
      <c r="N47" s="620">
        <v>2.5092777553226333</v>
      </c>
      <c r="O47" s="621">
        <v>2.2685752409555313</v>
      </c>
      <c r="P47" s="621">
        <v>1.4727222937650077</v>
      </c>
      <c r="Q47" s="282"/>
      <c r="R47" s="622">
        <v>3947.2263199999916</v>
      </c>
      <c r="S47" s="622">
        <v>7019</v>
      </c>
    </row>
    <row r="48" spans="2:19" ht="2.25" customHeight="1">
      <c r="B48" s="413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N48" s="282"/>
      <c r="O48" s="282"/>
      <c r="P48" s="282"/>
      <c r="Q48" s="282"/>
      <c r="R48" s="461"/>
      <c r="S48" s="461"/>
    </row>
    <row r="49" spans="2:19" ht="12.95" customHeight="1">
      <c r="B49" s="411" t="s">
        <v>1130</v>
      </c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N49" s="282"/>
      <c r="O49" s="282"/>
      <c r="P49" s="282"/>
      <c r="Q49" s="282"/>
      <c r="R49" s="461"/>
      <c r="S49" s="461"/>
    </row>
    <row r="50" spans="2:19" ht="12.95" customHeight="1">
      <c r="B50" s="412" t="s">
        <v>1131</v>
      </c>
      <c r="C50" s="620">
        <v>7.5880256192471611</v>
      </c>
      <c r="D50" s="282"/>
      <c r="E50" s="621">
        <v>7.1206389710769136</v>
      </c>
      <c r="F50" s="621">
        <v>6.1421275813206133</v>
      </c>
      <c r="G50" s="621">
        <v>3.4389256010008542</v>
      </c>
      <c r="H50" s="621">
        <v>2.1681142252775532</v>
      </c>
      <c r="I50" s="621">
        <v>0.98038031584852559</v>
      </c>
      <c r="J50" s="621">
        <v>0.44108624042978301</v>
      </c>
      <c r="K50" s="621">
        <v>0.2648609252841051</v>
      </c>
      <c r="L50" s="621">
        <v>0.29916122426353164</v>
      </c>
      <c r="N50" s="620" t="s">
        <v>1364</v>
      </c>
      <c r="O50" s="607">
        <v>1.2474927070194957</v>
      </c>
      <c r="P50" s="621">
        <v>0.91449118681552943</v>
      </c>
      <c r="Q50" s="282"/>
      <c r="R50" s="622">
        <v>10572.756238000096</v>
      </c>
      <c r="S50" s="622">
        <v>8651</v>
      </c>
    </row>
    <row r="51" spans="2:19" ht="12.95" customHeight="1">
      <c r="B51" s="412" t="s">
        <v>1132</v>
      </c>
      <c r="C51" s="620">
        <v>9.3557005523524346</v>
      </c>
      <c r="D51" s="282"/>
      <c r="E51" s="621">
        <v>8.4024104769401564</v>
      </c>
      <c r="F51" s="621">
        <v>7.4116286503047082</v>
      </c>
      <c r="G51" s="621">
        <v>4.5762533131170962</v>
      </c>
      <c r="H51" s="621">
        <v>3.5641562274544563</v>
      </c>
      <c r="I51" s="621">
        <v>1.9548114568232471</v>
      </c>
      <c r="J51" s="621">
        <v>0.70245710837887609</v>
      </c>
      <c r="K51" s="621">
        <v>0.22327722791562818</v>
      </c>
      <c r="L51" s="621">
        <v>0.22993535912772597</v>
      </c>
      <c r="N51" s="620">
        <v>2.6338926703563326</v>
      </c>
      <c r="O51" s="621">
        <v>2.4633825504379367</v>
      </c>
      <c r="P51" s="621">
        <v>1.5478787453363489</v>
      </c>
      <c r="Q51" s="282"/>
      <c r="R51" s="622">
        <v>4710.3907989999952</v>
      </c>
      <c r="S51" s="622">
        <v>7175</v>
      </c>
    </row>
    <row r="52" spans="2:19" ht="12.95" customHeight="1">
      <c r="B52" s="573" t="s">
        <v>1133</v>
      </c>
      <c r="C52" s="631">
        <v>8.9266134048635912</v>
      </c>
      <c r="D52" s="581"/>
      <c r="E52" s="632">
        <v>8.3085924924352685</v>
      </c>
      <c r="F52" s="632">
        <v>6.8128973973376858</v>
      </c>
      <c r="G52" s="632">
        <v>4.2430624360864435</v>
      </c>
      <c r="H52" s="632">
        <v>3.8393185272587416</v>
      </c>
      <c r="I52" s="632">
        <v>1.773510963045192</v>
      </c>
      <c r="J52" s="632">
        <v>0.88455026074520515</v>
      </c>
      <c r="K52" s="632">
        <v>0.3971919768551978</v>
      </c>
      <c r="L52" s="632">
        <v>0.50299607838945348</v>
      </c>
      <c r="M52" s="441"/>
      <c r="N52" s="631">
        <v>2.1092167264582287</v>
      </c>
      <c r="O52" s="632">
        <v>1.7732661353787222</v>
      </c>
      <c r="P52" s="632">
        <v>1.3142012677011194</v>
      </c>
      <c r="Q52" s="581"/>
      <c r="R52" s="633">
        <v>2793.8019010000007</v>
      </c>
      <c r="S52" s="633">
        <v>5523</v>
      </c>
    </row>
    <row r="53" spans="2:19" ht="12.75" customHeight="1">
      <c r="B53" s="282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N53" s="285"/>
      <c r="O53" s="282"/>
      <c r="P53" s="282"/>
      <c r="Q53" s="282"/>
      <c r="R53" s="461"/>
      <c r="S53" s="560" t="s">
        <v>1487</v>
      </c>
    </row>
    <row r="54" spans="2:19" ht="12.95" customHeight="1"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N54" s="285"/>
      <c r="O54" s="282"/>
      <c r="P54" s="282"/>
      <c r="Q54" s="282"/>
      <c r="R54" s="461"/>
      <c r="S54" s="461"/>
    </row>
    <row r="55" spans="2:19" ht="12.95" customHeight="1">
      <c r="B55" s="928" t="s">
        <v>1474</v>
      </c>
      <c r="C55" s="928"/>
      <c r="D55" s="928"/>
      <c r="E55" s="928"/>
      <c r="F55" s="928"/>
      <c r="G55" s="928"/>
      <c r="H55" s="928"/>
      <c r="I55" s="928"/>
      <c r="J55" s="928"/>
      <c r="K55" s="928"/>
      <c r="L55" s="928"/>
      <c r="M55" s="928"/>
      <c r="N55" s="928"/>
      <c r="O55" s="928"/>
      <c r="P55" s="928"/>
      <c r="Q55" s="928"/>
      <c r="R55" s="928"/>
      <c r="S55" s="928"/>
    </row>
    <row r="56" spans="2:19" ht="12.95" customHeight="1">
      <c r="B56" s="925" t="s">
        <v>1557</v>
      </c>
      <c r="C56" s="925"/>
      <c r="D56" s="925"/>
      <c r="E56" s="925"/>
      <c r="F56" s="925"/>
      <c r="G56" s="925"/>
      <c r="H56" s="925"/>
      <c r="I56" s="925"/>
      <c r="J56" s="925"/>
      <c r="K56" s="925"/>
      <c r="L56" s="925"/>
      <c r="M56" s="925"/>
      <c r="N56" s="925"/>
      <c r="O56" s="925"/>
      <c r="P56" s="925"/>
      <c r="Q56" s="925"/>
      <c r="R56" s="925"/>
      <c r="S56" s="925"/>
    </row>
    <row r="57" spans="2:19" ht="12.95" customHeight="1">
      <c r="B57" s="277"/>
      <c r="C57" s="277"/>
      <c r="D57" s="277"/>
      <c r="E57" s="277"/>
      <c r="F57" s="277"/>
      <c r="G57" s="277"/>
      <c r="H57" s="277"/>
      <c r="I57" s="949" t="s">
        <v>1499</v>
      </c>
      <c r="J57" s="949"/>
      <c r="K57" s="949"/>
      <c r="L57" s="277"/>
      <c r="M57" s="277"/>
      <c r="N57" s="277"/>
      <c r="O57" s="277"/>
      <c r="P57" s="277"/>
      <c r="Q57" s="277"/>
      <c r="R57" s="277"/>
      <c r="S57" s="560" t="s">
        <v>1488</v>
      </c>
    </row>
    <row r="58" spans="2:19" ht="27.95" customHeight="1">
      <c r="B58" s="920" t="s">
        <v>1093</v>
      </c>
      <c r="C58" s="951" t="s">
        <v>1386</v>
      </c>
      <c r="D58" s="438"/>
      <c r="E58" s="948" t="s">
        <v>1347</v>
      </c>
      <c r="F58" s="948"/>
      <c r="G58" s="948"/>
      <c r="H58" s="948"/>
      <c r="I58" s="948"/>
      <c r="J58" s="948"/>
      <c r="K58" s="948"/>
      <c r="L58" s="948"/>
      <c r="M58" s="439"/>
      <c r="N58" s="948" t="s">
        <v>1348</v>
      </c>
      <c r="O58" s="948"/>
      <c r="P58" s="948"/>
      <c r="Q58" s="438"/>
      <c r="R58" s="944" t="s">
        <v>1094</v>
      </c>
      <c r="S58" s="944"/>
    </row>
    <row r="59" spans="2:19" ht="84.95" customHeight="1">
      <c r="B59" s="921"/>
      <c r="C59" s="952"/>
      <c r="D59" s="436"/>
      <c r="E59" s="437" t="s">
        <v>512</v>
      </c>
      <c r="F59" s="407" t="s">
        <v>1349</v>
      </c>
      <c r="G59" s="407" t="s">
        <v>1350</v>
      </c>
      <c r="H59" s="407" t="s">
        <v>1351</v>
      </c>
      <c r="I59" s="407" t="s">
        <v>1385</v>
      </c>
      <c r="J59" s="407" t="s">
        <v>1353</v>
      </c>
      <c r="K59" s="407" t="s">
        <v>1354</v>
      </c>
      <c r="L59" s="407" t="s">
        <v>1384</v>
      </c>
      <c r="M59" s="407"/>
      <c r="N59" s="437" t="s">
        <v>512</v>
      </c>
      <c r="O59" s="407" t="s">
        <v>1356</v>
      </c>
      <c r="P59" s="407" t="s">
        <v>1357</v>
      </c>
      <c r="Q59" s="408"/>
      <c r="R59" s="409" t="s">
        <v>1095</v>
      </c>
      <c r="S59" s="409" t="s">
        <v>1096</v>
      </c>
    </row>
    <row r="60" spans="2:19" ht="2.25" customHeight="1">
      <c r="B60" s="440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7"/>
    </row>
    <row r="61" spans="2:19" ht="12.95" customHeight="1">
      <c r="B61" s="411" t="s">
        <v>458</v>
      </c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N61" s="282"/>
      <c r="O61" s="282"/>
      <c r="P61" s="282"/>
      <c r="Q61" s="282"/>
      <c r="R61" s="461"/>
      <c r="S61" s="461"/>
    </row>
    <row r="62" spans="2:19" ht="13.5" customHeight="1">
      <c r="B62" s="412" t="s">
        <v>1</v>
      </c>
      <c r="C62" s="282">
        <f>VLOOKUP(B62,'[4]12.4'!$A$59:$N$84,14,0)</f>
        <v>8.1717586437387961</v>
      </c>
      <c r="D62" s="282"/>
      <c r="E62" s="282">
        <f>VLOOKUP(B62,'[4]12.4'!$A$59:$AJ$84,36,0)</f>
        <v>7.9291438889176291</v>
      </c>
      <c r="F62" s="282">
        <f>VLOOKUP(B62,'[4]12.4'!$A$59:$AT$84,46,0)</f>
        <v>6.6041656832830311</v>
      </c>
      <c r="G62" s="282">
        <f>VLOOKUP(B62,'[4]12.4'!$A$59:$AV$84,48,0)</f>
        <v>4.5537106667407778</v>
      </c>
      <c r="H62" s="282">
        <f>VLOOKUP(B62,'[4]12.4'!$A$59:$AX$84,50,0)</f>
        <v>4.0863041016998825</v>
      </c>
      <c r="I62" s="282">
        <f>VLOOKUP(B62,'[4]12.4'!$A$59:$AZ$84,52,0)</f>
        <v>2.0850900240276982</v>
      </c>
      <c r="J62" s="282">
        <f>VLOOKUP(B62,'[4]12.4'!$A$59:$BB$84,54,0)</f>
        <v>1.1302624834865749</v>
      </c>
      <c r="K62" s="282">
        <f>VLOOKUP(B62,'[4]12.4'!$A$59:$BD$84,56,0)</f>
        <v>0.4711529380793501</v>
      </c>
      <c r="L62" s="282">
        <f>VLOOKUP(B62,'[4]12.4'!$A$59:$BF$84,58,0)</f>
        <v>0.89808198340817313</v>
      </c>
      <c r="N62" s="282" t="str">
        <f>VLOOKUP(B62,'[4]12.4'!$A$59:$BT$84,72,0)</f>
        <v>(2,4)</v>
      </c>
      <c r="O62" s="282">
        <f>VLOOKUP(B62,'[4]12.4'!$A$59:$CD$84,82,0)</f>
        <v>2.3896650190796151</v>
      </c>
      <c r="P62" s="282">
        <f>VLOOKUP(B62,'[4]12.4'!$A$59:$CF$84,84,0)</f>
        <v>1.2544738325044207</v>
      </c>
      <c r="Q62" s="282"/>
      <c r="R62" s="461">
        <f>VLOOKUP(B62,'[4]12.4'!$A$59:$CI$84,86,0)</f>
        <v>286.38365399999998</v>
      </c>
      <c r="S62" s="461">
        <f>VLOOKUP(B62,'[4]12.4'!$A$59:$CI$84,87,0)</f>
        <v>902</v>
      </c>
    </row>
    <row r="63" spans="2:19" ht="13.5" customHeight="1">
      <c r="B63" s="412" t="s">
        <v>2</v>
      </c>
      <c r="C63" s="282">
        <f>VLOOKUP(B63,'[4]12.4'!$A$59:$N$84,14,0)</f>
        <v>9.6412916180102926</v>
      </c>
      <c r="D63" s="282"/>
      <c r="E63" s="282">
        <f>VLOOKUP(B63,'[4]12.4'!$A$59:$AJ$84,36,0)</f>
        <v>9.3288944871848525</v>
      </c>
      <c r="F63" s="282">
        <f>VLOOKUP(B63,'[4]12.4'!$A$59:$AT$84,46,0)</f>
        <v>7.7603686991117815</v>
      </c>
      <c r="G63" s="282">
        <f>VLOOKUP(B63,'[4]12.4'!$A$59:$AV$84,48,0)</f>
        <v>4.0326684015933276</v>
      </c>
      <c r="H63" s="282">
        <f>VLOOKUP(B63,'[4]12.4'!$A$59:$AX$84,50,0)</f>
        <v>2.2688090992689633</v>
      </c>
      <c r="I63" s="282">
        <f>VLOOKUP(B63,'[4]12.4'!$A$59:$AZ$84,52,0)</f>
        <v>1.3695501958558332</v>
      </c>
      <c r="J63" s="282">
        <f>VLOOKUP(B63,'[4]12.4'!$A$59:$BB$84,54,0)</f>
        <v>0.22360634971996329</v>
      </c>
      <c r="K63" s="282">
        <f>VLOOKUP(B63,'[4]12.4'!$A$59:$BD$84,56,0)</f>
        <v>0.49110983671339814</v>
      </c>
      <c r="L63" s="282">
        <f>VLOOKUP(B63,'[4]12.4'!$A$59:$BF$84,58,0)</f>
        <v>0</v>
      </c>
      <c r="N63" s="282" t="str">
        <f>VLOOKUP(B63,'[4]12.4'!$A$59:$BT$84,72,0)</f>
        <v>(1,4)</v>
      </c>
      <c r="O63" s="282">
        <f>VLOOKUP(B63,'[4]12.4'!$A$59:$CD$84,82,0)</f>
        <v>1.1114770636114577</v>
      </c>
      <c r="P63" s="282">
        <f>VLOOKUP(B63,'[4]12.4'!$A$59:$CF$84,84,0)</f>
        <v>1.4206910339650198</v>
      </c>
      <c r="Q63" s="282"/>
      <c r="R63" s="461">
        <f>VLOOKUP(B63,'[4]12.4'!$A$59:$CI$84,86,0)</f>
        <v>625.38474499999973</v>
      </c>
      <c r="S63" s="461">
        <f>VLOOKUP(B63,'[4]12.4'!$A$59:$CI$84,87,0)</f>
        <v>702</v>
      </c>
    </row>
    <row r="64" spans="2:19" ht="13.5" customHeight="1">
      <c r="B64" s="412" t="s">
        <v>3</v>
      </c>
      <c r="C64" s="282">
        <f>VLOOKUP(B64,'[4]12.4'!$A$59:$N$84,14,0)</f>
        <v>14.176811188390515</v>
      </c>
      <c r="D64" s="282"/>
      <c r="E64" s="282">
        <f>VLOOKUP(B64,'[4]12.4'!$A$59:$AJ$84,36,0)</f>
        <v>12.047918923544206</v>
      </c>
      <c r="F64" s="282">
        <f>VLOOKUP(B64,'[4]12.4'!$A$59:$AT$84,46,0)</f>
        <v>10.641003470499889</v>
      </c>
      <c r="G64" s="282">
        <f>VLOOKUP(B64,'[4]12.4'!$A$59:$AV$84,48,0)</f>
        <v>6.1818878205202754</v>
      </c>
      <c r="H64" s="282">
        <f>VLOOKUP(B64,'[4]12.4'!$A$59:$AX$84,50,0)</f>
        <v>5.833935770123758</v>
      </c>
      <c r="I64" s="282">
        <f>VLOOKUP(B64,'[4]12.4'!$A$59:$AZ$84,52,0)</f>
        <v>3.3204644703471375</v>
      </c>
      <c r="J64" s="282">
        <f>VLOOKUP(B64,'[4]12.4'!$A$59:$BB$84,54,0)</f>
        <v>1.0239482374037738</v>
      </c>
      <c r="K64" s="282">
        <f>VLOOKUP(B64,'[4]12.4'!$A$59:$BD$84,56,0)</f>
        <v>0.15234648038605292</v>
      </c>
      <c r="L64" s="282">
        <f>VLOOKUP(B64,'[4]12.4'!$A$59:$BF$84,58,0)</f>
        <v>0.5587988159937689</v>
      </c>
      <c r="N64" s="282" t="str">
        <f>VLOOKUP(B64,'[4]12.4'!$A$59:$BT$84,72,0)</f>
        <v>(4,6)</v>
      </c>
      <c r="O64" s="282">
        <f>VLOOKUP(B64,'[4]12.4'!$A$59:$CD$84,82,0)</f>
        <v>4.551752606541533</v>
      </c>
      <c r="P64" s="282">
        <f>VLOOKUP(B64,'[4]12.4'!$A$59:$CF$84,84,0)</f>
        <v>1.1503656786952769</v>
      </c>
      <c r="Q64" s="282"/>
      <c r="R64" s="461">
        <f>VLOOKUP(B64,'[4]12.4'!$A$59:$CI$84,86,0)</f>
        <v>267.27561999999915</v>
      </c>
      <c r="S64" s="461">
        <f>VLOOKUP(B64,'[4]12.4'!$A$59:$CI$84,87,0)</f>
        <v>779</v>
      </c>
    </row>
    <row r="65" spans="2:19" ht="13.5" customHeight="1">
      <c r="B65" s="412" t="s">
        <v>4</v>
      </c>
      <c r="C65" s="282">
        <f>VLOOKUP(B65,'[4]12.4'!$A$59:$N$84,14,0)</f>
        <v>9.6377971004873899</v>
      </c>
      <c r="D65" s="282"/>
      <c r="E65" s="282">
        <f>VLOOKUP(B65,'[4]12.4'!$A$59:$AJ$84,36,0)</f>
        <v>9.2071084619827168</v>
      </c>
      <c r="F65" s="282">
        <f>VLOOKUP(B65,'[4]12.4'!$A$59:$AT$84,46,0)</f>
        <v>8.5453982739819239</v>
      </c>
      <c r="G65" s="282">
        <f>VLOOKUP(B65,'[4]12.4'!$A$59:$AV$84,48,0)</f>
        <v>5.10743950087108</v>
      </c>
      <c r="H65" s="282">
        <f>VLOOKUP(B65,'[4]12.4'!$A$59:$AX$84,50,0)</f>
        <v>2.3311038158790374</v>
      </c>
      <c r="I65" s="282">
        <f>VLOOKUP(B65,'[4]12.4'!$A$59:$AZ$84,52,0)</f>
        <v>1.0239355973891573</v>
      </c>
      <c r="J65" s="282">
        <f>VLOOKUP(B65,'[4]12.4'!$A$59:$BB$84,54,0)</f>
        <v>0.49143182401812907</v>
      </c>
      <c r="K65" s="282">
        <f>VLOOKUP(B65,'[4]12.4'!$A$59:$BD$84,56,0)</f>
        <v>0</v>
      </c>
      <c r="L65" s="282">
        <f>VLOOKUP(B65,'[4]12.4'!$A$59:$BF$84,58,0)</f>
        <v>0</v>
      </c>
      <c r="N65" s="282" t="str">
        <f>VLOOKUP(B65,'[4]12.4'!$A$59:$BT$84,72,0)</f>
        <v>(2,0)</v>
      </c>
      <c r="O65" s="282">
        <f>VLOOKUP(B65,'[4]12.4'!$A$59:$CD$84,82,0)</f>
        <v>1.9236153196912167</v>
      </c>
      <c r="P65" s="282">
        <f>VLOOKUP(B65,'[4]12.4'!$A$59:$CF$84,84,0)</f>
        <v>1.1416204668478556</v>
      </c>
      <c r="Q65" s="282"/>
      <c r="R65" s="461">
        <f>VLOOKUP(B65,'[4]12.4'!$A$59:$CI$84,86,0)</f>
        <v>734.78859599999976</v>
      </c>
      <c r="S65" s="461">
        <f>VLOOKUP(B65,'[4]12.4'!$A$59:$CI$84,87,0)</f>
        <v>756</v>
      </c>
    </row>
    <row r="66" spans="2:19" ht="13.5" customHeight="1">
      <c r="B66" s="412" t="s">
        <v>5</v>
      </c>
      <c r="C66" s="282">
        <f>VLOOKUP(B66,'[4]12.4'!$A$59:$N$84,14,0)</f>
        <v>8.8160045418119921</v>
      </c>
      <c r="D66" s="282"/>
      <c r="E66" s="282" t="str">
        <f>VLOOKUP(B66,'[4]12.4'!$A$59:$AJ$84,36,0)</f>
        <v>(7,9)</v>
      </c>
      <c r="F66" s="282">
        <f>VLOOKUP(B66,'[4]12.4'!$A$59:$AT$84,46,0)</f>
        <v>6.366830513429754</v>
      </c>
      <c r="G66" s="282">
        <f>VLOOKUP(B66,'[4]12.4'!$A$59:$AV$84,48,0)</f>
        <v>5.452547603544418</v>
      </c>
      <c r="H66" s="282">
        <f>VLOOKUP(B66,'[4]12.4'!$A$59:$AX$84,50,0)</f>
        <v>3.322056154760241</v>
      </c>
      <c r="I66" s="282">
        <f>VLOOKUP(B66,'[4]12.4'!$A$59:$AZ$84,52,0)</f>
        <v>1.201257990813021</v>
      </c>
      <c r="J66" s="282">
        <f>VLOOKUP(B66,'[4]12.4'!$A$59:$BB$84,54,0)</f>
        <v>0.79231486332860046</v>
      </c>
      <c r="K66" s="282">
        <f>VLOOKUP(B66,'[4]12.4'!$A$59:$BD$84,56,0)</f>
        <v>0.15313573106932635</v>
      </c>
      <c r="L66" s="282">
        <f>VLOOKUP(B66,'[4]12.4'!$A$59:$BF$84,58,0)</f>
        <v>0.21791046760874763</v>
      </c>
      <c r="N66" s="282" t="str">
        <f>VLOOKUP(B66,'[4]12.4'!$A$59:$BT$84,72,0)</f>
        <v>(2,1)</v>
      </c>
      <c r="O66" s="282">
        <f>VLOOKUP(B66,'[4]12.4'!$A$59:$CD$84,82,0)</f>
        <v>1.9851491200403821</v>
      </c>
      <c r="P66" s="282">
        <f>VLOOKUP(B66,'[4]12.4'!$A$59:$CF$84,84,0)</f>
        <v>1.1658705395304254</v>
      </c>
      <c r="Q66" s="282"/>
      <c r="R66" s="461">
        <f>VLOOKUP(B66,'[4]12.4'!$A$59:$CI$84,86,0)</f>
        <v>303.80826000000013</v>
      </c>
      <c r="S66" s="461">
        <f>VLOOKUP(B66,'[4]12.4'!$A$59:$CI$84,87,0)</f>
        <v>863</v>
      </c>
    </row>
    <row r="67" spans="2:19" ht="13.5" customHeight="1">
      <c r="B67" s="412" t="s">
        <v>6</v>
      </c>
      <c r="C67" s="282" t="str">
        <f>VLOOKUP(B67,'[4]12.4'!$A$59:$N$84,14,0)</f>
        <v>(6,0)</v>
      </c>
      <c r="D67" s="282"/>
      <c r="E67" s="282" t="str">
        <f>VLOOKUP(B67,'[4]12.4'!$A$59:$AJ$84,36,0)</f>
        <v>(5,3)</v>
      </c>
      <c r="F67" s="282">
        <f>VLOOKUP(B67,'[4]12.4'!$A$59:$AT$84,46,0)</f>
        <v>4.6065020920418673</v>
      </c>
      <c r="G67" s="282">
        <f>VLOOKUP(B67,'[4]12.4'!$A$59:$AV$84,48,0)</f>
        <v>3.4600850166050314</v>
      </c>
      <c r="H67" s="282">
        <f>VLOOKUP(B67,'[4]12.4'!$A$59:$AX$84,50,0)</f>
        <v>2.7028809499515041</v>
      </c>
      <c r="I67" s="282">
        <f>VLOOKUP(B67,'[4]12.4'!$A$59:$AZ$84,52,0)</f>
        <v>1.7282996567249174</v>
      </c>
      <c r="J67" s="282">
        <f>VLOOKUP(B67,'[4]12.4'!$A$59:$BB$84,54,0)</f>
        <v>0.8237695104142142</v>
      </c>
      <c r="K67" s="282">
        <f>VLOOKUP(B67,'[4]12.4'!$A$59:$BD$84,56,0)</f>
        <v>0.5925541671180814</v>
      </c>
      <c r="L67" s="282">
        <f>VLOOKUP(B67,'[4]12.4'!$A$59:$BF$84,58,0)</f>
        <v>0.38398884526918076</v>
      </c>
      <c r="N67" s="282" t="str">
        <f>VLOOKUP(B67,'[4]12.4'!$A$59:$BT$84,72,0)</f>
        <v>(1,7)</v>
      </c>
      <c r="O67" s="282">
        <f>VLOOKUP(B67,'[4]12.4'!$A$59:$CD$84,82,0)</f>
        <v>1.6405870283268824</v>
      </c>
      <c r="P67" s="282">
        <f>VLOOKUP(B67,'[4]12.4'!$A$59:$CF$84,84,0)</f>
        <v>0.68423772833411223</v>
      </c>
      <c r="Q67" s="282"/>
      <c r="R67" s="461">
        <f>VLOOKUP(B67,'[4]12.4'!$A$59:$CI$84,86,0)</f>
        <v>865.36341899999934</v>
      </c>
      <c r="S67" s="461">
        <f>VLOOKUP(B67,'[4]12.4'!$A$59:$CI$84,87,0)</f>
        <v>754</v>
      </c>
    </row>
    <row r="68" spans="2:19" ht="13.5" customHeight="1">
      <c r="B68" s="412" t="s">
        <v>7</v>
      </c>
      <c r="C68" s="282" t="str">
        <f>VLOOKUP(B68,'[4]12.4'!$A$59:$N$84,14,0)</f>
        <v>(10,3)</v>
      </c>
      <c r="D68" s="282"/>
      <c r="E68" s="282" t="str">
        <f>VLOOKUP(B68,'[4]12.4'!$A$59:$AJ$84,36,0)</f>
        <v>(10,1)</v>
      </c>
      <c r="F68" s="282">
        <f>VLOOKUP(B68,'[4]12.4'!$A$59:$AT$84,46,0)</f>
        <v>9.6594451342134082</v>
      </c>
      <c r="G68" s="282">
        <f>VLOOKUP(B68,'[4]12.4'!$A$59:$AV$84,48,0)</f>
        <v>6.0028260147361197</v>
      </c>
      <c r="H68" s="282">
        <f>VLOOKUP(B68,'[4]12.4'!$A$59:$AX$84,50,0)</f>
        <v>3.2531752898323725</v>
      </c>
      <c r="I68" s="282">
        <f>VLOOKUP(B68,'[4]12.4'!$A$59:$AZ$84,52,0)</f>
        <v>1.8081738305030837</v>
      </c>
      <c r="J68" s="282">
        <f>VLOOKUP(B68,'[4]12.4'!$A$59:$BB$84,54,0)</f>
        <v>0.33242918853317288</v>
      </c>
      <c r="K68" s="282">
        <f>VLOOKUP(B68,'[4]12.4'!$A$59:$BD$84,56,0)</f>
        <v>7.5999213856473735E-2</v>
      </c>
      <c r="L68" s="282">
        <f>VLOOKUP(B68,'[4]12.4'!$A$59:$BF$84,58,0)</f>
        <v>0.81043140493412125</v>
      </c>
      <c r="N68" s="282" t="str">
        <f>VLOOKUP(B68,'[4]12.4'!$A$59:$BT$84,72,0)</f>
        <v>(1,7)</v>
      </c>
      <c r="O68" s="282">
        <f>VLOOKUP(B68,'[4]12.4'!$A$59:$CD$84,82,0)</f>
        <v>1.4176505772220263</v>
      </c>
      <c r="P68" s="282">
        <f>VLOOKUP(B68,'[4]12.4'!$A$59:$CF$84,84,0)</f>
        <v>0.88576415537515896</v>
      </c>
      <c r="Q68" s="282"/>
      <c r="R68" s="461">
        <f>VLOOKUP(B68,'[4]12.4'!$A$59:$CI$84,86,0)</f>
        <v>571.82433599999877</v>
      </c>
      <c r="S68" s="461">
        <f>VLOOKUP(B68,'[4]12.4'!$A$59:$CI$84,87,0)</f>
        <v>691</v>
      </c>
    </row>
    <row r="69" spans="2:19" ht="13.5" customHeight="1">
      <c r="B69" s="412" t="s">
        <v>8</v>
      </c>
      <c r="C69" s="282" t="str">
        <f>VLOOKUP(B69,'[4]12.4'!$A$59:$N$84,14,0)</f>
        <v>(10,8)</v>
      </c>
      <c r="D69" s="282"/>
      <c r="E69" s="282" t="str">
        <f>VLOOKUP(B69,'[4]12.4'!$A$59:$AJ$84,36,0)</f>
        <v>(9,5)</v>
      </c>
      <c r="F69" s="282">
        <f>VLOOKUP(B69,'[4]12.4'!$A$59:$AT$84,46,0)</f>
        <v>8.3716244219131148</v>
      </c>
      <c r="G69" s="282">
        <f>VLOOKUP(B69,'[4]12.4'!$A$59:$AV$84,48,0)</f>
        <v>6.0154971001114887</v>
      </c>
      <c r="H69" s="282">
        <f>VLOOKUP(B69,'[4]12.4'!$A$59:$AX$84,50,0)</f>
        <v>4.7629397809178853</v>
      </c>
      <c r="I69" s="282">
        <f>VLOOKUP(B69,'[4]12.4'!$A$59:$AZ$84,52,0)</f>
        <v>3.3487245663071175</v>
      </c>
      <c r="J69" s="282">
        <f>VLOOKUP(B69,'[4]12.4'!$A$59:$BB$84,54,0)</f>
        <v>1.3250754371677955</v>
      </c>
      <c r="K69" s="282">
        <f>VLOOKUP(B69,'[4]12.4'!$A$59:$BD$84,56,0)</f>
        <v>0.87133150695638484</v>
      </c>
      <c r="L69" s="282">
        <f>VLOOKUP(B69,'[4]12.4'!$A$59:$BF$84,58,0)</f>
        <v>0.6118181975700081</v>
      </c>
      <c r="N69" s="282" t="str">
        <f>VLOOKUP(B69,'[4]12.4'!$A$59:$BT$84,72,0)</f>
        <v>(4,3)</v>
      </c>
      <c r="O69" s="282">
        <f>VLOOKUP(B69,'[4]12.4'!$A$59:$CD$84,82,0)</f>
        <v>3.8207484454134488</v>
      </c>
      <c r="P69" s="282">
        <f>VLOOKUP(B69,'[4]12.4'!$A$59:$CF$84,84,0)</f>
        <v>3.1590726957220374</v>
      </c>
      <c r="Q69" s="282"/>
      <c r="R69" s="461">
        <f>VLOOKUP(B69,'[4]12.4'!$A$59:$CI$84,86,0)</f>
        <v>673.28415799999914</v>
      </c>
      <c r="S69" s="461">
        <f>VLOOKUP(B69,'[4]12.4'!$A$59:$CI$84,87,0)</f>
        <v>685</v>
      </c>
    </row>
    <row r="70" spans="2:19" ht="13.5" customHeight="1">
      <c r="B70" s="412" t="s">
        <v>9</v>
      </c>
      <c r="C70" s="282">
        <f>VLOOKUP(B70,'[4]12.4'!$A$59:$N$84,14,0)</f>
        <v>8.7683071052658637</v>
      </c>
      <c r="D70" s="282"/>
      <c r="E70" s="282">
        <f>VLOOKUP(B70,'[4]12.4'!$A$59:$AJ$84,36,0)</f>
        <v>8.2633796216317812</v>
      </c>
      <c r="F70" s="282">
        <f>VLOOKUP(B70,'[4]12.4'!$A$59:$AT$84,46,0)</f>
        <v>6.7671979367172685</v>
      </c>
      <c r="G70" s="282">
        <f>VLOOKUP(B70,'[4]12.4'!$A$59:$AV$84,48,0)</f>
        <v>2.3926923591545677</v>
      </c>
      <c r="H70" s="282">
        <f>VLOOKUP(B70,'[4]12.4'!$A$59:$AX$84,50,0)</f>
        <v>2.0465129803559416</v>
      </c>
      <c r="I70" s="282">
        <f>VLOOKUP(B70,'[4]12.4'!$A$59:$AZ$84,52,0)</f>
        <v>1.3844862833492733</v>
      </c>
      <c r="J70" s="282">
        <f>VLOOKUP(B70,'[4]12.4'!$A$59:$BB$84,54,0)</f>
        <v>0.50102532219441021</v>
      </c>
      <c r="K70" s="282">
        <f>VLOOKUP(B70,'[4]12.4'!$A$59:$BD$84,56,0)</f>
        <v>0.20539987391910014</v>
      </c>
      <c r="L70" s="282">
        <f>VLOOKUP(B70,'[4]12.4'!$A$59:$BF$84,58,0)</f>
        <v>0</v>
      </c>
      <c r="N70" s="282" t="str">
        <f>VLOOKUP(B70,'[4]12.4'!$A$59:$BT$84,72,0)</f>
        <v>(2,2)</v>
      </c>
      <c r="O70" s="282">
        <f>VLOOKUP(B70,'[4]12.4'!$A$59:$CD$84,82,0)</f>
        <v>2.2011162791759378</v>
      </c>
      <c r="P70" s="282">
        <f>VLOOKUP(B70,'[4]12.4'!$A$59:$CF$84,84,0)</f>
        <v>1.4860605777317764</v>
      </c>
      <c r="Q70" s="282"/>
      <c r="R70" s="461">
        <f>VLOOKUP(B70,'[4]12.4'!$A$59:$CI$84,86,0)</f>
        <v>201.52933499999952</v>
      </c>
      <c r="S70" s="461">
        <f>VLOOKUP(B70,'[4]12.4'!$A$59:$CI$84,87,0)</f>
        <v>725</v>
      </c>
    </row>
    <row r="71" spans="2:19" ht="13.5" customHeight="1">
      <c r="B71" s="412" t="s">
        <v>10</v>
      </c>
      <c r="C71" s="282" t="str">
        <f>VLOOKUP(B71,'[4]12.4'!$A$59:$N$84,14,0)</f>
        <v>(10,5)</v>
      </c>
      <c r="D71" s="282"/>
      <c r="E71" s="282" t="str">
        <f>VLOOKUP(B71,'[4]12.4'!$A$59:$AJ$84,36,0)</f>
        <v>(10,4)</v>
      </c>
      <c r="F71" s="282">
        <f>VLOOKUP(B71,'[4]12.4'!$A$59:$AT$84,46,0)</f>
        <v>9.414891338497025</v>
      </c>
      <c r="G71" s="282">
        <f>VLOOKUP(B71,'[4]12.4'!$A$59:$AV$84,48,0)</f>
        <v>4.5846849173592332</v>
      </c>
      <c r="H71" s="282">
        <f>VLOOKUP(B71,'[4]12.4'!$A$59:$AX$84,50,0)</f>
        <v>3.9091670219808488</v>
      </c>
      <c r="I71" s="282">
        <f>VLOOKUP(B71,'[4]12.4'!$A$59:$AZ$84,52,0)</f>
        <v>2.4327012448567529</v>
      </c>
      <c r="J71" s="282">
        <f>VLOOKUP(B71,'[4]12.4'!$A$59:$BB$84,54,0)</f>
        <v>1.2461058053773766</v>
      </c>
      <c r="K71" s="282">
        <f>VLOOKUP(B71,'[4]12.4'!$A$59:$BD$84,56,0)</f>
        <v>0.50824876667260577</v>
      </c>
      <c r="L71" s="282">
        <f>VLOOKUP(B71,'[4]12.4'!$A$59:$BF$84,58,0)</f>
        <v>0.4893910556458701</v>
      </c>
      <c r="N71" s="282" t="str">
        <f>VLOOKUP(B71,'[4]12.4'!$A$59:$BT$84,72,0)</f>
        <v>(2,9)</v>
      </c>
      <c r="O71" s="282">
        <f>VLOOKUP(B71,'[4]12.4'!$A$59:$CD$84,82,0)</f>
        <v>2.3597672901936857</v>
      </c>
      <c r="P71" s="282">
        <f>VLOOKUP(B71,'[4]12.4'!$A$59:$CF$84,84,0)</f>
        <v>2.2446381503325097</v>
      </c>
      <c r="Q71" s="282"/>
      <c r="R71" s="461">
        <f>VLOOKUP(B71,'[4]12.4'!$A$59:$CI$84,86,0)</f>
        <v>413.99510200000066</v>
      </c>
      <c r="S71" s="461">
        <f>VLOOKUP(B71,'[4]12.4'!$A$59:$CI$84,87,0)</f>
        <v>859</v>
      </c>
    </row>
    <row r="72" spans="2:19" ht="13.5" customHeight="1">
      <c r="B72" s="412" t="s">
        <v>11</v>
      </c>
      <c r="C72" s="282" t="str">
        <f>VLOOKUP(B72,'[4]12.4'!$A$59:$N$84,14,0)</f>
        <v>(6,6)</v>
      </c>
      <c r="D72" s="282"/>
      <c r="E72" s="282" t="str">
        <f>VLOOKUP(B72,'[4]12.4'!$A$59:$AJ$84,36,0)</f>
        <v>(6,3)</v>
      </c>
      <c r="F72" s="282">
        <f>VLOOKUP(B72,'[4]12.4'!$A$59:$AT$84,46,0)</f>
        <v>5.4060375580045115</v>
      </c>
      <c r="G72" s="282">
        <f>VLOOKUP(B72,'[4]12.4'!$A$59:$AV$84,48,0)</f>
        <v>2.7037341840433142</v>
      </c>
      <c r="H72" s="282">
        <f>VLOOKUP(B72,'[4]12.4'!$A$59:$AX$84,50,0)</f>
        <v>2.4355979527104781</v>
      </c>
      <c r="I72" s="282">
        <f>VLOOKUP(B72,'[4]12.4'!$A$59:$AZ$84,52,0)</f>
        <v>0.92817227567444216</v>
      </c>
      <c r="J72" s="282">
        <f>VLOOKUP(B72,'[4]12.4'!$A$59:$BB$84,54,0)</f>
        <v>0</v>
      </c>
      <c r="K72" s="282">
        <f>VLOOKUP(B72,'[4]12.4'!$A$59:$BD$84,56,0)</f>
        <v>0</v>
      </c>
      <c r="L72" s="282">
        <f>VLOOKUP(B72,'[4]12.4'!$A$59:$BF$84,58,0)</f>
        <v>0</v>
      </c>
      <c r="N72" s="282" t="str">
        <f>VLOOKUP(B72,'[4]12.4'!$A$59:$BT$84,72,0)</f>
        <v>(1,4)</v>
      </c>
      <c r="O72" s="282">
        <f>VLOOKUP(B72,'[4]12.4'!$A$59:$CD$84,82,0)</f>
        <v>1.1096366273728655</v>
      </c>
      <c r="P72" s="282">
        <f>VLOOKUP(B72,'[4]12.4'!$A$59:$CF$84,84,0)</f>
        <v>0.97590078381340783</v>
      </c>
      <c r="Q72" s="282"/>
      <c r="R72" s="461">
        <f>VLOOKUP(B72,'[4]12.4'!$A$59:$CI$84,86,0)</f>
        <v>536.75886800000262</v>
      </c>
      <c r="S72" s="461">
        <f>VLOOKUP(B72,'[4]12.4'!$A$59:$CI$84,87,0)</f>
        <v>789</v>
      </c>
    </row>
    <row r="73" spans="2:19" ht="13.5" customHeight="1">
      <c r="B73" s="412" t="s">
        <v>12</v>
      </c>
      <c r="C73" s="282" t="str">
        <f>VLOOKUP(B73,'[4]12.4'!$A$59:$N$84,14,0)</f>
        <v>(10,1)</v>
      </c>
      <c r="D73" s="282"/>
      <c r="E73" s="282" t="str">
        <f>VLOOKUP(B73,'[4]12.4'!$A$59:$AJ$84,36,0)</f>
        <v>(8,7)</v>
      </c>
      <c r="F73" s="282">
        <f>VLOOKUP(B73,'[4]12.4'!$A$59:$AT$84,46,0)</f>
        <v>8.1561854003300009</v>
      </c>
      <c r="G73" s="282">
        <f>VLOOKUP(B73,'[4]12.4'!$A$59:$AV$84,48,0)</f>
        <v>3.3647355501086622</v>
      </c>
      <c r="H73" s="282">
        <f>VLOOKUP(B73,'[4]12.4'!$A$59:$AX$84,50,0)</f>
        <v>2.9682262807044757</v>
      </c>
      <c r="I73" s="282">
        <f>VLOOKUP(B73,'[4]12.4'!$A$59:$AZ$84,52,0)</f>
        <v>0.92870031753146798</v>
      </c>
      <c r="J73" s="282">
        <f>VLOOKUP(B73,'[4]12.4'!$A$59:$BB$84,54,0)</f>
        <v>0.33685556081151508</v>
      </c>
      <c r="K73" s="282">
        <f>VLOOKUP(B73,'[4]12.4'!$A$59:$BD$84,56,0)</f>
        <v>0.10417167816017764</v>
      </c>
      <c r="L73" s="282">
        <f>VLOOKUP(B73,'[4]12.4'!$A$59:$BF$84,58,0)</f>
        <v>0.10417167816017764</v>
      </c>
      <c r="N73" s="282" t="str">
        <f>VLOOKUP(B73,'[4]12.4'!$A$59:$BT$84,72,0)</f>
        <v>(2,2)</v>
      </c>
      <c r="O73" s="282">
        <f>VLOOKUP(B73,'[4]12.4'!$A$59:$CD$84,82,0)</f>
        <v>2.1790516444874752</v>
      </c>
      <c r="P73" s="282">
        <f>VLOOKUP(B73,'[4]12.4'!$A$59:$CF$84,84,0)</f>
        <v>0.81343870436819432</v>
      </c>
      <c r="Q73" s="282"/>
      <c r="R73" s="461">
        <f>VLOOKUP(B73,'[4]12.4'!$A$59:$CI$84,86,0)</f>
        <v>771.66367500000081</v>
      </c>
      <c r="S73" s="461">
        <f>VLOOKUP(B73,'[4]12.4'!$A$59:$CI$84,87,0)</f>
        <v>755</v>
      </c>
    </row>
    <row r="74" spans="2:19" ht="13.5" customHeight="1">
      <c r="B74" s="412" t="s">
        <v>13</v>
      </c>
      <c r="C74" s="282" t="str">
        <f>VLOOKUP(B74,'[4]12.4'!$A$59:$N$84,14,0)</f>
        <v>(6,5)</v>
      </c>
      <c r="D74" s="282"/>
      <c r="E74" s="282" t="str">
        <f>VLOOKUP(B74,'[4]12.4'!$A$59:$AJ$84,36,0)</f>
        <v>(5,8)</v>
      </c>
      <c r="F74" s="282">
        <f>VLOOKUP(B74,'[4]12.4'!$A$59:$AT$84,46,0)</f>
        <v>5.1915645498979268</v>
      </c>
      <c r="G74" s="282">
        <f>VLOOKUP(B74,'[4]12.4'!$A$59:$AV$84,48,0)</f>
        <v>3.3711964793851044</v>
      </c>
      <c r="H74" s="282">
        <f>VLOOKUP(B74,'[4]12.4'!$A$59:$AX$84,50,0)</f>
        <v>2.279219605515808</v>
      </c>
      <c r="I74" s="282">
        <f>VLOOKUP(B74,'[4]12.4'!$A$59:$AZ$84,52,0)</f>
        <v>0.93733916741941115</v>
      </c>
      <c r="J74" s="282">
        <f>VLOOKUP(B74,'[4]12.4'!$A$59:$BB$84,54,0)</f>
        <v>0.13890275346981462</v>
      </c>
      <c r="K74" s="282">
        <f>VLOOKUP(B74,'[4]12.4'!$A$59:$BD$84,56,0)</f>
        <v>0</v>
      </c>
      <c r="L74" s="282">
        <f>VLOOKUP(B74,'[4]12.4'!$A$59:$BF$84,58,0)</f>
        <v>7.4073457105621826E-2</v>
      </c>
      <c r="N74" s="282" t="str">
        <f>VLOOKUP(B74,'[4]12.4'!$A$59:$BT$84,72,0)</f>
        <v>(1,3)</v>
      </c>
      <c r="O74" s="282">
        <f>VLOOKUP(B74,'[4]12.4'!$A$59:$CD$84,82,0)</f>
        <v>1.1028069479004259</v>
      </c>
      <c r="P74" s="282">
        <f>VLOOKUP(B74,'[4]12.4'!$A$59:$CF$84,84,0)</f>
        <v>1.0778951628352753</v>
      </c>
      <c r="Q74" s="282"/>
      <c r="R74" s="461">
        <f>VLOOKUP(B74,'[4]12.4'!$A$59:$CI$84,86,0)</f>
        <v>1097.6009920000004</v>
      </c>
      <c r="S74" s="461">
        <f>VLOOKUP(B74,'[4]12.4'!$A$59:$CI$84,87,0)</f>
        <v>787</v>
      </c>
    </row>
    <row r="75" spans="2:19" ht="13.5" customHeight="1">
      <c r="B75" s="412" t="s">
        <v>14</v>
      </c>
      <c r="C75" s="282" t="str">
        <f>VLOOKUP(B75,'[4]12.4'!$A$59:$N$84,14,0)</f>
        <v>(9,1)</v>
      </c>
      <c r="D75" s="282"/>
      <c r="E75" s="282" t="str">
        <f>VLOOKUP(B75,'[4]12.4'!$A$59:$AJ$84,36,0)</f>
        <v>(7,9)</v>
      </c>
      <c r="F75" s="282">
        <f>VLOOKUP(B75,'[4]12.4'!$A$59:$AT$84,46,0)</f>
        <v>6.5888688721055448</v>
      </c>
      <c r="G75" s="282">
        <f>VLOOKUP(B75,'[4]12.4'!$A$59:$AV$84,48,0)</f>
        <v>5.8716621843376897</v>
      </c>
      <c r="H75" s="282">
        <f>VLOOKUP(B75,'[4]12.4'!$A$59:$AX$84,50,0)</f>
        <v>2.9934005278992655</v>
      </c>
      <c r="I75" s="282">
        <f>VLOOKUP(B75,'[4]12.4'!$A$59:$AZ$84,52,0)</f>
        <v>1.3454503761445498</v>
      </c>
      <c r="J75" s="282">
        <f>VLOOKUP(B75,'[4]12.4'!$A$59:$BB$84,54,0)</f>
        <v>0.2801685728437156</v>
      </c>
      <c r="K75" s="282">
        <f>VLOOKUP(B75,'[4]12.4'!$A$59:$BD$84,56,0)</f>
        <v>0.105425947830628</v>
      </c>
      <c r="L75" s="282">
        <f>VLOOKUP(B75,'[4]12.4'!$A$59:$BF$84,58,0)</f>
        <v>9.2244778694494739E-2</v>
      </c>
      <c r="N75" s="282" t="str">
        <f>VLOOKUP(B75,'[4]12.4'!$A$59:$BT$84,72,0)</f>
        <v>(2,6)</v>
      </c>
      <c r="O75" s="282">
        <f>VLOOKUP(B75,'[4]12.4'!$A$59:$CD$84,82,0)</f>
        <v>1.8484041643716838</v>
      </c>
      <c r="P75" s="282">
        <f>VLOOKUP(B75,'[4]12.4'!$A$59:$CF$84,84,0)</f>
        <v>1.6418905174139824</v>
      </c>
      <c r="Q75" s="282"/>
      <c r="R75" s="461">
        <f>VLOOKUP(B75,'[4]12.4'!$A$59:$CI$84,86,0)</f>
        <v>773.33049100000051</v>
      </c>
      <c r="S75" s="461">
        <f>VLOOKUP(B75,'[4]12.4'!$A$59:$CI$84,87,0)</f>
        <v>828</v>
      </c>
    </row>
    <row r="76" spans="2:19" ht="13.5" customHeight="1">
      <c r="B76" s="412" t="s">
        <v>1134</v>
      </c>
      <c r="C76" s="282">
        <f>VLOOKUP(B76,'[4]12.4'!$A$59:$N$84,14,0)</f>
        <v>7.361375085877965</v>
      </c>
      <c r="D76" s="282"/>
      <c r="E76" s="282">
        <f>VLOOKUP(B76,'[4]12.4'!$A$59:$AJ$84,36,0)</f>
        <v>6.9724385918743916</v>
      </c>
      <c r="F76" s="282">
        <f>VLOOKUP(B76,'[4]12.4'!$A$59:$AT$84,46,0)</f>
        <v>5.7728100916843159</v>
      </c>
      <c r="G76" s="282">
        <f>VLOOKUP(B76,'[4]12.4'!$A$59:$AV$84,48,0)</f>
        <v>2.883436681706014</v>
      </c>
      <c r="H76" s="282">
        <f>VLOOKUP(B76,'[4]12.4'!$A$59:$AX$84,50,0)</f>
        <v>1.7663347543226398</v>
      </c>
      <c r="I76" s="282">
        <f>VLOOKUP(B76,'[4]12.4'!$A$59:$AZ$84,52,0)</f>
        <v>0.60570330293139452</v>
      </c>
      <c r="J76" s="282">
        <f>VLOOKUP(B76,'[4]12.4'!$A$59:$BB$84,54,0)</f>
        <v>0.54399891682330326</v>
      </c>
      <c r="K76" s="282">
        <f>VLOOKUP(B76,'[4]12.4'!$A$59:$BD$84,56,0)</f>
        <v>0.39502705731754822</v>
      </c>
      <c r="L76" s="282">
        <f>VLOOKUP(B76,'[4]12.4'!$A$59:$BF$84,58,0)</f>
        <v>0.41592961419379804</v>
      </c>
      <c r="N76" s="282" t="str">
        <f>VLOOKUP(B76,'[4]12.4'!$A$59:$BT$84,72,0)</f>
        <v>(1,5)</v>
      </c>
      <c r="O76" s="282">
        <f>VLOOKUP(B76,'[4]12.4'!$A$59:$CD$84,82,0)</f>
        <v>1.3610611707056872</v>
      </c>
      <c r="P76" s="282">
        <f>VLOOKUP(B76,'[4]12.4'!$A$59:$CF$84,84,0)</f>
        <v>1.0053069911021206</v>
      </c>
      <c r="Q76" s="282"/>
      <c r="R76" s="461">
        <f>VLOOKUP(B76,'[4]12.4'!$A$59:$CI$84,86,0)</f>
        <v>5213.3765569999969</v>
      </c>
      <c r="S76" s="461">
        <f>VLOOKUP(B76,'[4]12.4'!$A$59:$CI$84,87,0)</f>
        <v>1667</v>
      </c>
    </row>
    <row r="77" spans="2:19" ht="13.5" customHeight="1">
      <c r="B77" s="412" t="s">
        <v>1255</v>
      </c>
      <c r="C77" s="282" t="str">
        <f>VLOOKUP(B77,'[4]12.4'!$A$59:$N$84,14,0)</f>
        <v>(5,5)</v>
      </c>
      <c r="D77" s="282"/>
      <c r="E77" s="282" t="str">
        <f>VLOOKUP(B77,'[4]12.4'!$A$59:$AJ$84,36,0)</f>
        <v>(4,9)</v>
      </c>
      <c r="F77" s="282">
        <f>VLOOKUP(B77,'[4]12.4'!$A$59:$AT$84,46,0)</f>
        <v>4.3436776487225579</v>
      </c>
      <c r="G77" s="282">
        <f>VLOOKUP(B77,'[4]12.4'!$A$59:$AV$84,48,0)</f>
        <v>2.0671567143822127</v>
      </c>
      <c r="H77" s="282">
        <f>VLOOKUP(B77,'[4]12.4'!$A$59:$AX$84,50,0)</f>
        <v>1.3349334922331786</v>
      </c>
      <c r="I77" s="282">
        <f>VLOOKUP(B77,'[4]12.4'!$A$59:$AZ$84,52,0)</f>
        <v>0.72785212350064232</v>
      </c>
      <c r="J77" s="282">
        <f>VLOOKUP(B77,'[4]12.4'!$A$59:$BB$84,54,0)</f>
        <v>5.0921340061153925E-2</v>
      </c>
      <c r="K77" s="282">
        <f>VLOOKUP(B77,'[4]12.4'!$A$59:$BD$84,56,0)</f>
        <v>0.10910271322636547</v>
      </c>
      <c r="L77" s="282">
        <f>VLOOKUP(B77,'[4]12.4'!$A$59:$BF$84,58,0)</f>
        <v>7.093641674797585E-2</v>
      </c>
      <c r="N77" s="282" t="str">
        <f>VLOOKUP(B77,'[4]12.4'!$A$59:$BT$84,72,0)</f>
        <v>(1,2)</v>
      </c>
      <c r="O77" s="282">
        <f>VLOOKUP(B77,'[4]12.4'!$A$59:$CD$84,82,0)</f>
        <v>1.1669306270539341</v>
      </c>
      <c r="P77" s="282">
        <f>VLOOKUP(B77,'[4]12.4'!$A$59:$CF$84,84,0)</f>
        <v>0.25870158778216618</v>
      </c>
      <c r="Q77" s="282"/>
      <c r="R77" s="461">
        <f>VLOOKUP(B77,'[4]12.4'!$A$59:$CI$84,86,0)</f>
        <v>571.66406000000188</v>
      </c>
      <c r="S77" s="461">
        <f>VLOOKUP(B77,'[4]12.4'!$A$59:$CI$84,87,0)</f>
        <v>796</v>
      </c>
    </row>
    <row r="78" spans="2:19" ht="13.5" customHeight="1">
      <c r="B78" s="412" t="s">
        <v>15</v>
      </c>
      <c r="C78" s="282">
        <f>VLOOKUP(B78,'[4]12.4'!$A$59:$N$84,14,0)</f>
        <v>13.446382161285406</v>
      </c>
      <c r="D78" s="282"/>
      <c r="E78" s="282">
        <f>VLOOKUP(B78,'[4]12.4'!$A$59:$AJ$84,36,0)</f>
        <v>13.267835474909385</v>
      </c>
      <c r="F78" s="282">
        <f>VLOOKUP(B78,'[4]12.4'!$A$59:$AT$84,46,0)</f>
        <v>9.0462840607516384</v>
      </c>
      <c r="G78" s="282">
        <f>VLOOKUP(B78,'[4]12.4'!$A$59:$AV$84,48,0)</f>
        <v>7.5298252463758413</v>
      </c>
      <c r="H78" s="282">
        <f>VLOOKUP(B78,'[4]12.4'!$A$59:$AX$84,50,0)</f>
        <v>7.7970461203702035</v>
      </c>
      <c r="I78" s="282">
        <f>VLOOKUP(B78,'[4]12.4'!$A$59:$AZ$84,52,0)</f>
        <v>3.4928965802432361</v>
      </c>
      <c r="J78" s="282">
        <f>VLOOKUP(B78,'[4]12.4'!$A$59:$BB$84,54,0)</f>
        <v>1.6046035429179113</v>
      </c>
      <c r="K78" s="282">
        <f>VLOOKUP(B78,'[4]12.4'!$A$59:$BD$84,56,0)</f>
        <v>0.37721817248130068</v>
      </c>
      <c r="L78" s="282">
        <f>VLOOKUP(B78,'[4]12.4'!$A$59:$BF$84,58,0)</f>
        <v>0.48570005333413269</v>
      </c>
      <c r="N78" s="282" t="str">
        <f>VLOOKUP(B78,'[4]12.4'!$A$59:$BT$84,72,0)</f>
        <v>(2,5)</v>
      </c>
      <c r="O78" s="282">
        <f>VLOOKUP(B78,'[4]12.4'!$A$59:$CD$84,82,0)</f>
        <v>2.0750537022777302</v>
      </c>
      <c r="P78" s="282">
        <f>VLOOKUP(B78,'[4]12.4'!$A$59:$CF$84,84,0)</f>
        <v>1.9066910708701374</v>
      </c>
      <c r="Q78" s="282"/>
      <c r="R78" s="461">
        <f>VLOOKUP(B78,'[4]12.4'!$A$59:$CI$84,86,0)</f>
        <v>597.59104000000036</v>
      </c>
      <c r="S78" s="461">
        <f>VLOOKUP(B78,'[4]12.4'!$A$59:$CI$84,87,0)</f>
        <v>760</v>
      </c>
    </row>
    <row r="79" spans="2:19" ht="13.5" customHeight="1">
      <c r="B79" s="412" t="s">
        <v>16</v>
      </c>
      <c r="C79" s="282" t="str">
        <f>VLOOKUP(B79,'[4]12.4'!$A$59:$N$84,14,0)</f>
        <v>(9,7)</v>
      </c>
      <c r="D79" s="282"/>
      <c r="E79" s="282" t="str">
        <f>VLOOKUP(B79,'[4]12.4'!$A$59:$AJ$84,36,0)</f>
        <v>(9,2)</v>
      </c>
      <c r="F79" s="282">
        <f>VLOOKUP(B79,'[4]12.4'!$A$59:$AT$84,46,0)</f>
        <v>7.7388733893103314</v>
      </c>
      <c r="G79" s="282">
        <f>VLOOKUP(B79,'[4]12.4'!$A$59:$AV$84,48,0)</f>
        <v>4.7585561173944448</v>
      </c>
      <c r="H79" s="282">
        <f>VLOOKUP(B79,'[4]12.4'!$A$59:$AX$84,50,0)</f>
        <v>2.9724209659944729</v>
      </c>
      <c r="I79" s="282">
        <f>VLOOKUP(B79,'[4]12.4'!$A$59:$AZ$84,52,0)</f>
        <v>1.8725364168047722</v>
      </c>
      <c r="J79" s="282">
        <f>VLOOKUP(B79,'[4]12.4'!$A$59:$BB$84,54,0)</f>
        <v>0.76937527165394715</v>
      </c>
      <c r="K79" s="282">
        <f>VLOOKUP(B79,'[4]12.4'!$A$59:$BD$84,56,0)</f>
        <v>9.4166378445586146E-2</v>
      </c>
      <c r="L79" s="282">
        <f>VLOOKUP(B79,'[4]12.4'!$A$59:$BF$84,58,0)</f>
        <v>0.34337155659417312</v>
      </c>
      <c r="N79" s="282" t="str">
        <f>VLOOKUP(B79,'[4]12.4'!$A$59:$BT$84,72,0)</f>
        <v>(2,9)</v>
      </c>
      <c r="O79" s="282">
        <f>VLOOKUP(B79,'[4]12.4'!$A$59:$CD$84,82,0)</f>
        <v>2.7681880621124306</v>
      </c>
      <c r="P79" s="282">
        <f>VLOOKUP(B79,'[4]12.4'!$A$59:$CF$84,84,0)</f>
        <v>1.463167313797058</v>
      </c>
      <c r="Q79" s="282"/>
      <c r="R79" s="461">
        <f>VLOOKUP(B79,'[4]12.4'!$A$59:$CI$84,86,0)</f>
        <v>92.992850999999959</v>
      </c>
      <c r="S79" s="461">
        <f>VLOOKUP(B79,'[4]12.4'!$A$59:$CI$84,87,0)</f>
        <v>808</v>
      </c>
    </row>
    <row r="80" spans="2:19" ht="13.5" customHeight="1">
      <c r="B80" s="412" t="s">
        <v>18</v>
      </c>
      <c r="C80" s="282" t="str">
        <f>VLOOKUP(B80,'[4]12.4'!$A$59:$N$84,14,0)</f>
        <v>(8,2)</v>
      </c>
      <c r="D80" s="282"/>
      <c r="E80" s="282" t="str">
        <f>VLOOKUP(B80,'[4]12.4'!$A$59:$AJ$84,36,0)</f>
        <v>(8,1)</v>
      </c>
      <c r="F80" s="282">
        <f>VLOOKUP(B80,'[4]12.4'!$A$59:$AT$84,46,0)</f>
        <v>6.6022050630674958</v>
      </c>
      <c r="G80" s="282">
        <f>VLOOKUP(B80,'[4]12.4'!$A$59:$AV$84,48,0)</f>
        <v>6.1203114824187441</v>
      </c>
      <c r="H80" s="282">
        <f>VLOOKUP(B80,'[4]12.4'!$A$59:$AX$84,50,0)</f>
        <v>3.2767298178232638</v>
      </c>
      <c r="I80" s="282">
        <f>VLOOKUP(B80,'[4]12.4'!$A$59:$AZ$84,52,0)</f>
        <v>1.2199311653000613</v>
      </c>
      <c r="J80" s="282">
        <f>VLOOKUP(B80,'[4]12.4'!$A$59:$BB$84,54,0)</f>
        <v>0.26267386225511163</v>
      </c>
      <c r="K80" s="282">
        <f>VLOOKUP(B80,'[4]12.4'!$A$59:$BD$84,56,0)</f>
        <v>0</v>
      </c>
      <c r="L80" s="282">
        <f>VLOOKUP(B80,'[4]12.4'!$A$59:$BF$84,58,0)</f>
        <v>0.2676059324793626</v>
      </c>
      <c r="N80" s="282" t="str">
        <f>VLOOKUP(B80,'[4]12.4'!$A$59:$BT$84,72,0)</f>
        <v>(1,8)</v>
      </c>
      <c r="O80" s="282">
        <f>VLOOKUP(B80,'[4]12.4'!$A$59:$CD$84,82,0)</f>
        <v>1.7564802997048428</v>
      </c>
      <c r="P80" s="282">
        <f>VLOOKUP(B80,'[4]12.4'!$A$59:$CF$84,84,0)</f>
        <v>1.4439415803528426</v>
      </c>
      <c r="Q80" s="282"/>
      <c r="R80" s="461">
        <f>VLOOKUP(B80,'[4]12.4'!$A$59:$CI$84,86,0)</f>
        <v>112.46798500000014</v>
      </c>
      <c r="S80" s="461">
        <f>VLOOKUP(B80,'[4]12.4'!$A$59:$CI$84,87,0)</f>
        <v>701</v>
      </c>
    </row>
    <row r="81" spans="2:19" ht="13.5" customHeight="1">
      <c r="B81" s="412" t="s">
        <v>19</v>
      </c>
      <c r="C81" s="282" t="str">
        <f>VLOOKUP(B81,'[4]12.4'!$A$59:$N$84,14,0)</f>
        <v>(6,6)</v>
      </c>
      <c r="D81" s="282"/>
      <c r="E81" s="282" t="str">
        <f>VLOOKUP(B81,'[4]12.4'!$A$59:$AJ$84,36,0)</f>
        <v>(6,2)</v>
      </c>
      <c r="F81" s="282">
        <f>VLOOKUP(B81,'[4]12.4'!$A$59:$AT$84,46,0)</f>
        <v>5.0088898666871264</v>
      </c>
      <c r="G81" s="282">
        <f>VLOOKUP(B81,'[4]12.4'!$A$59:$AV$84,48,0)</f>
        <v>4.0611730290850536</v>
      </c>
      <c r="H81" s="282">
        <f>VLOOKUP(B81,'[4]12.4'!$A$59:$AX$84,50,0)</f>
        <v>2.7747197114996682</v>
      </c>
      <c r="I81" s="282">
        <f>VLOOKUP(B81,'[4]12.4'!$A$59:$AZ$84,52,0)</f>
        <v>1.82702631567189</v>
      </c>
      <c r="J81" s="282">
        <f>VLOOKUP(B81,'[4]12.4'!$A$59:$BB$84,54,0)</f>
        <v>0.27485693467389105</v>
      </c>
      <c r="K81" s="282">
        <f>VLOOKUP(B81,'[4]12.4'!$A$59:$BD$84,56,0)</f>
        <v>0.17865402403948266</v>
      </c>
      <c r="L81" s="282">
        <f>VLOOKUP(B81,'[4]12.4'!$A$59:$BF$84,58,0)</f>
        <v>0.45680133139617124</v>
      </c>
      <c r="N81" s="282" t="str">
        <f>VLOOKUP(B81,'[4]12.4'!$A$59:$BT$84,72,0)</f>
        <v>(1,6)</v>
      </c>
      <c r="O81" s="282">
        <f>VLOOKUP(B81,'[4]12.4'!$A$59:$CD$84,82,0)</f>
        <v>1.4663263138881844</v>
      </c>
      <c r="P81" s="282">
        <f>VLOOKUP(B81,'[4]12.4'!$A$59:$CF$84,84,0)</f>
        <v>0.61577847216417492</v>
      </c>
      <c r="Q81" s="282"/>
      <c r="R81" s="461">
        <f>VLOOKUP(B81,'[4]12.4'!$A$59:$CI$84,86,0)</f>
        <v>140.77432700000006</v>
      </c>
      <c r="S81" s="461">
        <f>VLOOKUP(B81,'[4]12.4'!$A$59:$CI$84,87,0)</f>
        <v>757</v>
      </c>
    </row>
    <row r="82" spans="2:19" ht="13.5" customHeight="1">
      <c r="B82" s="412" t="s">
        <v>20</v>
      </c>
      <c r="C82" s="282">
        <f>VLOOKUP(B82,'[4]12.4'!$A$59:$N$84,14,0)</f>
        <v>8.5732481477296449</v>
      </c>
      <c r="D82" s="282"/>
      <c r="E82" s="282" t="str">
        <f>VLOOKUP(B82,'[4]12.4'!$A$59:$AJ$84,36,0)</f>
        <v>(7,7)</v>
      </c>
      <c r="F82" s="282">
        <f>VLOOKUP(B82,'[4]12.4'!$A$59:$AT$84,46,0)</f>
        <v>7.0685570116941054</v>
      </c>
      <c r="G82" s="282">
        <f>VLOOKUP(B82,'[4]12.4'!$A$59:$AV$84,48,0)</f>
        <v>3.8315281507939623</v>
      </c>
      <c r="H82" s="282">
        <f>VLOOKUP(B82,'[4]12.4'!$A$59:$AX$84,50,0)</f>
        <v>2.9731823978536318</v>
      </c>
      <c r="I82" s="282">
        <f>VLOOKUP(B82,'[4]12.4'!$A$59:$AZ$84,52,0)</f>
        <v>2.1492663937417591</v>
      </c>
      <c r="J82" s="282">
        <f>VLOOKUP(B82,'[4]12.4'!$A$59:$BB$84,54,0)</f>
        <v>0.59381772218940965</v>
      </c>
      <c r="K82" s="282">
        <f>VLOOKUP(B82,'[4]12.4'!$A$59:$BD$84,56,0)</f>
        <v>0.20269349093213107</v>
      </c>
      <c r="L82" s="282">
        <f>VLOOKUP(B82,'[4]12.4'!$A$59:$BF$84,58,0)</f>
        <v>0.29105842145687943</v>
      </c>
      <c r="N82" s="282" t="str">
        <f>VLOOKUP(B82,'[4]12.4'!$A$59:$BT$84,72,0)</f>
        <v>(1,7)</v>
      </c>
      <c r="O82" s="282">
        <f>VLOOKUP(B82,'[4]12.4'!$A$59:$CD$84,82,0)</f>
        <v>1.2702072147247716</v>
      </c>
      <c r="P82" s="282">
        <f>VLOOKUP(B82,'[4]12.4'!$A$59:$CF$84,84,0)</f>
        <v>0.82266164181717094</v>
      </c>
      <c r="Q82" s="282"/>
      <c r="R82" s="461">
        <f>VLOOKUP(B82,'[4]12.4'!$A$59:$CI$84,86,0)</f>
        <v>1209.8577949999972</v>
      </c>
      <c r="S82" s="461">
        <f>VLOOKUP(B82,'[4]12.4'!$A$59:$CI$84,87,0)</f>
        <v>846</v>
      </c>
    </row>
    <row r="83" spans="2:19" ht="13.5" customHeight="1">
      <c r="B83" s="412" t="s">
        <v>21</v>
      </c>
      <c r="C83" s="282" t="str">
        <f>VLOOKUP(B83,'[4]12.4'!$A$59:$N$84,14,0)</f>
        <v>(9,3)</v>
      </c>
      <c r="D83" s="282"/>
      <c r="E83" s="282" t="str">
        <f>VLOOKUP(B83,'[4]12.4'!$A$59:$AJ$84,36,0)</f>
        <v>(8,5)</v>
      </c>
      <c r="F83" s="282">
        <f>VLOOKUP(B83,'[4]12.4'!$A$59:$AT$84,46,0)</f>
        <v>7.7321347715788482</v>
      </c>
      <c r="G83" s="282">
        <f>VLOOKUP(B83,'[4]12.4'!$A$59:$AV$84,48,0)</f>
        <v>4.6853560183674769</v>
      </c>
      <c r="H83" s="282">
        <f>VLOOKUP(B83,'[4]12.4'!$A$59:$AX$84,50,0)</f>
        <v>5.1223553014251282</v>
      </c>
      <c r="I83" s="282">
        <f>VLOOKUP(B83,'[4]12.4'!$A$59:$AZ$84,52,0)</f>
        <v>2.5379269175139809</v>
      </c>
      <c r="J83" s="282">
        <f>VLOOKUP(B83,'[4]12.4'!$A$59:$BB$84,54,0)</f>
        <v>0.85715835912809679</v>
      </c>
      <c r="K83" s="282">
        <f>VLOOKUP(B83,'[4]12.4'!$A$59:$BD$84,56,0)</f>
        <v>8.256513507180166E-2</v>
      </c>
      <c r="L83" s="282">
        <f>VLOOKUP(B83,'[4]12.4'!$A$59:$BF$84,58,0)</f>
        <v>0.14663048265867218</v>
      </c>
      <c r="N83" s="282" t="str">
        <f>VLOOKUP(B83,'[4]12.4'!$A$59:$BT$84,72,0)</f>
        <v>(1,9)</v>
      </c>
      <c r="O83" s="282">
        <f>VLOOKUP(B83,'[4]12.4'!$A$59:$CD$84,82,0)</f>
        <v>1.9267495750964581</v>
      </c>
      <c r="P83" s="282">
        <f>VLOOKUP(B83,'[4]12.4'!$A$59:$CF$84,84,0)</f>
        <v>0.77110621353908548</v>
      </c>
      <c r="Q83" s="282"/>
      <c r="R83" s="461">
        <f>VLOOKUP(B83,'[4]12.4'!$A$59:$CI$84,86,0)</f>
        <v>671.43473999999958</v>
      </c>
      <c r="S83" s="461">
        <f>VLOOKUP(B83,'[4]12.4'!$A$59:$CI$84,87,0)</f>
        <v>700</v>
      </c>
    </row>
    <row r="84" spans="2:19" ht="13.5" customHeight="1">
      <c r="B84" s="412" t="s">
        <v>22</v>
      </c>
      <c r="C84" s="282">
        <f>VLOOKUP(B84,'[4]12.4'!$A$59:$N$84,14,0)</f>
        <v>8.2444868135913882</v>
      </c>
      <c r="D84" s="282"/>
      <c r="E84" s="282" t="str">
        <f>VLOOKUP(B84,'[4]12.4'!$A$59:$AJ$84,36,0)</f>
        <v>(7,2)</v>
      </c>
      <c r="F84" s="282">
        <f>VLOOKUP(B84,'[4]12.4'!$A$59:$AT$84,46,0)</f>
        <v>6.5394969199099044</v>
      </c>
      <c r="G84" s="282">
        <f>VLOOKUP(B84,'[4]12.4'!$A$59:$AV$84,48,0)</f>
        <v>2.7990966490991451</v>
      </c>
      <c r="H84" s="282">
        <f>VLOOKUP(B84,'[4]12.4'!$A$59:$AX$84,50,0)</f>
        <v>2.821476936408116</v>
      </c>
      <c r="I84" s="282">
        <f>VLOOKUP(B84,'[4]12.4'!$A$59:$AZ$84,52,0)</f>
        <v>0.62994590843944498</v>
      </c>
      <c r="J84" s="282">
        <f>VLOOKUP(B84,'[4]12.4'!$A$59:$BB$84,54,0)</f>
        <v>0.70288840534729968</v>
      </c>
      <c r="K84" s="282">
        <f>VLOOKUP(B84,'[4]12.4'!$A$59:$BD$84,56,0)</f>
        <v>9.8875654218033335E-2</v>
      </c>
      <c r="L84" s="282">
        <f>VLOOKUP(B84,'[4]12.4'!$A$59:$BF$84,58,0)</f>
        <v>0.39737455738433597</v>
      </c>
      <c r="N84" s="282" t="str">
        <f>VLOOKUP(B84,'[4]12.4'!$A$59:$BT$84,72,0)</f>
        <v>(2,1)</v>
      </c>
      <c r="O84" s="282">
        <f>VLOOKUP(B84,'[4]12.4'!$A$59:$CD$84,82,0)</f>
        <v>1.4206602401917505</v>
      </c>
      <c r="P84" s="282">
        <f>VLOOKUP(B84,'[4]12.4'!$A$59:$CF$84,84,0)</f>
        <v>1.491786508135835</v>
      </c>
      <c r="Q84" s="282"/>
      <c r="R84" s="461">
        <f>VLOOKUP(B84,'[4]12.4'!$A$59:$CI$84,86,0)</f>
        <v>615.67127399999936</v>
      </c>
      <c r="S84" s="461">
        <f>VLOOKUP(B84,'[4]12.4'!$A$59:$CI$84,87,0)</f>
        <v>918</v>
      </c>
    </row>
    <row r="85" spans="2:19" ht="13.5" customHeight="1">
      <c r="B85" s="412" t="s">
        <v>23</v>
      </c>
      <c r="C85" s="282" t="str">
        <f>VLOOKUP(B85,'[4]12.4'!$A$59:$N$84,14,0)</f>
        <v>(4,4)</v>
      </c>
      <c r="D85" s="282"/>
      <c r="E85" s="282" t="str">
        <f>VLOOKUP(B85,'[4]12.4'!$A$59:$AJ$84,36,0)</f>
        <v>(3,7)</v>
      </c>
      <c r="F85" s="282">
        <f>VLOOKUP(B85,'[4]12.4'!$A$59:$AT$84,46,0)</f>
        <v>3.4638496248247774</v>
      </c>
      <c r="G85" s="282">
        <f>VLOOKUP(B85,'[4]12.4'!$A$59:$AV$84,48,0)</f>
        <v>1.3808115442810978</v>
      </c>
      <c r="H85" s="282">
        <f>VLOOKUP(B85,'[4]12.4'!$A$59:$AX$84,50,0)</f>
        <v>1.0523725541244677</v>
      </c>
      <c r="I85" s="282">
        <f>VLOOKUP(B85,'[4]12.4'!$A$59:$AZ$84,52,0)</f>
        <v>0.73398198282138738</v>
      </c>
      <c r="J85" s="282">
        <f>VLOOKUP(B85,'[4]12.4'!$A$59:$BB$84,54,0)</f>
        <v>0.21848919484866036</v>
      </c>
      <c r="K85" s="282">
        <f>VLOOKUP(B85,'[4]12.4'!$A$59:$BD$84,56,0)</f>
        <v>0</v>
      </c>
      <c r="L85" s="282">
        <f>VLOOKUP(B85,'[4]12.4'!$A$59:$BF$84,58,0)</f>
        <v>0.14858157222057192</v>
      </c>
      <c r="N85" s="282" t="str">
        <f>VLOOKUP(B85,'[4]12.4'!$A$59:$BT$84,72,0)</f>
        <v>(1,3)</v>
      </c>
      <c r="O85" s="282">
        <f>VLOOKUP(B85,'[4]12.4'!$A$59:$CD$84,82,0)</f>
        <v>1.2401767639214769</v>
      </c>
      <c r="P85" s="282">
        <f>VLOOKUP(B85,'[4]12.4'!$A$59:$CF$84,84,0)</f>
        <v>1.0699047346072132</v>
      </c>
      <c r="Q85" s="282"/>
      <c r="R85" s="461">
        <f>VLOOKUP(B85,'[4]12.4'!$A$59:$CI$84,86,0)</f>
        <v>211.21731000000048</v>
      </c>
      <c r="S85" s="461">
        <f>VLOOKUP(B85,'[4]12.4'!$A$59:$CI$84,87,0)</f>
        <v>782</v>
      </c>
    </row>
    <row r="86" spans="2:19" ht="13.5" customHeight="1">
      <c r="B86" s="412" t="s">
        <v>24</v>
      </c>
      <c r="C86" s="282" t="str">
        <f>VLOOKUP(B86,'[4]12.4'!$A$59:$N$84,14,0)</f>
        <v>(6,8)</v>
      </c>
      <c r="D86" s="282"/>
      <c r="E86" s="282" t="str">
        <f>VLOOKUP(B86,'[4]12.4'!$A$59:$AJ$84,36,0)</f>
        <v>(6,1)</v>
      </c>
      <c r="F86" s="282">
        <f>VLOOKUP(B86,'[4]12.4'!$A$59:$AT$84,46,0)</f>
        <v>5.6036586939589172</v>
      </c>
      <c r="G86" s="282">
        <f>VLOOKUP(B86,'[4]12.4'!$A$59:$AV$84,48,0)</f>
        <v>3.5396838605194616</v>
      </c>
      <c r="H86" s="282">
        <f>VLOOKUP(B86,'[4]12.4'!$A$59:$AX$84,50,0)</f>
        <v>2.6667106071478699</v>
      </c>
      <c r="I86" s="282">
        <f>VLOOKUP(B86,'[4]12.4'!$A$59:$AZ$84,52,0)</f>
        <v>1.1159124059532048</v>
      </c>
      <c r="J86" s="282">
        <f>VLOOKUP(B86,'[4]12.4'!$A$59:$BB$84,54,0)</f>
        <v>1.3650911929165332</v>
      </c>
      <c r="K86" s="282">
        <f>VLOOKUP(B86,'[4]12.4'!$A$59:$BD$84,56,0)</f>
        <v>0.1348441607163425</v>
      </c>
      <c r="L86" s="282">
        <f>VLOOKUP(B86,'[4]12.4'!$A$59:$BF$84,58,0)</f>
        <v>0.20300666595366043</v>
      </c>
      <c r="N86" s="282" t="str">
        <f>VLOOKUP(B86,'[4]12.4'!$A$59:$BT$84,72,0)</f>
        <v>(1,1)</v>
      </c>
      <c r="O86" s="282">
        <f>VLOOKUP(B86,'[4]12.4'!$A$59:$CD$84,82,0)</f>
        <v>0.40751764996606232</v>
      </c>
      <c r="P86" s="282">
        <f>VLOOKUP(B86,'[4]12.4'!$A$59:$CF$84,84,0)</f>
        <v>0.76877810633333132</v>
      </c>
      <c r="Q86" s="282"/>
      <c r="R86" s="461">
        <f>VLOOKUP(B86,'[4]12.4'!$A$59:$CI$84,86,0)</f>
        <v>170.44267900000017</v>
      </c>
      <c r="S86" s="461">
        <f>VLOOKUP(B86,'[4]12.4'!$A$59:$CI$84,87,0)</f>
        <v>855</v>
      </c>
    </row>
    <row r="87" spans="2:19" ht="13.5" customHeight="1">
      <c r="B87" s="412" t="s">
        <v>25</v>
      </c>
      <c r="C87" s="282" t="str">
        <f>VLOOKUP(B87,'[4]12.4'!$A$59:$N$84,14,0)</f>
        <v>(3,7)</v>
      </c>
      <c r="D87" s="282"/>
      <c r="E87" s="282" t="str">
        <f>VLOOKUP(B87,'[4]12.4'!$A$59:$AJ$84,36,0)</f>
        <v>(3,4)</v>
      </c>
      <c r="F87" s="282">
        <f>VLOOKUP(B87,'[4]12.4'!$A$59:$AT$84,46,0)</f>
        <v>3.108669470690733</v>
      </c>
      <c r="G87" s="282">
        <f>VLOOKUP(B87,'[4]12.4'!$A$59:$AV$84,48,0)</f>
        <v>2.6532663050871359</v>
      </c>
      <c r="H87" s="282">
        <f>VLOOKUP(B87,'[4]12.4'!$A$59:$AX$84,50,0)</f>
        <v>1.7289241997195406</v>
      </c>
      <c r="I87" s="282">
        <f>VLOOKUP(B87,'[4]12.4'!$A$59:$AZ$84,52,0)</f>
        <v>1.2930963433064393</v>
      </c>
      <c r="J87" s="282">
        <f>VLOOKUP(B87,'[4]12.4'!$A$59:$BB$84,54,0)</f>
        <v>0.27183622464275237</v>
      </c>
      <c r="K87" s="282">
        <f>VLOOKUP(B87,'[4]12.4'!$A$59:$BD$84,56,0)</f>
        <v>0.31791217652492093</v>
      </c>
      <c r="L87" s="282">
        <f>VLOOKUP(B87,'[4]12.4'!$A$59:$BF$84,58,0)</f>
        <v>0.4286981744865338</v>
      </c>
      <c r="N87" s="282" t="str">
        <f>VLOOKUP(B87,'[4]12.4'!$A$59:$BT$84,72,0)</f>
        <v>(0,8)</v>
      </c>
      <c r="O87" s="282">
        <f>VLOOKUP(B87,'[4]12.4'!$A$59:$CD$84,82,0)</f>
        <v>0.84694744827249357</v>
      </c>
      <c r="P87" s="282">
        <f>VLOOKUP(B87,'[4]12.4'!$A$59:$CF$84,84,0)</f>
        <v>0.353510076306848</v>
      </c>
      <c r="Q87" s="282"/>
      <c r="R87" s="461">
        <f>VLOOKUP(B87,'[4]12.4'!$A$59:$CI$84,86,0)</f>
        <v>346.46706900000009</v>
      </c>
      <c r="S87" s="461">
        <f>VLOOKUP(B87,'[4]12.4'!$A$59:$CI$84,87,0)</f>
        <v>884</v>
      </c>
    </row>
    <row r="88" spans="2:19" ht="2.25" customHeight="1">
      <c r="B88" s="413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N88" s="282"/>
      <c r="O88" s="282"/>
      <c r="P88" s="282"/>
      <c r="Q88" s="282"/>
      <c r="R88" s="461"/>
      <c r="S88" s="461"/>
    </row>
    <row r="89" spans="2:19" ht="12.95" customHeight="1">
      <c r="B89" s="410" t="s">
        <v>1618</v>
      </c>
      <c r="C89" s="661">
        <v>8.2555159618939147</v>
      </c>
      <c r="D89" s="309"/>
      <c r="E89" s="618">
        <v>7.6382346973247977</v>
      </c>
      <c r="F89" s="623">
        <v>6.5765949335670069</v>
      </c>
      <c r="G89" s="623">
        <v>3.8595638976075644</v>
      </c>
      <c r="H89" s="623">
        <v>2.7901725823860506</v>
      </c>
      <c r="I89" s="623">
        <v>1.3568709179920833</v>
      </c>
      <c r="J89" s="623">
        <v>0.57773040327874581</v>
      </c>
      <c r="K89" s="623">
        <v>0.27447710988273488</v>
      </c>
      <c r="L89" s="623">
        <v>0.31262551658373311</v>
      </c>
      <c r="N89" s="661">
        <v>1.8743533444836313</v>
      </c>
      <c r="O89" s="623">
        <v>1.6455810768745402</v>
      </c>
      <c r="P89" s="660">
        <v>1.1413111953107447</v>
      </c>
      <c r="Q89" s="309"/>
      <c r="R89" s="624">
        <v>18076.948937999947</v>
      </c>
      <c r="S89" s="624">
        <v>21349</v>
      </c>
    </row>
    <row r="90" spans="2:19" ht="12.95" customHeight="1">
      <c r="B90" s="658" t="s">
        <v>1235</v>
      </c>
      <c r="C90" s="656">
        <v>8.6</v>
      </c>
      <c r="D90" s="309"/>
      <c r="E90" s="656">
        <v>8.1</v>
      </c>
      <c r="F90" s="621">
        <v>7</v>
      </c>
      <c r="G90" s="621">
        <v>4.2</v>
      </c>
      <c r="H90" s="621">
        <v>3</v>
      </c>
      <c r="I90" s="621">
        <v>1.5</v>
      </c>
      <c r="J90" s="621" t="s">
        <v>1631</v>
      </c>
      <c r="K90" s="621">
        <v>0.2</v>
      </c>
      <c r="L90" s="621">
        <v>0.4</v>
      </c>
      <c r="N90" s="656">
        <v>2.2000000000000002</v>
      </c>
      <c r="O90" s="659">
        <v>1.8</v>
      </c>
      <c r="P90" s="659">
        <v>1.3</v>
      </c>
      <c r="Q90" s="309"/>
      <c r="R90" s="622">
        <v>18398</v>
      </c>
      <c r="S90" s="622">
        <v>21797</v>
      </c>
    </row>
    <row r="91" spans="2:19" ht="12.95" customHeight="1">
      <c r="B91" s="413" t="s">
        <v>1313</v>
      </c>
      <c r="C91" s="656">
        <v>10.6</v>
      </c>
      <c r="D91" s="278"/>
      <c r="E91" s="769">
        <v>10</v>
      </c>
      <c r="F91" s="621">
        <v>8.5094277730430701</v>
      </c>
      <c r="G91" s="621">
        <v>5.8297057314121385</v>
      </c>
      <c r="H91" s="621">
        <v>4.5335990014510683</v>
      </c>
      <c r="I91" s="282">
        <v>2.7636877911479054</v>
      </c>
      <c r="J91" s="621">
        <v>0.82550077935304134</v>
      </c>
      <c r="K91" s="621">
        <v>0.25593967881886004</v>
      </c>
      <c r="L91" s="621">
        <v>0.69115410932131782</v>
      </c>
      <c r="M91" s="282"/>
      <c r="N91" s="656">
        <v>2.4</v>
      </c>
      <c r="O91" s="659">
        <v>2.1394318379727535</v>
      </c>
      <c r="P91" s="655">
        <v>1.1400034053056429</v>
      </c>
      <c r="Q91" s="282"/>
      <c r="R91" s="622">
        <v>18928.415563999715</v>
      </c>
      <c r="S91" s="622">
        <v>21454</v>
      </c>
    </row>
    <row r="92" spans="2:19" ht="2.25" customHeight="1">
      <c r="B92" s="416"/>
      <c r="C92" s="441"/>
      <c r="D92" s="441"/>
      <c r="E92" s="441"/>
      <c r="F92" s="441"/>
      <c r="G92" s="441"/>
      <c r="H92" s="441"/>
      <c r="I92" s="441"/>
      <c r="J92" s="441"/>
      <c r="K92" s="441"/>
      <c r="L92" s="441"/>
      <c r="M92" s="441"/>
      <c r="N92" s="441"/>
      <c r="O92" s="441"/>
      <c r="P92" s="441"/>
      <c r="Q92" s="441"/>
      <c r="R92" s="418"/>
      <c r="S92" s="417"/>
    </row>
    <row r="93" spans="2:19" ht="2.25" customHeight="1"/>
    <row r="94" spans="2:19" ht="12" customHeight="1">
      <c r="B94" s="940" t="s">
        <v>1447</v>
      </c>
      <c r="C94" s="940"/>
      <c r="D94" s="940"/>
      <c r="E94" s="940"/>
      <c r="F94" s="940"/>
      <c r="G94" s="940"/>
      <c r="H94" s="940"/>
      <c r="I94" s="940"/>
      <c r="J94" s="940"/>
      <c r="K94" s="940"/>
      <c r="L94" s="940"/>
      <c r="M94" s="940"/>
      <c r="N94" s="940"/>
      <c r="O94" s="940"/>
      <c r="P94" s="940"/>
      <c r="Q94" s="940"/>
      <c r="R94" s="940"/>
      <c r="S94" s="940"/>
    </row>
    <row r="95" spans="2:19" ht="12" customHeight="1">
      <c r="B95" s="940" t="s">
        <v>1138</v>
      </c>
      <c r="C95" s="940"/>
      <c r="D95" s="940"/>
      <c r="E95" s="940"/>
      <c r="F95" s="940"/>
      <c r="G95" s="940"/>
      <c r="H95" s="940"/>
      <c r="I95" s="940"/>
      <c r="J95" s="940"/>
      <c r="K95" s="940"/>
      <c r="L95" s="940"/>
      <c r="M95" s="940"/>
      <c r="N95" s="940"/>
      <c r="O95" s="940"/>
      <c r="P95" s="940"/>
      <c r="Q95" s="940"/>
      <c r="R95" s="940"/>
      <c r="S95" s="940"/>
    </row>
    <row r="96" spans="2:19" ht="12" customHeight="1">
      <c r="B96" s="940" t="s">
        <v>1139</v>
      </c>
      <c r="C96" s="940"/>
      <c r="D96" s="940"/>
      <c r="E96" s="940"/>
      <c r="F96" s="940"/>
      <c r="G96" s="940"/>
      <c r="H96" s="940"/>
      <c r="I96" s="940"/>
      <c r="J96" s="940"/>
      <c r="K96" s="940"/>
      <c r="L96" s="940"/>
      <c r="M96" s="940"/>
      <c r="N96" s="940"/>
      <c r="O96" s="940"/>
      <c r="P96" s="940"/>
      <c r="Q96" s="940"/>
      <c r="R96" s="940"/>
      <c r="S96" s="940"/>
    </row>
    <row r="97" spans="2:19" ht="12" customHeight="1">
      <c r="B97" s="940" t="s">
        <v>1136</v>
      </c>
      <c r="C97" s="940"/>
      <c r="D97" s="940"/>
      <c r="E97" s="940"/>
      <c r="F97" s="940"/>
      <c r="G97" s="940"/>
      <c r="H97" s="940"/>
      <c r="I97" s="940"/>
      <c r="J97" s="940"/>
      <c r="K97" s="940"/>
      <c r="L97" s="940"/>
      <c r="M97" s="940"/>
      <c r="N97" s="940"/>
      <c r="O97" s="940"/>
      <c r="P97" s="940"/>
      <c r="Q97" s="940"/>
      <c r="R97" s="940"/>
      <c r="S97" s="940"/>
    </row>
    <row r="98" spans="2:19" ht="12" customHeight="1">
      <c r="B98" s="940" t="s">
        <v>1251</v>
      </c>
      <c r="C98" s="940"/>
      <c r="D98" s="940"/>
      <c r="E98" s="940"/>
      <c r="F98" s="940"/>
      <c r="G98" s="940"/>
      <c r="H98" s="940"/>
      <c r="I98" s="940"/>
      <c r="J98" s="940"/>
      <c r="K98" s="940"/>
      <c r="L98" s="940"/>
      <c r="M98" s="940"/>
      <c r="N98" s="940"/>
      <c r="O98" s="940"/>
      <c r="P98" s="364"/>
      <c r="Q98" s="364"/>
      <c r="R98" s="364"/>
      <c r="S98" s="364"/>
    </row>
    <row r="99" spans="2:19" ht="12" customHeight="1">
      <c r="B99" s="938" t="s">
        <v>1314</v>
      </c>
      <c r="C99" s="938"/>
      <c r="D99" s="938"/>
      <c r="E99" s="938"/>
      <c r="F99" s="938"/>
      <c r="G99" s="938"/>
      <c r="H99" s="938"/>
      <c r="I99" s="938"/>
      <c r="J99" s="938"/>
      <c r="K99" s="938"/>
      <c r="L99" s="938"/>
      <c r="M99" s="938"/>
      <c r="N99" s="938"/>
      <c r="O99" s="938"/>
      <c r="P99" s="938"/>
      <c r="Q99" s="938"/>
      <c r="R99" s="938"/>
      <c r="S99" s="938"/>
    </row>
    <row r="100" spans="2:19" ht="12" customHeight="1">
      <c r="B100" s="938" t="s">
        <v>1315</v>
      </c>
      <c r="C100" s="938"/>
      <c r="D100" s="938"/>
      <c r="E100" s="938"/>
      <c r="F100" s="938"/>
      <c r="G100" s="938"/>
      <c r="H100" s="938"/>
      <c r="I100" s="938"/>
      <c r="J100" s="938"/>
      <c r="K100" s="938"/>
      <c r="L100" s="938"/>
      <c r="M100" s="938"/>
      <c r="N100" s="938"/>
      <c r="O100" s="938"/>
      <c r="P100" s="938"/>
      <c r="Q100" s="938"/>
      <c r="R100" s="938"/>
      <c r="S100" s="938"/>
    </row>
    <row r="101" spans="2:19" ht="12" customHeight="1">
      <c r="B101" s="938" t="s">
        <v>1316</v>
      </c>
      <c r="C101" s="938"/>
      <c r="D101" s="938"/>
      <c r="E101" s="938"/>
      <c r="F101" s="938"/>
      <c r="G101" s="938"/>
      <c r="H101" s="938"/>
      <c r="I101" s="938"/>
      <c r="J101" s="938"/>
      <c r="K101" s="938"/>
      <c r="L101" s="938"/>
      <c r="M101" s="938"/>
      <c r="N101" s="938"/>
      <c r="O101" s="938"/>
      <c r="P101" s="938"/>
      <c r="Q101" s="938"/>
      <c r="R101" s="938"/>
      <c r="S101" s="938"/>
    </row>
    <row r="102" spans="2:19" ht="12" customHeight="1">
      <c r="B102" s="287" t="s">
        <v>1317</v>
      </c>
      <c r="C102" s="287"/>
      <c r="D102" s="287"/>
      <c r="E102" s="365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</row>
    <row r="103" spans="2:19" ht="12" customHeight="1">
      <c r="B103" s="287" t="s">
        <v>1318</v>
      </c>
      <c r="C103" s="287"/>
      <c r="D103" s="287"/>
      <c r="E103" s="365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</row>
    <row r="104" spans="2:19" ht="12" customHeight="1">
      <c r="B104" s="950" t="s">
        <v>1137</v>
      </c>
      <c r="C104" s="950"/>
      <c r="D104" s="950"/>
      <c r="E104" s="950"/>
      <c r="F104" s="950"/>
      <c r="G104" s="950"/>
      <c r="H104" s="950"/>
      <c r="I104" s="950"/>
      <c r="J104" s="950"/>
      <c r="K104" s="950"/>
      <c r="L104" s="950"/>
      <c r="M104" s="950"/>
      <c r="N104" s="950"/>
      <c r="O104" s="950"/>
      <c r="P104" s="950"/>
      <c r="Q104" s="950"/>
      <c r="R104" s="950"/>
      <c r="S104" s="950"/>
    </row>
    <row r="105" spans="2:19" ht="12.95" hidden="1" customHeight="1"/>
    <row r="106" spans="2:19" ht="12.95" hidden="1" customHeight="1"/>
    <row r="107" spans="2:19" ht="12.95" hidden="1" customHeight="1"/>
    <row r="108" spans="2:19" ht="12.95" hidden="1" customHeight="1"/>
    <row r="109" spans="2:19" ht="12.95" hidden="1" customHeight="1"/>
    <row r="110" spans="2:19" hidden="1"/>
    <row r="111" spans="2:19" ht="12.95" hidden="1" customHeight="1">
      <c r="B111" s="307" t="s">
        <v>1135</v>
      </c>
      <c r="C111" s="308">
        <v>10.79982503955992</v>
      </c>
      <c r="D111" s="309"/>
      <c r="E111" s="309">
        <v>10.239237214001557</v>
      </c>
      <c r="F111" s="309">
        <v>8.5931757946475198</v>
      </c>
      <c r="G111" s="309">
        <v>5.6490660903824716</v>
      </c>
      <c r="H111" s="309">
        <v>4.4666026168267683</v>
      </c>
      <c r="I111" s="309">
        <v>2.6047868297053665</v>
      </c>
      <c r="J111" s="309">
        <v>0.81192054279049775</v>
      </c>
      <c r="K111" s="309">
        <v>0.38275247714244115</v>
      </c>
      <c r="L111" s="309">
        <v>0.56708904689914308</v>
      </c>
      <c r="N111" s="309">
        <v>2.4541326897934685</v>
      </c>
      <c r="O111" s="309">
        <v>2.1477749581415373</v>
      </c>
      <c r="P111" s="309">
        <v>1.2451103783899933</v>
      </c>
      <c r="Q111" s="309"/>
      <c r="R111" s="311">
        <v>18661.708875999782</v>
      </c>
    </row>
    <row r="112" spans="2:19" ht="12.95" hidden="1" customHeight="1">
      <c r="B112" s="316" t="s">
        <v>1328</v>
      </c>
      <c r="C112" s="315">
        <v>11.7</v>
      </c>
      <c r="D112" s="282"/>
      <c r="E112" s="282">
        <v>10.9</v>
      </c>
      <c r="F112" s="282">
        <v>9.1</v>
      </c>
      <c r="G112" s="282">
        <v>5.9</v>
      </c>
      <c r="H112" s="282">
        <v>5.0999999999999996</v>
      </c>
      <c r="I112" s="282">
        <v>2.6</v>
      </c>
      <c r="J112" s="282">
        <v>1</v>
      </c>
      <c r="K112" s="282">
        <v>0.4</v>
      </c>
      <c r="L112" s="282">
        <v>0.5</v>
      </c>
      <c r="M112" s="278"/>
      <c r="N112" s="282">
        <v>2.9</v>
      </c>
      <c r="O112" s="282">
        <v>2.6</v>
      </c>
      <c r="P112" s="282">
        <v>1.3</v>
      </c>
      <c r="Q112" s="282"/>
      <c r="R112" s="279">
        <v>20301</v>
      </c>
    </row>
    <row r="113" spans="2:16345" hidden="1">
      <c r="B113" s="15" t="s">
        <v>1329</v>
      </c>
      <c r="C113" s="284">
        <f>C111-C112</f>
        <v>-0.90017496044007927</v>
      </c>
      <c r="E113" s="284">
        <f t="shared" ref="E113:L113" si="0">E111-E112</f>
        <v>-0.66076278599844329</v>
      </c>
      <c r="F113" s="284">
        <f t="shared" si="0"/>
        <v>-0.50682420535247985</v>
      </c>
      <c r="G113" s="284">
        <f t="shared" si="0"/>
        <v>-0.25093390961752871</v>
      </c>
      <c r="H113" s="284">
        <f t="shared" si="0"/>
        <v>-0.63339738317323135</v>
      </c>
      <c r="I113" s="284">
        <f t="shared" si="0"/>
        <v>4.7868297053663689E-3</v>
      </c>
      <c r="J113" s="284">
        <f t="shared" si="0"/>
        <v>-0.18807945720950225</v>
      </c>
      <c r="K113" s="284">
        <f t="shared" si="0"/>
        <v>-1.7247522857558872E-2</v>
      </c>
      <c r="L113" s="284">
        <f t="shared" si="0"/>
        <v>6.7089046899143079E-2</v>
      </c>
      <c r="N113" s="284">
        <f>N111-N112</f>
        <v>-0.44586731020653136</v>
      </c>
      <c r="O113" s="284">
        <f>O111-O112</f>
        <v>-0.4522250418584628</v>
      </c>
      <c r="P113" s="284">
        <f>P111-P112</f>
        <v>-5.4889621610006767E-2</v>
      </c>
      <c r="R113" s="283">
        <f t="shared" ref="R113:CC113" si="1">R111-R112</f>
        <v>-1639.2911240002177</v>
      </c>
      <c r="S113" s="284">
        <f t="shared" si="1"/>
        <v>0</v>
      </c>
      <c r="T113" s="284">
        <f t="shared" si="1"/>
        <v>0</v>
      </c>
      <c r="U113" s="284">
        <f t="shared" si="1"/>
        <v>0</v>
      </c>
      <c r="V113" s="284">
        <f t="shared" si="1"/>
        <v>0</v>
      </c>
      <c r="W113" s="284">
        <f t="shared" si="1"/>
        <v>0</v>
      </c>
      <c r="X113" s="284">
        <f t="shared" si="1"/>
        <v>0</v>
      </c>
      <c r="Y113" s="284">
        <f t="shared" si="1"/>
        <v>0</v>
      </c>
      <c r="Z113" s="284">
        <f t="shared" si="1"/>
        <v>0</v>
      </c>
      <c r="AA113" s="284">
        <f t="shared" si="1"/>
        <v>0</v>
      </c>
      <c r="AB113" s="284">
        <f t="shared" si="1"/>
        <v>0</v>
      </c>
      <c r="AC113" s="284">
        <f t="shared" si="1"/>
        <v>0</v>
      </c>
      <c r="AD113" s="284">
        <f t="shared" si="1"/>
        <v>0</v>
      </c>
      <c r="AE113" s="284">
        <f t="shared" si="1"/>
        <v>0</v>
      </c>
      <c r="AF113" s="284">
        <f t="shared" si="1"/>
        <v>0</v>
      </c>
      <c r="AG113" s="284">
        <f t="shared" si="1"/>
        <v>0</v>
      </c>
      <c r="AH113" s="284">
        <f t="shared" si="1"/>
        <v>0</v>
      </c>
      <c r="AI113" s="284">
        <f t="shared" si="1"/>
        <v>0</v>
      </c>
      <c r="AJ113" s="284">
        <f t="shared" si="1"/>
        <v>0</v>
      </c>
      <c r="AK113" s="284">
        <f t="shared" si="1"/>
        <v>0</v>
      </c>
      <c r="AL113" s="284">
        <f t="shared" si="1"/>
        <v>0</v>
      </c>
      <c r="AM113" s="284">
        <f t="shared" si="1"/>
        <v>0</v>
      </c>
      <c r="AN113" s="284">
        <f t="shared" si="1"/>
        <v>0</v>
      </c>
      <c r="AO113" s="284">
        <f t="shared" si="1"/>
        <v>0</v>
      </c>
      <c r="AP113" s="284">
        <f t="shared" si="1"/>
        <v>0</v>
      </c>
      <c r="AQ113" s="284">
        <f t="shared" si="1"/>
        <v>0</v>
      </c>
      <c r="AR113" s="284">
        <f t="shared" si="1"/>
        <v>0</v>
      </c>
      <c r="AS113" s="284">
        <f t="shared" si="1"/>
        <v>0</v>
      </c>
      <c r="AT113" s="284">
        <f t="shared" si="1"/>
        <v>0</v>
      </c>
      <c r="AU113" s="284">
        <f t="shared" si="1"/>
        <v>0</v>
      </c>
      <c r="AV113" s="284">
        <f t="shared" si="1"/>
        <v>0</v>
      </c>
      <c r="AW113" s="284">
        <f t="shared" si="1"/>
        <v>0</v>
      </c>
      <c r="AX113" s="284">
        <f t="shared" si="1"/>
        <v>0</v>
      </c>
      <c r="AY113" s="284">
        <f t="shared" si="1"/>
        <v>0</v>
      </c>
      <c r="AZ113" s="284">
        <f t="shared" si="1"/>
        <v>0</v>
      </c>
      <c r="BA113" s="284">
        <f t="shared" si="1"/>
        <v>0</v>
      </c>
      <c r="BB113" s="284">
        <f t="shared" si="1"/>
        <v>0</v>
      </c>
      <c r="BC113" s="284">
        <f t="shared" si="1"/>
        <v>0</v>
      </c>
      <c r="BD113" s="284">
        <f t="shared" si="1"/>
        <v>0</v>
      </c>
      <c r="BE113" s="284">
        <f t="shared" si="1"/>
        <v>0</v>
      </c>
      <c r="BF113" s="284">
        <f t="shared" si="1"/>
        <v>0</v>
      </c>
      <c r="BG113" s="284">
        <f t="shared" si="1"/>
        <v>0</v>
      </c>
      <c r="BH113" s="284">
        <f t="shared" si="1"/>
        <v>0</v>
      </c>
      <c r="BI113" s="284">
        <f t="shared" si="1"/>
        <v>0</v>
      </c>
      <c r="BJ113" s="284">
        <f t="shared" si="1"/>
        <v>0</v>
      </c>
      <c r="BK113" s="284">
        <f t="shared" si="1"/>
        <v>0</v>
      </c>
      <c r="BL113" s="284">
        <f t="shared" si="1"/>
        <v>0</v>
      </c>
      <c r="BM113" s="284">
        <f t="shared" si="1"/>
        <v>0</v>
      </c>
      <c r="BN113" s="284">
        <f t="shared" si="1"/>
        <v>0</v>
      </c>
      <c r="BO113" s="284">
        <f t="shared" si="1"/>
        <v>0</v>
      </c>
      <c r="BP113" s="284">
        <f t="shared" si="1"/>
        <v>0</v>
      </c>
      <c r="BQ113" s="284">
        <f t="shared" si="1"/>
        <v>0</v>
      </c>
      <c r="BR113" s="284">
        <f t="shared" si="1"/>
        <v>0</v>
      </c>
      <c r="BS113" s="284">
        <f t="shared" si="1"/>
        <v>0</v>
      </c>
      <c r="BT113" s="284">
        <f t="shared" si="1"/>
        <v>0</v>
      </c>
      <c r="BU113" s="284">
        <f t="shared" si="1"/>
        <v>0</v>
      </c>
      <c r="BV113" s="284">
        <f t="shared" si="1"/>
        <v>0</v>
      </c>
      <c r="BW113" s="284">
        <f t="shared" si="1"/>
        <v>0</v>
      </c>
      <c r="BX113" s="284">
        <f t="shared" si="1"/>
        <v>0</v>
      </c>
      <c r="BY113" s="284">
        <f t="shared" si="1"/>
        <v>0</v>
      </c>
      <c r="BZ113" s="284">
        <f t="shared" si="1"/>
        <v>0</v>
      </c>
      <c r="CA113" s="284">
        <f t="shared" si="1"/>
        <v>0</v>
      </c>
      <c r="CB113" s="284">
        <f t="shared" si="1"/>
        <v>0</v>
      </c>
      <c r="CC113" s="284">
        <f t="shared" si="1"/>
        <v>0</v>
      </c>
      <c r="CD113" s="284">
        <f t="shared" ref="CD113:EO113" si="2">CD111-CD112</f>
        <v>0</v>
      </c>
      <c r="CE113" s="284">
        <f t="shared" si="2"/>
        <v>0</v>
      </c>
      <c r="CF113" s="284">
        <f t="shared" si="2"/>
        <v>0</v>
      </c>
      <c r="CG113" s="284">
        <f t="shared" si="2"/>
        <v>0</v>
      </c>
      <c r="CH113" s="284">
        <f t="shared" si="2"/>
        <v>0</v>
      </c>
      <c r="CI113" s="284">
        <f t="shared" si="2"/>
        <v>0</v>
      </c>
      <c r="CJ113" s="284">
        <f t="shared" si="2"/>
        <v>0</v>
      </c>
      <c r="CK113" s="284">
        <f t="shared" si="2"/>
        <v>0</v>
      </c>
      <c r="CL113" s="284">
        <f t="shared" si="2"/>
        <v>0</v>
      </c>
      <c r="CM113" s="284">
        <f t="shared" si="2"/>
        <v>0</v>
      </c>
      <c r="CN113" s="284">
        <f t="shared" si="2"/>
        <v>0</v>
      </c>
      <c r="CO113" s="284">
        <f t="shared" si="2"/>
        <v>0</v>
      </c>
      <c r="CP113" s="284">
        <f t="shared" si="2"/>
        <v>0</v>
      </c>
      <c r="CQ113" s="284">
        <f t="shared" si="2"/>
        <v>0</v>
      </c>
      <c r="CR113" s="284">
        <f t="shared" si="2"/>
        <v>0</v>
      </c>
      <c r="CS113" s="284">
        <f t="shared" si="2"/>
        <v>0</v>
      </c>
      <c r="CT113" s="284">
        <f t="shared" si="2"/>
        <v>0</v>
      </c>
      <c r="CU113" s="284">
        <f t="shared" si="2"/>
        <v>0</v>
      </c>
      <c r="CV113" s="284">
        <f t="shared" si="2"/>
        <v>0</v>
      </c>
      <c r="CW113" s="284">
        <f t="shared" si="2"/>
        <v>0</v>
      </c>
      <c r="CX113" s="284">
        <f t="shared" si="2"/>
        <v>0</v>
      </c>
      <c r="CY113" s="284">
        <f t="shared" si="2"/>
        <v>0</v>
      </c>
      <c r="CZ113" s="284">
        <f t="shared" si="2"/>
        <v>0</v>
      </c>
      <c r="DA113" s="284">
        <f t="shared" si="2"/>
        <v>0</v>
      </c>
      <c r="DB113" s="284">
        <f t="shared" si="2"/>
        <v>0</v>
      </c>
      <c r="DC113" s="284">
        <f t="shared" si="2"/>
        <v>0</v>
      </c>
      <c r="DD113" s="284">
        <f t="shared" si="2"/>
        <v>0</v>
      </c>
      <c r="DE113" s="284">
        <f t="shared" si="2"/>
        <v>0</v>
      </c>
      <c r="DF113" s="284">
        <f t="shared" si="2"/>
        <v>0</v>
      </c>
      <c r="DG113" s="284">
        <f t="shared" si="2"/>
        <v>0</v>
      </c>
      <c r="DH113" s="284">
        <f t="shared" si="2"/>
        <v>0</v>
      </c>
      <c r="DI113" s="284">
        <f t="shared" si="2"/>
        <v>0</v>
      </c>
      <c r="DJ113" s="284">
        <f t="shared" si="2"/>
        <v>0</v>
      </c>
      <c r="DK113" s="284">
        <f t="shared" si="2"/>
        <v>0</v>
      </c>
      <c r="DL113" s="284">
        <f t="shared" si="2"/>
        <v>0</v>
      </c>
      <c r="DM113" s="284">
        <f t="shared" si="2"/>
        <v>0</v>
      </c>
      <c r="DN113" s="284">
        <f t="shared" si="2"/>
        <v>0</v>
      </c>
      <c r="DO113" s="284">
        <f t="shared" si="2"/>
        <v>0</v>
      </c>
      <c r="DP113" s="284">
        <f t="shared" si="2"/>
        <v>0</v>
      </c>
      <c r="DQ113" s="284">
        <f t="shared" si="2"/>
        <v>0</v>
      </c>
      <c r="DR113" s="284">
        <f t="shared" si="2"/>
        <v>0</v>
      </c>
      <c r="DS113" s="284">
        <f t="shared" si="2"/>
        <v>0</v>
      </c>
      <c r="DT113" s="284">
        <f t="shared" si="2"/>
        <v>0</v>
      </c>
      <c r="DU113" s="284">
        <f t="shared" si="2"/>
        <v>0</v>
      </c>
      <c r="DV113" s="284">
        <f t="shared" si="2"/>
        <v>0</v>
      </c>
      <c r="DW113" s="284">
        <f t="shared" si="2"/>
        <v>0</v>
      </c>
      <c r="DX113" s="284">
        <f t="shared" si="2"/>
        <v>0</v>
      </c>
      <c r="DY113" s="284">
        <f t="shared" si="2"/>
        <v>0</v>
      </c>
      <c r="DZ113" s="284">
        <f t="shared" si="2"/>
        <v>0</v>
      </c>
      <c r="EA113" s="284">
        <f t="shared" si="2"/>
        <v>0</v>
      </c>
      <c r="EB113" s="284">
        <f t="shared" si="2"/>
        <v>0</v>
      </c>
      <c r="EC113" s="284">
        <f t="shared" si="2"/>
        <v>0</v>
      </c>
      <c r="ED113" s="284">
        <f t="shared" si="2"/>
        <v>0</v>
      </c>
      <c r="EE113" s="284">
        <f t="shared" si="2"/>
        <v>0</v>
      </c>
      <c r="EF113" s="284">
        <f t="shared" si="2"/>
        <v>0</v>
      </c>
      <c r="EG113" s="284">
        <f t="shared" si="2"/>
        <v>0</v>
      </c>
      <c r="EH113" s="284">
        <f t="shared" si="2"/>
        <v>0</v>
      </c>
      <c r="EI113" s="284">
        <f t="shared" si="2"/>
        <v>0</v>
      </c>
      <c r="EJ113" s="284">
        <f t="shared" si="2"/>
        <v>0</v>
      </c>
      <c r="EK113" s="284">
        <f t="shared" si="2"/>
        <v>0</v>
      </c>
      <c r="EL113" s="284">
        <f t="shared" si="2"/>
        <v>0</v>
      </c>
      <c r="EM113" s="284">
        <f t="shared" si="2"/>
        <v>0</v>
      </c>
      <c r="EN113" s="284">
        <f t="shared" si="2"/>
        <v>0</v>
      </c>
      <c r="EO113" s="284">
        <f t="shared" si="2"/>
        <v>0</v>
      </c>
      <c r="EP113" s="284">
        <f t="shared" ref="EP113:HA113" si="3">EP111-EP112</f>
        <v>0</v>
      </c>
      <c r="EQ113" s="284">
        <f t="shared" si="3"/>
        <v>0</v>
      </c>
      <c r="ER113" s="284">
        <f t="shared" si="3"/>
        <v>0</v>
      </c>
      <c r="ES113" s="284">
        <f t="shared" si="3"/>
        <v>0</v>
      </c>
      <c r="ET113" s="284">
        <f t="shared" si="3"/>
        <v>0</v>
      </c>
      <c r="EU113" s="284">
        <f t="shared" si="3"/>
        <v>0</v>
      </c>
      <c r="EV113" s="284">
        <f t="shared" si="3"/>
        <v>0</v>
      </c>
      <c r="EW113" s="284">
        <f t="shared" si="3"/>
        <v>0</v>
      </c>
      <c r="EX113" s="284">
        <f t="shared" si="3"/>
        <v>0</v>
      </c>
      <c r="EY113" s="284">
        <f t="shared" si="3"/>
        <v>0</v>
      </c>
      <c r="EZ113" s="284">
        <f t="shared" si="3"/>
        <v>0</v>
      </c>
      <c r="FA113" s="284">
        <f t="shared" si="3"/>
        <v>0</v>
      </c>
      <c r="FB113" s="284">
        <f t="shared" si="3"/>
        <v>0</v>
      </c>
      <c r="FC113" s="284">
        <f t="shared" si="3"/>
        <v>0</v>
      </c>
      <c r="FD113" s="284">
        <f t="shared" si="3"/>
        <v>0</v>
      </c>
      <c r="FE113" s="284">
        <f t="shared" si="3"/>
        <v>0</v>
      </c>
      <c r="FF113" s="284">
        <f t="shared" si="3"/>
        <v>0</v>
      </c>
      <c r="FG113" s="284">
        <f t="shared" si="3"/>
        <v>0</v>
      </c>
      <c r="FH113" s="284">
        <f t="shared" si="3"/>
        <v>0</v>
      </c>
      <c r="FI113" s="284">
        <f t="shared" si="3"/>
        <v>0</v>
      </c>
      <c r="FJ113" s="284">
        <f t="shared" si="3"/>
        <v>0</v>
      </c>
      <c r="FK113" s="284">
        <f t="shared" si="3"/>
        <v>0</v>
      </c>
      <c r="FL113" s="284">
        <f t="shared" si="3"/>
        <v>0</v>
      </c>
      <c r="FM113" s="284">
        <f t="shared" si="3"/>
        <v>0</v>
      </c>
      <c r="FN113" s="284">
        <f t="shared" si="3"/>
        <v>0</v>
      </c>
      <c r="FO113" s="284">
        <f t="shared" si="3"/>
        <v>0</v>
      </c>
      <c r="FP113" s="284">
        <f t="shared" si="3"/>
        <v>0</v>
      </c>
      <c r="FQ113" s="284">
        <f t="shared" si="3"/>
        <v>0</v>
      </c>
      <c r="FR113" s="284">
        <f t="shared" si="3"/>
        <v>0</v>
      </c>
      <c r="FS113" s="284">
        <f t="shared" si="3"/>
        <v>0</v>
      </c>
      <c r="FT113" s="284">
        <f t="shared" si="3"/>
        <v>0</v>
      </c>
      <c r="FU113" s="284">
        <f t="shared" si="3"/>
        <v>0</v>
      </c>
      <c r="FV113" s="284">
        <f t="shared" si="3"/>
        <v>0</v>
      </c>
      <c r="FW113" s="284">
        <f t="shared" si="3"/>
        <v>0</v>
      </c>
      <c r="FX113" s="284">
        <f t="shared" si="3"/>
        <v>0</v>
      </c>
      <c r="FY113" s="284">
        <f t="shared" si="3"/>
        <v>0</v>
      </c>
      <c r="FZ113" s="284">
        <f t="shared" si="3"/>
        <v>0</v>
      </c>
      <c r="GA113" s="284">
        <f t="shared" si="3"/>
        <v>0</v>
      </c>
      <c r="GB113" s="284">
        <f t="shared" si="3"/>
        <v>0</v>
      </c>
      <c r="GC113" s="284">
        <f t="shared" si="3"/>
        <v>0</v>
      </c>
      <c r="GD113" s="284">
        <f t="shared" si="3"/>
        <v>0</v>
      </c>
      <c r="GE113" s="284">
        <f t="shared" si="3"/>
        <v>0</v>
      </c>
      <c r="GF113" s="284">
        <f t="shared" si="3"/>
        <v>0</v>
      </c>
      <c r="GG113" s="284">
        <f t="shared" si="3"/>
        <v>0</v>
      </c>
      <c r="GH113" s="284">
        <f t="shared" si="3"/>
        <v>0</v>
      </c>
      <c r="GI113" s="284">
        <f t="shared" si="3"/>
        <v>0</v>
      </c>
      <c r="GJ113" s="284">
        <f t="shared" si="3"/>
        <v>0</v>
      </c>
      <c r="GK113" s="284">
        <f t="shared" si="3"/>
        <v>0</v>
      </c>
      <c r="GL113" s="284">
        <f t="shared" si="3"/>
        <v>0</v>
      </c>
      <c r="GM113" s="284">
        <f t="shared" si="3"/>
        <v>0</v>
      </c>
      <c r="GN113" s="284">
        <f t="shared" si="3"/>
        <v>0</v>
      </c>
      <c r="GO113" s="284">
        <f t="shared" si="3"/>
        <v>0</v>
      </c>
      <c r="GP113" s="284">
        <f t="shared" si="3"/>
        <v>0</v>
      </c>
      <c r="GQ113" s="284">
        <f t="shared" si="3"/>
        <v>0</v>
      </c>
      <c r="GR113" s="284">
        <f t="shared" si="3"/>
        <v>0</v>
      </c>
      <c r="GS113" s="284">
        <f t="shared" si="3"/>
        <v>0</v>
      </c>
      <c r="GT113" s="284">
        <f t="shared" si="3"/>
        <v>0</v>
      </c>
      <c r="GU113" s="284">
        <f t="shared" si="3"/>
        <v>0</v>
      </c>
      <c r="GV113" s="284">
        <f t="shared" si="3"/>
        <v>0</v>
      </c>
      <c r="GW113" s="284">
        <f t="shared" si="3"/>
        <v>0</v>
      </c>
      <c r="GX113" s="284">
        <f t="shared" si="3"/>
        <v>0</v>
      </c>
      <c r="GY113" s="284">
        <f t="shared" si="3"/>
        <v>0</v>
      </c>
      <c r="GZ113" s="284">
        <f t="shared" si="3"/>
        <v>0</v>
      </c>
      <c r="HA113" s="284">
        <f t="shared" si="3"/>
        <v>0</v>
      </c>
      <c r="HB113" s="284">
        <f t="shared" ref="HB113:JM113" si="4">HB111-HB112</f>
        <v>0</v>
      </c>
      <c r="HC113" s="284">
        <f t="shared" si="4"/>
        <v>0</v>
      </c>
      <c r="HD113" s="284">
        <f t="shared" si="4"/>
        <v>0</v>
      </c>
      <c r="HE113" s="284">
        <f t="shared" si="4"/>
        <v>0</v>
      </c>
      <c r="HF113" s="284">
        <f t="shared" si="4"/>
        <v>0</v>
      </c>
      <c r="HG113" s="284">
        <f t="shared" si="4"/>
        <v>0</v>
      </c>
      <c r="HH113" s="284">
        <f t="shared" si="4"/>
        <v>0</v>
      </c>
      <c r="HI113" s="284">
        <f t="shared" si="4"/>
        <v>0</v>
      </c>
      <c r="HJ113" s="284">
        <f t="shared" si="4"/>
        <v>0</v>
      </c>
      <c r="HK113" s="284">
        <f t="shared" si="4"/>
        <v>0</v>
      </c>
      <c r="HL113" s="284">
        <f t="shared" si="4"/>
        <v>0</v>
      </c>
      <c r="HM113" s="284">
        <f t="shared" si="4"/>
        <v>0</v>
      </c>
      <c r="HN113" s="284">
        <f t="shared" si="4"/>
        <v>0</v>
      </c>
      <c r="HO113" s="284">
        <f t="shared" si="4"/>
        <v>0</v>
      </c>
      <c r="HP113" s="284">
        <f t="shared" si="4"/>
        <v>0</v>
      </c>
      <c r="HQ113" s="284">
        <f t="shared" si="4"/>
        <v>0</v>
      </c>
      <c r="HR113" s="284">
        <f t="shared" si="4"/>
        <v>0</v>
      </c>
      <c r="HS113" s="284">
        <f t="shared" si="4"/>
        <v>0</v>
      </c>
      <c r="HT113" s="284">
        <f t="shared" si="4"/>
        <v>0</v>
      </c>
      <c r="HU113" s="284">
        <f t="shared" si="4"/>
        <v>0</v>
      </c>
      <c r="HV113" s="284">
        <f t="shared" si="4"/>
        <v>0</v>
      </c>
      <c r="HW113" s="284">
        <f t="shared" si="4"/>
        <v>0</v>
      </c>
      <c r="HX113" s="284">
        <f t="shared" si="4"/>
        <v>0</v>
      </c>
      <c r="HY113" s="284">
        <f t="shared" si="4"/>
        <v>0</v>
      </c>
      <c r="HZ113" s="284">
        <f t="shared" si="4"/>
        <v>0</v>
      </c>
      <c r="IA113" s="284">
        <f t="shared" si="4"/>
        <v>0</v>
      </c>
      <c r="IB113" s="284">
        <f t="shared" si="4"/>
        <v>0</v>
      </c>
      <c r="IC113" s="284">
        <f t="shared" si="4"/>
        <v>0</v>
      </c>
      <c r="ID113" s="284">
        <f t="shared" si="4"/>
        <v>0</v>
      </c>
      <c r="IE113" s="284">
        <f t="shared" si="4"/>
        <v>0</v>
      </c>
      <c r="IF113" s="284">
        <f t="shared" si="4"/>
        <v>0</v>
      </c>
      <c r="IG113" s="284">
        <f t="shared" si="4"/>
        <v>0</v>
      </c>
      <c r="IH113" s="284">
        <f t="shared" si="4"/>
        <v>0</v>
      </c>
      <c r="II113" s="284">
        <f t="shared" si="4"/>
        <v>0</v>
      </c>
      <c r="IJ113" s="284">
        <f t="shared" si="4"/>
        <v>0</v>
      </c>
      <c r="IK113" s="284">
        <f t="shared" si="4"/>
        <v>0</v>
      </c>
      <c r="IL113" s="284">
        <f t="shared" si="4"/>
        <v>0</v>
      </c>
      <c r="IM113" s="284">
        <f t="shared" si="4"/>
        <v>0</v>
      </c>
      <c r="IN113" s="284">
        <f t="shared" si="4"/>
        <v>0</v>
      </c>
      <c r="IO113" s="284">
        <f t="shared" si="4"/>
        <v>0</v>
      </c>
      <c r="IP113" s="284">
        <f t="shared" si="4"/>
        <v>0</v>
      </c>
      <c r="IQ113" s="284">
        <f t="shared" si="4"/>
        <v>0</v>
      </c>
      <c r="IR113" s="284">
        <f t="shared" si="4"/>
        <v>0</v>
      </c>
      <c r="IS113" s="284">
        <f t="shared" si="4"/>
        <v>0</v>
      </c>
      <c r="IT113" s="284">
        <f t="shared" si="4"/>
        <v>0</v>
      </c>
      <c r="IU113" s="284">
        <f t="shared" si="4"/>
        <v>0</v>
      </c>
      <c r="IV113" s="284">
        <f t="shared" si="4"/>
        <v>0</v>
      </c>
      <c r="IW113" s="284">
        <f t="shared" si="4"/>
        <v>0</v>
      </c>
      <c r="IX113" s="284">
        <f t="shared" si="4"/>
        <v>0</v>
      </c>
      <c r="IY113" s="284">
        <f t="shared" si="4"/>
        <v>0</v>
      </c>
      <c r="IZ113" s="284">
        <f t="shared" si="4"/>
        <v>0</v>
      </c>
      <c r="JA113" s="284">
        <f t="shared" si="4"/>
        <v>0</v>
      </c>
      <c r="JB113" s="284">
        <f t="shared" si="4"/>
        <v>0</v>
      </c>
      <c r="JC113" s="284">
        <f t="shared" si="4"/>
        <v>0</v>
      </c>
      <c r="JD113" s="284">
        <f t="shared" si="4"/>
        <v>0</v>
      </c>
      <c r="JE113" s="284">
        <f t="shared" si="4"/>
        <v>0</v>
      </c>
      <c r="JF113" s="284">
        <f t="shared" si="4"/>
        <v>0</v>
      </c>
      <c r="JG113" s="284">
        <f t="shared" si="4"/>
        <v>0</v>
      </c>
      <c r="JH113" s="284">
        <f t="shared" si="4"/>
        <v>0</v>
      </c>
      <c r="JI113" s="284">
        <f t="shared" si="4"/>
        <v>0</v>
      </c>
      <c r="JJ113" s="284">
        <f t="shared" si="4"/>
        <v>0</v>
      </c>
      <c r="JK113" s="284">
        <f t="shared" si="4"/>
        <v>0</v>
      </c>
      <c r="JL113" s="284">
        <f t="shared" si="4"/>
        <v>0</v>
      </c>
      <c r="JM113" s="284">
        <f t="shared" si="4"/>
        <v>0</v>
      </c>
      <c r="JN113" s="284">
        <f t="shared" ref="JN113:LY113" si="5">JN111-JN112</f>
        <v>0</v>
      </c>
      <c r="JO113" s="284">
        <f t="shared" si="5"/>
        <v>0</v>
      </c>
      <c r="JP113" s="284">
        <f t="shared" si="5"/>
        <v>0</v>
      </c>
      <c r="JQ113" s="284">
        <f t="shared" si="5"/>
        <v>0</v>
      </c>
      <c r="JR113" s="284">
        <f t="shared" si="5"/>
        <v>0</v>
      </c>
      <c r="JS113" s="284">
        <f t="shared" si="5"/>
        <v>0</v>
      </c>
      <c r="JT113" s="284">
        <f t="shared" si="5"/>
        <v>0</v>
      </c>
      <c r="JU113" s="284">
        <f t="shared" si="5"/>
        <v>0</v>
      </c>
      <c r="JV113" s="284">
        <f t="shared" si="5"/>
        <v>0</v>
      </c>
      <c r="JW113" s="284">
        <f t="shared" si="5"/>
        <v>0</v>
      </c>
      <c r="JX113" s="284">
        <f t="shared" si="5"/>
        <v>0</v>
      </c>
      <c r="JY113" s="284">
        <f t="shared" si="5"/>
        <v>0</v>
      </c>
      <c r="JZ113" s="284">
        <f t="shared" si="5"/>
        <v>0</v>
      </c>
      <c r="KA113" s="284">
        <f t="shared" si="5"/>
        <v>0</v>
      </c>
      <c r="KB113" s="284">
        <f t="shared" si="5"/>
        <v>0</v>
      </c>
      <c r="KC113" s="284">
        <f t="shared" si="5"/>
        <v>0</v>
      </c>
      <c r="KD113" s="284">
        <f t="shared" si="5"/>
        <v>0</v>
      </c>
      <c r="KE113" s="284">
        <f t="shared" si="5"/>
        <v>0</v>
      </c>
      <c r="KF113" s="284">
        <f t="shared" si="5"/>
        <v>0</v>
      </c>
      <c r="KG113" s="284">
        <f t="shared" si="5"/>
        <v>0</v>
      </c>
      <c r="KH113" s="284">
        <f t="shared" si="5"/>
        <v>0</v>
      </c>
      <c r="KI113" s="284">
        <f t="shared" si="5"/>
        <v>0</v>
      </c>
      <c r="KJ113" s="284">
        <f t="shared" si="5"/>
        <v>0</v>
      </c>
      <c r="KK113" s="284">
        <f t="shared" si="5"/>
        <v>0</v>
      </c>
      <c r="KL113" s="284">
        <f t="shared" si="5"/>
        <v>0</v>
      </c>
      <c r="KM113" s="284">
        <f t="shared" si="5"/>
        <v>0</v>
      </c>
      <c r="KN113" s="284">
        <f t="shared" si="5"/>
        <v>0</v>
      </c>
      <c r="KO113" s="284">
        <f t="shared" si="5"/>
        <v>0</v>
      </c>
      <c r="KP113" s="284">
        <f t="shared" si="5"/>
        <v>0</v>
      </c>
      <c r="KQ113" s="284">
        <f t="shared" si="5"/>
        <v>0</v>
      </c>
      <c r="KR113" s="284">
        <f t="shared" si="5"/>
        <v>0</v>
      </c>
      <c r="KS113" s="284">
        <f t="shared" si="5"/>
        <v>0</v>
      </c>
      <c r="KT113" s="284">
        <f t="shared" si="5"/>
        <v>0</v>
      </c>
      <c r="KU113" s="284">
        <f t="shared" si="5"/>
        <v>0</v>
      </c>
      <c r="KV113" s="284">
        <f t="shared" si="5"/>
        <v>0</v>
      </c>
      <c r="KW113" s="284">
        <f t="shared" si="5"/>
        <v>0</v>
      </c>
      <c r="KX113" s="284">
        <f t="shared" si="5"/>
        <v>0</v>
      </c>
      <c r="KY113" s="284">
        <f t="shared" si="5"/>
        <v>0</v>
      </c>
      <c r="KZ113" s="284">
        <f t="shared" si="5"/>
        <v>0</v>
      </c>
      <c r="LA113" s="284">
        <f t="shared" si="5"/>
        <v>0</v>
      </c>
      <c r="LB113" s="284">
        <f t="shared" si="5"/>
        <v>0</v>
      </c>
      <c r="LC113" s="284">
        <f t="shared" si="5"/>
        <v>0</v>
      </c>
      <c r="LD113" s="284">
        <f t="shared" si="5"/>
        <v>0</v>
      </c>
      <c r="LE113" s="284">
        <f t="shared" si="5"/>
        <v>0</v>
      </c>
      <c r="LF113" s="284">
        <f t="shared" si="5"/>
        <v>0</v>
      </c>
      <c r="LG113" s="284">
        <f t="shared" si="5"/>
        <v>0</v>
      </c>
      <c r="LH113" s="284">
        <f t="shared" si="5"/>
        <v>0</v>
      </c>
      <c r="LI113" s="284">
        <f t="shared" si="5"/>
        <v>0</v>
      </c>
      <c r="LJ113" s="284">
        <f t="shared" si="5"/>
        <v>0</v>
      </c>
      <c r="LK113" s="284">
        <f t="shared" si="5"/>
        <v>0</v>
      </c>
      <c r="LL113" s="284">
        <f t="shared" si="5"/>
        <v>0</v>
      </c>
      <c r="LM113" s="284">
        <f t="shared" si="5"/>
        <v>0</v>
      </c>
      <c r="LN113" s="284">
        <f t="shared" si="5"/>
        <v>0</v>
      </c>
      <c r="LO113" s="284">
        <f t="shared" si="5"/>
        <v>0</v>
      </c>
      <c r="LP113" s="284">
        <f t="shared" si="5"/>
        <v>0</v>
      </c>
      <c r="LQ113" s="284">
        <f t="shared" si="5"/>
        <v>0</v>
      </c>
      <c r="LR113" s="284">
        <f t="shared" si="5"/>
        <v>0</v>
      </c>
      <c r="LS113" s="284">
        <f t="shared" si="5"/>
        <v>0</v>
      </c>
      <c r="LT113" s="284">
        <f t="shared" si="5"/>
        <v>0</v>
      </c>
      <c r="LU113" s="284">
        <f t="shared" si="5"/>
        <v>0</v>
      </c>
      <c r="LV113" s="284">
        <f t="shared" si="5"/>
        <v>0</v>
      </c>
      <c r="LW113" s="284">
        <f t="shared" si="5"/>
        <v>0</v>
      </c>
      <c r="LX113" s="284">
        <f t="shared" si="5"/>
        <v>0</v>
      </c>
      <c r="LY113" s="284">
        <f t="shared" si="5"/>
        <v>0</v>
      </c>
      <c r="LZ113" s="284">
        <f t="shared" ref="LZ113:OK113" si="6">LZ111-LZ112</f>
        <v>0</v>
      </c>
      <c r="MA113" s="284">
        <f t="shared" si="6"/>
        <v>0</v>
      </c>
      <c r="MB113" s="284">
        <f t="shared" si="6"/>
        <v>0</v>
      </c>
      <c r="MC113" s="284">
        <f t="shared" si="6"/>
        <v>0</v>
      </c>
      <c r="MD113" s="284">
        <f t="shared" si="6"/>
        <v>0</v>
      </c>
      <c r="ME113" s="284">
        <f t="shared" si="6"/>
        <v>0</v>
      </c>
      <c r="MF113" s="284">
        <f t="shared" si="6"/>
        <v>0</v>
      </c>
      <c r="MG113" s="284">
        <f t="shared" si="6"/>
        <v>0</v>
      </c>
      <c r="MH113" s="284">
        <f t="shared" si="6"/>
        <v>0</v>
      </c>
      <c r="MI113" s="284">
        <f t="shared" si="6"/>
        <v>0</v>
      </c>
      <c r="MJ113" s="284">
        <f t="shared" si="6"/>
        <v>0</v>
      </c>
      <c r="MK113" s="284">
        <f t="shared" si="6"/>
        <v>0</v>
      </c>
      <c r="ML113" s="284">
        <f t="shared" si="6"/>
        <v>0</v>
      </c>
      <c r="MM113" s="284">
        <f t="shared" si="6"/>
        <v>0</v>
      </c>
      <c r="MN113" s="284">
        <f t="shared" si="6"/>
        <v>0</v>
      </c>
      <c r="MO113" s="284">
        <f t="shared" si="6"/>
        <v>0</v>
      </c>
      <c r="MP113" s="284">
        <f t="shared" si="6"/>
        <v>0</v>
      </c>
      <c r="MQ113" s="284">
        <f t="shared" si="6"/>
        <v>0</v>
      </c>
      <c r="MR113" s="284">
        <f t="shared" si="6"/>
        <v>0</v>
      </c>
      <c r="MS113" s="284">
        <f t="shared" si="6"/>
        <v>0</v>
      </c>
      <c r="MT113" s="284">
        <f t="shared" si="6"/>
        <v>0</v>
      </c>
      <c r="MU113" s="284">
        <f t="shared" si="6"/>
        <v>0</v>
      </c>
      <c r="MV113" s="284">
        <f t="shared" si="6"/>
        <v>0</v>
      </c>
      <c r="MW113" s="284">
        <f t="shared" si="6"/>
        <v>0</v>
      </c>
      <c r="MX113" s="284">
        <f t="shared" si="6"/>
        <v>0</v>
      </c>
      <c r="MY113" s="284">
        <f t="shared" si="6"/>
        <v>0</v>
      </c>
      <c r="MZ113" s="284">
        <f t="shared" si="6"/>
        <v>0</v>
      </c>
      <c r="NA113" s="284">
        <f t="shared" si="6"/>
        <v>0</v>
      </c>
      <c r="NB113" s="284">
        <f t="shared" si="6"/>
        <v>0</v>
      </c>
      <c r="NC113" s="284">
        <f t="shared" si="6"/>
        <v>0</v>
      </c>
      <c r="ND113" s="284">
        <f t="shared" si="6"/>
        <v>0</v>
      </c>
      <c r="NE113" s="284">
        <f t="shared" si="6"/>
        <v>0</v>
      </c>
      <c r="NF113" s="284">
        <f t="shared" si="6"/>
        <v>0</v>
      </c>
      <c r="NG113" s="284">
        <f t="shared" si="6"/>
        <v>0</v>
      </c>
      <c r="NH113" s="284">
        <f t="shared" si="6"/>
        <v>0</v>
      </c>
      <c r="NI113" s="284">
        <f t="shared" si="6"/>
        <v>0</v>
      </c>
      <c r="NJ113" s="284">
        <f t="shared" si="6"/>
        <v>0</v>
      </c>
      <c r="NK113" s="284">
        <f t="shared" si="6"/>
        <v>0</v>
      </c>
      <c r="NL113" s="284">
        <f t="shared" si="6"/>
        <v>0</v>
      </c>
      <c r="NM113" s="284">
        <f t="shared" si="6"/>
        <v>0</v>
      </c>
      <c r="NN113" s="284">
        <f t="shared" si="6"/>
        <v>0</v>
      </c>
      <c r="NO113" s="284">
        <f t="shared" si="6"/>
        <v>0</v>
      </c>
      <c r="NP113" s="284">
        <f t="shared" si="6"/>
        <v>0</v>
      </c>
      <c r="NQ113" s="284">
        <f t="shared" si="6"/>
        <v>0</v>
      </c>
      <c r="NR113" s="284">
        <f t="shared" si="6"/>
        <v>0</v>
      </c>
      <c r="NS113" s="284">
        <f t="shared" si="6"/>
        <v>0</v>
      </c>
      <c r="NT113" s="284">
        <f t="shared" si="6"/>
        <v>0</v>
      </c>
      <c r="NU113" s="284">
        <f t="shared" si="6"/>
        <v>0</v>
      </c>
      <c r="NV113" s="284">
        <f t="shared" si="6"/>
        <v>0</v>
      </c>
      <c r="NW113" s="284">
        <f t="shared" si="6"/>
        <v>0</v>
      </c>
      <c r="NX113" s="284">
        <f t="shared" si="6"/>
        <v>0</v>
      </c>
      <c r="NY113" s="284">
        <f t="shared" si="6"/>
        <v>0</v>
      </c>
      <c r="NZ113" s="284">
        <f t="shared" si="6"/>
        <v>0</v>
      </c>
      <c r="OA113" s="284">
        <f t="shared" si="6"/>
        <v>0</v>
      </c>
      <c r="OB113" s="284">
        <f t="shared" si="6"/>
        <v>0</v>
      </c>
      <c r="OC113" s="284">
        <f t="shared" si="6"/>
        <v>0</v>
      </c>
      <c r="OD113" s="284">
        <f t="shared" si="6"/>
        <v>0</v>
      </c>
      <c r="OE113" s="284">
        <f t="shared" si="6"/>
        <v>0</v>
      </c>
      <c r="OF113" s="284">
        <f t="shared" si="6"/>
        <v>0</v>
      </c>
      <c r="OG113" s="284">
        <f t="shared" si="6"/>
        <v>0</v>
      </c>
      <c r="OH113" s="284">
        <f t="shared" si="6"/>
        <v>0</v>
      </c>
      <c r="OI113" s="284">
        <f t="shared" si="6"/>
        <v>0</v>
      </c>
      <c r="OJ113" s="284">
        <f t="shared" si="6"/>
        <v>0</v>
      </c>
      <c r="OK113" s="284">
        <f t="shared" si="6"/>
        <v>0</v>
      </c>
      <c r="OL113" s="284">
        <f t="shared" ref="OL113:QW113" si="7">OL111-OL112</f>
        <v>0</v>
      </c>
      <c r="OM113" s="284">
        <f t="shared" si="7"/>
        <v>0</v>
      </c>
      <c r="ON113" s="284">
        <f t="shared" si="7"/>
        <v>0</v>
      </c>
      <c r="OO113" s="284">
        <f t="shared" si="7"/>
        <v>0</v>
      </c>
      <c r="OP113" s="284">
        <f t="shared" si="7"/>
        <v>0</v>
      </c>
      <c r="OQ113" s="284">
        <f t="shared" si="7"/>
        <v>0</v>
      </c>
      <c r="OR113" s="284">
        <f t="shared" si="7"/>
        <v>0</v>
      </c>
      <c r="OS113" s="284">
        <f t="shared" si="7"/>
        <v>0</v>
      </c>
      <c r="OT113" s="284">
        <f t="shared" si="7"/>
        <v>0</v>
      </c>
      <c r="OU113" s="284">
        <f t="shared" si="7"/>
        <v>0</v>
      </c>
      <c r="OV113" s="284">
        <f t="shared" si="7"/>
        <v>0</v>
      </c>
      <c r="OW113" s="284">
        <f t="shared" si="7"/>
        <v>0</v>
      </c>
      <c r="OX113" s="284">
        <f t="shared" si="7"/>
        <v>0</v>
      </c>
      <c r="OY113" s="284">
        <f t="shared" si="7"/>
        <v>0</v>
      </c>
      <c r="OZ113" s="284">
        <f t="shared" si="7"/>
        <v>0</v>
      </c>
      <c r="PA113" s="284">
        <f t="shared" si="7"/>
        <v>0</v>
      </c>
      <c r="PB113" s="284">
        <f t="shared" si="7"/>
        <v>0</v>
      </c>
      <c r="PC113" s="284">
        <f t="shared" si="7"/>
        <v>0</v>
      </c>
      <c r="PD113" s="284">
        <f t="shared" si="7"/>
        <v>0</v>
      </c>
      <c r="PE113" s="284">
        <f t="shared" si="7"/>
        <v>0</v>
      </c>
      <c r="PF113" s="284">
        <f t="shared" si="7"/>
        <v>0</v>
      </c>
      <c r="PG113" s="284">
        <f t="shared" si="7"/>
        <v>0</v>
      </c>
      <c r="PH113" s="284">
        <f t="shared" si="7"/>
        <v>0</v>
      </c>
      <c r="PI113" s="284">
        <f t="shared" si="7"/>
        <v>0</v>
      </c>
      <c r="PJ113" s="284">
        <f t="shared" si="7"/>
        <v>0</v>
      </c>
      <c r="PK113" s="284">
        <f t="shared" si="7"/>
        <v>0</v>
      </c>
      <c r="PL113" s="284">
        <f t="shared" si="7"/>
        <v>0</v>
      </c>
      <c r="PM113" s="284">
        <f t="shared" si="7"/>
        <v>0</v>
      </c>
      <c r="PN113" s="284">
        <f t="shared" si="7"/>
        <v>0</v>
      </c>
      <c r="PO113" s="284">
        <f t="shared" si="7"/>
        <v>0</v>
      </c>
      <c r="PP113" s="284">
        <f t="shared" si="7"/>
        <v>0</v>
      </c>
      <c r="PQ113" s="284">
        <f t="shared" si="7"/>
        <v>0</v>
      </c>
      <c r="PR113" s="284">
        <f t="shared" si="7"/>
        <v>0</v>
      </c>
      <c r="PS113" s="284">
        <f t="shared" si="7"/>
        <v>0</v>
      </c>
      <c r="PT113" s="284">
        <f t="shared" si="7"/>
        <v>0</v>
      </c>
      <c r="PU113" s="284">
        <f t="shared" si="7"/>
        <v>0</v>
      </c>
      <c r="PV113" s="284">
        <f t="shared" si="7"/>
        <v>0</v>
      </c>
      <c r="PW113" s="284">
        <f t="shared" si="7"/>
        <v>0</v>
      </c>
      <c r="PX113" s="284">
        <f t="shared" si="7"/>
        <v>0</v>
      </c>
      <c r="PY113" s="284">
        <f t="shared" si="7"/>
        <v>0</v>
      </c>
      <c r="PZ113" s="284">
        <f t="shared" si="7"/>
        <v>0</v>
      </c>
      <c r="QA113" s="284">
        <f t="shared" si="7"/>
        <v>0</v>
      </c>
      <c r="QB113" s="284">
        <f t="shared" si="7"/>
        <v>0</v>
      </c>
      <c r="QC113" s="284">
        <f t="shared" si="7"/>
        <v>0</v>
      </c>
      <c r="QD113" s="284">
        <f t="shared" si="7"/>
        <v>0</v>
      </c>
      <c r="QE113" s="284">
        <f t="shared" si="7"/>
        <v>0</v>
      </c>
      <c r="QF113" s="284">
        <f t="shared" si="7"/>
        <v>0</v>
      </c>
      <c r="QG113" s="284">
        <f t="shared" si="7"/>
        <v>0</v>
      </c>
      <c r="QH113" s="284">
        <f t="shared" si="7"/>
        <v>0</v>
      </c>
      <c r="QI113" s="284">
        <f t="shared" si="7"/>
        <v>0</v>
      </c>
      <c r="QJ113" s="284">
        <f t="shared" si="7"/>
        <v>0</v>
      </c>
      <c r="QK113" s="284">
        <f t="shared" si="7"/>
        <v>0</v>
      </c>
      <c r="QL113" s="284">
        <f t="shared" si="7"/>
        <v>0</v>
      </c>
      <c r="QM113" s="284">
        <f t="shared" si="7"/>
        <v>0</v>
      </c>
      <c r="QN113" s="284">
        <f t="shared" si="7"/>
        <v>0</v>
      </c>
      <c r="QO113" s="284">
        <f t="shared" si="7"/>
        <v>0</v>
      </c>
      <c r="QP113" s="284">
        <f t="shared" si="7"/>
        <v>0</v>
      </c>
      <c r="QQ113" s="284">
        <f t="shared" si="7"/>
        <v>0</v>
      </c>
      <c r="QR113" s="284">
        <f t="shared" si="7"/>
        <v>0</v>
      </c>
      <c r="QS113" s="284">
        <f t="shared" si="7"/>
        <v>0</v>
      </c>
      <c r="QT113" s="284">
        <f t="shared" si="7"/>
        <v>0</v>
      </c>
      <c r="QU113" s="284">
        <f t="shared" si="7"/>
        <v>0</v>
      </c>
      <c r="QV113" s="284">
        <f t="shared" si="7"/>
        <v>0</v>
      </c>
      <c r="QW113" s="284">
        <f t="shared" si="7"/>
        <v>0</v>
      </c>
      <c r="QX113" s="284">
        <f t="shared" ref="QX113:TI113" si="8">QX111-QX112</f>
        <v>0</v>
      </c>
      <c r="QY113" s="284">
        <f t="shared" si="8"/>
        <v>0</v>
      </c>
      <c r="QZ113" s="284">
        <f t="shared" si="8"/>
        <v>0</v>
      </c>
      <c r="RA113" s="284">
        <f t="shared" si="8"/>
        <v>0</v>
      </c>
      <c r="RB113" s="284">
        <f t="shared" si="8"/>
        <v>0</v>
      </c>
      <c r="RC113" s="284">
        <f t="shared" si="8"/>
        <v>0</v>
      </c>
      <c r="RD113" s="284">
        <f t="shared" si="8"/>
        <v>0</v>
      </c>
      <c r="RE113" s="284">
        <f t="shared" si="8"/>
        <v>0</v>
      </c>
      <c r="RF113" s="284">
        <f t="shared" si="8"/>
        <v>0</v>
      </c>
      <c r="RG113" s="284">
        <f t="shared" si="8"/>
        <v>0</v>
      </c>
      <c r="RH113" s="284">
        <f t="shared" si="8"/>
        <v>0</v>
      </c>
      <c r="RI113" s="284">
        <f t="shared" si="8"/>
        <v>0</v>
      </c>
      <c r="RJ113" s="284">
        <f t="shared" si="8"/>
        <v>0</v>
      </c>
      <c r="RK113" s="284">
        <f t="shared" si="8"/>
        <v>0</v>
      </c>
      <c r="RL113" s="284">
        <f t="shared" si="8"/>
        <v>0</v>
      </c>
      <c r="RM113" s="284">
        <f t="shared" si="8"/>
        <v>0</v>
      </c>
      <c r="RN113" s="284">
        <f t="shared" si="8"/>
        <v>0</v>
      </c>
      <c r="RO113" s="284">
        <f t="shared" si="8"/>
        <v>0</v>
      </c>
      <c r="RP113" s="284">
        <f t="shared" si="8"/>
        <v>0</v>
      </c>
      <c r="RQ113" s="284">
        <f t="shared" si="8"/>
        <v>0</v>
      </c>
      <c r="RR113" s="284">
        <f t="shared" si="8"/>
        <v>0</v>
      </c>
      <c r="RS113" s="284">
        <f t="shared" si="8"/>
        <v>0</v>
      </c>
      <c r="RT113" s="284">
        <f t="shared" si="8"/>
        <v>0</v>
      </c>
      <c r="RU113" s="284">
        <f t="shared" si="8"/>
        <v>0</v>
      </c>
      <c r="RV113" s="284">
        <f t="shared" si="8"/>
        <v>0</v>
      </c>
      <c r="RW113" s="284">
        <f t="shared" si="8"/>
        <v>0</v>
      </c>
      <c r="RX113" s="284">
        <f t="shared" si="8"/>
        <v>0</v>
      </c>
      <c r="RY113" s="284">
        <f t="shared" si="8"/>
        <v>0</v>
      </c>
      <c r="RZ113" s="284">
        <f t="shared" si="8"/>
        <v>0</v>
      </c>
      <c r="SA113" s="284">
        <f t="shared" si="8"/>
        <v>0</v>
      </c>
      <c r="SB113" s="284">
        <f t="shared" si="8"/>
        <v>0</v>
      </c>
      <c r="SC113" s="284">
        <f t="shared" si="8"/>
        <v>0</v>
      </c>
      <c r="SD113" s="284">
        <f t="shared" si="8"/>
        <v>0</v>
      </c>
      <c r="SE113" s="284">
        <f t="shared" si="8"/>
        <v>0</v>
      </c>
      <c r="SF113" s="284">
        <f t="shared" si="8"/>
        <v>0</v>
      </c>
      <c r="SG113" s="284">
        <f t="shared" si="8"/>
        <v>0</v>
      </c>
      <c r="SH113" s="284">
        <f t="shared" si="8"/>
        <v>0</v>
      </c>
      <c r="SI113" s="284">
        <f t="shared" si="8"/>
        <v>0</v>
      </c>
      <c r="SJ113" s="284">
        <f t="shared" si="8"/>
        <v>0</v>
      </c>
      <c r="SK113" s="284">
        <f t="shared" si="8"/>
        <v>0</v>
      </c>
      <c r="SL113" s="284">
        <f t="shared" si="8"/>
        <v>0</v>
      </c>
      <c r="SM113" s="284">
        <f t="shared" si="8"/>
        <v>0</v>
      </c>
      <c r="SN113" s="284">
        <f t="shared" si="8"/>
        <v>0</v>
      </c>
      <c r="SO113" s="284">
        <f t="shared" si="8"/>
        <v>0</v>
      </c>
      <c r="SP113" s="284">
        <f t="shared" si="8"/>
        <v>0</v>
      </c>
      <c r="SQ113" s="284">
        <f t="shared" si="8"/>
        <v>0</v>
      </c>
      <c r="SR113" s="284">
        <f t="shared" si="8"/>
        <v>0</v>
      </c>
      <c r="SS113" s="284">
        <f t="shared" si="8"/>
        <v>0</v>
      </c>
      <c r="ST113" s="284">
        <f t="shared" si="8"/>
        <v>0</v>
      </c>
      <c r="SU113" s="284">
        <f t="shared" si="8"/>
        <v>0</v>
      </c>
      <c r="SV113" s="284">
        <f t="shared" si="8"/>
        <v>0</v>
      </c>
      <c r="SW113" s="284">
        <f t="shared" si="8"/>
        <v>0</v>
      </c>
      <c r="SX113" s="284">
        <f t="shared" si="8"/>
        <v>0</v>
      </c>
      <c r="SY113" s="284">
        <f t="shared" si="8"/>
        <v>0</v>
      </c>
      <c r="SZ113" s="284">
        <f t="shared" si="8"/>
        <v>0</v>
      </c>
      <c r="TA113" s="284">
        <f t="shared" si="8"/>
        <v>0</v>
      </c>
      <c r="TB113" s="284">
        <f t="shared" si="8"/>
        <v>0</v>
      </c>
      <c r="TC113" s="284">
        <f t="shared" si="8"/>
        <v>0</v>
      </c>
      <c r="TD113" s="284">
        <f t="shared" si="8"/>
        <v>0</v>
      </c>
      <c r="TE113" s="284">
        <f t="shared" si="8"/>
        <v>0</v>
      </c>
      <c r="TF113" s="284">
        <f t="shared" si="8"/>
        <v>0</v>
      </c>
      <c r="TG113" s="284">
        <f t="shared" si="8"/>
        <v>0</v>
      </c>
      <c r="TH113" s="284">
        <f t="shared" si="8"/>
        <v>0</v>
      </c>
      <c r="TI113" s="284">
        <f t="shared" si="8"/>
        <v>0</v>
      </c>
      <c r="TJ113" s="284">
        <f t="shared" ref="TJ113:VU113" si="9">TJ111-TJ112</f>
        <v>0</v>
      </c>
      <c r="TK113" s="284">
        <f t="shared" si="9"/>
        <v>0</v>
      </c>
      <c r="TL113" s="284">
        <f t="shared" si="9"/>
        <v>0</v>
      </c>
      <c r="TM113" s="284">
        <f t="shared" si="9"/>
        <v>0</v>
      </c>
      <c r="TN113" s="284">
        <f t="shared" si="9"/>
        <v>0</v>
      </c>
      <c r="TO113" s="284">
        <f t="shared" si="9"/>
        <v>0</v>
      </c>
      <c r="TP113" s="284">
        <f t="shared" si="9"/>
        <v>0</v>
      </c>
      <c r="TQ113" s="284">
        <f t="shared" si="9"/>
        <v>0</v>
      </c>
      <c r="TR113" s="284">
        <f t="shared" si="9"/>
        <v>0</v>
      </c>
      <c r="TS113" s="284">
        <f t="shared" si="9"/>
        <v>0</v>
      </c>
      <c r="TT113" s="284">
        <f t="shared" si="9"/>
        <v>0</v>
      </c>
      <c r="TU113" s="284">
        <f t="shared" si="9"/>
        <v>0</v>
      </c>
      <c r="TV113" s="284">
        <f t="shared" si="9"/>
        <v>0</v>
      </c>
      <c r="TW113" s="284">
        <f t="shared" si="9"/>
        <v>0</v>
      </c>
      <c r="TX113" s="284">
        <f t="shared" si="9"/>
        <v>0</v>
      </c>
      <c r="TY113" s="284">
        <f t="shared" si="9"/>
        <v>0</v>
      </c>
      <c r="TZ113" s="284">
        <f t="shared" si="9"/>
        <v>0</v>
      </c>
      <c r="UA113" s="284">
        <f t="shared" si="9"/>
        <v>0</v>
      </c>
      <c r="UB113" s="284">
        <f t="shared" si="9"/>
        <v>0</v>
      </c>
      <c r="UC113" s="284">
        <f t="shared" si="9"/>
        <v>0</v>
      </c>
      <c r="UD113" s="284">
        <f t="shared" si="9"/>
        <v>0</v>
      </c>
      <c r="UE113" s="284">
        <f t="shared" si="9"/>
        <v>0</v>
      </c>
      <c r="UF113" s="284">
        <f t="shared" si="9"/>
        <v>0</v>
      </c>
      <c r="UG113" s="284">
        <f t="shared" si="9"/>
        <v>0</v>
      </c>
      <c r="UH113" s="284">
        <f t="shared" si="9"/>
        <v>0</v>
      </c>
      <c r="UI113" s="284">
        <f t="shared" si="9"/>
        <v>0</v>
      </c>
      <c r="UJ113" s="284">
        <f t="shared" si="9"/>
        <v>0</v>
      </c>
      <c r="UK113" s="284">
        <f t="shared" si="9"/>
        <v>0</v>
      </c>
      <c r="UL113" s="284">
        <f t="shared" si="9"/>
        <v>0</v>
      </c>
      <c r="UM113" s="284">
        <f t="shared" si="9"/>
        <v>0</v>
      </c>
      <c r="UN113" s="284">
        <f t="shared" si="9"/>
        <v>0</v>
      </c>
      <c r="UO113" s="284">
        <f t="shared" si="9"/>
        <v>0</v>
      </c>
      <c r="UP113" s="284">
        <f t="shared" si="9"/>
        <v>0</v>
      </c>
      <c r="UQ113" s="284">
        <f t="shared" si="9"/>
        <v>0</v>
      </c>
      <c r="UR113" s="284">
        <f t="shared" si="9"/>
        <v>0</v>
      </c>
      <c r="US113" s="284">
        <f t="shared" si="9"/>
        <v>0</v>
      </c>
      <c r="UT113" s="284">
        <f t="shared" si="9"/>
        <v>0</v>
      </c>
      <c r="UU113" s="284">
        <f t="shared" si="9"/>
        <v>0</v>
      </c>
      <c r="UV113" s="284">
        <f t="shared" si="9"/>
        <v>0</v>
      </c>
      <c r="UW113" s="284">
        <f t="shared" si="9"/>
        <v>0</v>
      </c>
      <c r="UX113" s="284">
        <f t="shared" si="9"/>
        <v>0</v>
      </c>
      <c r="UY113" s="284">
        <f t="shared" si="9"/>
        <v>0</v>
      </c>
      <c r="UZ113" s="284">
        <f t="shared" si="9"/>
        <v>0</v>
      </c>
      <c r="VA113" s="284">
        <f t="shared" si="9"/>
        <v>0</v>
      </c>
      <c r="VB113" s="284">
        <f t="shared" si="9"/>
        <v>0</v>
      </c>
      <c r="VC113" s="284">
        <f t="shared" si="9"/>
        <v>0</v>
      </c>
      <c r="VD113" s="284">
        <f t="shared" si="9"/>
        <v>0</v>
      </c>
      <c r="VE113" s="284">
        <f t="shared" si="9"/>
        <v>0</v>
      </c>
      <c r="VF113" s="284">
        <f t="shared" si="9"/>
        <v>0</v>
      </c>
      <c r="VG113" s="284">
        <f t="shared" si="9"/>
        <v>0</v>
      </c>
      <c r="VH113" s="284">
        <f t="shared" si="9"/>
        <v>0</v>
      </c>
      <c r="VI113" s="284">
        <f t="shared" si="9"/>
        <v>0</v>
      </c>
      <c r="VJ113" s="284">
        <f t="shared" si="9"/>
        <v>0</v>
      </c>
      <c r="VK113" s="284">
        <f t="shared" si="9"/>
        <v>0</v>
      </c>
      <c r="VL113" s="284">
        <f t="shared" si="9"/>
        <v>0</v>
      </c>
      <c r="VM113" s="284">
        <f t="shared" si="9"/>
        <v>0</v>
      </c>
      <c r="VN113" s="284">
        <f t="shared" si="9"/>
        <v>0</v>
      </c>
      <c r="VO113" s="284">
        <f t="shared" si="9"/>
        <v>0</v>
      </c>
      <c r="VP113" s="284">
        <f t="shared" si="9"/>
        <v>0</v>
      </c>
      <c r="VQ113" s="284">
        <f t="shared" si="9"/>
        <v>0</v>
      </c>
      <c r="VR113" s="284">
        <f t="shared" si="9"/>
        <v>0</v>
      </c>
      <c r="VS113" s="284">
        <f t="shared" si="9"/>
        <v>0</v>
      </c>
      <c r="VT113" s="284">
        <f t="shared" si="9"/>
        <v>0</v>
      </c>
      <c r="VU113" s="284">
        <f t="shared" si="9"/>
        <v>0</v>
      </c>
      <c r="VV113" s="284">
        <f t="shared" ref="VV113:YG113" si="10">VV111-VV112</f>
        <v>0</v>
      </c>
      <c r="VW113" s="284">
        <f t="shared" si="10"/>
        <v>0</v>
      </c>
      <c r="VX113" s="284">
        <f t="shared" si="10"/>
        <v>0</v>
      </c>
      <c r="VY113" s="284">
        <f t="shared" si="10"/>
        <v>0</v>
      </c>
      <c r="VZ113" s="284">
        <f t="shared" si="10"/>
        <v>0</v>
      </c>
      <c r="WA113" s="284">
        <f t="shared" si="10"/>
        <v>0</v>
      </c>
      <c r="WB113" s="284">
        <f t="shared" si="10"/>
        <v>0</v>
      </c>
      <c r="WC113" s="284">
        <f t="shared" si="10"/>
        <v>0</v>
      </c>
      <c r="WD113" s="284">
        <f t="shared" si="10"/>
        <v>0</v>
      </c>
      <c r="WE113" s="284">
        <f t="shared" si="10"/>
        <v>0</v>
      </c>
      <c r="WF113" s="284">
        <f t="shared" si="10"/>
        <v>0</v>
      </c>
      <c r="WG113" s="284">
        <f t="shared" si="10"/>
        <v>0</v>
      </c>
      <c r="WH113" s="284">
        <f t="shared" si="10"/>
        <v>0</v>
      </c>
      <c r="WI113" s="284">
        <f t="shared" si="10"/>
        <v>0</v>
      </c>
      <c r="WJ113" s="284">
        <f t="shared" si="10"/>
        <v>0</v>
      </c>
      <c r="WK113" s="284">
        <f t="shared" si="10"/>
        <v>0</v>
      </c>
      <c r="WL113" s="284">
        <f t="shared" si="10"/>
        <v>0</v>
      </c>
      <c r="WM113" s="284">
        <f t="shared" si="10"/>
        <v>0</v>
      </c>
      <c r="WN113" s="284">
        <f t="shared" si="10"/>
        <v>0</v>
      </c>
      <c r="WO113" s="284">
        <f t="shared" si="10"/>
        <v>0</v>
      </c>
      <c r="WP113" s="284">
        <f t="shared" si="10"/>
        <v>0</v>
      </c>
      <c r="WQ113" s="284">
        <f t="shared" si="10"/>
        <v>0</v>
      </c>
      <c r="WR113" s="284">
        <f t="shared" si="10"/>
        <v>0</v>
      </c>
      <c r="WS113" s="284">
        <f t="shared" si="10"/>
        <v>0</v>
      </c>
      <c r="WT113" s="284">
        <f t="shared" si="10"/>
        <v>0</v>
      </c>
      <c r="WU113" s="284">
        <f t="shared" si="10"/>
        <v>0</v>
      </c>
      <c r="WV113" s="284">
        <f t="shared" si="10"/>
        <v>0</v>
      </c>
      <c r="WW113" s="284">
        <f t="shared" si="10"/>
        <v>0</v>
      </c>
      <c r="WX113" s="284">
        <f t="shared" si="10"/>
        <v>0</v>
      </c>
      <c r="WY113" s="284">
        <f t="shared" si="10"/>
        <v>0</v>
      </c>
      <c r="WZ113" s="284">
        <f t="shared" si="10"/>
        <v>0</v>
      </c>
      <c r="XA113" s="284">
        <f t="shared" si="10"/>
        <v>0</v>
      </c>
      <c r="XB113" s="284">
        <f t="shared" si="10"/>
        <v>0</v>
      </c>
      <c r="XC113" s="284">
        <f t="shared" si="10"/>
        <v>0</v>
      </c>
      <c r="XD113" s="284">
        <f t="shared" si="10"/>
        <v>0</v>
      </c>
      <c r="XE113" s="284">
        <f t="shared" si="10"/>
        <v>0</v>
      </c>
      <c r="XF113" s="284">
        <f t="shared" si="10"/>
        <v>0</v>
      </c>
      <c r="XG113" s="284">
        <f t="shared" si="10"/>
        <v>0</v>
      </c>
      <c r="XH113" s="284">
        <f t="shared" si="10"/>
        <v>0</v>
      </c>
      <c r="XI113" s="284">
        <f t="shared" si="10"/>
        <v>0</v>
      </c>
      <c r="XJ113" s="284">
        <f t="shared" si="10"/>
        <v>0</v>
      </c>
      <c r="XK113" s="284">
        <f t="shared" si="10"/>
        <v>0</v>
      </c>
      <c r="XL113" s="284">
        <f t="shared" si="10"/>
        <v>0</v>
      </c>
      <c r="XM113" s="284">
        <f t="shared" si="10"/>
        <v>0</v>
      </c>
      <c r="XN113" s="284">
        <f t="shared" si="10"/>
        <v>0</v>
      </c>
      <c r="XO113" s="284">
        <f t="shared" si="10"/>
        <v>0</v>
      </c>
      <c r="XP113" s="284">
        <f t="shared" si="10"/>
        <v>0</v>
      </c>
      <c r="XQ113" s="284">
        <f t="shared" si="10"/>
        <v>0</v>
      </c>
      <c r="XR113" s="284">
        <f t="shared" si="10"/>
        <v>0</v>
      </c>
      <c r="XS113" s="284">
        <f t="shared" si="10"/>
        <v>0</v>
      </c>
      <c r="XT113" s="284">
        <f t="shared" si="10"/>
        <v>0</v>
      </c>
      <c r="XU113" s="284">
        <f t="shared" si="10"/>
        <v>0</v>
      </c>
      <c r="XV113" s="284">
        <f t="shared" si="10"/>
        <v>0</v>
      </c>
      <c r="XW113" s="284">
        <f t="shared" si="10"/>
        <v>0</v>
      </c>
      <c r="XX113" s="284">
        <f t="shared" si="10"/>
        <v>0</v>
      </c>
      <c r="XY113" s="284">
        <f t="shared" si="10"/>
        <v>0</v>
      </c>
      <c r="XZ113" s="284">
        <f t="shared" si="10"/>
        <v>0</v>
      </c>
      <c r="YA113" s="284">
        <f t="shared" si="10"/>
        <v>0</v>
      </c>
      <c r="YB113" s="284">
        <f t="shared" si="10"/>
        <v>0</v>
      </c>
      <c r="YC113" s="284">
        <f t="shared" si="10"/>
        <v>0</v>
      </c>
      <c r="YD113" s="284">
        <f t="shared" si="10"/>
        <v>0</v>
      </c>
      <c r="YE113" s="284">
        <f t="shared" si="10"/>
        <v>0</v>
      </c>
      <c r="YF113" s="284">
        <f t="shared" si="10"/>
        <v>0</v>
      </c>
      <c r="YG113" s="284">
        <f t="shared" si="10"/>
        <v>0</v>
      </c>
      <c r="YH113" s="284">
        <f t="shared" ref="YH113:AAS113" si="11">YH111-YH112</f>
        <v>0</v>
      </c>
      <c r="YI113" s="284">
        <f t="shared" si="11"/>
        <v>0</v>
      </c>
      <c r="YJ113" s="284">
        <f t="shared" si="11"/>
        <v>0</v>
      </c>
      <c r="YK113" s="284">
        <f t="shared" si="11"/>
        <v>0</v>
      </c>
      <c r="YL113" s="284">
        <f t="shared" si="11"/>
        <v>0</v>
      </c>
      <c r="YM113" s="284">
        <f t="shared" si="11"/>
        <v>0</v>
      </c>
      <c r="YN113" s="284">
        <f t="shared" si="11"/>
        <v>0</v>
      </c>
      <c r="YO113" s="284">
        <f t="shared" si="11"/>
        <v>0</v>
      </c>
      <c r="YP113" s="284">
        <f t="shared" si="11"/>
        <v>0</v>
      </c>
      <c r="YQ113" s="284">
        <f t="shared" si="11"/>
        <v>0</v>
      </c>
      <c r="YR113" s="284">
        <f t="shared" si="11"/>
        <v>0</v>
      </c>
      <c r="YS113" s="284">
        <f t="shared" si="11"/>
        <v>0</v>
      </c>
      <c r="YT113" s="284">
        <f t="shared" si="11"/>
        <v>0</v>
      </c>
      <c r="YU113" s="284">
        <f t="shared" si="11"/>
        <v>0</v>
      </c>
      <c r="YV113" s="284">
        <f t="shared" si="11"/>
        <v>0</v>
      </c>
      <c r="YW113" s="284">
        <f t="shared" si="11"/>
        <v>0</v>
      </c>
      <c r="YX113" s="284">
        <f t="shared" si="11"/>
        <v>0</v>
      </c>
      <c r="YY113" s="284">
        <f t="shared" si="11"/>
        <v>0</v>
      </c>
      <c r="YZ113" s="284">
        <f t="shared" si="11"/>
        <v>0</v>
      </c>
      <c r="ZA113" s="284">
        <f t="shared" si="11"/>
        <v>0</v>
      </c>
      <c r="ZB113" s="284">
        <f t="shared" si="11"/>
        <v>0</v>
      </c>
      <c r="ZC113" s="284">
        <f t="shared" si="11"/>
        <v>0</v>
      </c>
      <c r="ZD113" s="284">
        <f t="shared" si="11"/>
        <v>0</v>
      </c>
      <c r="ZE113" s="284">
        <f t="shared" si="11"/>
        <v>0</v>
      </c>
      <c r="ZF113" s="284">
        <f t="shared" si="11"/>
        <v>0</v>
      </c>
      <c r="ZG113" s="284">
        <f t="shared" si="11"/>
        <v>0</v>
      </c>
      <c r="ZH113" s="284">
        <f t="shared" si="11"/>
        <v>0</v>
      </c>
      <c r="ZI113" s="284">
        <f t="shared" si="11"/>
        <v>0</v>
      </c>
      <c r="ZJ113" s="284">
        <f t="shared" si="11"/>
        <v>0</v>
      </c>
      <c r="ZK113" s="284">
        <f t="shared" si="11"/>
        <v>0</v>
      </c>
      <c r="ZL113" s="284">
        <f t="shared" si="11"/>
        <v>0</v>
      </c>
      <c r="ZM113" s="284">
        <f t="shared" si="11"/>
        <v>0</v>
      </c>
      <c r="ZN113" s="284">
        <f t="shared" si="11"/>
        <v>0</v>
      </c>
      <c r="ZO113" s="284">
        <f t="shared" si="11"/>
        <v>0</v>
      </c>
      <c r="ZP113" s="284">
        <f t="shared" si="11"/>
        <v>0</v>
      </c>
      <c r="ZQ113" s="284">
        <f t="shared" si="11"/>
        <v>0</v>
      </c>
      <c r="ZR113" s="284">
        <f t="shared" si="11"/>
        <v>0</v>
      </c>
      <c r="ZS113" s="284">
        <f t="shared" si="11"/>
        <v>0</v>
      </c>
      <c r="ZT113" s="284">
        <f t="shared" si="11"/>
        <v>0</v>
      </c>
      <c r="ZU113" s="284">
        <f t="shared" si="11"/>
        <v>0</v>
      </c>
      <c r="ZV113" s="284">
        <f t="shared" si="11"/>
        <v>0</v>
      </c>
      <c r="ZW113" s="284">
        <f t="shared" si="11"/>
        <v>0</v>
      </c>
      <c r="ZX113" s="284">
        <f t="shared" si="11"/>
        <v>0</v>
      </c>
      <c r="ZY113" s="284">
        <f t="shared" si="11"/>
        <v>0</v>
      </c>
      <c r="ZZ113" s="284">
        <f t="shared" si="11"/>
        <v>0</v>
      </c>
      <c r="AAA113" s="284">
        <f t="shared" si="11"/>
        <v>0</v>
      </c>
      <c r="AAB113" s="284">
        <f t="shared" si="11"/>
        <v>0</v>
      </c>
      <c r="AAC113" s="284">
        <f t="shared" si="11"/>
        <v>0</v>
      </c>
      <c r="AAD113" s="284">
        <f t="shared" si="11"/>
        <v>0</v>
      </c>
      <c r="AAE113" s="284">
        <f t="shared" si="11"/>
        <v>0</v>
      </c>
      <c r="AAF113" s="284">
        <f t="shared" si="11"/>
        <v>0</v>
      </c>
      <c r="AAG113" s="284">
        <f t="shared" si="11"/>
        <v>0</v>
      </c>
      <c r="AAH113" s="284">
        <f t="shared" si="11"/>
        <v>0</v>
      </c>
      <c r="AAI113" s="284">
        <f t="shared" si="11"/>
        <v>0</v>
      </c>
      <c r="AAJ113" s="284">
        <f t="shared" si="11"/>
        <v>0</v>
      </c>
      <c r="AAK113" s="284">
        <f t="shared" si="11"/>
        <v>0</v>
      </c>
      <c r="AAL113" s="284">
        <f t="shared" si="11"/>
        <v>0</v>
      </c>
      <c r="AAM113" s="284">
        <f t="shared" si="11"/>
        <v>0</v>
      </c>
      <c r="AAN113" s="284">
        <f t="shared" si="11"/>
        <v>0</v>
      </c>
      <c r="AAO113" s="284">
        <f t="shared" si="11"/>
        <v>0</v>
      </c>
      <c r="AAP113" s="284">
        <f t="shared" si="11"/>
        <v>0</v>
      </c>
      <c r="AAQ113" s="284">
        <f t="shared" si="11"/>
        <v>0</v>
      </c>
      <c r="AAR113" s="284">
        <f t="shared" si="11"/>
        <v>0</v>
      </c>
      <c r="AAS113" s="284">
        <f t="shared" si="11"/>
        <v>0</v>
      </c>
      <c r="AAT113" s="284">
        <f t="shared" ref="AAT113:ADE113" si="12">AAT111-AAT112</f>
        <v>0</v>
      </c>
      <c r="AAU113" s="284">
        <f t="shared" si="12"/>
        <v>0</v>
      </c>
      <c r="AAV113" s="284">
        <f t="shared" si="12"/>
        <v>0</v>
      </c>
      <c r="AAW113" s="284">
        <f t="shared" si="12"/>
        <v>0</v>
      </c>
      <c r="AAX113" s="284">
        <f t="shared" si="12"/>
        <v>0</v>
      </c>
      <c r="AAY113" s="284">
        <f t="shared" si="12"/>
        <v>0</v>
      </c>
      <c r="AAZ113" s="284">
        <f t="shared" si="12"/>
        <v>0</v>
      </c>
      <c r="ABA113" s="284">
        <f t="shared" si="12"/>
        <v>0</v>
      </c>
      <c r="ABB113" s="284">
        <f t="shared" si="12"/>
        <v>0</v>
      </c>
      <c r="ABC113" s="284">
        <f t="shared" si="12"/>
        <v>0</v>
      </c>
      <c r="ABD113" s="284">
        <f t="shared" si="12"/>
        <v>0</v>
      </c>
      <c r="ABE113" s="284">
        <f t="shared" si="12"/>
        <v>0</v>
      </c>
      <c r="ABF113" s="284">
        <f t="shared" si="12"/>
        <v>0</v>
      </c>
      <c r="ABG113" s="284">
        <f t="shared" si="12"/>
        <v>0</v>
      </c>
      <c r="ABH113" s="284">
        <f t="shared" si="12"/>
        <v>0</v>
      </c>
      <c r="ABI113" s="284">
        <f t="shared" si="12"/>
        <v>0</v>
      </c>
      <c r="ABJ113" s="284">
        <f t="shared" si="12"/>
        <v>0</v>
      </c>
      <c r="ABK113" s="284">
        <f t="shared" si="12"/>
        <v>0</v>
      </c>
      <c r="ABL113" s="284">
        <f t="shared" si="12"/>
        <v>0</v>
      </c>
      <c r="ABM113" s="284">
        <f t="shared" si="12"/>
        <v>0</v>
      </c>
      <c r="ABN113" s="284">
        <f t="shared" si="12"/>
        <v>0</v>
      </c>
      <c r="ABO113" s="284">
        <f t="shared" si="12"/>
        <v>0</v>
      </c>
      <c r="ABP113" s="284">
        <f t="shared" si="12"/>
        <v>0</v>
      </c>
      <c r="ABQ113" s="284">
        <f t="shared" si="12"/>
        <v>0</v>
      </c>
      <c r="ABR113" s="284">
        <f t="shared" si="12"/>
        <v>0</v>
      </c>
      <c r="ABS113" s="284">
        <f t="shared" si="12"/>
        <v>0</v>
      </c>
      <c r="ABT113" s="284">
        <f t="shared" si="12"/>
        <v>0</v>
      </c>
      <c r="ABU113" s="284">
        <f t="shared" si="12"/>
        <v>0</v>
      </c>
      <c r="ABV113" s="284">
        <f t="shared" si="12"/>
        <v>0</v>
      </c>
      <c r="ABW113" s="284">
        <f t="shared" si="12"/>
        <v>0</v>
      </c>
      <c r="ABX113" s="284">
        <f t="shared" si="12"/>
        <v>0</v>
      </c>
      <c r="ABY113" s="284">
        <f t="shared" si="12"/>
        <v>0</v>
      </c>
      <c r="ABZ113" s="284">
        <f t="shared" si="12"/>
        <v>0</v>
      </c>
      <c r="ACA113" s="284">
        <f t="shared" si="12"/>
        <v>0</v>
      </c>
      <c r="ACB113" s="284">
        <f t="shared" si="12"/>
        <v>0</v>
      </c>
      <c r="ACC113" s="284">
        <f t="shared" si="12"/>
        <v>0</v>
      </c>
      <c r="ACD113" s="284">
        <f t="shared" si="12"/>
        <v>0</v>
      </c>
      <c r="ACE113" s="284">
        <f t="shared" si="12"/>
        <v>0</v>
      </c>
      <c r="ACF113" s="284">
        <f t="shared" si="12"/>
        <v>0</v>
      </c>
      <c r="ACG113" s="284">
        <f t="shared" si="12"/>
        <v>0</v>
      </c>
      <c r="ACH113" s="284">
        <f t="shared" si="12"/>
        <v>0</v>
      </c>
      <c r="ACI113" s="284">
        <f t="shared" si="12"/>
        <v>0</v>
      </c>
      <c r="ACJ113" s="284">
        <f t="shared" si="12"/>
        <v>0</v>
      </c>
      <c r="ACK113" s="284">
        <f t="shared" si="12"/>
        <v>0</v>
      </c>
      <c r="ACL113" s="284">
        <f t="shared" si="12"/>
        <v>0</v>
      </c>
      <c r="ACM113" s="284">
        <f t="shared" si="12"/>
        <v>0</v>
      </c>
      <c r="ACN113" s="284">
        <f t="shared" si="12"/>
        <v>0</v>
      </c>
      <c r="ACO113" s="284">
        <f t="shared" si="12"/>
        <v>0</v>
      </c>
      <c r="ACP113" s="284">
        <f t="shared" si="12"/>
        <v>0</v>
      </c>
      <c r="ACQ113" s="284">
        <f t="shared" si="12"/>
        <v>0</v>
      </c>
      <c r="ACR113" s="284">
        <f t="shared" si="12"/>
        <v>0</v>
      </c>
      <c r="ACS113" s="284">
        <f t="shared" si="12"/>
        <v>0</v>
      </c>
      <c r="ACT113" s="284">
        <f t="shared" si="12"/>
        <v>0</v>
      </c>
      <c r="ACU113" s="284">
        <f t="shared" si="12"/>
        <v>0</v>
      </c>
      <c r="ACV113" s="284">
        <f t="shared" si="12"/>
        <v>0</v>
      </c>
      <c r="ACW113" s="284">
        <f t="shared" si="12"/>
        <v>0</v>
      </c>
      <c r="ACX113" s="284">
        <f t="shared" si="12"/>
        <v>0</v>
      </c>
      <c r="ACY113" s="284">
        <f t="shared" si="12"/>
        <v>0</v>
      </c>
      <c r="ACZ113" s="284">
        <f t="shared" si="12"/>
        <v>0</v>
      </c>
      <c r="ADA113" s="284">
        <f t="shared" si="12"/>
        <v>0</v>
      </c>
      <c r="ADB113" s="284">
        <f t="shared" si="12"/>
        <v>0</v>
      </c>
      <c r="ADC113" s="284">
        <f t="shared" si="12"/>
        <v>0</v>
      </c>
      <c r="ADD113" s="284">
        <f t="shared" si="12"/>
        <v>0</v>
      </c>
      <c r="ADE113" s="284">
        <f t="shared" si="12"/>
        <v>0</v>
      </c>
      <c r="ADF113" s="284">
        <f t="shared" ref="ADF113:AFQ113" si="13">ADF111-ADF112</f>
        <v>0</v>
      </c>
      <c r="ADG113" s="284">
        <f t="shared" si="13"/>
        <v>0</v>
      </c>
      <c r="ADH113" s="284">
        <f t="shared" si="13"/>
        <v>0</v>
      </c>
      <c r="ADI113" s="284">
        <f t="shared" si="13"/>
        <v>0</v>
      </c>
      <c r="ADJ113" s="284">
        <f t="shared" si="13"/>
        <v>0</v>
      </c>
      <c r="ADK113" s="284">
        <f t="shared" si="13"/>
        <v>0</v>
      </c>
      <c r="ADL113" s="284">
        <f t="shared" si="13"/>
        <v>0</v>
      </c>
      <c r="ADM113" s="284">
        <f t="shared" si="13"/>
        <v>0</v>
      </c>
      <c r="ADN113" s="284">
        <f t="shared" si="13"/>
        <v>0</v>
      </c>
      <c r="ADO113" s="284">
        <f t="shared" si="13"/>
        <v>0</v>
      </c>
      <c r="ADP113" s="284">
        <f t="shared" si="13"/>
        <v>0</v>
      </c>
      <c r="ADQ113" s="284">
        <f t="shared" si="13"/>
        <v>0</v>
      </c>
      <c r="ADR113" s="284">
        <f t="shared" si="13"/>
        <v>0</v>
      </c>
      <c r="ADS113" s="284">
        <f t="shared" si="13"/>
        <v>0</v>
      </c>
      <c r="ADT113" s="284">
        <f t="shared" si="13"/>
        <v>0</v>
      </c>
      <c r="ADU113" s="284">
        <f t="shared" si="13"/>
        <v>0</v>
      </c>
      <c r="ADV113" s="284">
        <f t="shared" si="13"/>
        <v>0</v>
      </c>
      <c r="ADW113" s="284">
        <f t="shared" si="13"/>
        <v>0</v>
      </c>
      <c r="ADX113" s="284">
        <f t="shared" si="13"/>
        <v>0</v>
      </c>
      <c r="ADY113" s="284">
        <f t="shared" si="13"/>
        <v>0</v>
      </c>
      <c r="ADZ113" s="284">
        <f t="shared" si="13"/>
        <v>0</v>
      </c>
      <c r="AEA113" s="284">
        <f t="shared" si="13"/>
        <v>0</v>
      </c>
      <c r="AEB113" s="284">
        <f t="shared" si="13"/>
        <v>0</v>
      </c>
      <c r="AEC113" s="284">
        <f t="shared" si="13"/>
        <v>0</v>
      </c>
      <c r="AED113" s="284">
        <f t="shared" si="13"/>
        <v>0</v>
      </c>
      <c r="AEE113" s="284">
        <f t="shared" si="13"/>
        <v>0</v>
      </c>
      <c r="AEF113" s="284">
        <f t="shared" si="13"/>
        <v>0</v>
      </c>
      <c r="AEG113" s="284">
        <f t="shared" si="13"/>
        <v>0</v>
      </c>
      <c r="AEH113" s="284">
        <f t="shared" si="13"/>
        <v>0</v>
      </c>
      <c r="AEI113" s="284">
        <f t="shared" si="13"/>
        <v>0</v>
      </c>
      <c r="AEJ113" s="284">
        <f t="shared" si="13"/>
        <v>0</v>
      </c>
      <c r="AEK113" s="284">
        <f t="shared" si="13"/>
        <v>0</v>
      </c>
      <c r="AEL113" s="284">
        <f t="shared" si="13"/>
        <v>0</v>
      </c>
      <c r="AEM113" s="284">
        <f t="shared" si="13"/>
        <v>0</v>
      </c>
      <c r="AEN113" s="284">
        <f t="shared" si="13"/>
        <v>0</v>
      </c>
      <c r="AEO113" s="284">
        <f t="shared" si="13"/>
        <v>0</v>
      </c>
      <c r="AEP113" s="284">
        <f t="shared" si="13"/>
        <v>0</v>
      </c>
      <c r="AEQ113" s="284">
        <f t="shared" si="13"/>
        <v>0</v>
      </c>
      <c r="AER113" s="284">
        <f t="shared" si="13"/>
        <v>0</v>
      </c>
      <c r="AES113" s="284">
        <f t="shared" si="13"/>
        <v>0</v>
      </c>
      <c r="AET113" s="284">
        <f t="shared" si="13"/>
        <v>0</v>
      </c>
      <c r="AEU113" s="284">
        <f t="shared" si="13"/>
        <v>0</v>
      </c>
      <c r="AEV113" s="284">
        <f t="shared" si="13"/>
        <v>0</v>
      </c>
      <c r="AEW113" s="284">
        <f t="shared" si="13"/>
        <v>0</v>
      </c>
      <c r="AEX113" s="284">
        <f t="shared" si="13"/>
        <v>0</v>
      </c>
      <c r="AEY113" s="284">
        <f t="shared" si="13"/>
        <v>0</v>
      </c>
      <c r="AEZ113" s="284">
        <f t="shared" si="13"/>
        <v>0</v>
      </c>
      <c r="AFA113" s="284">
        <f t="shared" si="13"/>
        <v>0</v>
      </c>
      <c r="AFB113" s="284">
        <f t="shared" si="13"/>
        <v>0</v>
      </c>
      <c r="AFC113" s="284">
        <f t="shared" si="13"/>
        <v>0</v>
      </c>
      <c r="AFD113" s="284">
        <f t="shared" si="13"/>
        <v>0</v>
      </c>
      <c r="AFE113" s="284">
        <f t="shared" si="13"/>
        <v>0</v>
      </c>
      <c r="AFF113" s="284">
        <f t="shared" si="13"/>
        <v>0</v>
      </c>
      <c r="AFG113" s="284">
        <f t="shared" si="13"/>
        <v>0</v>
      </c>
      <c r="AFH113" s="284">
        <f t="shared" si="13"/>
        <v>0</v>
      </c>
      <c r="AFI113" s="284">
        <f t="shared" si="13"/>
        <v>0</v>
      </c>
      <c r="AFJ113" s="284">
        <f t="shared" si="13"/>
        <v>0</v>
      </c>
      <c r="AFK113" s="284">
        <f t="shared" si="13"/>
        <v>0</v>
      </c>
      <c r="AFL113" s="284">
        <f t="shared" si="13"/>
        <v>0</v>
      </c>
      <c r="AFM113" s="284">
        <f t="shared" si="13"/>
        <v>0</v>
      </c>
      <c r="AFN113" s="284">
        <f t="shared" si="13"/>
        <v>0</v>
      </c>
      <c r="AFO113" s="284">
        <f t="shared" si="13"/>
        <v>0</v>
      </c>
      <c r="AFP113" s="284">
        <f t="shared" si="13"/>
        <v>0</v>
      </c>
      <c r="AFQ113" s="284">
        <f t="shared" si="13"/>
        <v>0</v>
      </c>
      <c r="AFR113" s="284">
        <f t="shared" ref="AFR113:AIC113" si="14">AFR111-AFR112</f>
        <v>0</v>
      </c>
      <c r="AFS113" s="284">
        <f t="shared" si="14"/>
        <v>0</v>
      </c>
      <c r="AFT113" s="284">
        <f t="shared" si="14"/>
        <v>0</v>
      </c>
      <c r="AFU113" s="284">
        <f t="shared" si="14"/>
        <v>0</v>
      </c>
      <c r="AFV113" s="284">
        <f t="shared" si="14"/>
        <v>0</v>
      </c>
      <c r="AFW113" s="284">
        <f t="shared" si="14"/>
        <v>0</v>
      </c>
      <c r="AFX113" s="284">
        <f t="shared" si="14"/>
        <v>0</v>
      </c>
      <c r="AFY113" s="284">
        <f t="shared" si="14"/>
        <v>0</v>
      </c>
      <c r="AFZ113" s="284">
        <f t="shared" si="14"/>
        <v>0</v>
      </c>
      <c r="AGA113" s="284">
        <f t="shared" si="14"/>
        <v>0</v>
      </c>
      <c r="AGB113" s="284">
        <f t="shared" si="14"/>
        <v>0</v>
      </c>
      <c r="AGC113" s="284">
        <f t="shared" si="14"/>
        <v>0</v>
      </c>
      <c r="AGD113" s="284">
        <f t="shared" si="14"/>
        <v>0</v>
      </c>
      <c r="AGE113" s="284">
        <f t="shared" si="14"/>
        <v>0</v>
      </c>
      <c r="AGF113" s="284">
        <f t="shared" si="14"/>
        <v>0</v>
      </c>
      <c r="AGG113" s="284">
        <f t="shared" si="14"/>
        <v>0</v>
      </c>
      <c r="AGH113" s="284">
        <f t="shared" si="14"/>
        <v>0</v>
      </c>
      <c r="AGI113" s="284">
        <f t="shared" si="14"/>
        <v>0</v>
      </c>
      <c r="AGJ113" s="284">
        <f t="shared" si="14"/>
        <v>0</v>
      </c>
      <c r="AGK113" s="284">
        <f t="shared" si="14"/>
        <v>0</v>
      </c>
      <c r="AGL113" s="284">
        <f t="shared" si="14"/>
        <v>0</v>
      </c>
      <c r="AGM113" s="284">
        <f t="shared" si="14"/>
        <v>0</v>
      </c>
      <c r="AGN113" s="284">
        <f t="shared" si="14"/>
        <v>0</v>
      </c>
      <c r="AGO113" s="284">
        <f t="shared" si="14"/>
        <v>0</v>
      </c>
      <c r="AGP113" s="284">
        <f t="shared" si="14"/>
        <v>0</v>
      </c>
      <c r="AGQ113" s="284">
        <f t="shared" si="14"/>
        <v>0</v>
      </c>
      <c r="AGR113" s="284">
        <f t="shared" si="14"/>
        <v>0</v>
      </c>
      <c r="AGS113" s="284">
        <f t="shared" si="14"/>
        <v>0</v>
      </c>
      <c r="AGT113" s="284">
        <f t="shared" si="14"/>
        <v>0</v>
      </c>
      <c r="AGU113" s="284">
        <f t="shared" si="14"/>
        <v>0</v>
      </c>
      <c r="AGV113" s="284">
        <f t="shared" si="14"/>
        <v>0</v>
      </c>
      <c r="AGW113" s="284">
        <f t="shared" si="14"/>
        <v>0</v>
      </c>
      <c r="AGX113" s="284">
        <f t="shared" si="14"/>
        <v>0</v>
      </c>
      <c r="AGY113" s="284">
        <f t="shared" si="14"/>
        <v>0</v>
      </c>
      <c r="AGZ113" s="284">
        <f t="shared" si="14"/>
        <v>0</v>
      </c>
      <c r="AHA113" s="284">
        <f t="shared" si="14"/>
        <v>0</v>
      </c>
      <c r="AHB113" s="284">
        <f t="shared" si="14"/>
        <v>0</v>
      </c>
      <c r="AHC113" s="284">
        <f t="shared" si="14"/>
        <v>0</v>
      </c>
      <c r="AHD113" s="284">
        <f t="shared" si="14"/>
        <v>0</v>
      </c>
      <c r="AHE113" s="284">
        <f t="shared" si="14"/>
        <v>0</v>
      </c>
      <c r="AHF113" s="284">
        <f t="shared" si="14"/>
        <v>0</v>
      </c>
      <c r="AHG113" s="284">
        <f t="shared" si="14"/>
        <v>0</v>
      </c>
      <c r="AHH113" s="284">
        <f t="shared" si="14"/>
        <v>0</v>
      </c>
      <c r="AHI113" s="284">
        <f t="shared" si="14"/>
        <v>0</v>
      </c>
      <c r="AHJ113" s="284">
        <f t="shared" si="14"/>
        <v>0</v>
      </c>
      <c r="AHK113" s="284">
        <f t="shared" si="14"/>
        <v>0</v>
      </c>
      <c r="AHL113" s="284">
        <f t="shared" si="14"/>
        <v>0</v>
      </c>
      <c r="AHM113" s="284">
        <f t="shared" si="14"/>
        <v>0</v>
      </c>
      <c r="AHN113" s="284">
        <f t="shared" si="14"/>
        <v>0</v>
      </c>
      <c r="AHO113" s="284">
        <f t="shared" si="14"/>
        <v>0</v>
      </c>
      <c r="AHP113" s="284">
        <f t="shared" si="14"/>
        <v>0</v>
      </c>
      <c r="AHQ113" s="284">
        <f t="shared" si="14"/>
        <v>0</v>
      </c>
      <c r="AHR113" s="284">
        <f t="shared" si="14"/>
        <v>0</v>
      </c>
      <c r="AHS113" s="284">
        <f t="shared" si="14"/>
        <v>0</v>
      </c>
      <c r="AHT113" s="284">
        <f t="shared" si="14"/>
        <v>0</v>
      </c>
      <c r="AHU113" s="284">
        <f t="shared" si="14"/>
        <v>0</v>
      </c>
      <c r="AHV113" s="284">
        <f t="shared" si="14"/>
        <v>0</v>
      </c>
      <c r="AHW113" s="284">
        <f t="shared" si="14"/>
        <v>0</v>
      </c>
      <c r="AHX113" s="284">
        <f t="shared" si="14"/>
        <v>0</v>
      </c>
      <c r="AHY113" s="284">
        <f t="shared" si="14"/>
        <v>0</v>
      </c>
      <c r="AHZ113" s="284">
        <f t="shared" si="14"/>
        <v>0</v>
      </c>
      <c r="AIA113" s="284">
        <f t="shared" si="14"/>
        <v>0</v>
      </c>
      <c r="AIB113" s="284">
        <f t="shared" si="14"/>
        <v>0</v>
      </c>
      <c r="AIC113" s="284">
        <f t="shared" si="14"/>
        <v>0</v>
      </c>
      <c r="AID113" s="284">
        <f t="shared" ref="AID113:AKO113" si="15">AID111-AID112</f>
        <v>0</v>
      </c>
      <c r="AIE113" s="284">
        <f t="shared" si="15"/>
        <v>0</v>
      </c>
      <c r="AIF113" s="284">
        <f t="shared" si="15"/>
        <v>0</v>
      </c>
      <c r="AIG113" s="284">
        <f t="shared" si="15"/>
        <v>0</v>
      </c>
      <c r="AIH113" s="284">
        <f t="shared" si="15"/>
        <v>0</v>
      </c>
      <c r="AII113" s="284">
        <f t="shared" si="15"/>
        <v>0</v>
      </c>
      <c r="AIJ113" s="284">
        <f t="shared" si="15"/>
        <v>0</v>
      </c>
      <c r="AIK113" s="284">
        <f t="shared" si="15"/>
        <v>0</v>
      </c>
      <c r="AIL113" s="284">
        <f t="shared" si="15"/>
        <v>0</v>
      </c>
      <c r="AIM113" s="284">
        <f t="shared" si="15"/>
        <v>0</v>
      </c>
      <c r="AIN113" s="284">
        <f t="shared" si="15"/>
        <v>0</v>
      </c>
      <c r="AIO113" s="284">
        <f t="shared" si="15"/>
        <v>0</v>
      </c>
      <c r="AIP113" s="284">
        <f t="shared" si="15"/>
        <v>0</v>
      </c>
      <c r="AIQ113" s="284">
        <f t="shared" si="15"/>
        <v>0</v>
      </c>
      <c r="AIR113" s="284">
        <f t="shared" si="15"/>
        <v>0</v>
      </c>
      <c r="AIS113" s="284">
        <f t="shared" si="15"/>
        <v>0</v>
      </c>
      <c r="AIT113" s="284">
        <f t="shared" si="15"/>
        <v>0</v>
      </c>
      <c r="AIU113" s="284">
        <f t="shared" si="15"/>
        <v>0</v>
      </c>
      <c r="AIV113" s="284">
        <f t="shared" si="15"/>
        <v>0</v>
      </c>
      <c r="AIW113" s="284">
        <f t="shared" si="15"/>
        <v>0</v>
      </c>
      <c r="AIX113" s="284">
        <f t="shared" si="15"/>
        <v>0</v>
      </c>
      <c r="AIY113" s="284">
        <f t="shared" si="15"/>
        <v>0</v>
      </c>
      <c r="AIZ113" s="284">
        <f t="shared" si="15"/>
        <v>0</v>
      </c>
      <c r="AJA113" s="284">
        <f t="shared" si="15"/>
        <v>0</v>
      </c>
      <c r="AJB113" s="284">
        <f t="shared" si="15"/>
        <v>0</v>
      </c>
      <c r="AJC113" s="284">
        <f t="shared" si="15"/>
        <v>0</v>
      </c>
      <c r="AJD113" s="284">
        <f t="shared" si="15"/>
        <v>0</v>
      </c>
      <c r="AJE113" s="284">
        <f t="shared" si="15"/>
        <v>0</v>
      </c>
      <c r="AJF113" s="284">
        <f t="shared" si="15"/>
        <v>0</v>
      </c>
      <c r="AJG113" s="284">
        <f t="shared" si="15"/>
        <v>0</v>
      </c>
      <c r="AJH113" s="284">
        <f t="shared" si="15"/>
        <v>0</v>
      </c>
      <c r="AJI113" s="284">
        <f t="shared" si="15"/>
        <v>0</v>
      </c>
      <c r="AJJ113" s="284">
        <f t="shared" si="15"/>
        <v>0</v>
      </c>
      <c r="AJK113" s="284">
        <f t="shared" si="15"/>
        <v>0</v>
      </c>
      <c r="AJL113" s="284">
        <f t="shared" si="15"/>
        <v>0</v>
      </c>
      <c r="AJM113" s="284">
        <f t="shared" si="15"/>
        <v>0</v>
      </c>
      <c r="AJN113" s="284">
        <f t="shared" si="15"/>
        <v>0</v>
      </c>
      <c r="AJO113" s="284">
        <f t="shared" si="15"/>
        <v>0</v>
      </c>
      <c r="AJP113" s="284">
        <f t="shared" si="15"/>
        <v>0</v>
      </c>
      <c r="AJQ113" s="284">
        <f t="shared" si="15"/>
        <v>0</v>
      </c>
      <c r="AJR113" s="284">
        <f t="shared" si="15"/>
        <v>0</v>
      </c>
      <c r="AJS113" s="284">
        <f t="shared" si="15"/>
        <v>0</v>
      </c>
      <c r="AJT113" s="284">
        <f t="shared" si="15"/>
        <v>0</v>
      </c>
      <c r="AJU113" s="284">
        <f t="shared" si="15"/>
        <v>0</v>
      </c>
      <c r="AJV113" s="284">
        <f t="shared" si="15"/>
        <v>0</v>
      </c>
      <c r="AJW113" s="284">
        <f t="shared" si="15"/>
        <v>0</v>
      </c>
      <c r="AJX113" s="284">
        <f t="shared" si="15"/>
        <v>0</v>
      </c>
      <c r="AJY113" s="284">
        <f t="shared" si="15"/>
        <v>0</v>
      </c>
      <c r="AJZ113" s="284">
        <f t="shared" si="15"/>
        <v>0</v>
      </c>
      <c r="AKA113" s="284">
        <f t="shared" si="15"/>
        <v>0</v>
      </c>
      <c r="AKB113" s="284">
        <f t="shared" si="15"/>
        <v>0</v>
      </c>
      <c r="AKC113" s="284">
        <f t="shared" si="15"/>
        <v>0</v>
      </c>
      <c r="AKD113" s="284">
        <f t="shared" si="15"/>
        <v>0</v>
      </c>
      <c r="AKE113" s="284">
        <f t="shared" si="15"/>
        <v>0</v>
      </c>
      <c r="AKF113" s="284">
        <f t="shared" si="15"/>
        <v>0</v>
      </c>
      <c r="AKG113" s="284">
        <f t="shared" si="15"/>
        <v>0</v>
      </c>
      <c r="AKH113" s="284">
        <f t="shared" si="15"/>
        <v>0</v>
      </c>
      <c r="AKI113" s="284">
        <f t="shared" si="15"/>
        <v>0</v>
      </c>
      <c r="AKJ113" s="284">
        <f t="shared" si="15"/>
        <v>0</v>
      </c>
      <c r="AKK113" s="284">
        <f t="shared" si="15"/>
        <v>0</v>
      </c>
      <c r="AKL113" s="284">
        <f t="shared" si="15"/>
        <v>0</v>
      </c>
      <c r="AKM113" s="284">
        <f t="shared" si="15"/>
        <v>0</v>
      </c>
      <c r="AKN113" s="284">
        <f t="shared" si="15"/>
        <v>0</v>
      </c>
      <c r="AKO113" s="284">
        <f t="shared" si="15"/>
        <v>0</v>
      </c>
      <c r="AKP113" s="284">
        <f t="shared" ref="AKP113:ANA113" si="16">AKP111-AKP112</f>
        <v>0</v>
      </c>
      <c r="AKQ113" s="284">
        <f t="shared" si="16"/>
        <v>0</v>
      </c>
      <c r="AKR113" s="284">
        <f t="shared" si="16"/>
        <v>0</v>
      </c>
      <c r="AKS113" s="284">
        <f t="shared" si="16"/>
        <v>0</v>
      </c>
      <c r="AKT113" s="284">
        <f t="shared" si="16"/>
        <v>0</v>
      </c>
      <c r="AKU113" s="284">
        <f t="shared" si="16"/>
        <v>0</v>
      </c>
      <c r="AKV113" s="284">
        <f t="shared" si="16"/>
        <v>0</v>
      </c>
      <c r="AKW113" s="284">
        <f t="shared" si="16"/>
        <v>0</v>
      </c>
      <c r="AKX113" s="284">
        <f t="shared" si="16"/>
        <v>0</v>
      </c>
      <c r="AKY113" s="284">
        <f t="shared" si="16"/>
        <v>0</v>
      </c>
      <c r="AKZ113" s="284">
        <f t="shared" si="16"/>
        <v>0</v>
      </c>
      <c r="ALA113" s="284">
        <f t="shared" si="16"/>
        <v>0</v>
      </c>
      <c r="ALB113" s="284">
        <f t="shared" si="16"/>
        <v>0</v>
      </c>
      <c r="ALC113" s="284">
        <f t="shared" si="16"/>
        <v>0</v>
      </c>
      <c r="ALD113" s="284">
        <f t="shared" si="16"/>
        <v>0</v>
      </c>
      <c r="ALE113" s="284">
        <f t="shared" si="16"/>
        <v>0</v>
      </c>
      <c r="ALF113" s="284">
        <f t="shared" si="16"/>
        <v>0</v>
      </c>
      <c r="ALG113" s="284">
        <f t="shared" si="16"/>
        <v>0</v>
      </c>
      <c r="ALH113" s="284">
        <f t="shared" si="16"/>
        <v>0</v>
      </c>
      <c r="ALI113" s="284">
        <f t="shared" si="16"/>
        <v>0</v>
      </c>
      <c r="ALJ113" s="284">
        <f t="shared" si="16"/>
        <v>0</v>
      </c>
      <c r="ALK113" s="284">
        <f t="shared" si="16"/>
        <v>0</v>
      </c>
      <c r="ALL113" s="284">
        <f t="shared" si="16"/>
        <v>0</v>
      </c>
      <c r="ALM113" s="284">
        <f t="shared" si="16"/>
        <v>0</v>
      </c>
      <c r="ALN113" s="284">
        <f t="shared" si="16"/>
        <v>0</v>
      </c>
      <c r="ALO113" s="284">
        <f t="shared" si="16"/>
        <v>0</v>
      </c>
      <c r="ALP113" s="284">
        <f t="shared" si="16"/>
        <v>0</v>
      </c>
      <c r="ALQ113" s="284">
        <f t="shared" si="16"/>
        <v>0</v>
      </c>
      <c r="ALR113" s="284">
        <f t="shared" si="16"/>
        <v>0</v>
      </c>
      <c r="ALS113" s="284">
        <f t="shared" si="16"/>
        <v>0</v>
      </c>
      <c r="ALT113" s="284">
        <f t="shared" si="16"/>
        <v>0</v>
      </c>
      <c r="ALU113" s="284">
        <f t="shared" si="16"/>
        <v>0</v>
      </c>
      <c r="ALV113" s="284">
        <f t="shared" si="16"/>
        <v>0</v>
      </c>
      <c r="ALW113" s="284">
        <f t="shared" si="16"/>
        <v>0</v>
      </c>
      <c r="ALX113" s="284">
        <f t="shared" si="16"/>
        <v>0</v>
      </c>
      <c r="ALY113" s="284">
        <f t="shared" si="16"/>
        <v>0</v>
      </c>
      <c r="ALZ113" s="284">
        <f t="shared" si="16"/>
        <v>0</v>
      </c>
      <c r="AMA113" s="284">
        <f t="shared" si="16"/>
        <v>0</v>
      </c>
      <c r="AMB113" s="284">
        <f t="shared" si="16"/>
        <v>0</v>
      </c>
      <c r="AMC113" s="284">
        <f t="shared" si="16"/>
        <v>0</v>
      </c>
      <c r="AMD113" s="284">
        <f t="shared" si="16"/>
        <v>0</v>
      </c>
      <c r="AME113" s="284">
        <f t="shared" si="16"/>
        <v>0</v>
      </c>
      <c r="AMF113" s="284">
        <f t="shared" si="16"/>
        <v>0</v>
      </c>
      <c r="AMG113" s="284">
        <f t="shared" si="16"/>
        <v>0</v>
      </c>
      <c r="AMH113" s="284">
        <f t="shared" si="16"/>
        <v>0</v>
      </c>
      <c r="AMI113" s="284">
        <f t="shared" si="16"/>
        <v>0</v>
      </c>
      <c r="AMJ113" s="284">
        <f t="shared" si="16"/>
        <v>0</v>
      </c>
      <c r="AMK113" s="284">
        <f t="shared" si="16"/>
        <v>0</v>
      </c>
      <c r="AML113" s="284">
        <f t="shared" si="16"/>
        <v>0</v>
      </c>
      <c r="AMM113" s="284">
        <f t="shared" si="16"/>
        <v>0</v>
      </c>
      <c r="AMN113" s="284">
        <f t="shared" si="16"/>
        <v>0</v>
      </c>
      <c r="AMO113" s="284">
        <f t="shared" si="16"/>
        <v>0</v>
      </c>
      <c r="AMP113" s="284">
        <f t="shared" si="16"/>
        <v>0</v>
      </c>
      <c r="AMQ113" s="284">
        <f t="shared" si="16"/>
        <v>0</v>
      </c>
      <c r="AMR113" s="284">
        <f t="shared" si="16"/>
        <v>0</v>
      </c>
      <c r="AMS113" s="284">
        <f t="shared" si="16"/>
        <v>0</v>
      </c>
      <c r="AMT113" s="284">
        <f t="shared" si="16"/>
        <v>0</v>
      </c>
      <c r="AMU113" s="284">
        <f t="shared" si="16"/>
        <v>0</v>
      </c>
      <c r="AMV113" s="284">
        <f t="shared" si="16"/>
        <v>0</v>
      </c>
      <c r="AMW113" s="284">
        <f t="shared" si="16"/>
        <v>0</v>
      </c>
      <c r="AMX113" s="284">
        <f t="shared" si="16"/>
        <v>0</v>
      </c>
      <c r="AMY113" s="284">
        <f t="shared" si="16"/>
        <v>0</v>
      </c>
      <c r="AMZ113" s="284">
        <f t="shared" si="16"/>
        <v>0</v>
      </c>
      <c r="ANA113" s="284">
        <f t="shared" si="16"/>
        <v>0</v>
      </c>
      <c r="ANB113" s="284">
        <f t="shared" ref="ANB113:APM113" si="17">ANB111-ANB112</f>
        <v>0</v>
      </c>
      <c r="ANC113" s="284">
        <f t="shared" si="17"/>
        <v>0</v>
      </c>
      <c r="AND113" s="284">
        <f t="shared" si="17"/>
        <v>0</v>
      </c>
      <c r="ANE113" s="284">
        <f t="shared" si="17"/>
        <v>0</v>
      </c>
      <c r="ANF113" s="284">
        <f t="shared" si="17"/>
        <v>0</v>
      </c>
      <c r="ANG113" s="284">
        <f t="shared" si="17"/>
        <v>0</v>
      </c>
      <c r="ANH113" s="284">
        <f t="shared" si="17"/>
        <v>0</v>
      </c>
      <c r="ANI113" s="284">
        <f t="shared" si="17"/>
        <v>0</v>
      </c>
      <c r="ANJ113" s="284">
        <f t="shared" si="17"/>
        <v>0</v>
      </c>
      <c r="ANK113" s="284">
        <f t="shared" si="17"/>
        <v>0</v>
      </c>
      <c r="ANL113" s="284">
        <f t="shared" si="17"/>
        <v>0</v>
      </c>
      <c r="ANM113" s="284">
        <f t="shared" si="17"/>
        <v>0</v>
      </c>
      <c r="ANN113" s="284">
        <f t="shared" si="17"/>
        <v>0</v>
      </c>
      <c r="ANO113" s="284">
        <f t="shared" si="17"/>
        <v>0</v>
      </c>
      <c r="ANP113" s="284">
        <f t="shared" si="17"/>
        <v>0</v>
      </c>
      <c r="ANQ113" s="284">
        <f t="shared" si="17"/>
        <v>0</v>
      </c>
      <c r="ANR113" s="284">
        <f t="shared" si="17"/>
        <v>0</v>
      </c>
      <c r="ANS113" s="284">
        <f t="shared" si="17"/>
        <v>0</v>
      </c>
      <c r="ANT113" s="284">
        <f t="shared" si="17"/>
        <v>0</v>
      </c>
      <c r="ANU113" s="284">
        <f t="shared" si="17"/>
        <v>0</v>
      </c>
      <c r="ANV113" s="284">
        <f t="shared" si="17"/>
        <v>0</v>
      </c>
      <c r="ANW113" s="284">
        <f t="shared" si="17"/>
        <v>0</v>
      </c>
      <c r="ANX113" s="284">
        <f t="shared" si="17"/>
        <v>0</v>
      </c>
      <c r="ANY113" s="284">
        <f t="shared" si="17"/>
        <v>0</v>
      </c>
      <c r="ANZ113" s="284">
        <f t="shared" si="17"/>
        <v>0</v>
      </c>
      <c r="AOA113" s="284">
        <f t="shared" si="17"/>
        <v>0</v>
      </c>
      <c r="AOB113" s="284">
        <f t="shared" si="17"/>
        <v>0</v>
      </c>
      <c r="AOC113" s="284">
        <f t="shared" si="17"/>
        <v>0</v>
      </c>
      <c r="AOD113" s="284">
        <f t="shared" si="17"/>
        <v>0</v>
      </c>
      <c r="AOE113" s="284">
        <f t="shared" si="17"/>
        <v>0</v>
      </c>
      <c r="AOF113" s="284">
        <f t="shared" si="17"/>
        <v>0</v>
      </c>
      <c r="AOG113" s="284">
        <f t="shared" si="17"/>
        <v>0</v>
      </c>
      <c r="AOH113" s="284">
        <f t="shared" si="17"/>
        <v>0</v>
      </c>
      <c r="AOI113" s="284">
        <f t="shared" si="17"/>
        <v>0</v>
      </c>
      <c r="AOJ113" s="284">
        <f t="shared" si="17"/>
        <v>0</v>
      </c>
      <c r="AOK113" s="284">
        <f t="shared" si="17"/>
        <v>0</v>
      </c>
      <c r="AOL113" s="284">
        <f t="shared" si="17"/>
        <v>0</v>
      </c>
      <c r="AOM113" s="284">
        <f t="shared" si="17"/>
        <v>0</v>
      </c>
      <c r="AON113" s="284">
        <f t="shared" si="17"/>
        <v>0</v>
      </c>
      <c r="AOO113" s="284">
        <f t="shared" si="17"/>
        <v>0</v>
      </c>
      <c r="AOP113" s="284">
        <f t="shared" si="17"/>
        <v>0</v>
      </c>
      <c r="AOQ113" s="284">
        <f t="shared" si="17"/>
        <v>0</v>
      </c>
      <c r="AOR113" s="284">
        <f t="shared" si="17"/>
        <v>0</v>
      </c>
      <c r="AOS113" s="284">
        <f t="shared" si="17"/>
        <v>0</v>
      </c>
      <c r="AOT113" s="284">
        <f t="shared" si="17"/>
        <v>0</v>
      </c>
      <c r="AOU113" s="284">
        <f t="shared" si="17"/>
        <v>0</v>
      </c>
      <c r="AOV113" s="284">
        <f t="shared" si="17"/>
        <v>0</v>
      </c>
      <c r="AOW113" s="284">
        <f t="shared" si="17"/>
        <v>0</v>
      </c>
      <c r="AOX113" s="284">
        <f t="shared" si="17"/>
        <v>0</v>
      </c>
      <c r="AOY113" s="284">
        <f t="shared" si="17"/>
        <v>0</v>
      </c>
      <c r="AOZ113" s="284">
        <f t="shared" si="17"/>
        <v>0</v>
      </c>
      <c r="APA113" s="284">
        <f t="shared" si="17"/>
        <v>0</v>
      </c>
      <c r="APB113" s="284">
        <f t="shared" si="17"/>
        <v>0</v>
      </c>
      <c r="APC113" s="284">
        <f t="shared" si="17"/>
        <v>0</v>
      </c>
      <c r="APD113" s="284">
        <f t="shared" si="17"/>
        <v>0</v>
      </c>
      <c r="APE113" s="284">
        <f t="shared" si="17"/>
        <v>0</v>
      </c>
      <c r="APF113" s="284">
        <f t="shared" si="17"/>
        <v>0</v>
      </c>
      <c r="APG113" s="284">
        <f t="shared" si="17"/>
        <v>0</v>
      </c>
      <c r="APH113" s="284">
        <f t="shared" si="17"/>
        <v>0</v>
      </c>
      <c r="API113" s="284">
        <f t="shared" si="17"/>
        <v>0</v>
      </c>
      <c r="APJ113" s="284">
        <f t="shared" si="17"/>
        <v>0</v>
      </c>
      <c r="APK113" s="284">
        <f t="shared" si="17"/>
        <v>0</v>
      </c>
      <c r="APL113" s="284">
        <f t="shared" si="17"/>
        <v>0</v>
      </c>
      <c r="APM113" s="284">
        <f t="shared" si="17"/>
        <v>0</v>
      </c>
      <c r="APN113" s="284">
        <f t="shared" ref="APN113:ARY113" si="18">APN111-APN112</f>
        <v>0</v>
      </c>
      <c r="APO113" s="284">
        <f t="shared" si="18"/>
        <v>0</v>
      </c>
      <c r="APP113" s="284">
        <f t="shared" si="18"/>
        <v>0</v>
      </c>
      <c r="APQ113" s="284">
        <f t="shared" si="18"/>
        <v>0</v>
      </c>
      <c r="APR113" s="284">
        <f t="shared" si="18"/>
        <v>0</v>
      </c>
      <c r="APS113" s="284">
        <f t="shared" si="18"/>
        <v>0</v>
      </c>
      <c r="APT113" s="284">
        <f t="shared" si="18"/>
        <v>0</v>
      </c>
      <c r="APU113" s="284">
        <f t="shared" si="18"/>
        <v>0</v>
      </c>
      <c r="APV113" s="284">
        <f t="shared" si="18"/>
        <v>0</v>
      </c>
      <c r="APW113" s="284">
        <f t="shared" si="18"/>
        <v>0</v>
      </c>
      <c r="APX113" s="284">
        <f t="shared" si="18"/>
        <v>0</v>
      </c>
      <c r="APY113" s="284">
        <f t="shared" si="18"/>
        <v>0</v>
      </c>
      <c r="APZ113" s="284">
        <f t="shared" si="18"/>
        <v>0</v>
      </c>
      <c r="AQA113" s="284">
        <f t="shared" si="18"/>
        <v>0</v>
      </c>
      <c r="AQB113" s="284">
        <f t="shared" si="18"/>
        <v>0</v>
      </c>
      <c r="AQC113" s="284">
        <f t="shared" si="18"/>
        <v>0</v>
      </c>
      <c r="AQD113" s="284">
        <f t="shared" si="18"/>
        <v>0</v>
      </c>
      <c r="AQE113" s="284">
        <f t="shared" si="18"/>
        <v>0</v>
      </c>
      <c r="AQF113" s="284">
        <f t="shared" si="18"/>
        <v>0</v>
      </c>
      <c r="AQG113" s="284">
        <f t="shared" si="18"/>
        <v>0</v>
      </c>
      <c r="AQH113" s="284">
        <f t="shared" si="18"/>
        <v>0</v>
      </c>
      <c r="AQI113" s="284">
        <f t="shared" si="18"/>
        <v>0</v>
      </c>
      <c r="AQJ113" s="284">
        <f t="shared" si="18"/>
        <v>0</v>
      </c>
      <c r="AQK113" s="284">
        <f t="shared" si="18"/>
        <v>0</v>
      </c>
      <c r="AQL113" s="284">
        <f t="shared" si="18"/>
        <v>0</v>
      </c>
      <c r="AQM113" s="284">
        <f t="shared" si="18"/>
        <v>0</v>
      </c>
      <c r="AQN113" s="284">
        <f t="shared" si="18"/>
        <v>0</v>
      </c>
      <c r="AQO113" s="284">
        <f t="shared" si="18"/>
        <v>0</v>
      </c>
      <c r="AQP113" s="284">
        <f t="shared" si="18"/>
        <v>0</v>
      </c>
      <c r="AQQ113" s="284">
        <f t="shared" si="18"/>
        <v>0</v>
      </c>
      <c r="AQR113" s="284">
        <f t="shared" si="18"/>
        <v>0</v>
      </c>
      <c r="AQS113" s="284">
        <f t="shared" si="18"/>
        <v>0</v>
      </c>
      <c r="AQT113" s="284">
        <f t="shared" si="18"/>
        <v>0</v>
      </c>
      <c r="AQU113" s="284">
        <f t="shared" si="18"/>
        <v>0</v>
      </c>
      <c r="AQV113" s="284">
        <f t="shared" si="18"/>
        <v>0</v>
      </c>
      <c r="AQW113" s="284">
        <f t="shared" si="18"/>
        <v>0</v>
      </c>
      <c r="AQX113" s="284">
        <f t="shared" si="18"/>
        <v>0</v>
      </c>
      <c r="AQY113" s="284">
        <f t="shared" si="18"/>
        <v>0</v>
      </c>
      <c r="AQZ113" s="284">
        <f t="shared" si="18"/>
        <v>0</v>
      </c>
      <c r="ARA113" s="284">
        <f t="shared" si="18"/>
        <v>0</v>
      </c>
      <c r="ARB113" s="284">
        <f t="shared" si="18"/>
        <v>0</v>
      </c>
      <c r="ARC113" s="284">
        <f t="shared" si="18"/>
        <v>0</v>
      </c>
      <c r="ARD113" s="284">
        <f t="shared" si="18"/>
        <v>0</v>
      </c>
      <c r="ARE113" s="284">
        <f t="shared" si="18"/>
        <v>0</v>
      </c>
      <c r="ARF113" s="284">
        <f t="shared" si="18"/>
        <v>0</v>
      </c>
      <c r="ARG113" s="284">
        <f t="shared" si="18"/>
        <v>0</v>
      </c>
      <c r="ARH113" s="284">
        <f t="shared" si="18"/>
        <v>0</v>
      </c>
      <c r="ARI113" s="284">
        <f t="shared" si="18"/>
        <v>0</v>
      </c>
      <c r="ARJ113" s="284">
        <f t="shared" si="18"/>
        <v>0</v>
      </c>
      <c r="ARK113" s="284">
        <f t="shared" si="18"/>
        <v>0</v>
      </c>
      <c r="ARL113" s="284">
        <f t="shared" si="18"/>
        <v>0</v>
      </c>
      <c r="ARM113" s="284">
        <f t="shared" si="18"/>
        <v>0</v>
      </c>
      <c r="ARN113" s="284">
        <f t="shared" si="18"/>
        <v>0</v>
      </c>
      <c r="ARO113" s="284">
        <f t="shared" si="18"/>
        <v>0</v>
      </c>
      <c r="ARP113" s="284">
        <f t="shared" si="18"/>
        <v>0</v>
      </c>
      <c r="ARQ113" s="284">
        <f t="shared" si="18"/>
        <v>0</v>
      </c>
      <c r="ARR113" s="284">
        <f t="shared" si="18"/>
        <v>0</v>
      </c>
      <c r="ARS113" s="284">
        <f t="shared" si="18"/>
        <v>0</v>
      </c>
      <c r="ART113" s="284">
        <f t="shared" si="18"/>
        <v>0</v>
      </c>
      <c r="ARU113" s="284">
        <f t="shared" si="18"/>
        <v>0</v>
      </c>
      <c r="ARV113" s="284">
        <f t="shared" si="18"/>
        <v>0</v>
      </c>
      <c r="ARW113" s="284">
        <f t="shared" si="18"/>
        <v>0</v>
      </c>
      <c r="ARX113" s="284">
        <f t="shared" si="18"/>
        <v>0</v>
      </c>
      <c r="ARY113" s="284">
        <f t="shared" si="18"/>
        <v>0</v>
      </c>
      <c r="ARZ113" s="284">
        <f t="shared" ref="ARZ113:AUK113" si="19">ARZ111-ARZ112</f>
        <v>0</v>
      </c>
      <c r="ASA113" s="284">
        <f t="shared" si="19"/>
        <v>0</v>
      </c>
      <c r="ASB113" s="284">
        <f t="shared" si="19"/>
        <v>0</v>
      </c>
      <c r="ASC113" s="284">
        <f t="shared" si="19"/>
        <v>0</v>
      </c>
      <c r="ASD113" s="284">
        <f t="shared" si="19"/>
        <v>0</v>
      </c>
      <c r="ASE113" s="284">
        <f t="shared" si="19"/>
        <v>0</v>
      </c>
      <c r="ASF113" s="284">
        <f t="shared" si="19"/>
        <v>0</v>
      </c>
      <c r="ASG113" s="284">
        <f t="shared" si="19"/>
        <v>0</v>
      </c>
      <c r="ASH113" s="284">
        <f t="shared" si="19"/>
        <v>0</v>
      </c>
      <c r="ASI113" s="284">
        <f t="shared" si="19"/>
        <v>0</v>
      </c>
      <c r="ASJ113" s="284">
        <f t="shared" si="19"/>
        <v>0</v>
      </c>
      <c r="ASK113" s="284">
        <f t="shared" si="19"/>
        <v>0</v>
      </c>
      <c r="ASL113" s="284">
        <f t="shared" si="19"/>
        <v>0</v>
      </c>
      <c r="ASM113" s="284">
        <f t="shared" si="19"/>
        <v>0</v>
      </c>
      <c r="ASN113" s="284">
        <f t="shared" si="19"/>
        <v>0</v>
      </c>
      <c r="ASO113" s="284">
        <f t="shared" si="19"/>
        <v>0</v>
      </c>
      <c r="ASP113" s="284">
        <f t="shared" si="19"/>
        <v>0</v>
      </c>
      <c r="ASQ113" s="284">
        <f t="shared" si="19"/>
        <v>0</v>
      </c>
      <c r="ASR113" s="284">
        <f t="shared" si="19"/>
        <v>0</v>
      </c>
      <c r="ASS113" s="284">
        <f t="shared" si="19"/>
        <v>0</v>
      </c>
      <c r="AST113" s="284">
        <f t="shared" si="19"/>
        <v>0</v>
      </c>
      <c r="ASU113" s="284">
        <f t="shared" si="19"/>
        <v>0</v>
      </c>
      <c r="ASV113" s="284">
        <f t="shared" si="19"/>
        <v>0</v>
      </c>
      <c r="ASW113" s="284">
        <f t="shared" si="19"/>
        <v>0</v>
      </c>
      <c r="ASX113" s="284">
        <f t="shared" si="19"/>
        <v>0</v>
      </c>
      <c r="ASY113" s="284">
        <f t="shared" si="19"/>
        <v>0</v>
      </c>
      <c r="ASZ113" s="284">
        <f t="shared" si="19"/>
        <v>0</v>
      </c>
      <c r="ATA113" s="284">
        <f t="shared" si="19"/>
        <v>0</v>
      </c>
      <c r="ATB113" s="284">
        <f t="shared" si="19"/>
        <v>0</v>
      </c>
      <c r="ATC113" s="284">
        <f t="shared" si="19"/>
        <v>0</v>
      </c>
      <c r="ATD113" s="284">
        <f t="shared" si="19"/>
        <v>0</v>
      </c>
      <c r="ATE113" s="284">
        <f t="shared" si="19"/>
        <v>0</v>
      </c>
      <c r="ATF113" s="284">
        <f t="shared" si="19"/>
        <v>0</v>
      </c>
      <c r="ATG113" s="284">
        <f t="shared" si="19"/>
        <v>0</v>
      </c>
      <c r="ATH113" s="284">
        <f t="shared" si="19"/>
        <v>0</v>
      </c>
      <c r="ATI113" s="284">
        <f t="shared" si="19"/>
        <v>0</v>
      </c>
      <c r="ATJ113" s="284">
        <f t="shared" si="19"/>
        <v>0</v>
      </c>
      <c r="ATK113" s="284">
        <f t="shared" si="19"/>
        <v>0</v>
      </c>
      <c r="ATL113" s="284">
        <f t="shared" si="19"/>
        <v>0</v>
      </c>
      <c r="ATM113" s="284">
        <f t="shared" si="19"/>
        <v>0</v>
      </c>
      <c r="ATN113" s="284">
        <f t="shared" si="19"/>
        <v>0</v>
      </c>
      <c r="ATO113" s="284">
        <f t="shared" si="19"/>
        <v>0</v>
      </c>
      <c r="ATP113" s="284">
        <f t="shared" si="19"/>
        <v>0</v>
      </c>
      <c r="ATQ113" s="284">
        <f t="shared" si="19"/>
        <v>0</v>
      </c>
      <c r="ATR113" s="284">
        <f t="shared" si="19"/>
        <v>0</v>
      </c>
      <c r="ATS113" s="284">
        <f t="shared" si="19"/>
        <v>0</v>
      </c>
      <c r="ATT113" s="284">
        <f t="shared" si="19"/>
        <v>0</v>
      </c>
      <c r="ATU113" s="284">
        <f t="shared" si="19"/>
        <v>0</v>
      </c>
      <c r="ATV113" s="284">
        <f t="shared" si="19"/>
        <v>0</v>
      </c>
      <c r="ATW113" s="284">
        <f t="shared" si="19"/>
        <v>0</v>
      </c>
      <c r="ATX113" s="284">
        <f t="shared" si="19"/>
        <v>0</v>
      </c>
      <c r="ATY113" s="284">
        <f t="shared" si="19"/>
        <v>0</v>
      </c>
      <c r="ATZ113" s="284">
        <f t="shared" si="19"/>
        <v>0</v>
      </c>
      <c r="AUA113" s="284">
        <f t="shared" si="19"/>
        <v>0</v>
      </c>
      <c r="AUB113" s="284">
        <f t="shared" si="19"/>
        <v>0</v>
      </c>
      <c r="AUC113" s="284">
        <f t="shared" si="19"/>
        <v>0</v>
      </c>
      <c r="AUD113" s="284">
        <f t="shared" si="19"/>
        <v>0</v>
      </c>
      <c r="AUE113" s="284">
        <f t="shared" si="19"/>
        <v>0</v>
      </c>
      <c r="AUF113" s="284">
        <f t="shared" si="19"/>
        <v>0</v>
      </c>
      <c r="AUG113" s="284">
        <f t="shared" si="19"/>
        <v>0</v>
      </c>
      <c r="AUH113" s="284">
        <f t="shared" si="19"/>
        <v>0</v>
      </c>
      <c r="AUI113" s="284">
        <f t="shared" si="19"/>
        <v>0</v>
      </c>
      <c r="AUJ113" s="284">
        <f t="shared" si="19"/>
        <v>0</v>
      </c>
      <c r="AUK113" s="284">
        <f t="shared" si="19"/>
        <v>0</v>
      </c>
      <c r="AUL113" s="284">
        <f t="shared" ref="AUL113:AWW113" si="20">AUL111-AUL112</f>
        <v>0</v>
      </c>
      <c r="AUM113" s="284">
        <f t="shared" si="20"/>
        <v>0</v>
      </c>
      <c r="AUN113" s="284">
        <f t="shared" si="20"/>
        <v>0</v>
      </c>
      <c r="AUO113" s="284">
        <f t="shared" si="20"/>
        <v>0</v>
      </c>
      <c r="AUP113" s="284">
        <f t="shared" si="20"/>
        <v>0</v>
      </c>
      <c r="AUQ113" s="284">
        <f t="shared" si="20"/>
        <v>0</v>
      </c>
      <c r="AUR113" s="284">
        <f t="shared" si="20"/>
        <v>0</v>
      </c>
      <c r="AUS113" s="284">
        <f t="shared" si="20"/>
        <v>0</v>
      </c>
      <c r="AUT113" s="284">
        <f t="shared" si="20"/>
        <v>0</v>
      </c>
      <c r="AUU113" s="284">
        <f t="shared" si="20"/>
        <v>0</v>
      </c>
      <c r="AUV113" s="284">
        <f t="shared" si="20"/>
        <v>0</v>
      </c>
      <c r="AUW113" s="284">
        <f t="shared" si="20"/>
        <v>0</v>
      </c>
      <c r="AUX113" s="284">
        <f t="shared" si="20"/>
        <v>0</v>
      </c>
      <c r="AUY113" s="284">
        <f t="shared" si="20"/>
        <v>0</v>
      </c>
      <c r="AUZ113" s="284">
        <f t="shared" si="20"/>
        <v>0</v>
      </c>
      <c r="AVA113" s="284">
        <f t="shared" si="20"/>
        <v>0</v>
      </c>
      <c r="AVB113" s="284">
        <f t="shared" si="20"/>
        <v>0</v>
      </c>
      <c r="AVC113" s="284">
        <f t="shared" si="20"/>
        <v>0</v>
      </c>
      <c r="AVD113" s="284">
        <f t="shared" si="20"/>
        <v>0</v>
      </c>
      <c r="AVE113" s="284">
        <f t="shared" si="20"/>
        <v>0</v>
      </c>
      <c r="AVF113" s="284">
        <f t="shared" si="20"/>
        <v>0</v>
      </c>
      <c r="AVG113" s="284">
        <f t="shared" si="20"/>
        <v>0</v>
      </c>
      <c r="AVH113" s="284">
        <f t="shared" si="20"/>
        <v>0</v>
      </c>
      <c r="AVI113" s="284">
        <f t="shared" si="20"/>
        <v>0</v>
      </c>
      <c r="AVJ113" s="284">
        <f t="shared" si="20"/>
        <v>0</v>
      </c>
      <c r="AVK113" s="284">
        <f t="shared" si="20"/>
        <v>0</v>
      </c>
      <c r="AVL113" s="284">
        <f t="shared" si="20"/>
        <v>0</v>
      </c>
      <c r="AVM113" s="284">
        <f t="shared" si="20"/>
        <v>0</v>
      </c>
      <c r="AVN113" s="284">
        <f t="shared" si="20"/>
        <v>0</v>
      </c>
      <c r="AVO113" s="284">
        <f t="shared" si="20"/>
        <v>0</v>
      </c>
      <c r="AVP113" s="284">
        <f t="shared" si="20"/>
        <v>0</v>
      </c>
      <c r="AVQ113" s="284">
        <f t="shared" si="20"/>
        <v>0</v>
      </c>
      <c r="AVR113" s="284">
        <f t="shared" si="20"/>
        <v>0</v>
      </c>
      <c r="AVS113" s="284">
        <f t="shared" si="20"/>
        <v>0</v>
      </c>
      <c r="AVT113" s="284">
        <f t="shared" si="20"/>
        <v>0</v>
      </c>
      <c r="AVU113" s="284">
        <f t="shared" si="20"/>
        <v>0</v>
      </c>
      <c r="AVV113" s="284">
        <f t="shared" si="20"/>
        <v>0</v>
      </c>
      <c r="AVW113" s="284">
        <f t="shared" si="20"/>
        <v>0</v>
      </c>
      <c r="AVX113" s="284">
        <f t="shared" si="20"/>
        <v>0</v>
      </c>
      <c r="AVY113" s="284">
        <f t="shared" si="20"/>
        <v>0</v>
      </c>
      <c r="AVZ113" s="284">
        <f t="shared" si="20"/>
        <v>0</v>
      </c>
      <c r="AWA113" s="284">
        <f t="shared" si="20"/>
        <v>0</v>
      </c>
      <c r="AWB113" s="284">
        <f t="shared" si="20"/>
        <v>0</v>
      </c>
      <c r="AWC113" s="284">
        <f t="shared" si="20"/>
        <v>0</v>
      </c>
      <c r="AWD113" s="284">
        <f t="shared" si="20"/>
        <v>0</v>
      </c>
      <c r="AWE113" s="284">
        <f t="shared" si="20"/>
        <v>0</v>
      </c>
      <c r="AWF113" s="284">
        <f t="shared" si="20"/>
        <v>0</v>
      </c>
      <c r="AWG113" s="284">
        <f t="shared" si="20"/>
        <v>0</v>
      </c>
      <c r="AWH113" s="284">
        <f t="shared" si="20"/>
        <v>0</v>
      </c>
      <c r="AWI113" s="284">
        <f t="shared" si="20"/>
        <v>0</v>
      </c>
      <c r="AWJ113" s="284">
        <f t="shared" si="20"/>
        <v>0</v>
      </c>
      <c r="AWK113" s="284">
        <f t="shared" si="20"/>
        <v>0</v>
      </c>
      <c r="AWL113" s="284">
        <f t="shared" si="20"/>
        <v>0</v>
      </c>
      <c r="AWM113" s="284">
        <f t="shared" si="20"/>
        <v>0</v>
      </c>
      <c r="AWN113" s="284">
        <f t="shared" si="20"/>
        <v>0</v>
      </c>
      <c r="AWO113" s="284">
        <f t="shared" si="20"/>
        <v>0</v>
      </c>
      <c r="AWP113" s="284">
        <f t="shared" si="20"/>
        <v>0</v>
      </c>
      <c r="AWQ113" s="284">
        <f t="shared" si="20"/>
        <v>0</v>
      </c>
      <c r="AWR113" s="284">
        <f t="shared" si="20"/>
        <v>0</v>
      </c>
      <c r="AWS113" s="284">
        <f t="shared" si="20"/>
        <v>0</v>
      </c>
      <c r="AWT113" s="284">
        <f t="shared" si="20"/>
        <v>0</v>
      </c>
      <c r="AWU113" s="284">
        <f t="shared" si="20"/>
        <v>0</v>
      </c>
      <c r="AWV113" s="284">
        <f t="shared" si="20"/>
        <v>0</v>
      </c>
      <c r="AWW113" s="284">
        <f t="shared" si="20"/>
        <v>0</v>
      </c>
      <c r="AWX113" s="284">
        <f t="shared" ref="AWX113:AZI113" si="21">AWX111-AWX112</f>
        <v>0</v>
      </c>
      <c r="AWY113" s="284">
        <f t="shared" si="21"/>
        <v>0</v>
      </c>
      <c r="AWZ113" s="284">
        <f t="shared" si="21"/>
        <v>0</v>
      </c>
      <c r="AXA113" s="284">
        <f t="shared" si="21"/>
        <v>0</v>
      </c>
      <c r="AXB113" s="284">
        <f t="shared" si="21"/>
        <v>0</v>
      </c>
      <c r="AXC113" s="284">
        <f t="shared" si="21"/>
        <v>0</v>
      </c>
      <c r="AXD113" s="284">
        <f t="shared" si="21"/>
        <v>0</v>
      </c>
      <c r="AXE113" s="284">
        <f t="shared" si="21"/>
        <v>0</v>
      </c>
      <c r="AXF113" s="284">
        <f t="shared" si="21"/>
        <v>0</v>
      </c>
      <c r="AXG113" s="284">
        <f t="shared" si="21"/>
        <v>0</v>
      </c>
      <c r="AXH113" s="284">
        <f t="shared" si="21"/>
        <v>0</v>
      </c>
      <c r="AXI113" s="284">
        <f t="shared" si="21"/>
        <v>0</v>
      </c>
      <c r="AXJ113" s="284">
        <f t="shared" si="21"/>
        <v>0</v>
      </c>
      <c r="AXK113" s="284">
        <f t="shared" si="21"/>
        <v>0</v>
      </c>
      <c r="AXL113" s="284">
        <f t="shared" si="21"/>
        <v>0</v>
      </c>
      <c r="AXM113" s="284">
        <f t="shared" si="21"/>
        <v>0</v>
      </c>
      <c r="AXN113" s="284">
        <f t="shared" si="21"/>
        <v>0</v>
      </c>
      <c r="AXO113" s="284">
        <f t="shared" si="21"/>
        <v>0</v>
      </c>
      <c r="AXP113" s="284">
        <f t="shared" si="21"/>
        <v>0</v>
      </c>
      <c r="AXQ113" s="284">
        <f t="shared" si="21"/>
        <v>0</v>
      </c>
      <c r="AXR113" s="284">
        <f t="shared" si="21"/>
        <v>0</v>
      </c>
      <c r="AXS113" s="284">
        <f t="shared" si="21"/>
        <v>0</v>
      </c>
      <c r="AXT113" s="284">
        <f t="shared" si="21"/>
        <v>0</v>
      </c>
      <c r="AXU113" s="284">
        <f t="shared" si="21"/>
        <v>0</v>
      </c>
      <c r="AXV113" s="284">
        <f t="shared" si="21"/>
        <v>0</v>
      </c>
      <c r="AXW113" s="284">
        <f t="shared" si="21"/>
        <v>0</v>
      </c>
      <c r="AXX113" s="284">
        <f t="shared" si="21"/>
        <v>0</v>
      </c>
      <c r="AXY113" s="284">
        <f t="shared" si="21"/>
        <v>0</v>
      </c>
      <c r="AXZ113" s="284">
        <f t="shared" si="21"/>
        <v>0</v>
      </c>
      <c r="AYA113" s="284">
        <f t="shared" si="21"/>
        <v>0</v>
      </c>
      <c r="AYB113" s="284">
        <f t="shared" si="21"/>
        <v>0</v>
      </c>
      <c r="AYC113" s="284">
        <f t="shared" si="21"/>
        <v>0</v>
      </c>
      <c r="AYD113" s="284">
        <f t="shared" si="21"/>
        <v>0</v>
      </c>
      <c r="AYE113" s="284">
        <f t="shared" si="21"/>
        <v>0</v>
      </c>
      <c r="AYF113" s="284">
        <f t="shared" si="21"/>
        <v>0</v>
      </c>
      <c r="AYG113" s="284">
        <f t="shared" si="21"/>
        <v>0</v>
      </c>
      <c r="AYH113" s="284">
        <f t="shared" si="21"/>
        <v>0</v>
      </c>
      <c r="AYI113" s="284">
        <f t="shared" si="21"/>
        <v>0</v>
      </c>
      <c r="AYJ113" s="284">
        <f t="shared" si="21"/>
        <v>0</v>
      </c>
      <c r="AYK113" s="284">
        <f t="shared" si="21"/>
        <v>0</v>
      </c>
      <c r="AYL113" s="284">
        <f t="shared" si="21"/>
        <v>0</v>
      </c>
      <c r="AYM113" s="284">
        <f t="shared" si="21"/>
        <v>0</v>
      </c>
      <c r="AYN113" s="284">
        <f t="shared" si="21"/>
        <v>0</v>
      </c>
      <c r="AYO113" s="284">
        <f t="shared" si="21"/>
        <v>0</v>
      </c>
      <c r="AYP113" s="284">
        <f t="shared" si="21"/>
        <v>0</v>
      </c>
      <c r="AYQ113" s="284">
        <f t="shared" si="21"/>
        <v>0</v>
      </c>
      <c r="AYR113" s="284">
        <f t="shared" si="21"/>
        <v>0</v>
      </c>
      <c r="AYS113" s="284">
        <f t="shared" si="21"/>
        <v>0</v>
      </c>
      <c r="AYT113" s="284">
        <f t="shared" si="21"/>
        <v>0</v>
      </c>
      <c r="AYU113" s="284">
        <f t="shared" si="21"/>
        <v>0</v>
      </c>
      <c r="AYV113" s="284">
        <f t="shared" si="21"/>
        <v>0</v>
      </c>
      <c r="AYW113" s="284">
        <f t="shared" si="21"/>
        <v>0</v>
      </c>
      <c r="AYX113" s="284">
        <f t="shared" si="21"/>
        <v>0</v>
      </c>
      <c r="AYY113" s="284">
        <f t="shared" si="21"/>
        <v>0</v>
      </c>
      <c r="AYZ113" s="284">
        <f t="shared" si="21"/>
        <v>0</v>
      </c>
      <c r="AZA113" s="284">
        <f t="shared" si="21"/>
        <v>0</v>
      </c>
      <c r="AZB113" s="284">
        <f t="shared" si="21"/>
        <v>0</v>
      </c>
      <c r="AZC113" s="284">
        <f t="shared" si="21"/>
        <v>0</v>
      </c>
      <c r="AZD113" s="284">
        <f t="shared" si="21"/>
        <v>0</v>
      </c>
      <c r="AZE113" s="284">
        <f t="shared" si="21"/>
        <v>0</v>
      </c>
      <c r="AZF113" s="284">
        <f t="shared" si="21"/>
        <v>0</v>
      </c>
      <c r="AZG113" s="284">
        <f t="shared" si="21"/>
        <v>0</v>
      </c>
      <c r="AZH113" s="284">
        <f t="shared" si="21"/>
        <v>0</v>
      </c>
      <c r="AZI113" s="284">
        <f t="shared" si="21"/>
        <v>0</v>
      </c>
      <c r="AZJ113" s="284">
        <f t="shared" ref="AZJ113:BBU113" si="22">AZJ111-AZJ112</f>
        <v>0</v>
      </c>
      <c r="AZK113" s="284">
        <f t="shared" si="22"/>
        <v>0</v>
      </c>
      <c r="AZL113" s="284">
        <f t="shared" si="22"/>
        <v>0</v>
      </c>
      <c r="AZM113" s="284">
        <f t="shared" si="22"/>
        <v>0</v>
      </c>
      <c r="AZN113" s="284">
        <f t="shared" si="22"/>
        <v>0</v>
      </c>
      <c r="AZO113" s="284">
        <f t="shared" si="22"/>
        <v>0</v>
      </c>
      <c r="AZP113" s="284">
        <f t="shared" si="22"/>
        <v>0</v>
      </c>
      <c r="AZQ113" s="284">
        <f t="shared" si="22"/>
        <v>0</v>
      </c>
      <c r="AZR113" s="284">
        <f t="shared" si="22"/>
        <v>0</v>
      </c>
      <c r="AZS113" s="284">
        <f t="shared" si="22"/>
        <v>0</v>
      </c>
      <c r="AZT113" s="284">
        <f t="shared" si="22"/>
        <v>0</v>
      </c>
      <c r="AZU113" s="284">
        <f t="shared" si="22"/>
        <v>0</v>
      </c>
      <c r="AZV113" s="284">
        <f t="shared" si="22"/>
        <v>0</v>
      </c>
      <c r="AZW113" s="284">
        <f t="shared" si="22"/>
        <v>0</v>
      </c>
      <c r="AZX113" s="284">
        <f t="shared" si="22"/>
        <v>0</v>
      </c>
      <c r="AZY113" s="284">
        <f t="shared" si="22"/>
        <v>0</v>
      </c>
      <c r="AZZ113" s="284">
        <f t="shared" si="22"/>
        <v>0</v>
      </c>
      <c r="BAA113" s="284">
        <f t="shared" si="22"/>
        <v>0</v>
      </c>
      <c r="BAB113" s="284">
        <f t="shared" si="22"/>
        <v>0</v>
      </c>
      <c r="BAC113" s="284">
        <f t="shared" si="22"/>
        <v>0</v>
      </c>
      <c r="BAD113" s="284">
        <f t="shared" si="22"/>
        <v>0</v>
      </c>
      <c r="BAE113" s="284">
        <f t="shared" si="22"/>
        <v>0</v>
      </c>
      <c r="BAF113" s="284">
        <f t="shared" si="22"/>
        <v>0</v>
      </c>
      <c r="BAG113" s="284">
        <f t="shared" si="22"/>
        <v>0</v>
      </c>
      <c r="BAH113" s="284">
        <f t="shared" si="22"/>
        <v>0</v>
      </c>
      <c r="BAI113" s="284">
        <f t="shared" si="22"/>
        <v>0</v>
      </c>
      <c r="BAJ113" s="284">
        <f t="shared" si="22"/>
        <v>0</v>
      </c>
      <c r="BAK113" s="284">
        <f t="shared" si="22"/>
        <v>0</v>
      </c>
      <c r="BAL113" s="284">
        <f t="shared" si="22"/>
        <v>0</v>
      </c>
      <c r="BAM113" s="284">
        <f t="shared" si="22"/>
        <v>0</v>
      </c>
      <c r="BAN113" s="284">
        <f t="shared" si="22"/>
        <v>0</v>
      </c>
      <c r="BAO113" s="284">
        <f t="shared" si="22"/>
        <v>0</v>
      </c>
      <c r="BAP113" s="284">
        <f t="shared" si="22"/>
        <v>0</v>
      </c>
      <c r="BAQ113" s="284">
        <f t="shared" si="22"/>
        <v>0</v>
      </c>
      <c r="BAR113" s="284">
        <f t="shared" si="22"/>
        <v>0</v>
      </c>
      <c r="BAS113" s="284">
        <f t="shared" si="22"/>
        <v>0</v>
      </c>
      <c r="BAT113" s="284">
        <f t="shared" si="22"/>
        <v>0</v>
      </c>
      <c r="BAU113" s="284">
        <f t="shared" si="22"/>
        <v>0</v>
      </c>
      <c r="BAV113" s="284">
        <f t="shared" si="22"/>
        <v>0</v>
      </c>
      <c r="BAW113" s="284">
        <f t="shared" si="22"/>
        <v>0</v>
      </c>
      <c r="BAX113" s="284">
        <f t="shared" si="22"/>
        <v>0</v>
      </c>
      <c r="BAY113" s="284">
        <f t="shared" si="22"/>
        <v>0</v>
      </c>
      <c r="BAZ113" s="284">
        <f t="shared" si="22"/>
        <v>0</v>
      </c>
      <c r="BBA113" s="284">
        <f t="shared" si="22"/>
        <v>0</v>
      </c>
      <c r="BBB113" s="284">
        <f t="shared" si="22"/>
        <v>0</v>
      </c>
      <c r="BBC113" s="284">
        <f t="shared" si="22"/>
        <v>0</v>
      </c>
      <c r="BBD113" s="284">
        <f t="shared" si="22"/>
        <v>0</v>
      </c>
      <c r="BBE113" s="284">
        <f t="shared" si="22"/>
        <v>0</v>
      </c>
      <c r="BBF113" s="284">
        <f t="shared" si="22"/>
        <v>0</v>
      </c>
      <c r="BBG113" s="284">
        <f t="shared" si="22"/>
        <v>0</v>
      </c>
      <c r="BBH113" s="284">
        <f t="shared" si="22"/>
        <v>0</v>
      </c>
      <c r="BBI113" s="284">
        <f t="shared" si="22"/>
        <v>0</v>
      </c>
      <c r="BBJ113" s="284">
        <f t="shared" si="22"/>
        <v>0</v>
      </c>
      <c r="BBK113" s="284">
        <f t="shared" si="22"/>
        <v>0</v>
      </c>
      <c r="BBL113" s="284">
        <f t="shared" si="22"/>
        <v>0</v>
      </c>
      <c r="BBM113" s="284">
        <f t="shared" si="22"/>
        <v>0</v>
      </c>
      <c r="BBN113" s="284">
        <f t="shared" si="22"/>
        <v>0</v>
      </c>
      <c r="BBO113" s="284">
        <f t="shared" si="22"/>
        <v>0</v>
      </c>
      <c r="BBP113" s="284">
        <f t="shared" si="22"/>
        <v>0</v>
      </c>
      <c r="BBQ113" s="284">
        <f t="shared" si="22"/>
        <v>0</v>
      </c>
      <c r="BBR113" s="284">
        <f t="shared" si="22"/>
        <v>0</v>
      </c>
      <c r="BBS113" s="284">
        <f t="shared" si="22"/>
        <v>0</v>
      </c>
      <c r="BBT113" s="284">
        <f t="shared" si="22"/>
        <v>0</v>
      </c>
      <c r="BBU113" s="284">
        <f t="shared" si="22"/>
        <v>0</v>
      </c>
      <c r="BBV113" s="284">
        <f t="shared" ref="BBV113:BEG113" si="23">BBV111-BBV112</f>
        <v>0</v>
      </c>
      <c r="BBW113" s="284">
        <f t="shared" si="23"/>
        <v>0</v>
      </c>
      <c r="BBX113" s="284">
        <f t="shared" si="23"/>
        <v>0</v>
      </c>
      <c r="BBY113" s="284">
        <f t="shared" si="23"/>
        <v>0</v>
      </c>
      <c r="BBZ113" s="284">
        <f t="shared" si="23"/>
        <v>0</v>
      </c>
      <c r="BCA113" s="284">
        <f t="shared" si="23"/>
        <v>0</v>
      </c>
      <c r="BCB113" s="284">
        <f t="shared" si="23"/>
        <v>0</v>
      </c>
      <c r="BCC113" s="284">
        <f t="shared" si="23"/>
        <v>0</v>
      </c>
      <c r="BCD113" s="284">
        <f t="shared" si="23"/>
        <v>0</v>
      </c>
      <c r="BCE113" s="284">
        <f t="shared" si="23"/>
        <v>0</v>
      </c>
      <c r="BCF113" s="284">
        <f t="shared" si="23"/>
        <v>0</v>
      </c>
      <c r="BCG113" s="284">
        <f t="shared" si="23"/>
        <v>0</v>
      </c>
      <c r="BCH113" s="284">
        <f t="shared" si="23"/>
        <v>0</v>
      </c>
      <c r="BCI113" s="284">
        <f t="shared" si="23"/>
        <v>0</v>
      </c>
      <c r="BCJ113" s="284">
        <f t="shared" si="23"/>
        <v>0</v>
      </c>
      <c r="BCK113" s="284">
        <f t="shared" si="23"/>
        <v>0</v>
      </c>
      <c r="BCL113" s="284">
        <f t="shared" si="23"/>
        <v>0</v>
      </c>
      <c r="BCM113" s="284">
        <f t="shared" si="23"/>
        <v>0</v>
      </c>
      <c r="BCN113" s="284">
        <f t="shared" si="23"/>
        <v>0</v>
      </c>
      <c r="BCO113" s="284">
        <f t="shared" si="23"/>
        <v>0</v>
      </c>
      <c r="BCP113" s="284">
        <f t="shared" si="23"/>
        <v>0</v>
      </c>
      <c r="BCQ113" s="284">
        <f t="shared" si="23"/>
        <v>0</v>
      </c>
      <c r="BCR113" s="284">
        <f t="shared" si="23"/>
        <v>0</v>
      </c>
      <c r="BCS113" s="284">
        <f t="shared" si="23"/>
        <v>0</v>
      </c>
      <c r="BCT113" s="284">
        <f t="shared" si="23"/>
        <v>0</v>
      </c>
      <c r="BCU113" s="284">
        <f t="shared" si="23"/>
        <v>0</v>
      </c>
      <c r="BCV113" s="284">
        <f t="shared" si="23"/>
        <v>0</v>
      </c>
      <c r="BCW113" s="284">
        <f t="shared" si="23"/>
        <v>0</v>
      </c>
      <c r="BCX113" s="284">
        <f t="shared" si="23"/>
        <v>0</v>
      </c>
      <c r="BCY113" s="284">
        <f t="shared" si="23"/>
        <v>0</v>
      </c>
      <c r="BCZ113" s="284">
        <f t="shared" si="23"/>
        <v>0</v>
      </c>
      <c r="BDA113" s="284">
        <f t="shared" si="23"/>
        <v>0</v>
      </c>
      <c r="BDB113" s="284">
        <f t="shared" si="23"/>
        <v>0</v>
      </c>
      <c r="BDC113" s="284">
        <f t="shared" si="23"/>
        <v>0</v>
      </c>
      <c r="BDD113" s="284">
        <f t="shared" si="23"/>
        <v>0</v>
      </c>
      <c r="BDE113" s="284">
        <f t="shared" si="23"/>
        <v>0</v>
      </c>
      <c r="BDF113" s="284">
        <f t="shared" si="23"/>
        <v>0</v>
      </c>
      <c r="BDG113" s="284">
        <f t="shared" si="23"/>
        <v>0</v>
      </c>
      <c r="BDH113" s="284">
        <f t="shared" si="23"/>
        <v>0</v>
      </c>
      <c r="BDI113" s="284">
        <f t="shared" si="23"/>
        <v>0</v>
      </c>
      <c r="BDJ113" s="284">
        <f t="shared" si="23"/>
        <v>0</v>
      </c>
      <c r="BDK113" s="284">
        <f t="shared" si="23"/>
        <v>0</v>
      </c>
      <c r="BDL113" s="284">
        <f t="shared" si="23"/>
        <v>0</v>
      </c>
      <c r="BDM113" s="284">
        <f t="shared" si="23"/>
        <v>0</v>
      </c>
      <c r="BDN113" s="284">
        <f t="shared" si="23"/>
        <v>0</v>
      </c>
      <c r="BDO113" s="284">
        <f t="shared" si="23"/>
        <v>0</v>
      </c>
      <c r="BDP113" s="284">
        <f t="shared" si="23"/>
        <v>0</v>
      </c>
      <c r="BDQ113" s="284">
        <f t="shared" si="23"/>
        <v>0</v>
      </c>
      <c r="BDR113" s="284">
        <f t="shared" si="23"/>
        <v>0</v>
      </c>
      <c r="BDS113" s="284">
        <f t="shared" si="23"/>
        <v>0</v>
      </c>
      <c r="BDT113" s="284">
        <f t="shared" si="23"/>
        <v>0</v>
      </c>
      <c r="BDU113" s="284">
        <f t="shared" si="23"/>
        <v>0</v>
      </c>
      <c r="BDV113" s="284">
        <f t="shared" si="23"/>
        <v>0</v>
      </c>
      <c r="BDW113" s="284">
        <f t="shared" si="23"/>
        <v>0</v>
      </c>
      <c r="BDX113" s="284">
        <f t="shared" si="23"/>
        <v>0</v>
      </c>
      <c r="BDY113" s="284">
        <f t="shared" si="23"/>
        <v>0</v>
      </c>
      <c r="BDZ113" s="284">
        <f t="shared" si="23"/>
        <v>0</v>
      </c>
      <c r="BEA113" s="284">
        <f t="shared" si="23"/>
        <v>0</v>
      </c>
      <c r="BEB113" s="284">
        <f t="shared" si="23"/>
        <v>0</v>
      </c>
      <c r="BEC113" s="284">
        <f t="shared" si="23"/>
        <v>0</v>
      </c>
      <c r="BED113" s="284">
        <f t="shared" si="23"/>
        <v>0</v>
      </c>
      <c r="BEE113" s="284">
        <f t="shared" si="23"/>
        <v>0</v>
      </c>
      <c r="BEF113" s="284">
        <f t="shared" si="23"/>
        <v>0</v>
      </c>
      <c r="BEG113" s="284">
        <f t="shared" si="23"/>
        <v>0</v>
      </c>
      <c r="BEH113" s="284">
        <f t="shared" ref="BEH113:BGS113" si="24">BEH111-BEH112</f>
        <v>0</v>
      </c>
      <c r="BEI113" s="284">
        <f t="shared" si="24"/>
        <v>0</v>
      </c>
      <c r="BEJ113" s="284">
        <f t="shared" si="24"/>
        <v>0</v>
      </c>
      <c r="BEK113" s="284">
        <f t="shared" si="24"/>
        <v>0</v>
      </c>
      <c r="BEL113" s="284">
        <f t="shared" si="24"/>
        <v>0</v>
      </c>
      <c r="BEM113" s="284">
        <f t="shared" si="24"/>
        <v>0</v>
      </c>
      <c r="BEN113" s="284">
        <f t="shared" si="24"/>
        <v>0</v>
      </c>
      <c r="BEO113" s="284">
        <f t="shared" si="24"/>
        <v>0</v>
      </c>
      <c r="BEP113" s="284">
        <f t="shared" si="24"/>
        <v>0</v>
      </c>
      <c r="BEQ113" s="284">
        <f t="shared" si="24"/>
        <v>0</v>
      </c>
      <c r="BER113" s="284">
        <f t="shared" si="24"/>
        <v>0</v>
      </c>
      <c r="BES113" s="284">
        <f t="shared" si="24"/>
        <v>0</v>
      </c>
      <c r="BET113" s="284">
        <f t="shared" si="24"/>
        <v>0</v>
      </c>
      <c r="BEU113" s="284">
        <f t="shared" si="24"/>
        <v>0</v>
      </c>
      <c r="BEV113" s="284">
        <f t="shared" si="24"/>
        <v>0</v>
      </c>
      <c r="BEW113" s="284">
        <f t="shared" si="24"/>
        <v>0</v>
      </c>
      <c r="BEX113" s="284">
        <f t="shared" si="24"/>
        <v>0</v>
      </c>
      <c r="BEY113" s="284">
        <f t="shared" si="24"/>
        <v>0</v>
      </c>
      <c r="BEZ113" s="284">
        <f t="shared" si="24"/>
        <v>0</v>
      </c>
      <c r="BFA113" s="284">
        <f t="shared" si="24"/>
        <v>0</v>
      </c>
      <c r="BFB113" s="284">
        <f t="shared" si="24"/>
        <v>0</v>
      </c>
      <c r="BFC113" s="284">
        <f t="shared" si="24"/>
        <v>0</v>
      </c>
      <c r="BFD113" s="284">
        <f t="shared" si="24"/>
        <v>0</v>
      </c>
      <c r="BFE113" s="284">
        <f t="shared" si="24"/>
        <v>0</v>
      </c>
      <c r="BFF113" s="284">
        <f t="shared" si="24"/>
        <v>0</v>
      </c>
      <c r="BFG113" s="284">
        <f t="shared" si="24"/>
        <v>0</v>
      </c>
      <c r="BFH113" s="284">
        <f t="shared" si="24"/>
        <v>0</v>
      </c>
      <c r="BFI113" s="284">
        <f t="shared" si="24"/>
        <v>0</v>
      </c>
      <c r="BFJ113" s="284">
        <f t="shared" si="24"/>
        <v>0</v>
      </c>
      <c r="BFK113" s="284">
        <f t="shared" si="24"/>
        <v>0</v>
      </c>
      <c r="BFL113" s="284">
        <f t="shared" si="24"/>
        <v>0</v>
      </c>
      <c r="BFM113" s="284">
        <f t="shared" si="24"/>
        <v>0</v>
      </c>
      <c r="BFN113" s="284">
        <f t="shared" si="24"/>
        <v>0</v>
      </c>
      <c r="BFO113" s="284">
        <f t="shared" si="24"/>
        <v>0</v>
      </c>
      <c r="BFP113" s="284">
        <f t="shared" si="24"/>
        <v>0</v>
      </c>
      <c r="BFQ113" s="284">
        <f t="shared" si="24"/>
        <v>0</v>
      </c>
      <c r="BFR113" s="284">
        <f t="shared" si="24"/>
        <v>0</v>
      </c>
      <c r="BFS113" s="284">
        <f t="shared" si="24"/>
        <v>0</v>
      </c>
      <c r="BFT113" s="284">
        <f t="shared" si="24"/>
        <v>0</v>
      </c>
      <c r="BFU113" s="284">
        <f t="shared" si="24"/>
        <v>0</v>
      </c>
      <c r="BFV113" s="284">
        <f t="shared" si="24"/>
        <v>0</v>
      </c>
      <c r="BFW113" s="284">
        <f t="shared" si="24"/>
        <v>0</v>
      </c>
      <c r="BFX113" s="284">
        <f t="shared" si="24"/>
        <v>0</v>
      </c>
      <c r="BFY113" s="284">
        <f t="shared" si="24"/>
        <v>0</v>
      </c>
      <c r="BFZ113" s="284">
        <f t="shared" si="24"/>
        <v>0</v>
      </c>
      <c r="BGA113" s="284">
        <f t="shared" si="24"/>
        <v>0</v>
      </c>
      <c r="BGB113" s="284">
        <f t="shared" si="24"/>
        <v>0</v>
      </c>
      <c r="BGC113" s="284">
        <f t="shared" si="24"/>
        <v>0</v>
      </c>
      <c r="BGD113" s="284">
        <f t="shared" si="24"/>
        <v>0</v>
      </c>
      <c r="BGE113" s="284">
        <f t="shared" si="24"/>
        <v>0</v>
      </c>
      <c r="BGF113" s="284">
        <f t="shared" si="24"/>
        <v>0</v>
      </c>
      <c r="BGG113" s="284">
        <f t="shared" si="24"/>
        <v>0</v>
      </c>
      <c r="BGH113" s="284">
        <f t="shared" si="24"/>
        <v>0</v>
      </c>
      <c r="BGI113" s="284">
        <f t="shared" si="24"/>
        <v>0</v>
      </c>
      <c r="BGJ113" s="284">
        <f t="shared" si="24"/>
        <v>0</v>
      </c>
      <c r="BGK113" s="284">
        <f t="shared" si="24"/>
        <v>0</v>
      </c>
      <c r="BGL113" s="284">
        <f t="shared" si="24"/>
        <v>0</v>
      </c>
      <c r="BGM113" s="284">
        <f t="shared" si="24"/>
        <v>0</v>
      </c>
      <c r="BGN113" s="284">
        <f t="shared" si="24"/>
        <v>0</v>
      </c>
      <c r="BGO113" s="284">
        <f t="shared" si="24"/>
        <v>0</v>
      </c>
      <c r="BGP113" s="284">
        <f t="shared" si="24"/>
        <v>0</v>
      </c>
      <c r="BGQ113" s="284">
        <f t="shared" si="24"/>
        <v>0</v>
      </c>
      <c r="BGR113" s="284">
        <f t="shared" si="24"/>
        <v>0</v>
      </c>
      <c r="BGS113" s="284">
        <f t="shared" si="24"/>
        <v>0</v>
      </c>
      <c r="BGT113" s="284">
        <f t="shared" ref="BGT113:BJE113" si="25">BGT111-BGT112</f>
        <v>0</v>
      </c>
      <c r="BGU113" s="284">
        <f t="shared" si="25"/>
        <v>0</v>
      </c>
      <c r="BGV113" s="284">
        <f t="shared" si="25"/>
        <v>0</v>
      </c>
      <c r="BGW113" s="284">
        <f t="shared" si="25"/>
        <v>0</v>
      </c>
      <c r="BGX113" s="284">
        <f t="shared" si="25"/>
        <v>0</v>
      </c>
      <c r="BGY113" s="284">
        <f t="shared" si="25"/>
        <v>0</v>
      </c>
      <c r="BGZ113" s="284">
        <f t="shared" si="25"/>
        <v>0</v>
      </c>
      <c r="BHA113" s="284">
        <f t="shared" si="25"/>
        <v>0</v>
      </c>
      <c r="BHB113" s="284">
        <f t="shared" si="25"/>
        <v>0</v>
      </c>
      <c r="BHC113" s="284">
        <f t="shared" si="25"/>
        <v>0</v>
      </c>
      <c r="BHD113" s="284">
        <f t="shared" si="25"/>
        <v>0</v>
      </c>
      <c r="BHE113" s="284">
        <f t="shared" si="25"/>
        <v>0</v>
      </c>
      <c r="BHF113" s="284">
        <f t="shared" si="25"/>
        <v>0</v>
      </c>
      <c r="BHG113" s="284">
        <f t="shared" si="25"/>
        <v>0</v>
      </c>
      <c r="BHH113" s="284">
        <f t="shared" si="25"/>
        <v>0</v>
      </c>
      <c r="BHI113" s="284">
        <f t="shared" si="25"/>
        <v>0</v>
      </c>
      <c r="BHJ113" s="284">
        <f t="shared" si="25"/>
        <v>0</v>
      </c>
      <c r="BHK113" s="284">
        <f t="shared" si="25"/>
        <v>0</v>
      </c>
      <c r="BHL113" s="284">
        <f t="shared" si="25"/>
        <v>0</v>
      </c>
      <c r="BHM113" s="284">
        <f t="shared" si="25"/>
        <v>0</v>
      </c>
      <c r="BHN113" s="284">
        <f t="shared" si="25"/>
        <v>0</v>
      </c>
      <c r="BHO113" s="284">
        <f t="shared" si="25"/>
        <v>0</v>
      </c>
      <c r="BHP113" s="284">
        <f t="shared" si="25"/>
        <v>0</v>
      </c>
      <c r="BHQ113" s="284">
        <f t="shared" si="25"/>
        <v>0</v>
      </c>
      <c r="BHR113" s="284">
        <f t="shared" si="25"/>
        <v>0</v>
      </c>
      <c r="BHS113" s="284">
        <f t="shared" si="25"/>
        <v>0</v>
      </c>
      <c r="BHT113" s="284">
        <f t="shared" si="25"/>
        <v>0</v>
      </c>
      <c r="BHU113" s="284">
        <f t="shared" si="25"/>
        <v>0</v>
      </c>
      <c r="BHV113" s="284">
        <f t="shared" si="25"/>
        <v>0</v>
      </c>
      <c r="BHW113" s="284">
        <f t="shared" si="25"/>
        <v>0</v>
      </c>
      <c r="BHX113" s="284">
        <f t="shared" si="25"/>
        <v>0</v>
      </c>
      <c r="BHY113" s="284">
        <f t="shared" si="25"/>
        <v>0</v>
      </c>
      <c r="BHZ113" s="284">
        <f t="shared" si="25"/>
        <v>0</v>
      </c>
      <c r="BIA113" s="284">
        <f t="shared" si="25"/>
        <v>0</v>
      </c>
      <c r="BIB113" s="284">
        <f t="shared" si="25"/>
        <v>0</v>
      </c>
      <c r="BIC113" s="284">
        <f t="shared" si="25"/>
        <v>0</v>
      </c>
      <c r="BID113" s="284">
        <f t="shared" si="25"/>
        <v>0</v>
      </c>
      <c r="BIE113" s="284">
        <f t="shared" si="25"/>
        <v>0</v>
      </c>
      <c r="BIF113" s="284">
        <f t="shared" si="25"/>
        <v>0</v>
      </c>
      <c r="BIG113" s="284">
        <f t="shared" si="25"/>
        <v>0</v>
      </c>
      <c r="BIH113" s="284">
        <f t="shared" si="25"/>
        <v>0</v>
      </c>
      <c r="BII113" s="284">
        <f t="shared" si="25"/>
        <v>0</v>
      </c>
      <c r="BIJ113" s="284">
        <f t="shared" si="25"/>
        <v>0</v>
      </c>
      <c r="BIK113" s="284">
        <f t="shared" si="25"/>
        <v>0</v>
      </c>
      <c r="BIL113" s="284">
        <f t="shared" si="25"/>
        <v>0</v>
      </c>
      <c r="BIM113" s="284">
        <f t="shared" si="25"/>
        <v>0</v>
      </c>
      <c r="BIN113" s="284">
        <f t="shared" si="25"/>
        <v>0</v>
      </c>
      <c r="BIO113" s="284">
        <f t="shared" si="25"/>
        <v>0</v>
      </c>
      <c r="BIP113" s="284">
        <f t="shared" si="25"/>
        <v>0</v>
      </c>
      <c r="BIQ113" s="284">
        <f t="shared" si="25"/>
        <v>0</v>
      </c>
      <c r="BIR113" s="284">
        <f t="shared" si="25"/>
        <v>0</v>
      </c>
      <c r="BIS113" s="284">
        <f t="shared" si="25"/>
        <v>0</v>
      </c>
      <c r="BIT113" s="284">
        <f t="shared" si="25"/>
        <v>0</v>
      </c>
      <c r="BIU113" s="284">
        <f t="shared" si="25"/>
        <v>0</v>
      </c>
      <c r="BIV113" s="284">
        <f t="shared" si="25"/>
        <v>0</v>
      </c>
      <c r="BIW113" s="284">
        <f t="shared" si="25"/>
        <v>0</v>
      </c>
      <c r="BIX113" s="284">
        <f t="shared" si="25"/>
        <v>0</v>
      </c>
      <c r="BIY113" s="284">
        <f t="shared" si="25"/>
        <v>0</v>
      </c>
      <c r="BIZ113" s="284">
        <f t="shared" si="25"/>
        <v>0</v>
      </c>
      <c r="BJA113" s="284">
        <f t="shared" si="25"/>
        <v>0</v>
      </c>
      <c r="BJB113" s="284">
        <f t="shared" si="25"/>
        <v>0</v>
      </c>
      <c r="BJC113" s="284">
        <f t="shared" si="25"/>
        <v>0</v>
      </c>
      <c r="BJD113" s="284">
        <f t="shared" si="25"/>
        <v>0</v>
      </c>
      <c r="BJE113" s="284">
        <f t="shared" si="25"/>
        <v>0</v>
      </c>
      <c r="BJF113" s="284">
        <f t="shared" ref="BJF113:BLQ113" si="26">BJF111-BJF112</f>
        <v>0</v>
      </c>
      <c r="BJG113" s="284">
        <f t="shared" si="26"/>
        <v>0</v>
      </c>
      <c r="BJH113" s="284">
        <f t="shared" si="26"/>
        <v>0</v>
      </c>
      <c r="BJI113" s="284">
        <f t="shared" si="26"/>
        <v>0</v>
      </c>
      <c r="BJJ113" s="284">
        <f t="shared" si="26"/>
        <v>0</v>
      </c>
      <c r="BJK113" s="284">
        <f t="shared" si="26"/>
        <v>0</v>
      </c>
      <c r="BJL113" s="284">
        <f t="shared" si="26"/>
        <v>0</v>
      </c>
      <c r="BJM113" s="284">
        <f t="shared" si="26"/>
        <v>0</v>
      </c>
      <c r="BJN113" s="284">
        <f t="shared" si="26"/>
        <v>0</v>
      </c>
      <c r="BJO113" s="284">
        <f t="shared" si="26"/>
        <v>0</v>
      </c>
      <c r="BJP113" s="284">
        <f t="shared" si="26"/>
        <v>0</v>
      </c>
      <c r="BJQ113" s="284">
        <f t="shared" si="26"/>
        <v>0</v>
      </c>
      <c r="BJR113" s="284">
        <f t="shared" si="26"/>
        <v>0</v>
      </c>
      <c r="BJS113" s="284">
        <f t="shared" si="26"/>
        <v>0</v>
      </c>
      <c r="BJT113" s="284">
        <f t="shared" si="26"/>
        <v>0</v>
      </c>
      <c r="BJU113" s="284">
        <f t="shared" si="26"/>
        <v>0</v>
      </c>
      <c r="BJV113" s="284">
        <f t="shared" si="26"/>
        <v>0</v>
      </c>
      <c r="BJW113" s="284">
        <f t="shared" si="26"/>
        <v>0</v>
      </c>
      <c r="BJX113" s="284">
        <f t="shared" si="26"/>
        <v>0</v>
      </c>
      <c r="BJY113" s="284">
        <f t="shared" si="26"/>
        <v>0</v>
      </c>
      <c r="BJZ113" s="284">
        <f t="shared" si="26"/>
        <v>0</v>
      </c>
      <c r="BKA113" s="284">
        <f t="shared" si="26"/>
        <v>0</v>
      </c>
      <c r="BKB113" s="284">
        <f t="shared" si="26"/>
        <v>0</v>
      </c>
      <c r="BKC113" s="284">
        <f t="shared" si="26"/>
        <v>0</v>
      </c>
      <c r="BKD113" s="284">
        <f t="shared" si="26"/>
        <v>0</v>
      </c>
      <c r="BKE113" s="284">
        <f t="shared" si="26"/>
        <v>0</v>
      </c>
      <c r="BKF113" s="284">
        <f t="shared" si="26"/>
        <v>0</v>
      </c>
      <c r="BKG113" s="284">
        <f t="shared" si="26"/>
        <v>0</v>
      </c>
      <c r="BKH113" s="284">
        <f t="shared" si="26"/>
        <v>0</v>
      </c>
      <c r="BKI113" s="284">
        <f t="shared" si="26"/>
        <v>0</v>
      </c>
      <c r="BKJ113" s="284">
        <f t="shared" si="26"/>
        <v>0</v>
      </c>
      <c r="BKK113" s="284">
        <f t="shared" si="26"/>
        <v>0</v>
      </c>
      <c r="BKL113" s="284">
        <f t="shared" si="26"/>
        <v>0</v>
      </c>
      <c r="BKM113" s="284">
        <f t="shared" si="26"/>
        <v>0</v>
      </c>
      <c r="BKN113" s="284">
        <f t="shared" si="26"/>
        <v>0</v>
      </c>
      <c r="BKO113" s="284">
        <f t="shared" si="26"/>
        <v>0</v>
      </c>
      <c r="BKP113" s="284">
        <f t="shared" si="26"/>
        <v>0</v>
      </c>
      <c r="BKQ113" s="284">
        <f t="shared" si="26"/>
        <v>0</v>
      </c>
      <c r="BKR113" s="284">
        <f t="shared" si="26"/>
        <v>0</v>
      </c>
      <c r="BKS113" s="284">
        <f t="shared" si="26"/>
        <v>0</v>
      </c>
      <c r="BKT113" s="284">
        <f t="shared" si="26"/>
        <v>0</v>
      </c>
      <c r="BKU113" s="284">
        <f t="shared" si="26"/>
        <v>0</v>
      </c>
      <c r="BKV113" s="284">
        <f t="shared" si="26"/>
        <v>0</v>
      </c>
      <c r="BKW113" s="284">
        <f t="shared" si="26"/>
        <v>0</v>
      </c>
      <c r="BKX113" s="284">
        <f t="shared" si="26"/>
        <v>0</v>
      </c>
      <c r="BKY113" s="284">
        <f t="shared" si="26"/>
        <v>0</v>
      </c>
      <c r="BKZ113" s="284">
        <f t="shared" si="26"/>
        <v>0</v>
      </c>
      <c r="BLA113" s="284">
        <f t="shared" si="26"/>
        <v>0</v>
      </c>
      <c r="BLB113" s="284">
        <f t="shared" si="26"/>
        <v>0</v>
      </c>
      <c r="BLC113" s="284">
        <f t="shared" si="26"/>
        <v>0</v>
      </c>
      <c r="BLD113" s="284">
        <f t="shared" si="26"/>
        <v>0</v>
      </c>
      <c r="BLE113" s="284">
        <f t="shared" si="26"/>
        <v>0</v>
      </c>
      <c r="BLF113" s="284">
        <f t="shared" si="26"/>
        <v>0</v>
      </c>
      <c r="BLG113" s="284">
        <f t="shared" si="26"/>
        <v>0</v>
      </c>
      <c r="BLH113" s="284">
        <f t="shared" si="26"/>
        <v>0</v>
      </c>
      <c r="BLI113" s="284">
        <f t="shared" si="26"/>
        <v>0</v>
      </c>
      <c r="BLJ113" s="284">
        <f t="shared" si="26"/>
        <v>0</v>
      </c>
      <c r="BLK113" s="284">
        <f t="shared" si="26"/>
        <v>0</v>
      </c>
      <c r="BLL113" s="284">
        <f t="shared" si="26"/>
        <v>0</v>
      </c>
      <c r="BLM113" s="284">
        <f t="shared" si="26"/>
        <v>0</v>
      </c>
      <c r="BLN113" s="284">
        <f t="shared" si="26"/>
        <v>0</v>
      </c>
      <c r="BLO113" s="284">
        <f t="shared" si="26"/>
        <v>0</v>
      </c>
      <c r="BLP113" s="284">
        <f t="shared" si="26"/>
        <v>0</v>
      </c>
      <c r="BLQ113" s="284">
        <f t="shared" si="26"/>
        <v>0</v>
      </c>
      <c r="BLR113" s="284">
        <f t="shared" ref="BLR113:BOC113" si="27">BLR111-BLR112</f>
        <v>0</v>
      </c>
      <c r="BLS113" s="284">
        <f t="shared" si="27"/>
        <v>0</v>
      </c>
      <c r="BLT113" s="284">
        <f t="shared" si="27"/>
        <v>0</v>
      </c>
      <c r="BLU113" s="284">
        <f t="shared" si="27"/>
        <v>0</v>
      </c>
      <c r="BLV113" s="284">
        <f t="shared" si="27"/>
        <v>0</v>
      </c>
      <c r="BLW113" s="284">
        <f t="shared" si="27"/>
        <v>0</v>
      </c>
      <c r="BLX113" s="284">
        <f t="shared" si="27"/>
        <v>0</v>
      </c>
      <c r="BLY113" s="284">
        <f t="shared" si="27"/>
        <v>0</v>
      </c>
      <c r="BLZ113" s="284">
        <f t="shared" si="27"/>
        <v>0</v>
      </c>
      <c r="BMA113" s="284">
        <f t="shared" si="27"/>
        <v>0</v>
      </c>
      <c r="BMB113" s="284">
        <f t="shared" si="27"/>
        <v>0</v>
      </c>
      <c r="BMC113" s="284">
        <f t="shared" si="27"/>
        <v>0</v>
      </c>
      <c r="BMD113" s="284">
        <f t="shared" si="27"/>
        <v>0</v>
      </c>
      <c r="BME113" s="284">
        <f t="shared" si="27"/>
        <v>0</v>
      </c>
      <c r="BMF113" s="284">
        <f t="shared" si="27"/>
        <v>0</v>
      </c>
      <c r="BMG113" s="284">
        <f t="shared" si="27"/>
        <v>0</v>
      </c>
      <c r="BMH113" s="284">
        <f t="shared" si="27"/>
        <v>0</v>
      </c>
      <c r="BMI113" s="284">
        <f t="shared" si="27"/>
        <v>0</v>
      </c>
      <c r="BMJ113" s="284">
        <f t="shared" si="27"/>
        <v>0</v>
      </c>
      <c r="BMK113" s="284">
        <f t="shared" si="27"/>
        <v>0</v>
      </c>
      <c r="BML113" s="284">
        <f t="shared" si="27"/>
        <v>0</v>
      </c>
      <c r="BMM113" s="284">
        <f t="shared" si="27"/>
        <v>0</v>
      </c>
      <c r="BMN113" s="284">
        <f t="shared" si="27"/>
        <v>0</v>
      </c>
      <c r="BMO113" s="284">
        <f t="shared" si="27"/>
        <v>0</v>
      </c>
      <c r="BMP113" s="284">
        <f t="shared" si="27"/>
        <v>0</v>
      </c>
      <c r="BMQ113" s="284">
        <f t="shared" si="27"/>
        <v>0</v>
      </c>
      <c r="BMR113" s="284">
        <f t="shared" si="27"/>
        <v>0</v>
      </c>
      <c r="BMS113" s="284">
        <f t="shared" si="27"/>
        <v>0</v>
      </c>
      <c r="BMT113" s="284">
        <f t="shared" si="27"/>
        <v>0</v>
      </c>
      <c r="BMU113" s="284">
        <f t="shared" si="27"/>
        <v>0</v>
      </c>
      <c r="BMV113" s="284">
        <f t="shared" si="27"/>
        <v>0</v>
      </c>
      <c r="BMW113" s="284">
        <f t="shared" si="27"/>
        <v>0</v>
      </c>
      <c r="BMX113" s="284">
        <f t="shared" si="27"/>
        <v>0</v>
      </c>
      <c r="BMY113" s="284">
        <f t="shared" si="27"/>
        <v>0</v>
      </c>
      <c r="BMZ113" s="284">
        <f t="shared" si="27"/>
        <v>0</v>
      </c>
      <c r="BNA113" s="284">
        <f t="shared" si="27"/>
        <v>0</v>
      </c>
      <c r="BNB113" s="284">
        <f t="shared" si="27"/>
        <v>0</v>
      </c>
      <c r="BNC113" s="284">
        <f t="shared" si="27"/>
        <v>0</v>
      </c>
      <c r="BND113" s="284">
        <f t="shared" si="27"/>
        <v>0</v>
      </c>
      <c r="BNE113" s="284">
        <f t="shared" si="27"/>
        <v>0</v>
      </c>
      <c r="BNF113" s="284">
        <f t="shared" si="27"/>
        <v>0</v>
      </c>
      <c r="BNG113" s="284">
        <f t="shared" si="27"/>
        <v>0</v>
      </c>
      <c r="BNH113" s="284">
        <f t="shared" si="27"/>
        <v>0</v>
      </c>
      <c r="BNI113" s="284">
        <f t="shared" si="27"/>
        <v>0</v>
      </c>
      <c r="BNJ113" s="284">
        <f t="shared" si="27"/>
        <v>0</v>
      </c>
      <c r="BNK113" s="284">
        <f t="shared" si="27"/>
        <v>0</v>
      </c>
      <c r="BNL113" s="284">
        <f t="shared" si="27"/>
        <v>0</v>
      </c>
      <c r="BNM113" s="284">
        <f t="shared" si="27"/>
        <v>0</v>
      </c>
      <c r="BNN113" s="284">
        <f t="shared" si="27"/>
        <v>0</v>
      </c>
      <c r="BNO113" s="284">
        <f t="shared" si="27"/>
        <v>0</v>
      </c>
      <c r="BNP113" s="284">
        <f t="shared" si="27"/>
        <v>0</v>
      </c>
      <c r="BNQ113" s="284">
        <f t="shared" si="27"/>
        <v>0</v>
      </c>
      <c r="BNR113" s="284">
        <f t="shared" si="27"/>
        <v>0</v>
      </c>
      <c r="BNS113" s="284">
        <f t="shared" si="27"/>
        <v>0</v>
      </c>
      <c r="BNT113" s="284">
        <f t="shared" si="27"/>
        <v>0</v>
      </c>
      <c r="BNU113" s="284">
        <f t="shared" si="27"/>
        <v>0</v>
      </c>
      <c r="BNV113" s="284">
        <f t="shared" si="27"/>
        <v>0</v>
      </c>
      <c r="BNW113" s="284">
        <f t="shared" si="27"/>
        <v>0</v>
      </c>
      <c r="BNX113" s="284">
        <f t="shared" si="27"/>
        <v>0</v>
      </c>
      <c r="BNY113" s="284">
        <f t="shared" si="27"/>
        <v>0</v>
      </c>
      <c r="BNZ113" s="284">
        <f t="shared" si="27"/>
        <v>0</v>
      </c>
      <c r="BOA113" s="284">
        <f t="shared" si="27"/>
        <v>0</v>
      </c>
      <c r="BOB113" s="284">
        <f t="shared" si="27"/>
        <v>0</v>
      </c>
      <c r="BOC113" s="284">
        <f t="shared" si="27"/>
        <v>0</v>
      </c>
      <c r="BOD113" s="284">
        <f t="shared" ref="BOD113:BQO113" si="28">BOD111-BOD112</f>
        <v>0</v>
      </c>
      <c r="BOE113" s="284">
        <f t="shared" si="28"/>
        <v>0</v>
      </c>
      <c r="BOF113" s="284">
        <f t="shared" si="28"/>
        <v>0</v>
      </c>
      <c r="BOG113" s="284">
        <f t="shared" si="28"/>
        <v>0</v>
      </c>
      <c r="BOH113" s="284">
        <f t="shared" si="28"/>
        <v>0</v>
      </c>
      <c r="BOI113" s="284">
        <f t="shared" si="28"/>
        <v>0</v>
      </c>
      <c r="BOJ113" s="284">
        <f t="shared" si="28"/>
        <v>0</v>
      </c>
      <c r="BOK113" s="284">
        <f t="shared" si="28"/>
        <v>0</v>
      </c>
      <c r="BOL113" s="284">
        <f t="shared" si="28"/>
        <v>0</v>
      </c>
      <c r="BOM113" s="284">
        <f t="shared" si="28"/>
        <v>0</v>
      </c>
      <c r="BON113" s="284">
        <f t="shared" si="28"/>
        <v>0</v>
      </c>
      <c r="BOO113" s="284">
        <f t="shared" si="28"/>
        <v>0</v>
      </c>
      <c r="BOP113" s="284">
        <f t="shared" si="28"/>
        <v>0</v>
      </c>
      <c r="BOQ113" s="284">
        <f t="shared" si="28"/>
        <v>0</v>
      </c>
      <c r="BOR113" s="284">
        <f t="shared" si="28"/>
        <v>0</v>
      </c>
      <c r="BOS113" s="284">
        <f t="shared" si="28"/>
        <v>0</v>
      </c>
      <c r="BOT113" s="284">
        <f t="shared" si="28"/>
        <v>0</v>
      </c>
      <c r="BOU113" s="284">
        <f t="shared" si="28"/>
        <v>0</v>
      </c>
      <c r="BOV113" s="284">
        <f t="shared" si="28"/>
        <v>0</v>
      </c>
      <c r="BOW113" s="284">
        <f t="shared" si="28"/>
        <v>0</v>
      </c>
      <c r="BOX113" s="284">
        <f t="shared" si="28"/>
        <v>0</v>
      </c>
      <c r="BOY113" s="284">
        <f t="shared" si="28"/>
        <v>0</v>
      </c>
      <c r="BOZ113" s="284">
        <f t="shared" si="28"/>
        <v>0</v>
      </c>
      <c r="BPA113" s="284">
        <f t="shared" si="28"/>
        <v>0</v>
      </c>
      <c r="BPB113" s="284">
        <f t="shared" si="28"/>
        <v>0</v>
      </c>
      <c r="BPC113" s="284">
        <f t="shared" si="28"/>
        <v>0</v>
      </c>
      <c r="BPD113" s="284">
        <f t="shared" si="28"/>
        <v>0</v>
      </c>
      <c r="BPE113" s="284">
        <f t="shared" si="28"/>
        <v>0</v>
      </c>
      <c r="BPF113" s="284">
        <f t="shared" si="28"/>
        <v>0</v>
      </c>
      <c r="BPG113" s="284">
        <f t="shared" si="28"/>
        <v>0</v>
      </c>
      <c r="BPH113" s="284">
        <f t="shared" si="28"/>
        <v>0</v>
      </c>
      <c r="BPI113" s="284">
        <f t="shared" si="28"/>
        <v>0</v>
      </c>
      <c r="BPJ113" s="284">
        <f t="shared" si="28"/>
        <v>0</v>
      </c>
      <c r="BPK113" s="284">
        <f t="shared" si="28"/>
        <v>0</v>
      </c>
      <c r="BPL113" s="284">
        <f t="shared" si="28"/>
        <v>0</v>
      </c>
      <c r="BPM113" s="284">
        <f t="shared" si="28"/>
        <v>0</v>
      </c>
      <c r="BPN113" s="284">
        <f t="shared" si="28"/>
        <v>0</v>
      </c>
      <c r="BPO113" s="284">
        <f t="shared" si="28"/>
        <v>0</v>
      </c>
      <c r="BPP113" s="284">
        <f t="shared" si="28"/>
        <v>0</v>
      </c>
      <c r="BPQ113" s="284">
        <f t="shared" si="28"/>
        <v>0</v>
      </c>
      <c r="BPR113" s="284">
        <f t="shared" si="28"/>
        <v>0</v>
      </c>
      <c r="BPS113" s="284">
        <f t="shared" si="28"/>
        <v>0</v>
      </c>
      <c r="BPT113" s="284">
        <f t="shared" si="28"/>
        <v>0</v>
      </c>
      <c r="BPU113" s="284">
        <f t="shared" si="28"/>
        <v>0</v>
      </c>
      <c r="BPV113" s="284">
        <f t="shared" si="28"/>
        <v>0</v>
      </c>
      <c r="BPW113" s="284">
        <f t="shared" si="28"/>
        <v>0</v>
      </c>
      <c r="BPX113" s="284">
        <f t="shared" si="28"/>
        <v>0</v>
      </c>
      <c r="BPY113" s="284">
        <f t="shared" si="28"/>
        <v>0</v>
      </c>
      <c r="BPZ113" s="284">
        <f t="shared" si="28"/>
        <v>0</v>
      </c>
      <c r="BQA113" s="284">
        <f t="shared" si="28"/>
        <v>0</v>
      </c>
      <c r="BQB113" s="284">
        <f t="shared" si="28"/>
        <v>0</v>
      </c>
      <c r="BQC113" s="284">
        <f t="shared" si="28"/>
        <v>0</v>
      </c>
      <c r="BQD113" s="284">
        <f t="shared" si="28"/>
        <v>0</v>
      </c>
      <c r="BQE113" s="284">
        <f t="shared" si="28"/>
        <v>0</v>
      </c>
      <c r="BQF113" s="284">
        <f t="shared" si="28"/>
        <v>0</v>
      </c>
      <c r="BQG113" s="284">
        <f t="shared" si="28"/>
        <v>0</v>
      </c>
      <c r="BQH113" s="284">
        <f t="shared" si="28"/>
        <v>0</v>
      </c>
      <c r="BQI113" s="284">
        <f t="shared" si="28"/>
        <v>0</v>
      </c>
      <c r="BQJ113" s="284">
        <f t="shared" si="28"/>
        <v>0</v>
      </c>
      <c r="BQK113" s="284">
        <f t="shared" si="28"/>
        <v>0</v>
      </c>
      <c r="BQL113" s="284">
        <f t="shared" si="28"/>
        <v>0</v>
      </c>
      <c r="BQM113" s="284">
        <f t="shared" si="28"/>
        <v>0</v>
      </c>
      <c r="BQN113" s="284">
        <f t="shared" si="28"/>
        <v>0</v>
      </c>
      <c r="BQO113" s="284">
        <f t="shared" si="28"/>
        <v>0</v>
      </c>
      <c r="BQP113" s="284">
        <f t="shared" ref="BQP113:BTA113" si="29">BQP111-BQP112</f>
        <v>0</v>
      </c>
      <c r="BQQ113" s="284">
        <f t="shared" si="29"/>
        <v>0</v>
      </c>
      <c r="BQR113" s="284">
        <f t="shared" si="29"/>
        <v>0</v>
      </c>
      <c r="BQS113" s="284">
        <f t="shared" si="29"/>
        <v>0</v>
      </c>
      <c r="BQT113" s="284">
        <f t="shared" si="29"/>
        <v>0</v>
      </c>
      <c r="BQU113" s="284">
        <f t="shared" si="29"/>
        <v>0</v>
      </c>
      <c r="BQV113" s="284">
        <f t="shared" si="29"/>
        <v>0</v>
      </c>
      <c r="BQW113" s="284">
        <f t="shared" si="29"/>
        <v>0</v>
      </c>
      <c r="BQX113" s="284">
        <f t="shared" si="29"/>
        <v>0</v>
      </c>
      <c r="BQY113" s="284">
        <f t="shared" si="29"/>
        <v>0</v>
      </c>
      <c r="BQZ113" s="284">
        <f t="shared" si="29"/>
        <v>0</v>
      </c>
      <c r="BRA113" s="284">
        <f t="shared" si="29"/>
        <v>0</v>
      </c>
      <c r="BRB113" s="284">
        <f t="shared" si="29"/>
        <v>0</v>
      </c>
      <c r="BRC113" s="284">
        <f t="shared" si="29"/>
        <v>0</v>
      </c>
      <c r="BRD113" s="284">
        <f t="shared" si="29"/>
        <v>0</v>
      </c>
      <c r="BRE113" s="284">
        <f t="shared" si="29"/>
        <v>0</v>
      </c>
      <c r="BRF113" s="284">
        <f t="shared" si="29"/>
        <v>0</v>
      </c>
      <c r="BRG113" s="284">
        <f t="shared" si="29"/>
        <v>0</v>
      </c>
      <c r="BRH113" s="284">
        <f t="shared" si="29"/>
        <v>0</v>
      </c>
      <c r="BRI113" s="284">
        <f t="shared" si="29"/>
        <v>0</v>
      </c>
      <c r="BRJ113" s="284">
        <f t="shared" si="29"/>
        <v>0</v>
      </c>
      <c r="BRK113" s="284">
        <f t="shared" si="29"/>
        <v>0</v>
      </c>
      <c r="BRL113" s="284">
        <f t="shared" si="29"/>
        <v>0</v>
      </c>
      <c r="BRM113" s="284">
        <f t="shared" si="29"/>
        <v>0</v>
      </c>
      <c r="BRN113" s="284">
        <f t="shared" si="29"/>
        <v>0</v>
      </c>
      <c r="BRO113" s="284">
        <f t="shared" si="29"/>
        <v>0</v>
      </c>
      <c r="BRP113" s="284">
        <f t="shared" si="29"/>
        <v>0</v>
      </c>
      <c r="BRQ113" s="284">
        <f t="shared" si="29"/>
        <v>0</v>
      </c>
      <c r="BRR113" s="284">
        <f t="shared" si="29"/>
        <v>0</v>
      </c>
      <c r="BRS113" s="284">
        <f t="shared" si="29"/>
        <v>0</v>
      </c>
      <c r="BRT113" s="284">
        <f t="shared" si="29"/>
        <v>0</v>
      </c>
      <c r="BRU113" s="284">
        <f t="shared" si="29"/>
        <v>0</v>
      </c>
      <c r="BRV113" s="284">
        <f t="shared" si="29"/>
        <v>0</v>
      </c>
      <c r="BRW113" s="284">
        <f t="shared" si="29"/>
        <v>0</v>
      </c>
      <c r="BRX113" s="284">
        <f t="shared" si="29"/>
        <v>0</v>
      </c>
      <c r="BRY113" s="284">
        <f t="shared" si="29"/>
        <v>0</v>
      </c>
      <c r="BRZ113" s="284">
        <f t="shared" si="29"/>
        <v>0</v>
      </c>
      <c r="BSA113" s="284">
        <f t="shared" si="29"/>
        <v>0</v>
      </c>
      <c r="BSB113" s="284">
        <f t="shared" si="29"/>
        <v>0</v>
      </c>
      <c r="BSC113" s="284">
        <f t="shared" si="29"/>
        <v>0</v>
      </c>
      <c r="BSD113" s="284">
        <f t="shared" si="29"/>
        <v>0</v>
      </c>
      <c r="BSE113" s="284">
        <f t="shared" si="29"/>
        <v>0</v>
      </c>
      <c r="BSF113" s="284">
        <f t="shared" si="29"/>
        <v>0</v>
      </c>
      <c r="BSG113" s="284">
        <f t="shared" si="29"/>
        <v>0</v>
      </c>
      <c r="BSH113" s="284">
        <f t="shared" si="29"/>
        <v>0</v>
      </c>
      <c r="BSI113" s="284">
        <f t="shared" si="29"/>
        <v>0</v>
      </c>
      <c r="BSJ113" s="284">
        <f t="shared" si="29"/>
        <v>0</v>
      </c>
      <c r="BSK113" s="284">
        <f t="shared" si="29"/>
        <v>0</v>
      </c>
      <c r="BSL113" s="284">
        <f t="shared" si="29"/>
        <v>0</v>
      </c>
      <c r="BSM113" s="284">
        <f t="shared" si="29"/>
        <v>0</v>
      </c>
      <c r="BSN113" s="284">
        <f t="shared" si="29"/>
        <v>0</v>
      </c>
      <c r="BSO113" s="284">
        <f t="shared" si="29"/>
        <v>0</v>
      </c>
      <c r="BSP113" s="284">
        <f t="shared" si="29"/>
        <v>0</v>
      </c>
      <c r="BSQ113" s="284">
        <f t="shared" si="29"/>
        <v>0</v>
      </c>
      <c r="BSR113" s="284">
        <f t="shared" si="29"/>
        <v>0</v>
      </c>
      <c r="BSS113" s="284">
        <f t="shared" si="29"/>
        <v>0</v>
      </c>
      <c r="BST113" s="284">
        <f t="shared" si="29"/>
        <v>0</v>
      </c>
      <c r="BSU113" s="284">
        <f t="shared" si="29"/>
        <v>0</v>
      </c>
      <c r="BSV113" s="284">
        <f t="shared" si="29"/>
        <v>0</v>
      </c>
      <c r="BSW113" s="284">
        <f t="shared" si="29"/>
        <v>0</v>
      </c>
      <c r="BSX113" s="284">
        <f t="shared" si="29"/>
        <v>0</v>
      </c>
      <c r="BSY113" s="284">
        <f t="shared" si="29"/>
        <v>0</v>
      </c>
      <c r="BSZ113" s="284">
        <f t="shared" si="29"/>
        <v>0</v>
      </c>
      <c r="BTA113" s="284">
        <f t="shared" si="29"/>
        <v>0</v>
      </c>
      <c r="BTB113" s="284">
        <f t="shared" ref="BTB113:BVM113" si="30">BTB111-BTB112</f>
        <v>0</v>
      </c>
      <c r="BTC113" s="284">
        <f t="shared" si="30"/>
        <v>0</v>
      </c>
      <c r="BTD113" s="284">
        <f t="shared" si="30"/>
        <v>0</v>
      </c>
      <c r="BTE113" s="284">
        <f t="shared" si="30"/>
        <v>0</v>
      </c>
      <c r="BTF113" s="284">
        <f t="shared" si="30"/>
        <v>0</v>
      </c>
      <c r="BTG113" s="284">
        <f t="shared" si="30"/>
        <v>0</v>
      </c>
      <c r="BTH113" s="284">
        <f t="shared" si="30"/>
        <v>0</v>
      </c>
      <c r="BTI113" s="284">
        <f t="shared" si="30"/>
        <v>0</v>
      </c>
      <c r="BTJ113" s="284">
        <f t="shared" si="30"/>
        <v>0</v>
      </c>
      <c r="BTK113" s="284">
        <f t="shared" si="30"/>
        <v>0</v>
      </c>
      <c r="BTL113" s="284">
        <f t="shared" si="30"/>
        <v>0</v>
      </c>
      <c r="BTM113" s="284">
        <f t="shared" si="30"/>
        <v>0</v>
      </c>
      <c r="BTN113" s="284">
        <f t="shared" si="30"/>
        <v>0</v>
      </c>
      <c r="BTO113" s="284">
        <f t="shared" si="30"/>
        <v>0</v>
      </c>
      <c r="BTP113" s="284">
        <f t="shared" si="30"/>
        <v>0</v>
      </c>
      <c r="BTQ113" s="284">
        <f t="shared" si="30"/>
        <v>0</v>
      </c>
      <c r="BTR113" s="284">
        <f t="shared" si="30"/>
        <v>0</v>
      </c>
      <c r="BTS113" s="284">
        <f t="shared" si="30"/>
        <v>0</v>
      </c>
      <c r="BTT113" s="284">
        <f t="shared" si="30"/>
        <v>0</v>
      </c>
      <c r="BTU113" s="284">
        <f t="shared" si="30"/>
        <v>0</v>
      </c>
      <c r="BTV113" s="284">
        <f t="shared" si="30"/>
        <v>0</v>
      </c>
      <c r="BTW113" s="284">
        <f t="shared" si="30"/>
        <v>0</v>
      </c>
      <c r="BTX113" s="284">
        <f t="shared" si="30"/>
        <v>0</v>
      </c>
      <c r="BTY113" s="284">
        <f t="shared" si="30"/>
        <v>0</v>
      </c>
      <c r="BTZ113" s="284">
        <f t="shared" si="30"/>
        <v>0</v>
      </c>
      <c r="BUA113" s="284">
        <f t="shared" si="30"/>
        <v>0</v>
      </c>
      <c r="BUB113" s="284">
        <f t="shared" si="30"/>
        <v>0</v>
      </c>
      <c r="BUC113" s="284">
        <f t="shared" si="30"/>
        <v>0</v>
      </c>
      <c r="BUD113" s="284">
        <f t="shared" si="30"/>
        <v>0</v>
      </c>
      <c r="BUE113" s="284">
        <f t="shared" si="30"/>
        <v>0</v>
      </c>
      <c r="BUF113" s="284">
        <f t="shared" si="30"/>
        <v>0</v>
      </c>
      <c r="BUG113" s="284">
        <f t="shared" si="30"/>
        <v>0</v>
      </c>
      <c r="BUH113" s="284">
        <f t="shared" si="30"/>
        <v>0</v>
      </c>
      <c r="BUI113" s="284">
        <f t="shared" si="30"/>
        <v>0</v>
      </c>
      <c r="BUJ113" s="284">
        <f t="shared" si="30"/>
        <v>0</v>
      </c>
      <c r="BUK113" s="284">
        <f t="shared" si="30"/>
        <v>0</v>
      </c>
      <c r="BUL113" s="284">
        <f t="shared" si="30"/>
        <v>0</v>
      </c>
      <c r="BUM113" s="284">
        <f t="shared" si="30"/>
        <v>0</v>
      </c>
      <c r="BUN113" s="284">
        <f t="shared" si="30"/>
        <v>0</v>
      </c>
      <c r="BUO113" s="284">
        <f t="shared" si="30"/>
        <v>0</v>
      </c>
      <c r="BUP113" s="284">
        <f t="shared" si="30"/>
        <v>0</v>
      </c>
      <c r="BUQ113" s="284">
        <f t="shared" si="30"/>
        <v>0</v>
      </c>
      <c r="BUR113" s="284">
        <f t="shared" si="30"/>
        <v>0</v>
      </c>
      <c r="BUS113" s="284">
        <f t="shared" si="30"/>
        <v>0</v>
      </c>
      <c r="BUT113" s="284">
        <f t="shared" si="30"/>
        <v>0</v>
      </c>
      <c r="BUU113" s="284">
        <f t="shared" si="30"/>
        <v>0</v>
      </c>
      <c r="BUV113" s="284">
        <f t="shared" si="30"/>
        <v>0</v>
      </c>
      <c r="BUW113" s="284">
        <f t="shared" si="30"/>
        <v>0</v>
      </c>
      <c r="BUX113" s="284">
        <f t="shared" si="30"/>
        <v>0</v>
      </c>
      <c r="BUY113" s="284">
        <f t="shared" si="30"/>
        <v>0</v>
      </c>
      <c r="BUZ113" s="284">
        <f t="shared" si="30"/>
        <v>0</v>
      </c>
      <c r="BVA113" s="284">
        <f t="shared" si="30"/>
        <v>0</v>
      </c>
      <c r="BVB113" s="284">
        <f t="shared" si="30"/>
        <v>0</v>
      </c>
      <c r="BVC113" s="284">
        <f t="shared" si="30"/>
        <v>0</v>
      </c>
      <c r="BVD113" s="284">
        <f t="shared" si="30"/>
        <v>0</v>
      </c>
      <c r="BVE113" s="284">
        <f t="shared" si="30"/>
        <v>0</v>
      </c>
      <c r="BVF113" s="284">
        <f t="shared" si="30"/>
        <v>0</v>
      </c>
      <c r="BVG113" s="284">
        <f t="shared" si="30"/>
        <v>0</v>
      </c>
      <c r="BVH113" s="284">
        <f t="shared" si="30"/>
        <v>0</v>
      </c>
      <c r="BVI113" s="284">
        <f t="shared" si="30"/>
        <v>0</v>
      </c>
      <c r="BVJ113" s="284">
        <f t="shared" si="30"/>
        <v>0</v>
      </c>
      <c r="BVK113" s="284">
        <f t="shared" si="30"/>
        <v>0</v>
      </c>
      <c r="BVL113" s="284">
        <f t="shared" si="30"/>
        <v>0</v>
      </c>
      <c r="BVM113" s="284">
        <f t="shared" si="30"/>
        <v>0</v>
      </c>
      <c r="BVN113" s="284">
        <f t="shared" ref="BVN113:BXY113" si="31">BVN111-BVN112</f>
        <v>0</v>
      </c>
      <c r="BVO113" s="284">
        <f t="shared" si="31"/>
        <v>0</v>
      </c>
      <c r="BVP113" s="284">
        <f t="shared" si="31"/>
        <v>0</v>
      </c>
      <c r="BVQ113" s="284">
        <f t="shared" si="31"/>
        <v>0</v>
      </c>
      <c r="BVR113" s="284">
        <f t="shared" si="31"/>
        <v>0</v>
      </c>
      <c r="BVS113" s="284">
        <f t="shared" si="31"/>
        <v>0</v>
      </c>
      <c r="BVT113" s="284">
        <f t="shared" si="31"/>
        <v>0</v>
      </c>
      <c r="BVU113" s="284">
        <f t="shared" si="31"/>
        <v>0</v>
      </c>
      <c r="BVV113" s="284">
        <f t="shared" si="31"/>
        <v>0</v>
      </c>
      <c r="BVW113" s="284">
        <f t="shared" si="31"/>
        <v>0</v>
      </c>
      <c r="BVX113" s="284">
        <f t="shared" si="31"/>
        <v>0</v>
      </c>
      <c r="BVY113" s="284">
        <f t="shared" si="31"/>
        <v>0</v>
      </c>
      <c r="BVZ113" s="284">
        <f t="shared" si="31"/>
        <v>0</v>
      </c>
      <c r="BWA113" s="284">
        <f t="shared" si="31"/>
        <v>0</v>
      </c>
      <c r="BWB113" s="284">
        <f t="shared" si="31"/>
        <v>0</v>
      </c>
      <c r="BWC113" s="284">
        <f t="shared" si="31"/>
        <v>0</v>
      </c>
      <c r="BWD113" s="284">
        <f t="shared" si="31"/>
        <v>0</v>
      </c>
      <c r="BWE113" s="284">
        <f t="shared" si="31"/>
        <v>0</v>
      </c>
      <c r="BWF113" s="284">
        <f t="shared" si="31"/>
        <v>0</v>
      </c>
      <c r="BWG113" s="284">
        <f t="shared" si="31"/>
        <v>0</v>
      </c>
      <c r="BWH113" s="284">
        <f t="shared" si="31"/>
        <v>0</v>
      </c>
      <c r="BWI113" s="284">
        <f t="shared" si="31"/>
        <v>0</v>
      </c>
      <c r="BWJ113" s="284">
        <f t="shared" si="31"/>
        <v>0</v>
      </c>
      <c r="BWK113" s="284">
        <f t="shared" si="31"/>
        <v>0</v>
      </c>
      <c r="BWL113" s="284">
        <f t="shared" si="31"/>
        <v>0</v>
      </c>
      <c r="BWM113" s="284">
        <f t="shared" si="31"/>
        <v>0</v>
      </c>
      <c r="BWN113" s="284">
        <f t="shared" si="31"/>
        <v>0</v>
      </c>
      <c r="BWO113" s="284">
        <f t="shared" si="31"/>
        <v>0</v>
      </c>
      <c r="BWP113" s="284">
        <f t="shared" si="31"/>
        <v>0</v>
      </c>
      <c r="BWQ113" s="284">
        <f t="shared" si="31"/>
        <v>0</v>
      </c>
      <c r="BWR113" s="284">
        <f t="shared" si="31"/>
        <v>0</v>
      </c>
      <c r="BWS113" s="284">
        <f t="shared" si="31"/>
        <v>0</v>
      </c>
      <c r="BWT113" s="284">
        <f t="shared" si="31"/>
        <v>0</v>
      </c>
      <c r="BWU113" s="284">
        <f t="shared" si="31"/>
        <v>0</v>
      </c>
      <c r="BWV113" s="284">
        <f t="shared" si="31"/>
        <v>0</v>
      </c>
      <c r="BWW113" s="284">
        <f t="shared" si="31"/>
        <v>0</v>
      </c>
      <c r="BWX113" s="284">
        <f t="shared" si="31"/>
        <v>0</v>
      </c>
      <c r="BWY113" s="284">
        <f t="shared" si="31"/>
        <v>0</v>
      </c>
      <c r="BWZ113" s="284">
        <f t="shared" si="31"/>
        <v>0</v>
      </c>
      <c r="BXA113" s="284">
        <f t="shared" si="31"/>
        <v>0</v>
      </c>
      <c r="BXB113" s="284">
        <f t="shared" si="31"/>
        <v>0</v>
      </c>
      <c r="BXC113" s="284">
        <f t="shared" si="31"/>
        <v>0</v>
      </c>
      <c r="BXD113" s="284">
        <f t="shared" si="31"/>
        <v>0</v>
      </c>
      <c r="BXE113" s="284">
        <f t="shared" si="31"/>
        <v>0</v>
      </c>
      <c r="BXF113" s="284">
        <f t="shared" si="31"/>
        <v>0</v>
      </c>
      <c r="BXG113" s="284">
        <f t="shared" si="31"/>
        <v>0</v>
      </c>
      <c r="BXH113" s="284">
        <f t="shared" si="31"/>
        <v>0</v>
      </c>
      <c r="BXI113" s="284">
        <f t="shared" si="31"/>
        <v>0</v>
      </c>
      <c r="BXJ113" s="284">
        <f t="shared" si="31"/>
        <v>0</v>
      </c>
      <c r="BXK113" s="284">
        <f t="shared" si="31"/>
        <v>0</v>
      </c>
      <c r="BXL113" s="284">
        <f t="shared" si="31"/>
        <v>0</v>
      </c>
      <c r="BXM113" s="284">
        <f t="shared" si="31"/>
        <v>0</v>
      </c>
      <c r="BXN113" s="284">
        <f t="shared" si="31"/>
        <v>0</v>
      </c>
      <c r="BXO113" s="284">
        <f t="shared" si="31"/>
        <v>0</v>
      </c>
      <c r="BXP113" s="284">
        <f t="shared" si="31"/>
        <v>0</v>
      </c>
      <c r="BXQ113" s="284">
        <f t="shared" si="31"/>
        <v>0</v>
      </c>
      <c r="BXR113" s="284">
        <f t="shared" si="31"/>
        <v>0</v>
      </c>
      <c r="BXS113" s="284">
        <f t="shared" si="31"/>
        <v>0</v>
      </c>
      <c r="BXT113" s="284">
        <f t="shared" si="31"/>
        <v>0</v>
      </c>
      <c r="BXU113" s="284">
        <f t="shared" si="31"/>
        <v>0</v>
      </c>
      <c r="BXV113" s="284">
        <f t="shared" si="31"/>
        <v>0</v>
      </c>
      <c r="BXW113" s="284">
        <f t="shared" si="31"/>
        <v>0</v>
      </c>
      <c r="BXX113" s="284">
        <f t="shared" si="31"/>
        <v>0</v>
      </c>
      <c r="BXY113" s="284">
        <f t="shared" si="31"/>
        <v>0</v>
      </c>
      <c r="BXZ113" s="284">
        <f t="shared" ref="BXZ113:CAK113" si="32">BXZ111-BXZ112</f>
        <v>0</v>
      </c>
      <c r="BYA113" s="284">
        <f t="shared" si="32"/>
        <v>0</v>
      </c>
      <c r="BYB113" s="284">
        <f t="shared" si="32"/>
        <v>0</v>
      </c>
      <c r="BYC113" s="284">
        <f t="shared" si="32"/>
        <v>0</v>
      </c>
      <c r="BYD113" s="284">
        <f t="shared" si="32"/>
        <v>0</v>
      </c>
      <c r="BYE113" s="284">
        <f t="shared" si="32"/>
        <v>0</v>
      </c>
      <c r="BYF113" s="284">
        <f t="shared" si="32"/>
        <v>0</v>
      </c>
      <c r="BYG113" s="284">
        <f t="shared" si="32"/>
        <v>0</v>
      </c>
      <c r="BYH113" s="284">
        <f t="shared" si="32"/>
        <v>0</v>
      </c>
      <c r="BYI113" s="284">
        <f t="shared" si="32"/>
        <v>0</v>
      </c>
      <c r="BYJ113" s="284">
        <f t="shared" si="32"/>
        <v>0</v>
      </c>
      <c r="BYK113" s="284">
        <f t="shared" si="32"/>
        <v>0</v>
      </c>
      <c r="BYL113" s="284">
        <f t="shared" si="32"/>
        <v>0</v>
      </c>
      <c r="BYM113" s="284">
        <f t="shared" si="32"/>
        <v>0</v>
      </c>
      <c r="BYN113" s="284">
        <f t="shared" si="32"/>
        <v>0</v>
      </c>
      <c r="BYO113" s="284">
        <f t="shared" si="32"/>
        <v>0</v>
      </c>
      <c r="BYP113" s="284">
        <f t="shared" si="32"/>
        <v>0</v>
      </c>
      <c r="BYQ113" s="284">
        <f t="shared" si="32"/>
        <v>0</v>
      </c>
      <c r="BYR113" s="284">
        <f t="shared" si="32"/>
        <v>0</v>
      </c>
      <c r="BYS113" s="284">
        <f t="shared" si="32"/>
        <v>0</v>
      </c>
      <c r="BYT113" s="284">
        <f t="shared" si="32"/>
        <v>0</v>
      </c>
      <c r="BYU113" s="284">
        <f t="shared" si="32"/>
        <v>0</v>
      </c>
      <c r="BYV113" s="284">
        <f t="shared" si="32"/>
        <v>0</v>
      </c>
      <c r="BYW113" s="284">
        <f t="shared" si="32"/>
        <v>0</v>
      </c>
      <c r="BYX113" s="284">
        <f t="shared" si="32"/>
        <v>0</v>
      </c>
      <c r="BYY113" s="284">
        <f t="shared" si="32"/>
        <v>0</v>
      </c>
      <c r="BYZ113" s="284">
        <f t="shared" si="32"/>
        <v>0</v>
      </c>
      <c r="BZA113" s="284">
        <f t="shared" si="32"/>
        <v>0</v>
      </c>
      <c r="BZB113" s="284">
        <f t="shared" si="32"/>
        <v>0</v>
      </c>
      <c r="BZC113" s="284">
        <f t="shared" si="32"/>
        <v>0</v>
      </c>
      <c r="BZD113" s="284">
        <f t="shared" si="32"/>
        <v>0</v>
      </c>
      <c r="BZE113" s="284">
        <f t="shared" si="32"/>
        <v>0</v>
      </c>
      <c r="BZF113" s="284">
        <f t="shared" si="32"/>
        <v>0</v>
      </c>
      <c r="BZG113" s="284">
        <f t="shared" si="32"/>
        <v>0</v>
      </c>
      <c r="BZH113" s="284">
        <f t="shared" si="32"/>
        <v>0</v>
      </c>
      <c r="BZI113" s="284">
        <f t="shared" si="32"/>
        <v>0</v>
      </c>
      <c r="BZJ113" s="284">
        <f t="shared" si="32"/>
        <v>0</v>
      </c>
      <c r="BZK113" s="284">
        <f t="shared" si="32"/>
        <v>0</v>
      </c>
      <c r="BZL113" s="284">
        <f t="shared" si="32"/>
        <v>0</v>
      </c>
      <c r="BZM113" s="284">
        <f t="shared" si="32"/>
        <v>0</v>
      </c>
      <c r="BZN113" s="284">
        <f t="shared" si="32"/>
        <v>0</v>
      </c>
      <c r="BZO113" s="284">
        <f t="shared" si="32"/>
        <v>0</v>
      </c>
      <c r="BZP113" s="284">
        <f t="shared" si="32"/>
        <v>0</v>
      </c>
      <c r="BZQ113" s="284">
        <f t="shared" si="32"/>
        <v>0</v>
      </c>
      <c r="BZR113" s="284">
        <f t="shared" si="32"/>
        <v>0</v>
      </c>
      <c r="BZS113" s="284">
        <f t="shared" si="32"/>
        <v>0</v>
      </c>
      <c r="BZT113" s="284">
        <f t="shared" si="32"/>
        <v>0</v>
      </c>
      <c r="BZU113" s="284">
        <f t="shared" si="32"/>
        <v>0</v>
      </c>
      <c r="BZV113" s="284">
        <f t="shared" si="32"/>
        <v>0</v>
      </c>
      <c r="BZW113" s="284">
        <f t="shared" si="32"/>
        <v>0</v>
      </c>
      <c r="BZX113" s="284">
        <f t="shared" si="32"/>
        <v>0</v>
      </c>
      <c r="BZY113" s="284">
        <f t="shared" si="32"/>
        <v>0</v>
      </c>
      <c r="BZZ113" s="284">
        <f t="shared" si="32"/>
        <v>0</v>
      </c>
      <c r="CAA113" s="284">
        <f t="shared" si="32"/>
        <v>0</v>
      </c>
      <c r="CAB113" s="284">
        <f t="shared" si="32"/>
        <v>0</v>
      </c>
      <c r="CAC113" s="284">
        <f t="shared" si="32"/>
        <v>0</v>
      </c>
      <c r="CAD113" s="284">
        <f t="shared" si="32"/>
        <v>0</v>
      </c>
      <c r="CAE113" s="284">
        <f t="shared" si="32"/>
        <v>0</v>
      </c>
      <c r="CAF113" s="284">
        <f t="shared" si="32"/>
        <v>0</v>
      </c>
      <c r="CAG113" s="284">
        <f t="shared" si="32"/>
        <v>0</v>
      </c>
      <c r="CAH113" s="284">
        <f t="shared" si="32"/>
        <v>0</v>
      </c>
      <c r="CAI113" s="284">
        <f t="shared" si="32"/>
        <v>0</v>
      </c>
      <c r="CAJ113" s="284">
        <f t="shared" si="32"/>
        <v>0</v>
      </c>
      <c r="CAK113" s="284">
        <f t="shared" si="32"/>
        <v>0</v>
      </c>
      <c r="CAL113" s="284">
        <f t="shared" ref="CAL113:CCW113" si="33">CAL111-CAL112</f>
        <v>0</v>
      </c>
      <c r="CAM113" s="284">
        <f t="shared" si="33"/>
        <v>0</v>
      </c>
      <c r="CAN113" s="284">
        <f t="shared" si="33"/>
        <v>0</v>
      </c>
      <c r="CAO113" s="284">
        <f t="shared" si="33"/>
        <v>0</v>
      </c>
      <c r="CAP113" s="284">
        <f t="shared" si="33"/>
        <v>0</v>
      </c>
      <c r="CAQ113" s="284">
        <f t="shared" si="33"/>
        <v>0</v>
      </c>
      <c r="CAR113" s="284">
        <f t="shared" si="33"/>
        <v>0</v>
      </c>
      <c r="CAS113" s="284">
        <f t="shared" si="33"/>
        <v>0</v>
      </c>
      <c r="CAT113" s="284">
        <f t="shared" si="33"/>
        <v>0</v>
      </c>
      <c r="CAU113" s="284">
        <f t="shared" si="33"/>
        <v>0</v>
      </c>
      <c r="CAV113" s="284">
        <f t="shared" si="33"/>
        <v>0</v>
      </c>
      <c r="CAW113" s="284">
        <f t="shared" si="33"/>
        <v>0</v>
      </c>
      <c r="CAX113" s="284">
        <f t="shared" si="33"/>
        <v>0</v>
      </c>
      <c r="CAY113" s="284">
        <f t="shared" si="33"/>
        <v>0</v>
      </c>
      <c r="CAZ113" s="284">
        <f t="shared" si="33"/>
        <v>0</v>
      </c>
      <c r="CBA113" s="284">
        <f t="shared" si="33"/>
        <v>0</v>
      </c>
      <c r="CBB113" s="284">
        <f t="shared" si="33"/>
        <v>0</v>
      </c>
      <c r="CBC113" s="284">
        <f t="shared" si="33"/>
        <v>0</v>
      </c>
      <c r="CBD113" s="284">
        <f t="shared" si="33"/>
        <v>0</v>
      </c>
      <c r="CBE113" s="284">
        <f t="shared" si="33"/>
        <v>0</v>
      </c>
      <c r="CBF113" s="284">
        <f t="shared" si="33"/>
        <v>0</v>
      </c>
      <c r="CBG113" s="284">
        <f t="shared" si="33"/>
        <v>0</v>
      </c>
      <c r="CBH113" s="284">
        <f t="shared" si="33"/>
        <v>0</v>
      </c>
      <c r="CBI113" s="284">
        <f t="shared" si="33"/>
        <v>0</v>
      </c>
      <c r="CBJ113" s="284">
        <f t="shared" si="33"/>
        <v>0</v>
      </c>
      <c r="CBK113" s="284">
        <f t="shared" si="33"/>
        <v>0</v>
      </c>
      <c r="CBL113" s="284">
        <f t="shared" si="33"/>
        <v>0</v>
      </c>
      <c r="CBM113" s="284">
        <f t="shared" si="33"/>
        <v>0</v>
      </c>
      <c r="CBN113" s="284">
        <f t="shared" si="33"/>
        <v>0</v>
      </c>
      <c r="CBO113" s="284">
        <f t="shared" si="33"/>
        <v>0</v>
      </c>
      <c r="CBP113" s="284">
        <f t="shared" si="33"/>
        <v>0</v>
      </c>
      <c r="CBQ113" s="284">
        <f t="shared" si="33"/>
        <v>0</v>
      </c>
      <c r="CBR113" s="284">
        <f t="shared" si="33"/>
        <v>0</v>
      </c>
      <c r="CBS113" s="284">
        <f t="shared" si="33"/>
        <v>0</v>
      </c>
      <c r="CBT113" s="284">
        <f t="shared" si="33"/>
        <v>0</v>
      </c>
      <c r="CBU113" s="284">
        <f t="shared" si="33"/>
        <v>0</v>
      </c>
      <c r="CBV113" s="284">
        <f t="shared" si="33"/>
        <v>0</v>
      </c>
      <c r="CBW113" s="284">
        <f t="shared" si="33"/>
        <v>0</v>
      </c>
      <c r="CBX113" s="284">
        <f t="shared" si="33"/>
        <v>0</v>
      </c>
      <c r="CBY113" s="284">
        <f t="shared" si="33"/>
        <v>0</v>
      </c>
      <c r="CBZ113" s="284">
        <f t="shared" si="33"/>
        <v>0</v>
      </c>
      <c r="CCA113" s="284">
        <f t="shared" si="33"/>
        <v>0</v>
      </c>
      <c r="CCB113" s="284">
        <f t="shared" si="33"/>
        <v>0</v>
      </c>
      <c r="CCC113" s="284">
        <f t="shared" si="33"/>
        <v>0</v>
      </c>
      <c r="CCD113" s="284">
        <f t="shared" si="33"/>
        <v>0</v>
      </c>
      <c r="CCE113" s="284">
        <f t="shared" si="33"/>
        <v>0</v>
      </c>
      <c r="CCF113" s="284">
        <f t="shared" si="33"/>
        <v>0</v>
      </c>
      <c r="CCG113" s="284">
        <f t="shared" si="33"/>
        <v>0</v>
      </c>
      <c r="CCH113" s="284">
        <f t="shared" si="33"/>
        <v>0</v>
      </c>
      <c r="CCI113" s="284">
        <f t="shared" si="33"/>
        <v>0</v>
      </c>
      <c r="CCJ113" s="284">
        <f t="shared" si="33"/>
        <v>0</v>
      </c>
      <c r="CCK113" s="284">
        <f t="shared" si="33"/>
        <v>0</v>
      </c>
      <c r="CCL113" s="284">
        <f t="shared" si="33"/>
        <v>0</v>
      </c>
      <c r="CCM113" s="284">
        <f t="shared" si="33"/>
        <v>0</v>
      </c>
      <c r="CCN113" s="284">
        <f t="shared" si="33"/>
        <v>0</v>
      </c>
      <c r="CCO113" s="284">
        <f t="shared" si="33"/>
        <v>0</v>
      </c>
      <c r="CCP113" s="284">
        <f t="shared" si="33"/>
        <v>0</v>
      </c>
      <c r="CCQ113" s="284">
        <f t="shared" si="33"/>
        <v>0</v>
      </c>
      <c r="CCR113" s="284">
        <f t="shared" si="33"/>
        <v>0</v>
      </c>
      <c r="CCS113" s="284">
        <f t="shared" si="33"/>
        <v>0</v>
      </c>
      <c r="CCT113" s="284">
        <f t="shared" si="33"/>
        <v>0</v>
      </c>
      <c r="CCU113" s="284">
        <f t="shared" si="33"/>
        <v>0</v>
      </c>
      <c r="CCV113" s="284">
        <f t="shared" si="33"/>
        <v>0</v>
      </c>
      <c r="CCW113" s="284">
        <f t="shared" si="33"/>
        <v>0</v>
      </c>
      <c r="CCX113" s="284">
        <f t="shared" ref="CCX113:CFI113" si="34">CCX111-CCX112</f>
        <v>0</v>
      </c>
      <c r="CCY113" s="284">
        <f t="shared" si="34"/>
        <v>0</v>
      </c>
      <c r="CCZ113" s="284">
        <f t="shared" si="34"/>
        <v>0</v>
      </c>
      <c r="CDA113" s="284">
        <f t="shared" si="34"/>
        <v>0</v>
      </c>
      <c r="CDB113" s="284">
        <f t="shared" si="34"/>
        <v>0</v>
      </c>
      <c r="CDC113" s="284">
        <f t="shared" si="34"/>
        <v>0</v>
      </c>
      <c r="CDD113" s="284">
        <f t="shared" si="34"/>
        <v>0</v>
      </c>
      <c r="CDE113" s="284">
        <f t="shared" si="34"/>
        <v>0</v>
      </c>
      <c r="CDF113" s="284">
        <f t="shared" si="34"/>
        <v>0</v>
      </c>
      <c r="CDG113" s="284">
        <f t="shared" si="34"/>
        <v>0</v>
      </c>
      <c r="CDH113" s="284">
        <f t="shared" si="34"/>
        <v>0</v>
      </c>
      <c r="CDI113" s="284">
        <f t="shared" si="34"/>
        <v>0</v>
      </c>
      <c r="CDJ113" s="284">
        <f t="shared" si="34"/>
        <v>0</v>
      </c>
      <c r="CDK113" s="284">
        <f t="shared" si="34"/>
        <v>0</v>
      </c>
      <c r="CDL113" s="284">
        <f t="shared" si="34"/>
        <v>0</v>
      </c>
      <c r="CDM113" s="284">
        <f t="shared" si="34"/>
        <v>0</v>
      </c>
      <c r="CDN113" s="284">
        <f t="shared" si="34"/>
        <v>0</v>
      </c>
      <c r="CDO113" s="284">
        <f t="shared" si="34"/>
        <v>0</v>
      </c>
      <c r="CDP113" s="284">
        <f t="shared" si="34"/>
        <v>0</v>
      </c>
      <c r="CDQ113" s="284">
        <f t="shared" si="34"/>
        <v>0</v>
      </c>
      <c r="CDR113" s="284">
        <f t="shared" si="34"/>
        <v>0</v>
      </c>
      <c r="CDS113" s="284">
        <f t="shared" si="34"/>
        <v>0</v>
      </c>
      <c r="CDT113" s="284">
        <f t="shared" si="34"/>
        <v>0</v>
      </c>
      <c r="CDU113" s="284">
        <f t="shared" si="34"/>
        <v>0</v>
      </c>
      <c r="CDV113" s="284">
        <f t="shared" si="34"/>
        <v>0</v>
      </c>
      <c r="CDW113" s="284">
        <f t="shared" si="34"/>
        <v>0</v>
      </c>
      <c r="CDX113" s="284">
        <f t="shared" si="34"/>
        <v>0</v>
      </c>
      <c r="CDY113" s="284">
        <f t="shared" si="34"/>
        <v>0</v>
      </c>
      <c r="CDZ113" s="284">
        <f t="shared" si="34"/>
        <v>0</v>
      </c>
      <c r="CEA113" s="284">
        <f t="shared" si="34"/>
        <v>0</v>
      </c>
      <c r="CEB113" s="284">
        <f t="shared" si="34"/>
        <v>0</v>
      </c>
      <c r="CEC113" s="284">
        <f t="shared" si="34"/>
        <v>0</v>
      </c>
      <c r="CED113" s="284">
        <f t="shared" si="34"/>
        <v>0</v>
      </c>
      <c r="CEE113" s="284">
        <f t="shared" si="34"/>
        <v>0</v>
      </c>
      <c r="CEF113" s="284">
        <f t="shared" si="34"/>
        <v>0</v>
      </c>
      <c r="CEG113" s="284">
        <f t="shared" si="34"/>
        <v>0</v>
      </c>
      <c r="CEH113" s="284">
        <f t="shared" si="34"/>
        <v>0</v>
      </c>
      <c r="CEI113" s="284">
        <f t="shared" si="34"/>
        <v>0</v>
      </c>
      <c r="CEJ113" s="284">
        <f t="shared" si="34"/>
        <v>0</v>
      </c>
      <c r="CEK113" s="284">
        <f t="shared" si="34"/>
        <v>0</v>
      </c>
      <c r="CEL113" s="284">
        <f t="shared" si="34"/>
        <v>0</v>
      </c>
      <c r="CEM113" s="284">
        <f t="shared" si="34"/>
        <v>0</v>
      </c>
      <c r="CEN113" s="284">
        <f t="shared" si="34"/>
        <v>0</v>
      </c>
      <c r="CEO113" s="284">
        <f t="shared" si="34"/>
        <v>0</v>
      </c>
      <c r="CEP113" s="284">
        <f t="shared" si="34"/>
        <v>0</v>
      </c>
      <c r="CEQ113" s="284">
        <f t="shared" si="34"/>
        <v>0</v>
      </c>
      <c r="CER113" s="284">
        <f t="shared" si="34"/>
        <v>0</v>
      </c>
      <c r="CES113" s="284">
        <f t="shared" si="34"/>
        <v>0</v>
      </c>
      <c r="CET113" s="284">
        <f t="shared" si="34"/>
        <v>0</v>
      </c>
      <c r="CEU113" s="284">
        <f t="shared" si="34"/>
        <v>0</v>
      </c>
      <c r="CEV113" s="284">
        <f t="shared" si="34"/>
        <v>0</v>
      </c>
      <c r="CEW113" s="284">
        <f t="shared" si="34"/>
        <v>0</v>
      </c>
      <c r="CEX113" s="284">
        <f t="shared" si="34"/>
        <v>0</v>
      </c>
      <c r="CEY113" s="284">
        <f t="shared" si="34"/>
        <v>0</v>
      </c>
      <c r="CEZ113" s="284">
        <f t="shared" si="34"/>
        <v>0</v>
      </c>
      <c r="CFA113" s="284">
        <f t="shared" si="34"/>
        <v>0</v>
      </c>
      <c r="CFB113" s="284">
        <f t="shared" si="34"/>
        <v>0</v>
      </c>
      <c r="CFC113" s="284">
        <f t="shared" si="34"/>
        <v>0</v>
      </c>
      <c r="CFD113" s="284">
        <f t="shared" si="34"/>
        <v>0</v>
      </c>
      <c r="CFE113" s="284">
        <f t="shared" si="34"/>
        <v>0</v>
      </c>
      <c r="CFF113" s="284">
        <f t="shared" si="34"/>
        <v>0</v>
      </c>
      <c r="CFG113" s="284">
        <f t="shared" si="34"/>
        <v>0</v>
      </c>
      <c r="CFH113" s="284">
        <f t="shared" si="34"/>
        <v>0</v>
      </c>
      <c r="CFI113" s="284">
        <f t="shared" si="34"/>
        <v>0</v>
      </c>
      <c r="CFJ113" s="284">
        <f t="shared" ref="CFJ113:CHU113" si="35">CFJ111-CFJ112</f>
        <v>0</v>
      </c>
      <c r="CFK113" s="284">
        <f t="shared" si="35"/>
        <v>0</v>
      </c>
      <c r="CFL113" s="284">
        <f t="shared" si="35"/>
        <v>0</v>
      </c>
      <c r="CFM113" s="284">
        <f t="shared" si="35"/>
        <v>0</v>
      </c>
      <c r="CFN113" s="284">
        <f t="shared" si="35"/>
        <v>0</v>
      </c>
      <c r="CFO113" s="284">
        <f t="shared" si="35"/>
        <v>0</v>
      </c>
      <c r="CFP113" s="284">
        <f t="shared" si="35"/>
        <v>0</v>
      </c>
      <c r="CFQ113" s="284">
        <f t="shared" si="35"/>
        <v>0</v>
      </c>
      <c r="CFR113" s="284">
        <f t="shared" si="35"/>
        <v>0</v>
      </c>
      <c r="CFS113" s="284">
        <f t="shared" si="35"/>
        <v>0</v>
      </c>
      <c r="CFT113" s="284">
        <f t="shared" si="35"/>
        <v>0</v>
      </c>
      <c r="CFU113" s="284">
        <f t="shared" si="35"/>
        <v>0</v>
      </c>
      <c r="CFV113" s="284">
        <f t="shared" si="35"/>
        <v>0</v>
      </c>
      <c r="CFW113" s="284">
        <f t="shared" si="35"/>
        <v>0</v>
      </c>
      <c r="CFX113" s="284">
        <f t="shared" si="35"/>
        <v>0</v>
      </c>
      <c r="CFY113" s="284">
        <f t="shared" si="35"/>
        <v>0</v>
      </c>
      <c r="CFZ113" s="284">
        <f t="shared" si="35"/>
        <v>0</v>
      </c>
      <c r="CGA113" s="284">
        <f t="shared" si="35"/>
        <v>0</v>
      </c>
      <c r="CGB113" s="284">
        <f t="shared" si="35"/>
        <v>0</v>
      </c>
      <c r="CGC113" s="284">
        <f t="shared" si="35"/>
        <v>0</v>
      </c>
      <c r="CGD113" s="284">
        <f t="shared" si="35"/>
        <v>0</v>
      </c>
      <c r="CGE113" s="284">
        <f t="shared" si="35"/>
        <v>0</v>
      </c>
      <c r="CGF113" s="284">
        <f t="shared" si="35"/>
        <v>0</v>
      </c>
      <c r="CGG113" s="284">
        <f t="shared" si="35"/>
        <v>0</v>
      </c>
      <c r="CGH113" s="284">
        <f t="shared" si="35"/>
        <v>0</v>
      </c>
      <c r="CGI113" s="284">
        <f t="shared" si="35"/>
        <v>0</v>
      </c>
      <c r="CGJ113" s="284">
        <f t="shared" si="35"/>
        <v>0</v>
      </c>
      <c r="CGK113" s="284">
        <f t="shared" si="35"/>
        <v>0</v>
      </c>
      <c r="CGL113" s="284">
        <f t="shared" si="35"/>
        <v>0</v>
      </c>
      <c r="CGM113" s="284">
        <f t="shared" si="35"/>
        <v>0</v>
      </c>
      <c r="CGN113" s="284">
        <f t="shared" si="35"/>
        <v>0</v>
      </c>
      <c r="CGO113" s="284">
        <f t="shared" si="35"/>
        <v>0</v>
      </c>
      <c r="CGP113" s="284">
        <f t="shared" si="35"/>
        <v>0</v>
      </c>
      <c r="CGQ113" s="284">
        <f t="shared" si="35"/>
        <v>0</v>
      </c>
      <c r="CGR113" s="284">
        <f t="shared" si="35"/>
        <v>0</v>
      </c>
      <c r="CGS113" s="284">
        <f t="shared" si="35"/>
        <v>0</v>
      </c>
      <c r="CGT113" s="284">
        <f t="shared" si="35"/>
        <v>0</v>
      </c>
      <c r="CGU113" s="284">
        <f t="shared" si="35"/>
        <v>0</v>
      </c>
      <c r="CGV113" s="284">
        <f t="shared" si="35"/>
        <v>0</v>
      </c>
      <c r="CGW113" s="284">
        <f t="shared" si="35"/>
        <v>0</v>
      </c>
      <c r="CGX113" s="284">
        <f t="shared" si="35"/>
        <v>0</v>
      </c>
      <c r="CGY113" s="284">
        <f t="shared" si="35"/>
        <v>0</v>
      </c>
      <c r="CGZ113" s="284">
        <f t="shared" si="35"/>
        <v>0</v>
      </c>
      <c r="CHA113" s="284">
        <f t="shared" si="35"/>
        <v>0</v>
      </c>
      <c r="CHB113" s="284">
        <f t="shared" si="35"/>
        <v>0</v>
      </c>
      <c r="CHC113" s="284">
        <f t="shared" si="35"/>
        <v>0</v>
      </c>
      <c r="CHD113" s="284">
        <f t="shared" si="35"/>
        <v>0</v>
      </c>
      <c r="CHE113" s="284">
        <f t="shared" si="35"/>
        <v>0</v>
      </c>
      <c r="CHF113" s="284">
        <f t="shared" si="35"/>
        <v>0</v>
      </c>
      <c r="CHG113" s="284">
        <f t="shared" si="35"/>
        <v>0</v>
      </c>
      <c r="CHH113" s="284">
        <f t="shared" si="35"/>
        <v>0</v>
      </c>
      <c r="CHI113" s="284">
        <f t="shared" si="35"/>
        <v>0</v>
      </c>
      <c r="CHJ113" s="284">
        <f t="shared" si="35"/>
        <v>0</v>
      </c>
      <c r="CHK113" s="284">
        <f t="shared" si="35"/>
        <v>0</v>
      </c>
      <c r="CHL113" s="284">
        <f t="shared" si="35"/>
        <v>0</v>
      </c>
      <c r="CHM113" s="284">
        <f t="shared" si="35"/>
        <v>0</v>
      </c>
      <c r="CHN113" s="284">
        <f t="shared" si="35"/>
        <v>0</v>
      </c>
      <c r="CHO113" s="284">
        <f t="shared" si="35"/>
        <v>0</v>
      </c>
      <c r="CHP113" s="284">
        <f t="shared" si="35"/>
        <v>0</v>
      </c>
      <c r="CHQ113" s="284">
        <f t="shared" si="35"/>
        <v>0</v>
      </c>
      <c r="CHR113" s="284">
        <f t="shared" si="35"/>
        <v>0</v>
      </c>
      <c r="CHS113" s="284">
        <f t="shared" si="35"/>
        <v>0</v>
      </c>
      <c r="CHT113" s="284">
        <f t="shared" si="35"/>
        <v>0</v>
      </c>
      <c r="CHU113" s="284">
        <f t="shared" si="35"/>
        <v>0</v>
      </c>
      <c r="CHV113" s="284">
        <f t="shared" ref="CHV113:CKG113" si="36">CHV111-CHV112</f>
        <v>0</v>
      </c>
      <c r="CHW113" s="284">
        <f t="shared" si="36"/>
        <v>0</v>
      </c>
      <c r="CHX113" s="284">
        <f t="shared" si="36"/>
        <v>0</v>
      </c>
      <c r="CHY113" s="284">
        <f t="shared" si="36"/>
        <v>0</v>
      </c>
      <c r="CHZ113" s="284">
        <f t="shared" si="36"/>
        <v>0</v>
      </c>
      <c r="CIA113" s="284">
        <f t="shared" si="36"/>
        <v>0</v>
      </c>
      <c r="CIB113" s="284">
        <f t="shared" si="36"/>
        <v>0</v>
      </c>
      <c r="CIC113" s="284">
        <f t="shared" si="36"/>
        <v>0</v>
      </c>
      <c r="CID113" s="284">
        <f t="shared" si="36"/>
        <v>0</v>
      </c>
      <c r="CIE113" s="284">
        <f t="shared" si="36"/>
        <v>0</v>
      </c>
      <c r="CIF113" s="284">
        <f t="shared" si="36"/>
        <v>0</v>
      </c>
      <c r="CIG113" s="284">
        <f t="shared" si="36"/>
        <v>0</v>
      </c>
      <c r="CIH113" s="284">
        <f t="shared" si="36"/>
        <v>0</v>
      </c>
      <c r="CII113" s="284">
        <f t="shared" si="36"/>
        <v>0</v>
      </c>
      <c r="CIJ113" s="284">
        <f t="shared" si="36"/>
        <v>0</v>
      </c>
      <c r="CIK113" s="284">
        <f t="shared" si="36"/>
        <v>0</v>
      </c>
      <c r="CIL113" s="284">
        <f t="shared" si="36"/>
        <v>0</v>
      </c>
      <c r="CIM113" s="284">
        <f t="shared" si="36"/>
        <v>0</v>
      </c>
      <c r="CIN113" s="284">
        <f t="shared" si="36"/>
        <v>0</v>
      </c>
      <c r="CIO113" s="284">
        <f t="shared" si="36"/>
        <v>0</v>
      </c>
      <c r="CIP113" s="284">
        <f t="shared" si="36"/>
        <v>0</v>
      </c>
      <c r="CIQ113" s="284">
        <f t="shared" si="36"/>
        <v>0</v>
      </c>
      <c r="CIR113" s="284">
        <f t="shared" si="36"/>
        <v>0</v>
      </c>
      <c r="CIS113" s="284">
        <f t="shared" si="36"/>
        <v>0</v>
      </c>
      <c r="CIT113" s="284">
        <f t="shared" si="36"/>
        <v>0</v>
      </c>
      <c r="CIU113" s="284">
        <f t="shared" si="36"/>
        <v>0</v>
      </c>
      <c r="CIV113" s="284">
        <f t="shared" si="36"/>
        <v>0</v>
      </c>
      <c r="CIW113" s="284">
        <f t="shared" si="36"/>
        <v>0</v>
      </c>
      <c r="CIX113" s="284">
        <f t="shared" si="36"/>
        <v>0</v>
      </c>
      <c r="CIY113" s="284">
        <f t="shared" si="36"/>
        <v>0</v>
      </c>
      <c r="CIZ113" s="284">
        <f t="shared" si="36"/>
        <v>0</v>
      </c>
      <c r="CJA113" s="284">
        <f t="shared" si="36"/>
        <v>0</v>
      </c>
      <c r="CJB113" s="284">
        <f t="shared" si="36"/>
        <v>0</v>
      </c>
      <c r="CJC113" s="284">
        <f t="shared" si="36"/>
        <v>0</v>
      </c>
      <c r="CJD113" s="284">
        <f t="shared" si="36"/>
        <v>0</v>
      </c>
      <c r="CJE113" s="284">
        <f t="shared" si="36"/>
        <v>0</v>
      </c>
      <c r="CJF113" s="284">
        <f t="shared" si="36"/>
        <v>0</v>
      </c>
      <c r="CJG113" s="284">
        <f t="shared" si="36"/>
        <v>0</v>
      </c>
      <c r="CJH113" s="284">
        <f t="shared" si="36"/>
        <v>0</v>
      </c>
      <c r="CJI113" s="284">
        <f t="shared" si="36"/>
        <v>0</v>
      </c>
      <c r="CJJ113" s="284">
        <f t="shared" si="36"/>
        <v>0</v>
      </c>
      <c r="CJK113" s="284">
        <f t="shared" si="36"/>
        <v>0</v>
      </c>
      <c r="CJL113" s="284">
        <f t="shared" si="36"/>
        <v>0</v>
      </c>
      <c r="CJM113" s="284">
        <f t="shared" si="36"/>
        <v>0</v>
      </c>
      <c r="CJN113" s="284">
        <f t="shared" si="36"/>
        <v>0</v>
      </c>
      <c r="CJO113" s="284">
        <f t="shared" si="36"/>
        <v>0</v>
      </c>
      <c r="CJP113" s="284">
        <f t="shared" si="36"/>
        <v>0</v>
      </c>
      <c r="CJQ113" s="284">
        <f t="shared" si="36"/>
        <v>0</v>
      </c>
      <c r="CJR113" s="284">
        <f t="shared" si="36"/>
        <v>0</v>
      </c>
      <c r="CJS113" s="284">
        <f t="shared" si="36"/>
        <v>0</v>
      </c>
      <c r="CJT113" s="284">
        <f t="shared" si="36"/>
        <v>0</v>
      </c>
      <c r="CJU113" s="284">
        <f t="shared" si="36"/>
        <v>0</v>
      </c>
      <c r="CJV113" s="284">
        <f t="shared" si="36"/>
        <v>0</v>
      </c>
      <c r="CJW113" s="284">
        <f t="shared" si="36"/>
        <v>0</v>
      </c>
      <c r="CJX113" s="284">
        <f t="shared" si="36"/>
        <v>0</v>
      </c>
      <c r="CJY113" s="284">
        <f t="shared" si="36"/>
        <v>0</v>
      </c>
      <c r="CJZ113" s="284">
        <f t="shared" si="36"/>
        <v>0</v>
      </c>
      <c r="CKA113" s="284">
        <f t="shared" si="36"/>
        <v>0</v>
      </c>
      <c r="CKB113" s="284">
        <f t="shared" si="36"/>
        <v>0</v>
      </c>
      <c r="CKC113" s="284">
        <f t="shared" si="36"/>
        <v>0</v>
      </c>
      <c r="CKD113" s="284">
        <f t="shared" si="36"/>
        <v>0</v>
      </c>
      <c r="CKE113" s="284">
        <f t="shared" si="36"/>
        <v>0</v>
      </c>
      <c r="CKF113" s="284">
        <f t="shared" si="36"/>
        <v>0</v>
      </c>
      <c r="CKG113" s="284">
        <f t="shared" si="36"/>
        <v>0</v>
      </c>
      <c r="CKH113" s="284">
        <f t="shared" ref="CKH113:CMS113" si="37">CKH111-CKH112</f>
        <v>0</v>
      </c>
      <c r="CKI113" s="284">
        <f t="shared" si="37"/>
        <v>0</v>
      </c>
      <c r="CKJ113" s="284">
        <f t="shared" si="37"/>
        <v>0</v>
      </c>
      <c r="CKK113" s="284">
        <f t="shared" si="37"/>
        <v>0</v>
      </c>
      <c r="CKL113" s="284">
        <f t="shared" si="37"/>
        <v>0</v>
      </c>
      <c r="CKM113" s="284">
        <f t="shared" si="37"/>
        <v>0</v>
      </c>
      <c r="CKN113" s="284">
        <f t="shared" si="37"/>
        <v>0</v>
      </c>
      <c r="CKO113" s="284">
        <f t="shared" si="37"/>
        <v>0</v>
      </c>
      <c r="CKP113" s="284">
        <f t="shared" si="37"/>
        <v>0</v>
      </c>
      <c r="CKQ113" s="284">
        <f t="shared" si="37"/>
        <v>0</v>
      </c>
      <c r="CKR113" s="284">
        <f t="shared" si="37"/>
        <v>0</v>
      </c>
      <c r="CKS113" s="284">
        <f t="shared" si="37"/>
        <v>0</v>
      </c>
      <c r="CKT113" s="284">
        <f t="shared" si="37"/>
        <v>0</v>
      </c>
      <c r="CKU113" s="284">
        <f t="shared" si="37"/>
        <v>0</v>
      </c>
      <c r="CKV113" s="284">
        <f t="shared" si="37"/>
        <v>0</v>
      </c>
      <c r="CKW113" s="284">
        <f t="shared" si="37"/>
        <v>0</v>
      </c>
      <c r="CKX113" s="284">
        <f t="shared" si="37"/>
        <v>0</v>
      </c>
      <c r="CKY113" s="284">
        <f t="shared" si="37"/>
        <v>0</v>
      </c>
      <c r="CKZ113" s="284">
        <f t="shared" si="37"/>
        <v>0</v>
      </c>
      <c r="CLA113" s="284">
        <f t="shared" si="37"/>
        <v>0</v>
      </c>
      <c r="CLB113" s="284">
        <f t="shared" si="37"/>
        <v>0</v>
      </c>
      <c r="CLC113" s="284">
        <f t="shared" si="37"/>
        <v>0</v>
      </c>
      <c r="CLD113" s="284">
        <f t="shared" si="37"/>
        <v>0</v>
      </c>
      <c r="CLE113" s="284">
        <f t="shared" si="37"/>
        <v>0</v>
      </c>
      <c r="CLF113" s="284">
        <f t="shared" si="37"/>
        <v>0</v>
      </c>
      <c r="CLG113" s="284">
        <f t="shared" si="37"/>
        <v>0</v>
      </c>
      <c r="CLH113" s="284">
        <f t="shared" si="37"/>
        <v>0</v>
      </c>
      <c r="CLI113" s="284">
        <f t="shared" si="37"/>
        <v>0</v>
      </c>
      <c r="CLJ113" s="284">
        <f t="shared" si="37"/>
        <v>0</v>
      </c>
      <c r="CLK113" s="284">
        <f t="shared" si="37"/>
        <v>0</v>
      </c>
      <c r="CLL113" s="284">
        <f t="shared" si="37"/>
        <v>0</v>
      </c>
      <c r="CLM113" s="284">
        <f t="shared" si="37"/>
        <v>0</v>
      </c>
      <c r="CLN113" s="284">
        <f t="shared" si="37"/>
        <v>0</v>
      </c>
      <c r="CLO113" s="284">
        <f t="shared" si="37"/>
        <v>0</v>
      </c>
      <c r="CLP113" s="284">
        <f t="shared" si="37"/>
        <v>0</v>
      </c>
      <c r="CLQ113" s="284">
        <f t="shared" si="37"/>
        <v>0</v>
      </c>
      <c r="CLR113" s="284">
        <f t="shared" si="37"/>
        <v>0</v>
      </c>
      <c r="CLS113" s="284">
        <f t="shared" si="37"/>
        <v>0</v>
      </c>
      <c r="CLT113" s="284">
        <f t="shared" si="37"/>
        <v>0</v>
      </c>
      <c r="CLU113" s="284">
        <f t="shared" si="37"/>
        <v>0</v>
      </c>
      <c r="CLV113" s="284">
        <f t="shared" si="37"/>
        <v>0</v>
      </c>
      <c r="CLW113" s="284">
        <f t="shared" si="37"/>
        <v>0</v>
      </c>
      <c r="CLX113" s="284">
        <f t="shared" si="37"/>
        <v>0</v>
      </c>
      <c r="CLY113" s="284">
        <f t="shared" si="37"/>
        <v>0</v>
      </c>
      <c r="CLZ113" s="284">
        <f t="shared" si="37"/>
        <v>0</v>
      </c>
      <c r="CMA113" s="284">
        <f t="shared" si="37"/>
        <v>0</v>
      </c>
      <c r="CMB113" s="284">
        <f t="shared" si="37"/>
        <v>0</v>
      </c>
      <c r="CMC113" s="284">
        <f t="shared" si="37"/>
        <v>0</v>
      </c>
      <c r="CMD113" s="284">
        <f t="shared" si="37"/>
        <v>0</v>
      </c>
      <c r="CME113" s="284">
        <f t="shared" si="37"/>
        <v>0</v>
      </c>
      <c r="CMF113" s="284">
        <f t="shared" si="37"/>
        <v>0</v>
      </c>
      <c r="CMG113" s="284">
        <f t="shared" si="37"/>
        <v>0</v>
      </c>
      <c r="CMH113" s="284">
        <f t="shared" si="37"/>
        <v>0</v>
      </c>
      <c r="CMI113" s="284">
        <f t="shared" si="37"/>
        <v>0</v>
      </c>
      <c r="CMJ113" s="284">
        <f t="shared" si="37"/>
        <v>0</v>
      </c>
      <c r="CMK113" s="284">
        <f t="shared" si="37"/>
        <v>0</v>
      </c>
      <c r="CML113" s="284">
        <f t="shared" si="37"/>
        <v>0</v>
      </c>
      <c r="CMM113" s="284">
        <f t="shared" si="37"/>
        <v>0</v>
      </c>
      <c r="CMN113" s="284">
        <f t="shared" si="37"/>
        <v>0</v>
      </c>
      <c r="CMO113" s="284">
        <f t="shared" si="37"/>
        <v>0</v>
      </c>
      <c r="CMP113" s="284">
        <f t="shared" si="37"/>
        <v>0</v>
      </c>
      <c r="CMQ113" s="284">
        <f t="shared" si="37"/>
        <v>0</v>
      </c>
      <c r="CMR113" s="284">
        <f t="shared" si="37"/>
        <v>0</v>
      </c>
      <c r="CMS113" s="284">
        <f t="shared" si="37"/>
        <v>0</v>
      </c>
      <c r="CMT113" s="284">
        <f t="shared" ref="CMT113:CPE113" si="38">CMT111-CMT112</f>
        <v>0</v>
      </c>
      <c r="CMU113" s="284">
        <f t="shared" si="38"/>
        <v>0</v>
      </c>
      <c r="CMV113" s="284">
        <f t="shared" si="38"/>
        <v>0</v>
      </c>
      <c r="CMW113" s="284">
        <f t="shared" si="38"/>
        <v>0</v>
      </c>
      <c r="CMX113" s="284">
        <f t="shared" si="38"/>
        <v>0</v>
      </c>
      <c r="CMY113" s="284">
        <f t="shared" si="38"/>
        <v>0</v>
      </c>
      <c r="CMZ113" s="284">
        <f t="shared" si="38"/>
        <v>0</v>
      </c>
      <c r="CNA113" s="284">
        <f t="shared" si="38"/>
        <v>0</v>
      </c>
      <c r="CNB113" s="284">
        <f t="shared" si="38"/>
        <v>0</v>
      </c>
      <c r="CNC113" s="284">
        <f t="shared" si="38"/>
        <v>0</v>
      </c>
      <c r="CND113" s="284">
        <f t="shared" si="38"/>
        <v>0</v>
      </c>
      <c r="CNE113" s="284">
        <f t="shared" si="38"/>
        <v>0</v>
      </c>
      <c r="CNF113" s="284">
        <f t="shared" si="38"/>
        <v>0</v>
      </c>
      <c r="CNG113" s="284">
        <f t="shared" si="38"/>
        <v>0</v>
      </c>
      <c r="CNH113" s="284">
        <f t="shared" si="38"/>
        <v>0</v>
      </c>
      <c r="CNI113" s="284">
        <f t="shared" si="38"/>
        <v>0</v>
      </c>
      <c r="CNJ113" s="284">
        <f t="shared" si="38"/>
        <v>0</v>
      </c>
      <c r="CNK113" s="284">
        <f t="shared" si="38"/>
        <v>0</v>
      </c>
      <c r="CNL113" s="284">
        <f t="shared" si="38"/>
        <v>0</v>
      </c>
      <c r="CNM113" s="284">
        <f t="shared" si="38"/>
        <v>0</v>
      </c>
      <c r="CNN113" s="284">
        <f t="shared" si="38"/>
        <v>0</v>
      </c>
      <c r="CNO113" s="284">
        <f t="shared" si="38"/>
        <v>0</v>
      </c>
      <c r="CNP113" s="284">
        <f t="shared" si="38"/>
        <v>0</v>
      </c>
      <c r="CNQ113" s="284">
        <f t="shared" si="38"/>
        <v>0</v>
      </c>
      <c r="CNR113" s="284">
        <f t="shared" si="38"/>
        <v>0</v>
      </c>
      <c r="CNS113" s="284">
        <f t="shared" si="38"/>
        <v>0</v>
      </c>
      <c r="CNT113" s="284">
        <f t="shared" si="38"/>
        <v>0</v>
      </c>
      <c r="CNU113" s="284">
        <f t="shared" si="38"/>
        <v>0</v>
      </c>
      <c r="CNV113" s="284">
        <f t="shared" si="38"/>
        <v>0</v>
      </c>
      <c r="CNW113" s="284">
        <f t="shared" si="38"/>
        <v>0</v>
      </c>
      <c r="CNX113" s="284">
        <f t="shared" si="38"/>
        <v>0</v>
      </c>
      <c r="CNY113" s="284">
        <f t="shared" si="38"/>
        <v>0</v>
      </c>
      <c r="CNZ113" s="284">
        <f t="shared" si="38"/>
        <v>0</v>
      </c>
      <c r="COA113" s="284">
        <f t="shared" si="38"/>
        <v>0</v>
      </c>
      <c r="COB113" s="284">
        <f t="shared" si="38"/>
        <v>0</v>
      </c>
      <c r="COC113" s="284">
        <f t="shared" si="38"/>
        <v>0</v>
      </c>
      <c r="COD113" s="284">
        <f t="shared" si="38"/>
        <v>0</v>
      </c>
      <c r="COE113" s="284">
        <f t="shared" si="38"/>
        <v>0</v>
      </c>
      <c r="COF113" s="284">
        <f t="shared" si="38"/>
        <v>0</v>
      </c>
      <c r="COG113" s="284">
        <f t="shared" si="38"/>
        <v>0</v>
      </c>
      <c r="COH113" s="284">
        <f t="shared" si="38"/>
        <v>0</v>
      </c>
      <c r="COI113" s="284">
        <f t="shared" si="38"/>
        <v>0</v>
      </c>
      <c r="COJ113" s="284">
        <f t="shared" si="38"/>
        <v>0</v>
      </c>
      <c r="COK113" s="284">
        <f t="shared" si="38"/>
        <v>0</v>
      </c>
      <c r="COL113" s="284">
        <f t="shared" si="38"/>
        <v>0</v>
      </c>
      <c r="COM113" s="284">
        <f t="shared" si="38"/>
        <v>0</v>
      </c>
      <c r="CON113" s="284">
        <f t="shared" si="38"/>
        <v>0</v>
      </c>
      <c r="COO113" s="284">
        <f t="shared" si="38"/>
        <v>0</v>
      </c>
      <c r="COP113" s="284">
        <f t="shared" si="38"/>
        <v>0</v>
      </c>
      <c r="COQ113" s="284">
        <f t="shared" si="38"/>
        <v>0</v>
      </c>
      <c r="COR113" s="284">
        <f t="shared" si="38"/>
        <v>0</v>
      </c>
      <c r="COS113" s="284">
        <f t="shared" si="38"/>
        <v>0</v>
      </c>
      <c r="COT113" s="284">
        <f t="shared" si="38"/>
        <v>0</v>
      </c>
      <c r="COU113" s="284">
        <f t="shared" si="38"/>
        <v>0</v>
      </c>
      <c r="COV113" s="284">
        <f t="shared" si="38"/>
        <v>0</v>
      </c>
      <c r="COW113" s="284">
        <f t="shared" si="38"/>
        <v>0</v>
      </c>
      <c r="COX113" s="284">
        <f t="shared" si="38"/>
        <v>0</v>
      </c>
      <c r="COY113" s="284">
        <f t="shared" si="38"/>
        <v>0</v>
      </c>
      <c r="COZ113" s="284">
        <f t="shared" si="38"/>
        <v>0</v>
      </c>
      <c r="CPA113" s="284">
        <f t="shared" si="38"/>
        <v>0</v>
      </c>
      <c r="CPB113" s="284">
        <f t="shared" si="38"/>
        <v>0</v>
      </c>
      <c r="CPC113" s="284">
        <f t="shared" si="38"/>
        <v>0</v>
      </c>
      <c r="CPD113" s="284">
        <f t="shared" si="38"/>
        <v>0</v>
      </c>
      <c r="CPE113" s="284">
        <f t="shared" si="38"/>
        <v>0</v>
      </c>
      <c r="CPF113" s="284">
        <f t="shared" ref="CPF113:CRQ113" si="39">CPF111-CPF112</f>
        <v>0</v>
      </c>
      <c r="CPG113" s="284">
        <f t="shared" si="39"/>
        <v>0</v>
      </c>
      <c r="CPH113" s="284">
        <f t="shared" si="39"/>
        <v>0</v>
      </c>
      <c r="CPI113" s="284">
        <f t="shared" si="39"/>
        <v>0</v>
      </c>
      <c r="CPJ113" s="284">
        <f t="shared" si="39"/>
        <v>0</v>
      </c>
      <c r="CPK113" s="284">
        <f t="shared" si="39"/>
        <v>0</v>
      </c>
      <c r="CPL113" s="284">
        <f t="shared" si="39"/>
        <v>0</v>
      </c>
      <c r="CPM113" s="284">
        <f t="shared" si="39"/>
        <v>0</v>
      </c>
      <c r="CPN113" s="284">
        <f t="shared" si="39"/>
        <v>0</v>
      </c>
      <c r="CPO113" s="284">
        <f t="shared" si="39"/>
        <v>0</v>
      </c>
      <c r="CPP113" s="284">
        <f t="shared" si="39"/>
        <v>0</v>
      </c>
      <c r="CPQ113" s="284">
        <f t="shared" si="39"/>
        <v>0</v>
      </c>
      <c r="CPR113" s="284">
        <f t="shared" si="39"/>
        <v>0</v>
      </c>
      <c r="CPS113" s="284">
        <f t="shared" si="39"/>
        <v>0</v>
      </c>
      <c r="CPT113" s="284">
        <f t="shared" si="39"/>
        <v>0</v>
      </c>
      <c r="CPU113" s="284">
        <f t="shared" si="39"/>
        <v>0</v>
      </c>
      <c r="CPV113" s="284">
        <f t="shared" si="39"/>
        <v>0</v>
      </c>
      <c r="CPW113" s="284">
        <f t="shared" si="39"/>
        <v>0</v>
      </c>
      <c r="CPX113" s="284">
        <f t="shared" si="39"/>
        <v>0</v>
      </c>
      <c r="CPY113" s="284">
        <f t="shared" si="39"/>
        <v>0</v>
      </c>
      <c r="CPZ113" s="284">
        <f t="shared" si="39"/>
        <v>0</v>
      </c>
      <c r="CQA113" s="284">
        <f t="shared" si="39"/>
        <v>0</v>
      </c>
      <c r="CQB113" s="284">
        <f t="shared" si="39"/>
        <v>0</v>
      </c>
      <c r="CQC113" s="284">
        <f t="shared" si="39"/>
        <v>0</v>
      </c>
      <c r="CQD113" s="284">
        <f t="shared" si="39"/>
        <v>0</v>
      </c>
      <c r="CQE113" s="284">
        <f t="shared" si="39"/>
        <v>0</v>
      </c>
      <c r="CQF113" s="284">
        <f t="shared" si="39"/>
        <v>0</v>
      </c>
      <c r="CQG113" s="284">
        <f t="shared" si="39"/>
        <v>0</v>
      </c>
      <c r="CQH113" s="284">
        <f t="shared" si="39"/>
        <v>0</v>
      </c>
      <c r="CQI113" s="284">
        <f t="shared" si="39"/>
        <v>0</v>
      </c>
      <c r="CQJ113" s="284">
        <f t="shared" si="39"/>
        <v>0</v>
      </c>
      <c r="CQK113" s="284">
        <f t="shared" si="39"/>
        <v>0</v>
      </c>
      <c r="CQL113" s="284">
        <f t="shared" si="39"/>
        <v>0</v>
      </c>
      <c r="CQM113" s="284">
        <f t="shared" si="39"/>
        <v>0</v>
      </c>
      <c r="CQN113" s="284">
        <f t="shared" si="39"/>
        <v>0</v>
      </c>
      <c r="CQO113" s="284">
        <f t="shared" si="39"/>
        <v>0</v>
      </c>
      <c r="CQP113" s="284">
        <f t="shared" si="39"/>
        <v>0</v>
      </c>
      <c r="CQQ113" s="284">
        <f t="shared" si="39"/>
        <v>0</v>
      </c>
      <c r="CQR113" s="284">
        <f t="shared" si="39"/>
        <v>0</v>
      </c>
      <c r="CQS113" s="284">
        <f t="shared" si="39"/>
        <v>0</v>
      </c>
      <c r="CQT113" s="284">
        <f t="shared" si="39"/>
        <v>0</v>
      </c>
      <c r="CQU113" s="284">
        <f t="shared" si="39"/>
        <v>0</v>
      </c>
      <c r="CQV113" s="284">
        <f t="shared" si="39"/>
        <v>0</v>
      </c>
      <c r="CQW113" s="284">
        <f t="shared" si="39"/>
        <v>0</v>
      </c>
      <c r="CQX113" s="284">
        <f t="shared" si="39"/>
        <v>0</v>
      </c>
      <c r="CQY113" s="284">
        <f t="shared" si="39"/>
        <v>0</v>
      </c>
      <c r="CQZ113" s="284">
        <f t="shared" si="39"/>
        <v>0</v>
      </c>
      <c r="CRA113" s="284">
        <f t="shared" si="39"/>
        <v>0</v>
      </c>
      <c r="CRB113" s="284">
        <f t="shared" si="39"/>
        <v>0</v>
      </c>
      <c r="CRC113" s="284">
        <f t="shared" si="39"/>
        <v>0</v>
      </c>
      <c r="CRD113" s="284">
        <f t="shared" si="39"/>
        <v>0</v>
      </c>
      <c r="CRE113" s="284">
        <f t="shared" si="39"/>
        <v>0</v>
      </c>
      <c r="CRF113" s="284">
        <f t="shared" si="39"/>
        <v>0</v>
      </c>
      <c r="CRG113" s="284">
        <f t="shared" si="39"/>
        <v>0</v>
      </c>
      <c r="CRH113" s="284">
        <f t="shared" si="39"/>
        <v>0</v>
      </c>
      <c r="CRI113" s="284">
        <f t="shared" si="39"/>
        <v>0</v>
      </c>
      <c r="CRJ113" s="284">
        <f t="shared" si="39"/>
        <v>0</v>
      </c>
      <c r="CRK113" s="284">
        <f t="shared" si="39"/>
        <v>0</v>
      </c>
      <c r="CRL113" s="284">
        <f t="shared" si="39"/>
        <v>0</v>
      </c>
      <c r="CRM113" s="284">
        <f t="shared" si="39"/>
        <v>0</v>
      </c>
      <c r="CRN113" s="284">
        <f t="shared" si="39"/>
        <v>0</v>
      </c>
      <c r="CRO113" s="284">
        <f t="shared" si="39"/>
        <v>0</v>
      </c>
      <c r="CRP113" s="284">
        <f t="shared" si="39"/>
        <v>0</v>
      </c>
      <c r="CRQ113" s="284">
        <f t="shared" si="39"/>
        <v>0</v>
      </c>
      <c r="CRR113" s="284">
        <f t="shared" ref="CRR113:CUC113" si="40">CRR111-CRR112</f>
        <v>0</v>
      </c>
      <c r="CRS113" s="284">
        <f t="shared" si="40"/>
        <v>0</v>
      </c>
      <c r="CRT113" s="284">
        <f t="shared" si="40"/>
        <v>0</v>
      </c>
      <c r="CRU113" s="284">
        <f t="shared" si="40"/>
        <v>0</v>
      </c>
      <c r="CRV113" s="284">
        <f t="shared" si="40"/>
        <v>0</v>
      </c>
      <c r="CRW113" s="284">
        <f t="shared" si="40"/>
        <v>0</v>
      </c>
      <c r="CRX113" s="284">
        <f t="shared" si="40"/>
        <v>0</v>
      </c>
      <c r="CRY113" s="284">
        <f t="shared" si="40"/>
        <v>0</v>
      </c>
      <c r="CRZ113" s="284">
        <f t="shared" si="40"/>
        <v>0</v>
      </c>
      <c r="CSA113" s="284">
        <f t="shared" si="40"/>
        <v>0</v>
      </c>
      <c r="CSB113" s="284">
        <f t="shared" si="40"/>
        <v>0</v>
      </c>
      <c r="CSC113" s="284">
        <f t="shared" si="40"/>
        <v>0</v>
      </c>
      <c r="CSD113" s="284">
        <f t="shared" si="40"/>
        <v>0</v>
      </c>
      <c r="CSE113" s="284">
        <f t="shared" si="40"/>
        <v>0</v>
      </c>
      <c r="CSF113" s="284">
        <f t="shared" si="40"/>
        <v>0</v>
      </c>
      <c r="CSG113" s="284">
        <f t="shared" si="40"/>
        <v>0</v>
      </c>
      <c r="CSH113" s="284">
        <f t="shared" si="40"/>
        <v>0</v>
      </c>
      <c r="CSI113" s="284">
        <f t="shared" si="40"/>
        <v>0</v>
      </c>
      <c r="CSJ113" s="284">
        <f t="shared" si="40"/>
        <v>0</v>
      </c>
      <c r="CSK113" s="284">
        <f t="shared" si="40"/>
        <v>0</v>
      </c>
      <c r="CSL113" s="284">
        <f t="shared" si="40"/>
        <v>0</v>
      </c>
      <c r="CSM113" s="284">
        <f t="shared" si="40"/>
        <v>0</v>
      </c>
      <c r="CSN113" s="284">
        <f t="shared" si="40"/>
        <v>0</v>
      </c>
      <c r="CSO113" s="284">
        <f t="shared" si="40"/>
        <v>0</v>
      </c>
      <c r="CSP113" s="284">
        <f t="shared" si="40"/>
        <v>0</v>
      </c>
      <c r="CSQ113" s="284">
        <f t="shared" si="40"/>
        <v>0</v>
      </c>
      <c r="CSR113" s="284">
        <f t="shared" si="40"/>
        <v>0</v>
      </c>
      <c r="CSS113" s="284">
        <f t="shared" si="40"/>
        <v>0</v>
      </c>
      <c r="CST113" s="284">
        <f t="shared" si="40"/>
        <v>0</v>
      </c>
      <c r="CSU113" s="284">
        <f t="shared" si="40"/>
        <v>0</v>
      </c>
      <c r="CSV113" s="284">
        <f t="shared" si="40"/>
        <v>0</v>
      </c>
      <c r="CSW113" s="284">
        <f t="shared" si="40"/>
        <v>0</v>
      </c>
      <c r="CSX113" s="284">
        <f t="shared" si="40"/>
        <v>0</v>
      </c>
      <c r="CSY113" s="284">
        <f t="shared" si="40"/>
        <v>0</v>
      </c>
      <c r="CSZ113" s="284">
        <f t="shared" si="40"/>
        <v>0</v>
      </c>
      <c r="CTA113" s="284">
        <f t="shared" si="40"/>
        <v>0</v>
      </c>
      <c r="CTB113" s="284">
        <f t="shared" si="40"/>
        <v>0</v>
      </c>
      <c r="CTC113" s="284">
        <f t="shared" si="40"/>
        <v>0</v>
      </c>
      <c r="CTD113" s="284">
        <f t="shared" si="40"/>
        <v>0</v>
      </c>
      <c r="CTE113" s="284">
        <f t="shared" si="40"/>
        <v>0</v>
      </c>
      <c r="CTF113" s="284">
        <f t="shared" si="40"/>
        <v>0</v>
      </c>
      <c r="CTG113" s="284">
        <f t="shared" si="40"/>
        <v>0</v>
      </c>
      <c r="CTH113" s="284">
        <f t="shared" si="40"/>
        <v>0</v>
      </c>
      <c r="CTI113" s="284">
        <f t="shared" si="40"/>
        <v>0</v>
      </c>
      <c r="CTJ113" s="284">
        <f t="shared" si="40"/>
        <v>0</v>
      </c>
      <c r="CTK113" s="284">
        <f t="shared" si="40"/>
        <v>0</v>
      </c>
      <c r="CTL113" s="284">
        <f t="shared" si="40"/>
        <v>0</v>
      </c>
      <c r="CTM113" s="284">
        <f t="shared" si="40"/>
        <v>0</v>
      </c>
      <c r="CTN113" s="284">
        <f t="shared" si="40"/>
        <v>0</v>
      </c>
      <c r="CTO113" s="284">
        <f t="shared" si="40"/>
        <v>0</v>
      </c>
      <c r="CTP113" s="284">
        <f t="shared" si="40"/>
        <v>0</v>
      </c>
      <c r="CTQ113" s="284">
        <f t="shared" si="40"/>
        <v>0</v>
      </c>
      <c r="CTR113" s="284">
        <f t="shared" si="40"/>
        <v>0</v>
      </c>
      <c r="CTS113" s="284">
        <f t="shared" si="40"/>
        <v>0</v>
      </c>
      <c r="CTT113" s="284">
        <f t="shared" si="40"/>
        <v>0</v>
      </c>
      <c r="CTU113" s="284">
        <f t="shared" si="40"/>
        <v>0</v>
      </c>
      <c r="CTV113" s="284">
        <f t="shared" si="40"/>
        <v>0</v>
      </c>
      <c r="CTW113" s="284">
        <f t="shared" si="40"/>
        <v>0</v>
      </c>
      <c r="CTX113" s="284">
        <f t="shared" si="40"/>
        <v>0</v>
      </c>
      <c r="CTY113" s="284">
        <f t="shared" si="40"/>
        <v>0</v>
      </c>
      <c r="CTZ113" s="284">
        <f t="shared" si="40"/>
        <v>0</v>
      </c>
      <c r="CUA113" s="284">
        <f t="shared" si="40"/>
        <v>0</v>
      </c>
      <c r="CUB113" s="284">
        <f t="shared" si="40"/>
        <v>0</v>
      </c>
      <c r="CUC113" s="284">
        <f t="shared" si="40"/>
        <v>0</v>
      </c>
      <c r="CUD113" s="284">
        <f t="shared" ref="CUD113:CWO113" si="41">CUD111-CUD112</f>
        <v>0</v>
      </c>
      <c r="CUE113" s="284">
        <f t="shared" si="41"/>
        <v>0</v>
      </c>
      <c r="CUF113" s="284">
        <f t="shared" si="41"/>
        <v>0</v>
      </c>
      <c r="CUG113" s="284">
        <f t="shared" si="41"/>
        <v>0</v>
      </c>
      <c r="CUH113" s="284">
        <f t="shared" si="41"/>
        <v>0</v>
      </c>
      <c r="CUI113" s="284">
        <f t="shared" si="41"/>
        <v>0</v>
      </c>
      <c r="CUJ113" s="284">
        <f t="shared" si="41"/>
        <v>0</v>
      </c>
      <c r="CUK113" s="284">
        <f t="shared" si="41"/>
        <v>0</v>
      </c>
      <c r="CUL113" s="284">
        <f t="shared" si="41"/>
        <v>0</v>
      </c>
      <c r="CUM113" s="284">
        <f t="shared" si="41"/>
        <v>0</v>
      </c>
      <c r="CUN113" s="284">
        <f t="shared" si="41"/>
        <v>0</v>
      </c>
      <c r="CUO113" s="284">
        <f t="shared" si="41"/>
        <v>0</v>
      </c>
      <c r="CUP113" s="284">
        <f t="shared" si="41"/>
        <v>0</v>
      </c>
      <c r="CUQ113" s="284">
        <f t="shared" si="41"/>
        <v>0</v>
      </c>
      <c r="CUR113" s="284">
        <f t="shared" si="41"/>
        <v>0</v>
      </c>
      <c r="CUS113" s="284">
        <f t="shared" si="41"/>
        <v>0</v>
      </c>
      <c r="CUT113" s="284">
        <f t="shared" si="41"/>
        <v>0</v>
      </c>
      <c r="CUU113" s="284">
        <f t="shared" si="41"/>
        <v>0</v>
      </c>
      <c r="CUV113" s="284">
        <f t="shared" si="41"/>
        <v>0</v>
      </c>
      <c r="CUW113" s="284">
        <f t="shared" si="41"/>
        <v>0</v>
      </c>
      <c r="CUX113" s="284">
        <f t="shared" si="41"/>
        <v>0</v>
      </c>
      <c r="CUY113" s="284">
        <f t="shared" si="41"/>
        <v>0</v>
      </c>
      <c r="CUZ113" s="284">
        <f t="shared" si="41"/>
        <v>0</v>
      </c>
      <c r="CVA113" s="284">
        <f t="shared" si="41"/>
        <v>0</v>
      </c>
      <c r="CVB113" s="284">
        <f t="shared" si="41"/>
        <v>0</v>
      </c>
      <c r="CVC113" s="284">
        <f t="shared" si="41"/>
        <v>0</v>
      </c>
      <c r="CVD113" s="284">
        <f t="shared" si="41"/>
        <v>0</v>
      </c>
      <c r="CVE113" s="284">
        <f t="shared" si="41"/>
        <v>0</v>
      </c>
      <c r="CVF113" s="284">
        <f t="shared" si="41"/>
        <v>0</v>
      </c>
      <c r="CVG113" s="284">
        <f t="shared" si="41"/>
        <v>0</v>
      </c>
      <c r="CVH113" s="284">
        <f t="shared" si="41"/>
        <v>0</v>
      </c>
      <c r="CVI113" s="284">
        <f t="shared" si="41"/>
        <v>0</v>
      </c>
      <c r="CVJ113" s="284">
        <f t="shared" si="41"/>
        <v>0</v>
      </c>
      <c r="CVK113" s="284">
        <f t="shared" si="41"/>
        <v>0</v>
      </c>
      <c r="CVL113" s="284">
        <f t="shared" si="41"/>
        <v>0</v>
      </c>
      <c r="CVM113" s="284">
        <f t="shared" si="41"/>
        <v>0</v>
      </c>
      <c r="CVN113" s="284">
        <f t="shared" si="41"/>
        <v>0</v>
      </c>
      <c r="CVO113" s="284">
        <f t="shared" si="41"/>
        <v>0</v>
      </c>
      <c r="CVP113" s="284">
        <f t="shared" si="41"/>
        <v>0</v>
      </c>
      <c r="CVQ113" s="284">
        <f t="shared" si="41"/>
        <v>0</v>
      </c>
      <c r="CVR113" s="284">
        <f t="shared" si="41"/>
        <v>0</v>
      </c>
      <c r="CVS113" s="284">
        <f t="shared" si="41"/>
        <v>0</v>
      </c>
      <c r="CVT113" s="284">
        <f t="shared" si="41"/>
        <v>0</v>
      </c>
      <c r="CVU113" s="284">
        <f t="shared" si="41"/>
        <v>0</v>
      </c>
      <c r="CVV113" s="284">
        <f t="shared" si="41"/>
        <v>0</v>
      </c>
      <c r="CVW113" s="284">
        <f t="shared" si="41"/>
        <v>0</v>
      </c>
      <c r="CVX113" s="284">
        <f t="shared" si="41"/>
        <v>0</v>
      </c>
      <c r="CVY113" s="284">
        <f t="shared" si="41"/>
        <v>0</v>
      </c>
      <c r="CVZ113" s="284">
        <f t="shared" si="41"/>
        <v>0</v>
      </c>
      <c r="CWA113" s="284">
        <f t="shared" si="41"/>
        <v>0</v>
      </c>
      <c r="CWB113" s="284">
        <f t="shared" si="41"/>
        <v>0</v>
      </c>
      <c r="CWC113" s="284">
        <f t="shared" si="41"/>
        <v>0</v>
      </c>
      <c r="CWD113" s="284">
        <f t="shared" si="41"/>
        <v>0</v>
      </c>
      <c r="CWE113" s="284">
        <f t="shared" si="41"/>
        <v>0</v>
      </c>
      <c r="CWF113" s="284">
        <f t="shared" si="41"/>
        <v>0</v>
      </c>
      <c r="CWG113" s="284">
        <f t="shared" si="41"/>
        <v>0</v>
      </c>
      <c r="CWH113" s="284">
        <f t="shared" si="41"/>
        <v>0</v>
      </c>
      <c r="CWI113" s="284">
        <f t="shared" si="41"/>
        <v>0</v>
      </c>
      <c r="CWJ113" s="284">
        <f t="shared" si="41"/>
        <v>0</v>
      </c>
      <c r="CWK113" s="284">
        <f t="shared" si="41"/>
        <v>0</v>
      </c>
      <c r="CWL113" s="284">
        <f t="shared" si="41"/>
        <v>0</v>
      </c>
      <c r="CWM113" s="284">
        <f t="shared" si="41"/>
        <v>0</v>
      </c>
      <c r="CWN113" s="284">
        <f t="shared" si="41"/>
        <v>0</v>
      </c>
      <c r="CWO113" s="284">
        <f t="shared" si="41"/>
        <v>0</v>
      </c>
      <c r="CWP113" s="284">
        <f t="shared" ref="CWP113:CZA113" si="42">CWP111-CWP112</f>
        <v>0</v>
      </c>
      <c r="CWQ113" s="284">
        <f t="shared" si="42"/>
        <v>0</v>
      </c>
      <c r="CWR113" s="284">
        <f t="shared" si="42"/>
        <v>0</v>
      </c>
      <c r="CWS113" s="284">
        <f t="shared" si="42"/>
        <v>0</v>
      </c>
      <c r="CWT113" s="284">
        <f t="shared" si="42"/>
        <v>0</v>
      </c>
      <c r="CWU113" s="284">
        <f t="shared" si="42"/>
        <v>0</v>
      </c>
      <c r="CWV113" s="284">
        <f t="shared" si="42"/>
        <v>0</v>
      </c>
      <c r="CWW113" s="284">
        <f t="shared" si="42"/>
        <v>0</v>
      </c>
      <c r="CWX113" s="284">
        <f t="shared" si="42"/>
        <v>0</v>
      </c>
      <c r="CWY113" s="284">
        <f t="shared" si="42"/>
        <v>0</v>
      </c>
      <c r="CWZ113" s="284">
        <f t="shared" si="42"/>
        <v>0</v>
      </c>
      <c r="CXA113" s="284">
        <f t="shared" si="42"/>
        <v>0</v>
      </c>
      <c r="CXB113" s="284">
        <f t="shared" si="42"/>
        <v>0</v>
      </c>
      <c r="CXC113" s="284">
        <f t="shared" si="42"/>
        <v>0</v>
      </c>
      <c r="CXD113" s="284">
        <f t="shared" si="42"/>
        <v>0</v>
      </c>
      <c r="CXE113" s="284">
        <f t="shared" si="42"/>
        <v>0</v>
      </c>
      <c r="CXF113" s="284">
        <f t="shared" si="42"/>
        <v>0</v>
      </c>
      <c r="CXG113" s="284">
        <f t="shared" si="42"/>
        <v>0</v>
      </c>
      <c r="CXH113" s="284">
        <f t="shared" si="42"/>
        <v>0</v>
      </c>
      <c r="CXI113" s="284">
        <f t="shared" si="42"/>
        <v>0</v>
      </c>
      <c r="CXJ113" s="284">
        <f t="shared" si="42"/>
        <v>0</v>
      </c>
      <c r="CXK113" s="284">
        <f t="shared" si="42"/>
        <v>0</v>
      </c>
      <c r="CXL113" s="284">
        <f t="shared" si="42"/>
        <v>0</v>
      </c>
      <c r="CXM113" s="284">
        <f t="shared" si="42"/>
        <v>0</v>
      </c>
      <c r="CXN113" s="284">
        <f t="shared" si="42"/>
        <v>0</v>
      </c>
      <c r="CXO113" s="284">
        <f t="shared" si="42"/>
        <v>0</v>
      </c>
      <c r="CXP113" s="284">
        <f t="shared" si="42"/>
        <v>0</v>
      </c>
      <c r="CXQ113" s="284">
        <f t="shared" si="42"/>
        <v>0</v>
      </c>
      <c r="CXR113" s="284">
        <f t="shared" si="42"/>
        <v>0</v>
      </c>
      <c r="CXS113" s="284">
        <f t="shared" si="42"/>
        <v>0</v>
      </c>
      <c r="CXT113" s="284">
        <f t="shared" si="42"/>
        <v>0</v>
      </c>
      <c r="CXU113" s="284">
        <f t="shared" si="42"/>
        <v>0</v>
      </c>
      <c r="CXV113" s="284">
        <f t="shared" si="42"/>
        <v>0</v>
      </c>
      <c r="CXW113" s="284">
        <f t="shared" si="42"/>
        <v>0</v>
      </c>
      <c r="CXX113" s="284">
        <f t="shared" si="42"/>
        <v>0</v>
      </c>
      <c r="CXY113" s="284">
        <f t="shared" si="42"/>
        <v>0</v>
      </c>
      <c r="CXZ113" s="284">
        <f t="shared" si="42"/>
        <v>0</v>
      </c>
      <c r="CYA113" s="284">
        <f t="shared" si="42"/>
        <v>0</v>
      </c>
      <c r="CYB113" s="284">
        <f t="shared" si="42"/>
        <v>0</v>
      </c>
      <c r="CYC113" s="284">
        <f t="shared" si="42"/>
        <v>0</v>
      </c>
      <c r="CYD113" s="284">
        <f t="shared" si="42"/>
        <v>0</v>
      </c>
      <c r="CYE113" s="284">
        <f t="shared" si="42"/>
        <v>0</v>
      </c>
      <c r="CYF113" s="284">
        <f t="shared" si="42"/>
        <v>0</v>
      </c>
      <c r="CYG113" s="284">
        <f t="shared" si="42"/>
        <v>0</v>
      </c>
      <c r="CYH113" s="284">
        <f t="shared" si="42"/>
        <v>0</v>
      </c>
      <c r="CYI113" s="284">
        <f t="shared" si="42"/>
        <v>0</v>
      </c>
      <c r="CYJ113" s="284">
        <f t="shared" si="42"/>
        <v>0</v>
      </c>
      <c r="CYK113" s="284">
        <f t="shared" si="42"/>
        <v>0</v>
      </c>
      <c r="CYL113" s="284">
        <f t="shared" si="42"/>
        <v>0</v>
      </c>
      <c r="CYM113" s="284">
        <f t="shared" si="42"/>
        <v>0</v>
      </c>
      <c r="CYN113" s="284">
        <f t="shared" si="42"/>
        <v>0</v>
      </c>
      <c r="CYO113" s="284">
        <f t="shared" si="42"/>
        <v>0</v>
      </c>
      <c r="CYP113" s="284">
        <f t="shared" si="42"/>
        <v>0</v>
      </c>
      <c r="CYQ113" s="284">
        <f t="shared" si="42"/>
        <v>0</v>
      </c>
      <c r="CYR113" s="284">
        <f t="shared" si="42"/>
        <v>0</v>
      </c>
      <c r="CYS113" s="284">
        <f t="shared" si="42"/>
        <v>0</v>
      </c>
      <c r="CYT113" s="284">
        <f t="shared" si="42"/>
        <v>0</v>
      </c>
      <c r="CYU113" s="284">
        <f t="shared" si="42"/>
        <v>0</v>
      </c>
      <c r="CYV113" s="284">
        <f t="shared" si="42"/>
        <v>0</v>
      </c>
      <c r="CYW113" s="284">
        <f t="shared" si="42"/>
        <v>0</v>
      </c>
      <c r="CYX113" s="284">
        <f t="shared" si="42"/>
        <v>0</v>
      </c>
      <c r="CYY113" s="284">
        <f t="shared" si="42"/>
        <v>0</v>
      </c>
      <c r="CYZ113" s="284">
        <f t="shared" si="42"/>
        <v>0</v>
      </c>
      <c r="CZA113" s="284">
        <f t="shared" si="42"/>
        <v>0</v>
      </c>
      <c r="CZB113" s="284">
        <f t="shared" ref="CZB113:DBM113" si="43">CZB111-CZB112</f>
        <v>0</v>
      </c>
      <c r="CZC113" s="284">
        <f t="shared" si="43"/>
        <v>0</v>
      </c>
      <c r="CZD113" s="284">
        <f t="shared" si="43"/>
        <v>0</v>
      </c>
      <c r="CZE113" s="284">
        <f t="shared" si="43"/>
        <v>0</v>
      </c>
      <c r="CZF113" s="284">
        <f t="shared" si="43"/>
        <v>0</v>
      </c>
      <c r="CZG113" s="284">
        <f t="shared" si="43"/>
        <v>0</v>
      </c>
      <c r="CZH113" s="284">
        <f t="shared" si="43"/>
        <v>0</v>
      </c>
      <c r="CZI113" s="284">
        <f t="shared" si="43"/>
        <v>0</v>
      </c>
      <c r="CZJ113" s="284">
        <f t="shared" si="43"/>
        <v>0</v>
      </c>
      <c r="CZK113" s="284">
        <f t="shared" si="43"/>
        <v>0</v>
      </c>
      <c r="CZL113" s="284">
        <f t="shared" si="43"/>
        <v>0</v>
      </c>
      <c r="CZM113" s="284">
        <f t="shared" si="43"/>
        <v>0</v>
      </c>
      <c r="CZN113" s="284">
        <f t="shared" si="43"/>
        <v>0</v>
      </c>
      <c r="CZO113" s="284">
        <f t="shared" si="43"/>
        <v>0</v>
      </c>
      <c r="CZP113" s="284">
        <f t="shared" si="43"/>
        <v>0</v>
      </c>
      <c r="CZQ113" s="284">
        <f t="shared" si="43"/>
        <v>0</v>
      </c>
      <c r="CZR113" s="284">
        <f t="shared" si="43"/>
        <v>0</v>
      </c>
      <c r="CZS113" s="284">
        <f t="shared" si="43"/>
        <v>0</v>
      </c>
      <c r="CZT113" s="284">
        <f t="shared" si="43"/>
        <v>0</v>
      </c>
      <c r="CZU113" s="284">
        <f t="shared" si="43"/>
        <v>0</v>
      </c>
      <c r="CZV113" s="284">
        <f t="shared" si="43"/>
        <v>0</v>
      </c>
      <c r="CZW113" s="284">
        <f t="shared" si="43"/>
        <v>0</v>
      </c>
      <c r="CZX113" s="284">
        <f t="shared" si="43"/>
        <v>0</v>
      </c>
      <c r="CZY113" s="284">
        <f t="shared" si="43"/>
        <v>0</v>
      </c>
      <c r="CZZ113" s="284">
        <f t="shared" si="43"/>
        <v>0</v>
      </c>
      <c r="DAA113" s="284">
        <f t="shared" si="43"/>
        <v>0</v>
      </c>
      <c r="DAB113" s="284">
        <f t="shared" si="43"/>
        <v>0</v>
      </c>
      <c r="DAC113" s="284">
        <f t="shared" si="43"/>
        <v>0</v>
      </c>
      <c r="DAD113" s="284">
        <f t="shared" si="43"/>
        <v>0</v>
      </c>
      <c r="DAE113" s="284">
        <f t="shared" si="43"/>
        <v>0</v>
      </c>
      <c r="DAF113" s="284">
        <f t="shared" si="43"/>
        <v>0</v>
      </c>
      <c r="DAG113" s="284">
        <f t="shared" si="43"/>
        <v>0</v>
      </c>
      <c r="DAH113" s="284">
        <f t="shared" si="43"/>
        <v>0</v>
      </c>
      <c r="DAI113" s="284">
        <f t="shared" si="43"/>
        <v>0</v>
      </c>
      <c r="DAJ113" s="284">
        <f t="shared" si="43"/>
        <v>0</v>
      </c>
      <c r="DAK113" s="284">
        <f t="shared" si="43"/>
        <v>0</v>
      </c>
      <c r="DAL113" s="284">
        <f t="shared" si="43"/>
        <v>0</v>
      </c>
      <c r="DAM113" s="284">
        <f t="shared" si="43"/>
        <v>0</v>
      </c>
      <c r="DAN113" s="284">
        <f t="shared" si="43"/>
        <v>0</v>
      </c>
      <c r="DAO113" s="284">
        <f t="shared" si="43"/>
        <v>0</v>
      </c>
      <c r="DAP113" s="284">
        <f t="shared" si="43"/>
        <v>0</v>
      </c>
      <c r="DAQ113" s="284">
        <f t="shared" si="43"/>
        <v>0</v>
      </c>
      <c r="DAR113" s="284">
        <f t="shared" si="43"/>
        <v>0</v>
      </c>
      <c r="DAS113" s="284">
        <f t="shared" si="43"/>
        <v>0</v>
      </c>
      <c r="DAT113" s="284">
        <f t="shared" si="43"/>
        <v>0</v>
      </c>
      <c r="DAU113" s="284">
        <f t="shared" si="43"/>
        <v>0</v>
      </c>
      <c r="DAV113" s="284">
        <f t="shared" si="43"/>
        <v>0</v>
      </c>
      <c r="DAW113" s="284">
        <f t="shared" si="43"/>
        <v>0</v>
      </c>
      <c r="DAX113" s="284">
        <f t="shared" si="43"/>
        <v>0</v>
      </c>
      <c r="DAY113" s="284">
        <f t="shared" si="43"/>
        <v>0</v>
      </c>
      <c r="DAZ113" s="284">
        <f t="shared" si="43"/>
        <v>0</v>
      </c>
      <c r="DBA113" s="284">
        <f t="shared" si="43"/>
        <v>0</v>
      </c>
      <c r="DBB113" s="284">
        <f t="shared" si="43"/>
        <v>0</v>
      </c>
      <c r="DBC113" s="284">
        <f t="shared" si="43"/>
        <v>0</v>
      </c>
      <c r="DBD113" s="284">
        <f t="shared" si="43"/>
        <v>0</v>
      </c>
      <c r="DBE113" s="284">
        <f t="shared" si="43"/>
        <v>0</v>
      </c>
      <c r="DBF113" s="284">
        <f t="shared" si="43"/>
        <v>0</v>
      </c>
      <c r="DBG113" s="284">
        <f t="shared" si="43"/>
        <v>0</v>
      </c>
      <c r="DBH113" s="284">
        <f t="shared" si="43"/>
        <v>0</v>
      </c>
      <c r="DBI113" s="284">
        <f t="shared" si="43"/>
        <v>0</v>
      </c>
      <c r="DBJ113" s="284">
        <f t="shared" si="43"/>
        <v>0</v>
      </c>
      <c r="DBK113" s="284">
        <f t="shared" si="43"/>
        <v>0</v>
      </c>
      <c r="DBL113" s="284">
        <f t="shared" si="43"/>
        <v>0</v>
      </c>
      <c r="DBM113" s="284">
        <f t="shared" si="43"/>
        <v>0</v>
      </c>
      <c r="DBN113" s="284">
        <f t="shared" ref="DBN113:DDY113" si="44">DBN111-DBN112</f>
        <v>0</v>
      </c>
      <c r="DBO113" s="284">
        <f t="shared" si="44"/>
        <v>0</v>
      </c>
      <c r="DBP113" s="284">
        <f t="shared" si="44"/>
        <v>0</v>
      </c>
      <c r="DBQ113" s="284">
        <f t="shared" si="44"/>
        <v>0</v>
      </c>
      <c r="DBR113" s="284">
        <f t="shared" si="44"/>
        <v>0</v>
      </c>
      <c r="DBS113" s="284">
        <f t="shared" si="44"/>
        <v>0</v>
      </c>
      <c r="DBT113" s="284">
        <f t="shared" si="44"/>
        <v>0</v>
      </c>
      <c r="DBU113" s="284">
        <f t="shared" si="44"/>
        <v>0</v>
      </c>
      <c r="DBV113" s="284">
        <f t="shared" si="44"/>
        <v>0</v>
      </c>
      <c r="DBW113" s="284">
        <f t="shared" si="44"/>
        <v>0</v>
      </c>
      <c r="DBX113" s="284">
        <f t="shared" si="44"/>
        <v>0</v>
      </c>
      <c r="DBY113" s="284">
        <f t="shared" si="44"/>
        <v>0</v>
      </c>
      <c r="DBZ113" s="284">
        <f t="shared" si="44"/>
        <v>0</v>
      </c>
      <c r="DCA113" s="284">
        <f t="shared" si="44"/>
        <v>0</v>
      </c>
      <c r="DCB113" s="284">
        <f t="shared" si="44"/>
        <v>0</v>
      </c>
      <c r="DCC113" s="284">
        <f t="shared" si="44"/>
        <v>0</v>
      </c>
      <c r="DCD113" s="284">
        <f t="shared" si="44"/>
        <v>0</v>
      </c>
      <c r="DCE113" s="284">
        <f t="shared" si="44"/>
        <v>0</v>
      </c>
      <c r="DCF113" s="284">
        <f t="shared" si="44"/>
        <v>0</v>
      </c>
      <c r="DCG113" s="284">
        <f t="shared" si="44"/>
        <v>0</v>
      </c>
      <c r="DCH113" s="284">
        <f t="shared" si="44"/>
        <v>0</v>
      </c>
      <c r="DCI113" s="284">
        <f t="shared" si="44"/>
        <v>0</v>
      </c>
      <c r="DCJ113" s="284">
        <f t="shared" si="44"/>
        <v>0</v>
      </c>
      <c r="DCK113" s="284">
        <f t="shared" si="44"/>
        <v>0</v>
      </c>
      <c r="DCL113" s="284">
        <f t="shared" si="44"/>
        <v>0</v>
      </c>
      <c r="DCM113" s="284">
        <f t="shared" si="44"/>
        <v>0</v>
      </c>
      <c r="DCN113" s="284">
        <f t="shared" si="44"/>
        <v>0</v>
      </c>
      <c r="DCO113" s="284">
        <f t="shared" si="44"/>
        <v>0</v>
      </c>
      <c r="DCP113" s="284">
        <f t="shared" si="44"/>
        <v>0</v>
      </c>
      <c r="DCQ113" s="284">
        <f t="shared" si="44"/>
        <v>0</v>
      </c>
      <c r="DCR113" s="284">
        <f t="shared" si="44"/>
        <v>0</v>
      </c>
      <c r="DCS113" s="284">
        <f t="shared" si="44"/>
        <v>0</v>
      </c>
      <c r="DCT113" s="284">
        <f t="shared" si="44"/>
        <v>0</v>
      </c>
      <c r="DCU113" s="284">
        <f t="shared" si="44"/>
        <v>0</v>
      </c>
      <c r="DCV113" s="284">
        <f t="shared" si="44"/>
        <v>0</v>
      </c>
      <c r="DCW113" s="284">
        <f t="shared" si="44"/>
        <v>0</v>
      </c>
      <c r="DCX113" s="284">
        <f t="shared" si="44"/>
        <v>0</v>
      </c>
      <c r="DCY113" s="284">
        <f t="shared" si="44"/>
        <v>0</v>
      </c>
      <c r="DCZ113" s="284">
        <f t="shared" si="44"/>
        <v>0</v>
      </c>
      <c r="DDA113" s="284">
        <f t="shared" si="44"/>
        <v>0</v>
      </c>
      <c r="DDB113" s="284">
        <f t="shared" si="44"/>
        <v>0</v>
      </c>
      <c r="DDC113" s="284">
        <f t="shared" si="44"/>
        <v>0</v>
      </c>
      <c r="DDD113" s="284">
        <f t="shared" si="44"/>
        <v>0</v>
      </c>
      <c r="DDE113" s="284">
        <f t="shared" si="44"/>
        <v>0</v>
      </c>
      <c r="DDF113" s="284">
        <f t="shared" si="44"/>
        <v>0</v>
      </c>
      <c r="DDG113" s="284">
        <f t="shared" si="44"/>
        <v>0</v>
      </c>
      <c r="DDH113" s="284">
        <f t="shared" si="44"/>
        <v>0</v>
      </c>
      <c r="DDI113" s="284">
        <f t="shared" si="44"/>
        <v>0</v>
      </c>
      <c r="DDJ113" s="284">
        <f t="shared" si="44"/>
        <v>0</v>
      </c>
      <c r="DDK113" s="284">
        <f t="shared" si="44"/>
        <v>0</v>
      </c>
      <c r="DDL113" s="284">
        <f t="shared" si="44"/>
        <v>0</v>
      </c>
      <c r="DDM113" s="284">
        <f t="shared" si="44"/>
        <v>0</v>
      </c>
      <c r="DDN113" s="284">
        <f t="shared" si="44"/>
        <v>0</v>
      </c>
      <c r="DDO113" s="284">
        <f t="shared" si="44"/>
        <v>0</v>
      </c>
      <c r="DDP113" s="284">
        <f t="shared" si="44"/>
        <v>0</v>
      </c>
      <c r="DDQ113" s="284">
        <f t="shared" si="44"/>
        <v>0</v>
      </c>
      <c r="DDR113" s="284">
        <f t="shared" si="44"/>
        <v>0</v>
      </c>
      <c r="DDS113" s="284">
        <f t="shared" si="44"/>
        <v>0</v>
      </c>
      <c r="DDT113" s="284">
        <f t="shared" si="44"/>
        <v>0</v>
      </c>
      <c r="DDU113" s="284">
        <f t="shared" si="44"/>
        <v>0</v>
      </c>
      <c r="DDV113" s="284">
        <f t="shared" si="44"/>
        <v>0</v>
      </c>
      <c r="DDW113" s="284">
        <f t="shared" si="44"/>
        <v>0</v>
      </c>
      <c r="DDX113" s="284">
        <f t="shared" si="44"/>
        <v>0</v>
      </c>
      <c r="DDY113" s="284">
        <f t="shared" si="44"/>
        <v>0</v>
      </c>
      <c r="DDZ113" s="284">
        <f t="shared" ref="DDZ113:DGK113" si="45">DDZ111-DDZ112</f>
        <v>0</v>
      </c>
      <c r="DEA113" s="284">
        <f t="shared" si="45"/>
        <v>0</v>
      </c>
      <c r="DEB113" s="284">
        <f t="shared" si="45"/>
        <v>0</v>
      </c>
      <c r="DEC113" s="284">
        <f t="shared" si="45"/>
        <v>0</v>
      </c>
      <c r="DED113" s="284">
        <f t="shared" si="45"/>
        <v>0</v>
      </c>
      <c r="DEE113" s="284">
        <f t="shared" si="45"/>
        <v>0</v>
      </c>
      <c r="DEF113" s="284">
        <f t="shared" si="45"/>
        <v>0</v>
      </c>
      <c r="DEG113" s="284">
        <f t="shared" si="45"/>
        <v>0</v>
      </c>
      <c r="DEH113" s="284">
        <f t="shared" si="45"/>
        <v>0</v>
      </c>
      <c r="DEI113" s="284">
        <f t="shared" si="45"/>
        <v>0</v>
      </c>
      <c r="DEJ113" s="284">
        <f t="shared" si="45"/>
        <v>0</v>
      </c>
      <c r="DEK113" s="284">
        <f t="shared" si="45"/>
        <v>0</v>
      </c>
      <c r="DEL113" s="284">
        <f t="shared" si="45"/>
        <v>0</v>
      </c>
      <c r="DEM113" s="284">
        <f t="shared" si="45"/>
        <v>0</v>
      </c>
      <c r="DEN113" s="284">
        <f t="shared" si="45"/>
        <v>0</v>
      </c>
      <c r="DEO113" s="284">
        <f t="shared" si="45"/>
        <v>0</v>
      </c>
      <c r="DEP113" s="284">
        <f t="shared" si="45"/>
        <v>0</v>
      </c>
      <c r="DEQ113" s="284">
        <f t="shared" si="45"/>
        <v>0</v>
      </c>
      <c r="DER113" s="284">
        <f t="shared" si="45"/>
        <v>0</v>
      </c>
      <c r="DES113" s="284">
        <f t="shared" si="45"/>
        <v>0</v>
      </c>
      <c r="DET113" s="284">
        <f t="shared" si="45"/>
        <v>0</v>
      </c>
      <c r="DEU113" s="284">
        <f t="shared" si="45"/>
        <v>0</v>
      </c>
      <c r="DEV113" s="284">
        <f t="shared" si="45"/>
        <v>0</v>
      </c>
      <c r="DEW113" s="284">
        <f t="shared" si="45"/>
        <v>0</v>
      </c>
      <c r="DEX113" s="284">
        <f t="shared" si="45"/>
        <v>0</v>
      </c>
      <c r="DEY113" s="284">
        <f t="shared" si="45"/>
        <v>0</v>
      </c>
      <c r="DEZ113" s="284">
        <f t="shared" si="45"/>
        <v>0</v>
      </c>
      <c r="DFA113" s="284">
        <f t="shared" si="45"/>
        <v>0</v>
      </c>
      <c r="DFB113" s="284">
        <f t="shared" si="45"/>
        <v>0</v>
      </c>
      <c r="DFC113" s="284">
        <f t="shared" si="45"/>
        <v>0</v>
      </c>
      <c r="DFD113" s="284">
        <f t="shared" si="45"/>
        <v>0</v>
      </c>
      <c r="DFE113" s="284">
        <f t="shared" si="45"/>
        <v>0</v>
      </c>
      <c r="DFF113" s="284">
        <f t="shared" si="45"/>
        <v>0</v>
      </c>
      <c r="DFG113" s="284">
        <f t="shared" si="45"/>
        <v>0</v>
      </c>
      <c r="DFH113" s="284">
        <f t="shared" si="45"/>
        <v>0</v>
      </c>
      <c r="DFI113" s="284">
        <f t="shared" si="45"/>
        <v>0</v>
      </c>
      <c r="DFJ113" s="284">
        <f t="shared" si="45"/>
        <v>0</v>
      </c>
      <c r="DFK113" s="284">
        <f t="shared" si="45"/>
        <v>0</v>
      </c>
      <c r="DFL113" s="284">
        <f t="shared" si="45"/>
        <v>0</v>
      </c>
      <c r="DFM113" s="284">
        <f t="shared" si="45"/>
        <v>0</v>
      </c>
      <c r="DFN113" s="284">
        <f t="shared" si="45"/>
        <v>0</v>
      </c>
      <c r="DFO113" s="284">
        <f t="shared" si="45"/>
        <v>0</v>
      </c>
      <c r="DFP113" s="284">
        <f t="shared" si="45"/>
        <v>0</v>
      </c>
      <c r="DFQ113" s="284">
        <f t="shared" si="45"/>
        <v>0</v>
      </c>
      <c r="DFR113" s="284">
        <f t="shared" si="45"/>
        <v>0</v>
      </c>
      <c r="DFS113" s="284">
        <f t="shared" si="45"/>
        <v>0</v>
      </c>
      <c r="DFT113" s="284">
        <f t="shared" si="45"/>
        <v>0</v>
      </c>
      <c r="DFU113" s="284">
        <f t="shared" si="45"/>
        <v>0</v>
      </c>
      <c r="DFV113" s="284">
        <f t="shared" si="45"/>
        <v>0</v>
      </c>
      <c r="DFW113" s="284">
        <f t="shared" si="45"/>
        <v>0</v>
      </c>
      <c r="DFX113" s="284">
        <f t="shared" si="45"/>
        <v>0</v>
      </c>
      <c r="DFY113" s="284">
        <f t="shared" si="45"/>
        <v>0</v>
      </c>
      <c r="DFZ113" s="284">
        <f t="shared" si="45"/>
        <v>0</v>
      </c>
      <c r="DGA113" s="284">
        <f t="shared" si="45"/>
        <v>0</v>
      </c>
      <c r="DGB113" s="284">
        <f t="shared" si="45"/>
        <v>0</v>
      </c>
      <c r="DGC113" s="284">
        <f t="shared" si="45"/>
        <v>0</v>
      </c>
      <c r="DGD113" s="284">
        <f t="shared" si="45"/>
        <v>0</v>
      </c>
      <c r="DGE113" s="284">
        <f t="shared" si="45"/>
        <v>0</v>
      </c>
      <c r="DGF113" s="284">
        <f t="shared" si="45"/>
        <v>0</v>
      </c>
      <c r="DGG113" s="284">
        <f t="shared" si="45"/>
        <v>0</v>
      </c>
      <c r="DGH113" s="284">
        <f t="shared" si="45"/>
        <v>0</v>
      </c>
      <c r="DGI113" s="284">
        <f t="shared" si="45"/>
        <v>0</v>
      </c>
      <c r="DGJ113" s="284">
        <f t="shared" si="45"/>
        <v>0</v>
      </c>
      <c r="DGK113" s="284">
        <f t="shared" si="45"/>
        <v>0</v>
      </c>
      <c r="DGL113" s="284">
        <f t="shared" ref="DGL113:DIW113" si="46">DGL111-DGL112</f>
        <v>0</v>
      </c>
      <c r="DGM113" s="284">
        <f t="shared" si="46"/>
        <v>0</v>
      </c>
      <c r="DGN113" s="284">
        <f t="shared" si="46"/>
        <v>0</v>
      </c>
      <c r="DGO113" s="284">
        <f t="shared" si="46"/>
        <v>0</v>
      </c>
      <c r="DGP113" s="284">
        <f t="shared" si="46"/>
        <v>0</v>
      </c>
      <c r="DGQ113" s="284">
        <f t="shared" si="46"/>
        <v>0</v>
      </c>
      <c r="DGR113" s="284">
        <f t="shared" si="46"/>
        <v>0</v>
      </c>
      <c r="DGS113" s="284">
        <f t="shared" si="46"/>
        <v>0</v>
      </c>
      <c r="DGT113" s="284">
        <f t="shared" si="46"/>
        <v>0</v>
      </c>
      <c r="DGU113" s="284">
        <f t="shared" si="46"/>
        <v>0</v>
      </c>
      <c r="DGV113" s="284">
        <f t="shared" si="46"/>
        <v>0</v>
      </c>
      <c r="DGW113" s="284">
        <f t="shared" si="46"/>
        <v>0</v>
      </c>
      <c r="DGX113" s="284">
        <f t="shared" si="46"/>
        <v>0</v>
      </c>
      <c r="DGY113" s="284">
        <f t="shared" si="46"/>
        <v>0</v>
      </c>
      <c r="DGZ113" s="284">
        <f t="shared" si="46"/>
        <v>0</v>
      </c>
      <c r="DHA113" s="284">
        <f t="shared" si="46"/>
        <v>0</v>
      </c>
      <c r="DHB113" s="284">
        <f t="shared" si="46"/>
        <v>0</v>
      </c>
      <c r="DHC113" s="284">
        <f t="shared" si="46"/>
        <v>0</v>
      </c>
      <c r="DHD113" s="284">
        <f t="shared" si="46"/>
        <v>0</v>
      </c>
      <c r="DHE113" s="284">
        <f t="shared" si="46"/>
        <v>0</v>
      </c>
      <c r="DHF113" s="284">
        <f t="shared" si="46"/>
        <v>0</v>
      </c>
      <c r="DHG113" s="284">
        <f t="shared" si="46"/>
        <v>0</v>
      </c>
      <c r="DHH113" s="284">
        <f t="shared" si="46"/>
        <v>0</v>
      </c>
      <c r="DHI113" s="284">
        <f t="shared" si="46"/>
        <v>0</v>
      </c>
      <c r="DHJ113" s="284">
        <f t="shared" si="46"/>
        <v>0</v>
      </c>
      <c r="DHK113" s="284">
        <f t="shared" si="46"/>
        <v>0</v>
      </c>
      <c r="DHL113" s="284">
        <f t="shared" si="46"/>
        <v>0</v>
      </c>
      <c r="DHM113" s="284">
        <f t="shared" si="46"/>
        <v>0</v>
      </c>
      <c r="DHN113" s="284">
        <f t="shared" si="46"/>
        <v>0</v>
      </c>
      <c r="DHO113" s="284">
        <f t="shared" si="46"/>
        <v>0</v>
      </c>
      <c r="DHP113" s="284">
        <f t="shared" si="46"/>
        <v>0</v>
      </c>
      <c r="DHQ113" s="284">
        <f t="shared" si="46"/>
        <v>0</v>
      </c>
      <c r="DHR113" s="284">
        <f t="shared" si="46"/>
        <v>0</v>
      </c>
      <c r="DHS113" s="284">
        <f t="shared" si="46"/>
        <v>0</v>
      </c>
      <c r="DHT113" s="284">
        <f t="shared" si="46"/>
        <v>0</v>
      </c>
      <c r="DHU113" s="284">
        <f t="shared" si="46"/>
        <v>0</v>
      </c>
      <c r="DHV113" s="284">
        <f t="shared" si="46"/>
        <v>0</v>
      </c>
      <c r="DHW113" s="284">
        <f t="shared" si="46"/>
        <v>0</v>
      </c>
      <c r="DHX113" s="284">
        <f t="shared" si="46"/>
        <v>0</v>
      </c>
      <c r="DHY113" s="284">
        <f t="shared" si="46"/>
        <v>0</v>
      </c>
      <c r="DHZ113" s="284">
        <f t="shared" si="46"/>
        <v>0</v>
      </c>
      <c r="DIA113" s="284">
        <f t="shared" si="46"/>
        <v>0</v>
      </c>
      <c r="DIB113" s="284">
        <f t="shared" si="46"/>
        <v>0</v>
      </c>
      <c r="DIC113" s="284">
        <f t="shared" si="46"/>
        <v>0</v>
      </c>
      <c r="DID113" s="284">
        <f t="shared" si="46"/>
        <v>0</v>
      </c>
      <c r="DIE113" s="284">
        <f t="shared" si="46"/>
        <v>0</v>
      </c>
      <c r="DIF113" s="284">
        <f t="shared" si="46"/>
        <v>0</v>
      </c>
      <c r="DIG113" s="284">
        <f t="shared" si="46"/>
        <v>0</v>
      </c>
      <c r="DIH113" s="284">
        <f t="shared" si="46"/>
        <v>0</v>
      </c>
      <c r="DII113" s="284">
        <f t="shared" si="46"/>
        <v>0</v>
      </c>
      <c r="DIJ113" s="284">
        <f t="shared" si="46"/>
        <v>0</v>
      </c>
      <c r="DIK113" s="284">
        <f t="shared" si="46"/>
        <v>0</v>
      </c>
      <c r="DIL113" s="284">
        <f t="shared" si="46"/>
        <v>0</v>
      </c>
      <c r="DIM113" s="284">
        <f t="shared" si="46"/>
        <v>0</v>
      </c>
      <c r="DIN113" s="284">
        <f t="shared" si="46"/>
        <v>0</v>
      </c>
      <c r="DIO113" s="284">
        <f t="shared" si="46"/>
        <v>0</v>
      </c>
      <c r="DIP113" s="284">
        <f t="shared" si="46"/>
        <v>0</v>
      </c>
      <c r="DIQ113" s="284">
        <f t="shared" si="46"/>
        <v>0</v>
      </c>
      <c r="DIR113" s="284">
        <f t="shared" si="46"/>
        <v>0</v>
      </c>
      <c r="DIS113" s="284">
        <f t="shared" si="46"/>
        <v>0</v>
      </c>
      <c r="DIT113" s="284">
        <f t="shared" si="46"/>
        <v>0</v>
      </c>
      <c r="DIU113" s="284">
        <f t="shared" si="46"/>
        <v>0</v>
      </c>
      <c r="DIV113" s="284">
        <f t="shared" si="46"/>
        <v>0</v>
      </c>
      <c r="DIW113" s="284">
        <f t="shared" si="46"/>
        <v>0</v>
      </c>
      <c r="DIX113" s="284">
        <f t="shared" ref="DIX113:DLI113" si="47">DIX111-DIX112</f>
        <v>0</v>
      </c>
      <c r="DIY113" s="284">
        <f t="shared" si="47"/>
        <v>0</v>
      </c>
      <c r="DIZ113" s="284">
        <f t="shared" si="47"/>
        <v>0</v>
      </c>
      <c r="DJA113" s="284">
        <f t="shared" si="47"/>
        <v>0</v>
      </c>
      <c r="DJB113" s="284">
        <f t="shared" si="47"/>
        <v>0</v>
      </c>
      <c r="DJC113" s="284">
        <f t="shared" si="47"/>
        <v>0</v>
      </c>
      <c r="DJD113" s="284">
        <f t="shared" si="47"/>
        <v>0</v>
      </c>
      <c r="DJE113" s="284">
        <f t="shared" si="47"/>
        <v>0</v>
      </c>
      <c r="DJF113" s="284">
        <f t="shared" si="47"/>
        <v>0</v>
      </c>
      <c r="DJG113" s="284">
        <f t="shared" si="47"/>
        <v>0</v>
      </c>
      <c r="DJH113" s="284">
        <f t="shared" si="47"/>
        <v>0</v>
      </c>
      <c r="DJI113" s="284">
        <f t="shared" si="47"/>
        <v>0</v>
      </c>
      <c r="DJJ113" s="284">
        <f t="shared" si="47"/>
        <v>0</v>
      </c>
      <c r="DJK113" s="284">
        <f t="shared" si="47"/>
        <v>0</v>
      </c>
      <c r="DJL113" s="284">
        <f t="shared" si="47"/>
        <v>0</v>
      </c>
      <c r="DJM113" s="284">
        <f t="shared" si="47"/>
        <v>0</v>
      </c>
      <c r="DJN113" s="284">
        <f t="shared" si="47"/>
        <v>0</v>
      </c>
      <c r="DJO113" s="284">
        <f t="shared" si="47"/>
        <v>0</v>
      </c>
      <c r="DJP113" s="284">
        <f t="shared" si="47"/>
        <v>0</v>
      </c>
      <c r="DJQ113" s="284">
        <f t="shared" si="47"/>
        <v>0</v>
      </c>
      <c r="DJR113" s="284">
        <f t="shared" si="47"/>
        <v>0</v>
      </c>
      <c r="DJS113" s="284">
        <f t="shared" si="47"/>
        <v>0</v>
      </c>
      <c r="DJT113" s="284">
        <f t="shared" si="47"/>
        <v>0</v>
      </c>
      <c r="DJU113" s="284">
        <f t="shared" si="47"/>
        <v>0</v>
      </c>
      <c r="DJV113" s="284">
        <f t="shared" si="47"/>
        <v>0</v>
      </c>
      <c r="DJW113" s="284">
        <f t="shared" si="47"/>
        <v>0</v>
      </c>
      <c r="DJX113" s="284">
        <f t="shared" si="47"/>
        <v>0</v>
      </c>
      <c r="DJY113" s="284">
        <f t="shared" si="47"/>
        <v>0</v>
      </c>
      <c r="DJZ113" s="284">
        <f t="shared" si="47"/>
        <v>0</v>
      </c>
      <c r="DKA113" s="284">
        <f t="shared" si="47"/>
        <v>0</v>
      </c>
      <c r="DKB113" s="284">
        <f t="shared" si="47"/>
        <v>0</v>
      </c>
      <c r="DKC113" s="284">
        <f t="shared" si="47"/>
        <v>0</v>
      </c>
      <c r="DKD113" s="284">
        <f t="shared" si="47"/>
        <v>0</v>
      </c>
      <c r="DKE113" s="284">
        <f t="shared" si="47"/>
        <v>0</v>
      </c>
      <c r="DKF113" s="284">
        <f t="shared" si="47"/>
        <v>0</v>
      </c>
      <c r="DKG113" s="284">
        <f t="shared" si="47"/>
        <v>0</v>
      </c>
      <c r="DKH113" s="284">
        <f t="shared" si="47"/>
        <v>0</v>
      </c>
      <c r="DKI113" s="284">
        <f t="shared" si="47"/>
        <v>0</v>
      </c>
      <c r="DKJ113" s="284">
        <f t="shared" si="47"/>
        <v>0</v>
      </c>
      <c r="DKK113" s="284">
        <f t="shared" si="47"/>
        <v>0</v>
      </c>
      <c r="DKL113" s="284">
        <f t="shared" si="47"/>
        <v>0</v>
      </c>
      <c r="DKM113" s="284">
        <f t="shared" si="47"/>
        <v>0</v>
      </c>
      <c r="DKN113" s="284">
        <f t="shared" si="47"/>
        <v>0</v>
      </c>
      <c r="DKO113" s="284">
        <f t="shared" si="47"/>
        <v>0</v>
      </c>
      <c r="DKP113" s="284">
        <f t="shared" si="47"/>
        <v>0</v>
      </c>
      <c r="DKQ113" s="284">
        <f t="shared" si="47"/>
        <v>0</v>
      </c>
      <c r="DKR113" s="284">
        <f t="shared" si="47"/>
        <v>0</v>
      </c>
      <c r="DKS113" s="284">
        <f t="shared" si="47"/>
        <v>0</v>
      </c>
      <c r="DKT113" s="284">
        <f t="shared" si="47"/>
        <v>0</v>
      </c>
      <c r="DKU113" s="284">
        <f t="shared" si="47"/>
        <v>0</v>
      </c>
      <c r="DKV113" s="284">
        <f t="shared" si="47"/>
        <v>0</v>
      </c>
      <c r="DKW113" s="284">
        <f t="shared" si="47"/>
        <v>0</v>
      </c>
      <c r="DKX113" s="284">
        <f t="shared" si="47"/>
        <v>0</v>
      </c>
      <c r="DKY113" s="284">
        <f t="shared" si="47"/>
        <v>0</v>
      </c>
      <c r="DKZ113" s="284">
        <f t="shared" si="47"/>
        <v>0</v>
      </c>
      <c r="DLA113" s="284">
        <f t="shared" si="47"/>
        <v>0</v>
      </c>
      <c r="DLB113" s="284">
        <f t="shared" si="47"/>
        <v>0</v>
      </c>
      <c r="DLC113" s="284">
        <f t="shared" si="47"/>
        <v>0</v>
      </c>
      <c r="DLD113" s="284">
        <f t="shared" si="47"/>
        <v>0</v>
      </c>
      <c r="DLE113" s="284">
        <f t="shared" si="47"/>
        <v>0</v>
      </c>
      <c r="DLF113" s="284">
        <f t="shared" si="47"/>
        <v>0</v>
      </c>
      <c r="DLG113" s="284">
        <f t="shared" si="47"/>
        <v>0</v>
      </c>
      <c r="DLH113" s="284">
        <f t="shared" si="47"/>
        <v>0</v>
      </c>
      <c r="DLI113" s="284">
        <f t="shared" si="47"/>
        <v>0</v>
      </c>
      <c r="DLJ113" s="284">
        <f t="shared" ref="DLJ113:DNU113" si="48">DLJ111-DLJ112</f>
        <v>0</v>
      </c>
      <c r="DLK113" s="284">
        <f t="shared" si="48"/>
        <v>0</v>
      </c>
      <c r="DLL113" s="284">
        <f t="shared" si="48"/>
        <v>0</v>
      </c>
      <c r="DLM113" s="284">
        <f t="shared" si="48"/>
        <v>0</v>
      </c>
      <c r="DLN113" s="284">
        <f t="shared" si="48"/>
        <v>0</v>
      </c>
      <c r="DLO113" s="284">
        <f t="shared" si="48"/>
        <v>0</v>
      </c>
      <c r="DLP113" s="284">
        <f t="shared" si="48"/>
        <v>0</v>
      </c>
      <c r="DLQ113" s="284">
        <f t="shared" si="48"/>
        <v>0</v>
      </c>
      <c r="DLR113" s="284">
        <f t="shared" si="48"/>
        <v>0</v>
      </c>
      <c r="DLS113" s="284">
        <f t="shared" si="48"/>
        <v>0</v>
      </c>
      <c r="DLT113" s="284">
        <f t="shared" si="48"/>
        <v>0</v>
      </c>
      <c r="DLU113" s="284">
        <f t="shared" si="48"/>
        <v>0</v>
      </c>
      <c r="DLV113" s="284">
        <f t="shared" si="48"/>
        <v>0</v>
      </c>
      <c r="DLW113" s="284">
        <f t="shared" si="48"/>
        <v>0</v>
      </c>
      <c r="DLX113" s="284">
        <f t="shared" si="48"/>
        <v>0</v>
      </c>
      <c r="DLY113" s="284">
        <f t="shared" si="48"/>
        <v>0</v>
      </c>
      <c r="DLZ113" s="284">
        <f t="shared" si="48"/>
        <v>0</v>
      </c>
      <c r="DMA113" s="284">
        <f t="shared" si="48"/>
        <v>0</v>
      </c>
      <c r="DMB113" s="284">
        <f t="shared" si="48"/>
        <v>0</v>
      </c>
      <c r="DMC113" s="284">
        <f t="shared" si="48"/>
        <v>0</v>
      </c>
      <c r="DMD113" s="284">
        <f t="shared" si="48"/>
        <v>0</v>
      </c>
      <c r="DME113" s="284">
        <f t="shared" si="48"/>
        <v>0</v>
      </c>
      <c r="DMF113" s="284">
        <f t="shared" si="48"/>
        <v>0</v>
      </c>
      <c r="DMG113" s="284">
        <f t="shared" si="48"/>
        <v>0</v>
      </c>
      <c r="DMH113" s="284">
        <f t="shared" si="48"/>
        <v>0</v>
      </c>
      <c r="DMI113" s="284">
        <f t="shared" si="48"/>
        <v>0</v>
      </c>
      <c r="DMJ113" s="284">
        <f t="shared" si="48"/>
        <v>0</v>
      </c>
      <c r="DMK113" s="284">
        <f t="shared" si="48"/>
        <v>0</v>
      </c>
      <c r="DML113" s="284">
        <f t="shared" si="48"/>
        <v>0</v>
      </c>
      <c r="DMM113" s="284">
        <f t="shared" si="48"/>
        <v>0</v>
      </c>
      <c r="DMN113" s="284">
        <f t="shared" si="48"/>
        <v>0</v>
      </c>
      <c r="DMO113" s="284">
        <f t="shared" si="48"/>
        <v>0</v>
      </c>
      <c r="DMP113" s="284">
        <f t="shared" si="48"/>
        <v>0</v>
      </c>
      <c r="DMQ113" s="284">
        <f t="shared" si="48"/>
        <v>0</v>
      </c>
      <c r="DMR113" s="284">
        <f t="shared" si="48"/>
        <v>0</v>
      </c>
      <c r="DMS113" s="284">
        <f t="shared" si="48"/>
        <v>0</v>
      </c>
      <c r="DMT113" s="284">
        <f t="shared" si="48"/>
        <v>0</v>
      </c>
      <c r="DMU113" s="284">
        <f t="shared" si="48"/>
        <v>0</v>
      </c>
      <c r="DMV113" s="284">
        <f t="shared" si="48"/>
        <v>0</v>
      </c>
      <c r="DMW113" s="284">
        <f t="shared" si="48"/>
        <v>0</v>
      </c>
      <c r="DMX113" s="284">
        <f t="shared" si="48"/>
        <v>0</v>
      </c>
      <c r="DMY113" s="284">
        <f t="shared" si="48"/>
        <v>0</v>
      </c>
      <c r="DMZ113" s="284">
        <f t="shared" si="48"/>
        <v>0</v>
      </c>
      <c r="DNA113" s="284">
        <f t="shared" si="48"/>
        <v>0</v>
      </c>
      <c r="DNB113" s="284">
        <f t="shared" si="48"/>
        <v>0</v>
      </c>
      <c r="DNC113" s="284">
        <f t="shared" si="48"/>
        <v>0</v>
      </c>
      <c r="DND113" s="284">
        <f t="shared" si="48"/>
        <v>0</v>
      </c>
      <c r="DNE113" s="284">
        <f t="shared" si="48"/>
        <v>0</v>
      </c>
      <c r="DNF113" s="284">
        <f t="shared" si="48"/>
        <v>0</v>
      </c>
      <c r="DNG113" s="284">
        <f t="shared" si="48"/>
        <v>0</v>
      </c>
      <c r="DNH113" s="284">
        <f t="shared" si="48"/>
        <v>0</v>
      </c>
      <c r="DNI113" s="284">
        <f t="shared" si="48"/>
        <v>0</v>
      </c>
      <c r="DNJ113" s="284">
        <f t="shared" si="48"/>
        <v>0</v>
      </c>
      <c r="DNK113" s="284">
        <f t="shared" si="48"/>
        <v>0</v>
      </c>
      <c r="DNL113" s="284">
        <f t="shared" si="48"/>
        <v>0</v>
      </c>
      <c r="DNM113" s="284">
        <f t="shared" si="48"/>
        <v>0</v>
      </c>
      <c r="DNN113" s="284">
        <f t="shared" si="48"/>
        <v>0</v>
      </c>
      <c r="DNO113" s="284">
        <f t="shared" si="48"/>
        <v>0</v>
      </c>
      <c r="DNP113" s="284">
        <f t="shared" si="48"/>
        <v>0</v>
      </c>
      <c r="DNQ113" s="284">
        <f t="shared" si="48"/>
        <v>0</v>
      </c>
      <c r="DNR113" s="284">
        <f t="shared" si="48"/>
        <v>0</v>
      </c>
      <c r="DNS113" s="284">
        <f t="shared" si="48"/>
        <v>0</v>
      </c>
      <c r="DNT113" s="284">
        <f t="shared" si="48"/>
        <v>0</v>
      </c>
      <c r="DNU113" s="284">
        <f t="shared" si="48"/>
        <v>0</v>
      </c>
      <c r="DNV113" s="284">
        <f t="shared" ref="DNV113:DQG113" si="49">DNV111-DNV112</f>
        <v>0</v>
      </c>
      <c r="DNW113" s="284">
        <f t="shared" si="49"/>
        <v>0</v>
      </c>
      <c r="DNX113" s="284">
        <f t="shared" si="49"/>
        <v>0</v>
      </c>
      <c r="DNY113" s="284">
        <f t="shared" si="49"/>
        <v>0</v>
      </c>
      <c r="DNZ113" s="284">
        <f t="shared" si="49"/>
        <v>0</v>
      </c>
      <c r="DOA113" s="284">
        <f t="shared" si="49"/>
        <v>0</v>
      </c>
      <c r="DOB113" s="284">
        <f t="shared" si="49"/>
        <v>0</v>
      </c>
      <c r="DOC113" s="284">
        <f t="shared" si="49"/>
        <v>0</v>
      </c>
      <c r="DOD113" s="284">
        <f t="shared" si="49"/>
        <v>0</v>
      </c>
      <c r="DOE113" s="284">
        <f t="shared" si="49"/>
        <v>0</v>
      </c>
      <c r="DOF113" s="284">
        <f t="shared" si="49"/>
        <v>0</v>
      </c>
      <c r="DOG113" s="284">
        <f t="shared" si="49"/>
        <v>0</v>
      </c>
      <c r="DOH113" s="284">
        <f t="shared" si="49"/>
        <v>0</v>
      </c>
      <c r="DOI113" s="284">
        <f t="shared" si="49"/>
        <v>0</v>
      </c>
      <c r="DOJ113" s="284">
        <f t="shared" si="49"/>
        <v>0</v>
      </c>
      <c r="DOK113" s="284">
        <f t="shared" si="49"/>
        <v>0</v>
      </c>
      <c r="DOL113" s="284">
        <f t="shared" si="49"/>
        <v>0</v>
      </c>
      <c r="DOM113" s="284">
        <f t="shared" si="49"/>
        <v>0</v>
      </c>
      <c r="DON113" s="284">
        <f t="shared" si="49"/>
        <v>0</v>
      </c>
      <c r="DOO113" s="284">
        <f t="shared" si="49"/>
        <v>0</v>
      </c>
      <c r="DOP113" s="284">
        <f t="shared" si="49"/>
        <v>0</v>
      </c>
      <c r="DOQ113" s="284">
        <f t="shared" si="49"/>
        <v>0</v>
      </c>
      <c r="DOR113" s="284">
        <f t="shared" si="49"/>
        <v>0</v>
      </c>
      <c r="DOS113" s="284">
        <f t="shared" si="49"/>
        <v>0</v>
      </c>
      <c r="DOT113" s="284">
        <f t="shared" si="49"/>
        <v>0</v>
      </c>
      <c r="DOU113" s="284">
        <f t="shared" si="49"/>
        <v>0</v>
      </c>
      <c r="DOV113" s="284">
        <f t="shared" si="49"/>
        <v>0</v>
      </c>
      <c r="DOW113" s="284">
        <f t="shared" si="49"/>
        <v>0</v>
      </c>
      <c r="DOX113" s="284">
        <f t="shared" si="49"/>
        <v>0</v>
      </c>
      <c r="DOY113" s="284">
        <f t="shared" si="49"/>
        <v>0</v>
      </c>
      <c r="DOZ113" s="284">
        <f t="shared" si="49"/>
        <v>0</v>
      </c>
      <c r="DPA113" s="284">
        <f t="shared" si="49"/>
        <v>0</v>
      </c>
      <c r="DPB113" s="284">
        <f t="shared" si="49"/>
        <v>0</v>
      </c>
      <c r="DPC113" s="284">
        <f t="shared" si="49"/>
        <v>0</v>
      </c>
      <c r="DPD113" s="284">
        <f t="shared" si="49"/>
        <v>0</v>
      </c>
      <c r="DPE113" s="284">
        <f t="shared" si="49"/>
        <v>0</v>
      </c>
      <c r="DPF113" s="284">
        <f t="shared" si="49"/>
        <v>0</v>
      </c>
      <c r="DPG113" s="284">
        <f t="shared" si="49"/>
        <v>0</v>
      </c>
      <c r="DPH113" s="284">
        <f t="shared" si="49"/>
        <v>0</v>
      </c>
      <c r="DPI113" s="284">
        <f t="shared" si="49"/>
        <v>0</v>
      </c>
      <c r="DPJ113" s="284">
        <f t="shared" si="49"/>
        <v>0</v>
      </c>
      <c r="DPK113" s="284">
        <f t="shared" si="49"/>
        <v>0</v>
      </c>
      <c r="DPL113" s="284">
        <f t="shared" si="49"/>
        <v>0</v>
      </c>
      <c r="DPM113" s="284">
        <f t="shared" si="49"/>
        <v>0</v>
      </c>
      <c r="DPN113" s="284">
        <f t="shared" si="49"/>
        <v>0</v>
      </c>
      <c r="DPO113" s="284">
        <f t="shared" si="49"/>
        <v>0</v>
      </c>
      <c r="DPP113" s="284">
        <f t="shared" si="49"/>
        <v>0</v>
      </c>
      <c r="DPQ113" s="284">
        <f t="shared" si="49"/>
        <v>0</v>
      </c>
      <c r="DPR113" s="284">
        <f t="shared" si="49"/>
        <v>0</v>
      </c>
      <c r="DPS113" s="284">
        <f t="shared" si="49"/>
        <v>0</v>
      </c>
      <c r="DPT113" s="284">
        <f t="shared" si="49"/>
        <v>0</v>
      </c>
      <c r="DPU113" s="284">
        <f t="shared" si="49"/>
        <v>0</v>
      </c>
      <c r="DPV113" s="284">
        <f t="shared" si="49"/>
        <v>0</v>
      </c>
      <c r="DPW113" s="284">
        <f t="shared" si="49"/>
        <v>0</v>
      </c>
      <c r="DPX113" s="284">
        <f t="shared" si="49"/>
        <v>0</v>
      </c>
      <c r="DPY113" s="284">
        <f t="shared" si="49"/>
        <v>0</v>
      </c>
      <c r="DPZ113" s="284">
        <f t="shared" si="49"/>
        <v>0</v>
      </c>
      <c r="DQA113" s="284">
        <f t="shared" si="49"/>
        <v>0</v>
      </c>
      <c r="DQB113" s="284">
        <f t="shared" si="49"/>
        <v>0</v>
      </c>
      <c r="DQC113" s="284">
        <f t="shared" si="49"/>
        <v>0</v>
      </c>
      <c r="DQD113" s="284">
        <f t="shared" si="49"/>
        <v>0</v>
      </c>
      <c r="DQE113" s="284">
        <f t="shared" si="49"/>
        <v>0</v>
      </c>
      <c r="DQF113" s="284">
        <f t="shared" si="49"/>
        <v>0</v>
      </c>
      <c r="DQG113" s="284">
        <f t="shared" si="49"/>
        <v>0</v>
      </c>
      <c r="DQH113" s="284">
        <f t="shared" ref="DQH113:DSS113" si="50">DQH111-DQH112</f>
        <v>0</v>
      </c>
      <c r="DQI113" s="284">
        <f t="shared" si="50"/>
        <v>0</v>
      </c>
      <c r="DQJ113" s="284">
        <f t="shared" si="50"/>
        <v>0</v>
      </c>
      <c r="DQK113" s="284">
        <f t="shared" si="50"/>
        <v>0</v>
      </c>
      <c r="DQL113" s="284">
        <f t="shared" si="50"/>
        <v>0</v>
      </c>
      <c r="DQM113" s="284">
        <f t="shared" si="50"/>
        <v>0</v>
      </c>
      <c r="DQN113" s="284">
        <f t="shared" si="50"/>
        <v>0</v>
      </c>
      <c r="DQO113" s="284">
        <f t="shared" si="50"/>
        <v>0</v>
      </c>
      <c r="DQP113" s="284">
        <f t="shared" si="50"/>
        <v>0</v>
      </c>
      <c r="DQQ113" s="284">
        <f t="shared" si="50"/>
        <v>0</v>
      </c>
      <c r="DQR113" s="284">
        <f t="shared" si="50"/>
        <v>0</v>
      </c>
      <c r="DQS113" s="284">
        <f t="shared" si="50"/>
        <v>0</v>
      </c>
      <c r="DQT113" s="284">
        <f t="shared" si="50"/>
        <v>0</v>
      </c>
      <c r="DQU113" s="284">
        <f t="shared" si="50"/>
        <v>0</v>
      </c>
      <c r="DQV113" s="284">
        <f t="shared" si="50"/>
        <v>0</v>
      </c>
      <c r="DQW113" s="284">
        <f t="shared" si="50"/>
        <v>0</v>
      </c>
      <c r="DQX113" s="284">
        <f t="shared" si="50"/>
        <v>0</v>
      </c>
      <c r="DQY113" s="284">
        <f t="shared" si="50"/>
        <v>0</v>
      </c>
      <c r="DQZ113" s="284">
        <f t="shared" si="50"/>
        <v>0</v>
      </c>
      <c r="DRA113" s="284">
        <f t="shared" si="50"/>
        <v>0</v>
      </c>
      <c r="DRB113" s="284">
        <f t="shared" si="50"/>
        <v>0</v>
      </c>
      <c r="DRC113" s="284">
        <f t="shared" si="50"/>
        <v>0</v>
      </c>
      <c r="DRD113" s="284">
        <f t="shared" si="50"/>
        <v>0</v>
      </c>
      <c r="DRE113" s="284">
        <f t="shared" si="50"/>
        <v>0</v>
      </c>
      <c r="DRF113" s="284">
        <f t="shared" si="50"/>
        <v>0</v>
      </c>
      <c r="DRG113" s="284">
        <f t="shared" si="50"/>
        <v>0</v>
      </c>
      <c r="DRH113" s="284">
        <f t="shared" si="50"/>
        <v>0</v>
      </c>
      <c r="DRI113" s="284">
        <f t="shared" si="50"/>
        <v>0</v>
      </c>
      <c r="DRJ113" s="284">
        <f t="shared" si="50"/>
        <v>0</v>
      </c>
      <c r="DRK113" s="284">
        <f t="shared" si="50"/>
        <v>0</v>
      </c>
      <c r="DRL113" s="284">
        <f t="shared" si="50"/>
        <v>0</v>
      </c>
      <c r="DRM113" s="284">
        <f t="shared" si="50"/>
        <v>0</v>
      </c>
      <c r="DRN113" s="284">
        <f t="shared" si="50"/>
        <v>0</v>
      </c>
      <c r="DRO113" s="284">
        <f t="shared" si="50"/>
        <v>0</v>
      </c>
      <c r="DRP113" s="284">
        <f t="shared" si="50"/>
        <v>0</v>
      </c>
      <c r="DRQ113" s="284">
        <f t="shared" si="50"/>
        <v>0</v>
      </c>
      <c r="DRR113" s="284">
        <f t="shared" si="50"/>
        <v>0</v>
      </c>
      <c r="DRS113" s="284">
        <f t="shared" si="50"/>
        <v>0</v>
      </c>
      <c r="DRT113" s="284">
        <f t="shared" si="50"/>
        <v>0</v>
      </c>
      <c r="DRU113" s="284">
        <f t="shared" si="50"/>
        <v>0</v>
      </c>
      <c r="DRV113" s="284">
        <f t="shared" si="50"/>
        <v>0</v>
      </c>
      <c r="DRW113" s="284">
        <f t="shared" si="50"/>
        <v>0</v>
      </c>
      <c r="DRX113" s="284">
        <f t="shared" si="50"/>
        <v>0</v>
      </c>
      <c r="DRY113" s="284">
        <f t="shared" si="50"/>
        <v>0</v>
      </c>
      <c r="DRZ113" s="284">
        <f t="shared" si="50"/>
        <v>0</v>
      </c>
      <c r="DSA113" s="284">
        <f t="shared" si="50"/>
        <v>0</v>
      </c>
      <c r="DSB113" s="284">
        <f t="shared" si="50"/>
        <v>0</v>
      </c>
      <c r="DSC113" s="284">
        <f t="shared" si="50"/>
        <v>0</v>
      </c>
      <c r="DSD113" s="284">
        <f t="shared" si="50"/>
        <v>0</v>
      </c>
      <c r="DSE113" s="284">
        <f t="shared" si="50"/>
        <v>0</v>
      </c>
      <c r="DSF113" s="284">
        <f t="shared" si="50"/>
        <v>0</v>
      </c>
      <c r="DSG113" s="284">
        <f t="shared" si="50"/>
        <v>0</v>
      </c>
      <c r="DSH113" s="284">
        <f t="shared" si="50"/>
        <v>0</v>
      </c>
      <c r="DSI113" s="284">
        <f t="shared" si="50"/>
        <v>0</v>
      </c>
      <c r="DSJ113" s="284">
        <f t="shared" si="50"/>
        <v>0</v>
      </c>
      <c r="DSK113" s="284">
        <f t="shared" si="50"/>
        <v>0</v>
      </c>
      <c r="DSL113" s="284">
        <f t="shared" si="50"/>
        <v>0</v>
      </c>
      <c r="DSM113" s="284">
        <f t="shared" si="50"/>
        <v>0</v>
      </c>
      <c r="DSN113" s="284">
        <f t="shared" si="50"/>
        <v>0</v>
      </c>
      <c r="DSO113" s="284">
        <f t="shared" si="50"/>
        <v>0</v>
      </c>
      <c r="DSP113" s="284">
        <f t="shared" si="50"/>
        <v>0</v>
      </c>
      <c r="DSQ113" s="284">
        <f t="shared" si="50"/>
        <v>0</v>
      </c>
      <c r="DSR113" s="284">
        <f t="shared" si="50"/>
        <v>0</v>
      </c>
      <c r="DSS113" s="284">
        <f t="shared" si="50"/>
        <v>0</v>
      </c>
      <c r="DST113" s="284">
        <f t="shared" ref="DST113:DVE113" si="51">DST111-DST112</f>
        <v>0</v>
      </c>
      <c r="DSU113" s="284">
        <f t="shared" si="51"/>
        <v>0</v>
      </c>
      <c r="DSV113" s="284">
        <f t="shared" si="51"/>
        <v>0</v>
      </c>
      <c r="DSW113" s="284">
        <f t="shared" si="51"/>
        <v>0</v>
      </c>
      <c r="DSX113" s="284">
        <f t="shared" si="51"/>
        <v>0</v>
      </c>
      <c r="DSY113" s="284">
        <f t="shared" si="51"/>
        <v>0</v>
      </c>
      <c r="DSZ113" s="284">
        <f t="shared" si="51"/>
        <v>0</v>
      </c>
      <c r="DTA113" s="284">
        <f t="shared" si="51"/>
        <v>0</v>
      </c>
      <c r="DTB113" s="284">
        <f t="shared" si="51"/>
        <v>0</v>
      </c>
      <c r="DTC113" s="284">
        <f t="shared" si="51"/>
        <v>0</v>
      </c>
      <c r="DTD113" s="284">
        <f t="shared" si="51"/>
        <v>0</v>
      </c>
      <c r="DTE113" s="284">
        <f t="shared" si="51"/>
        <v>0</v>
      </c>
      <c r="DTF113" s="284">
        <f t="shared" si="51"/>
        <v>0</v>
      </c>
      <c r="DTG113" s="284">
        <f t="shared" si="51"/>
        <v>0</v>
      </c>
      <c r="DTH113" s="284">
        <f t="shared" si="51"/>
        <v>0</v>
      </c>
      <c r="DTI113" s="284">
        <f t="shared" si="51"/>
        <v>0</v>
      </c>
      <c r="DTJ113" s="284">
        <f t="shared" si="51"/>
        <v>0</v>
      </c>
      <c r="DTK113" s="284">
        <f t="shared" si="51"/>
        <v>0</v>
      </c>
      <c r="DTL113" s="284">
        <f t="shared" si="51"/>
        <v>0</v>
      </c>
      <c r="DTM113" s="284">
        <f t="shared" si="51"/>
        <v>0</v>
      </c>
      <c r="DTN113" s="284">
        <f t="shared" si="51"/>
        <v>0</v>
      </c>
      <c r="DTO113" s="284">
        <f t="shared" si="51"/>
        <v>0</v>
      </c>
      <c r="DTP113" s="284">
        <f t="shared" si="51"/>
        <v>0</v>
      </c>
      <c r="DTQ113" s="284">
        <f t="shared" si="51"/>
        <v>0</v>
      </c>
      <c r="DTR113" s="284">
        <f t="shared" si="51"/>
        <v>0</v>
      </c>
      <c r="DTS113" s="284">
        <f t="shared" si="51"/>
        <v>0</v>
      </c>
      <c r="DTT113" s="284">
        <f t="shared" si="51"/>
        <v>0</v>
      </c>
      <c r="DTU113" s="284">
        <f t="shared" si="51"/>
        <v>0</v>
      </c>
      <c r="DTV113" s="284">
        <f t="shared" si="51"/>
        <v>0</v>
      </c>
      <c r="DTW113" s="284">
        <f t="shared" si="51"/>
        <v>0</v>
      </c>
      <c r="DTX113" s="284">
        <f t="shared" si="51"/>
        <v>0</v>
      </c>
      <c r="DTY113" s="284">
        <f t="shared" si="51"/>
        <v>0</v>
      </c>
      <c r="DTZ113" s="284">
        <f t="shared" si="51"/>
        <v>0</v>
      </c>
      <c r="DUA113" s="284">
        <f t="shared" si="51"/>
        <v>0</v>
      </c>
      <c r="DUB113" s="284">
        <f t="shared" si="51"/>
        <v>0</v>
      </c>
      <c r="DUC113" s="284">
        <f t="shared" si="51"/>
        <v>0</v>
      </c>
      <c r="DUD113" s="284">
        <f t="shared" si="51"/>
        <v>0</v>
      </c>
      <c r="DUE113" s="284">
        <f t="shared" si="51"/>
        <v>0</v>
      </c>
      <c r="DUF113" s="284">
        <f t="shared" si="51"/>
        <v>0</v>
      </c>
      <c r="DUG113" s="284">
        <f t="shared" si="51"/>
        <v>0</v>
      </c>
      <c r="DUH113" s="284">
        <f t="shared" si="51"/>
        <v>0</v>
      </c>
      <c r="DUI113" s="284">
        <f t="shared" si="51"/>
        <v>0</v>
      </c>
      <c r="DUJ113" s="284">
        <f t="shared" si="51"/>
        <v>0</v>
      </c>
      <c r="DUK113" s="284">
        <f t="shared" si="51"/>
        <v>0</v>
      </c>
      <c r="DUL113" s="284">
        <f t="shared" si="51"/>
        <v>0</v>
      </c>
      <c r="DUM113" s="284">
        <f t="shared" si="51"/>
        <v>0</v>
      </c>
      <c r="DUN113" s="284">
        <f t="shared" si="51"/>
        <v>0</v>
      </c>
      <c r="DUO113" s="284">
        <f t="shared" si="51"/>
        <v>0</v>
      </c>
      <c r="DUP113" s="284">
        <f t="shared" si="51"/>
        <v>0</v>
      </c>
      <c r="DUQ113" s="284">
        <f t="shared" si="51"/>
        <v>0</v>
      </c>
      <c r="DUR113" s="284">
        <f t="shared" si="51"/>
        <v>0</v>
      </c>
      <c r="DUS113" s="284">
        <f t="shared" si="51"/>
        <v>0</v>
      </c>
      <c r="DUT113" s="284">
        <f t="shared" si="51"/>
        <v>0</v>
      </c>
      <c r="DUU113" s="284">
        <f t="shared" si="51"/>
        <v>0</v>
      </c>
      <c r="DUV113" s="284">
        <f t="shared" si="51"/>
        <v>0</v>
      </c>
      <c r="DUW113" s="284">
        <f t="shared" si="51"/>
        <v>0</v>
      </c>
      <c r="DUX113" s="284">
        <f t="shared" si="51"/>
        <v>0</v>
      </c>
      <c r="DUY113" s="284">
        <f t="shared" si="51"/>
        <v>0</v>
      </c>
      <c r="DUZ113" s="284">
        <f t="shared" si="51"/>
        <v>0</v>
      </c>
      <c r="DVA113" s="284">
        <f t="shared" si="51"/>
        <v>0</v>
      </c>
      <c r="DVB113" s="284">
        <f t="shared" si="51"/>
        <v>0</v>
      </c>
      <c r="DVC113" s="284">
        <f t="shared" si="51"/>
        <v>0</v>
      </c>
      <c r="DVD113" s="284">
        <f t="shared" si="51"/>
        <v>0</v>
      </c>
      <c r="DVE113" s="284">
        <f t="shared" si="51"/>
        <v>0</v>
      </c>
      <c r="DVF113" s="284">
        <f t="shared" ref="DVF113:DXQ113" si="52">DVF111-DVF112</f>
        <v>0</v>
      </c>
      <c r="DVG113" s="284">
        <f t="shared" si="52"/>
        <v>0</v>
      </c>
      <c r="DVH113" s="284">
        <f t="shared" si="52"/>
        <v>0</v>
      </c>
      <c r="DVI113" s="284">
        <f t="shared" si="52"/>
        <v>0</v>
      </c>
      <c r="DVJ113" s="284">
        <f t="shared" si="52"/>
        <v>0</v>
      </c>
      <c r="DVK113" s="284">
        <f t="shared" si="52"/>
        <v>0</v>
      </c>
      <c r="DVL113" s="284">
        <f t="shared" si="52"/>
        <v>0</v>
      </c>
      <c r="DVM113" s="284">
        <f t="shared" si="52"/>
        <v>0</v>
      </c>
      <c r="DVN113" s="284">
        <f t="shared" si="52"/>
        <v>0</v>
      </c>
      <c r="DVO113" s="284">
        <f t="shared" si="52"/>
        <v>0</v>
      </c>
      <c r="DVP113" s="284">
        <f t="shared" si="52"/>
        <v>0</v>
      </c>
      <c r="DVQ113" s="284">
        <f t="shared" si="52"/>
        <v>0</v>
      </c>
      <c r="DVR113" s="284">
        <f t="shared" si="52"/>
        <v>0</v>
      </c>
      <c r="DVS113" s="284">
        <f t="shared" si="52"/>
        <v>0</v>
      </c>
      <c r="DVT113" s="284">
        <f t="shared" si="52"/>
        <v>0</v>
      </c>
      <c r="DVU113" s="284">
        <f t="shared" si="52"/>
        <v>0</v>
      </c>
      <c r="DVV113" s="284">
        <f t="shared" si="52"/>
        <v>0</v>
      </c>
      <c r="DVW113" s="284">
        <f t="shared" si="52"/>
        <v>0</v>
      </c>
      <c r="DVX113" s="284">
        <f t="shared" si="52"/>
        <v>0</v>
      </c>
      <c r="DVY113" s="284">
        <f t="shared" si="52"/>
        <v>0</v>
      </c>
      <c r="DVZ113" s="284">
        <f t="shared" si="52"/>
        <v>0</v>
      </c>
      <c r="DWA113" s="284">
        <f t="shared" si="52"/>
        <v>0</v>
      </c>
      <c r="DWB113" s="284">
        <f t="shared" si="52"/>
        <v>0</v>
      </c>
      <c r="DWC113" s="284">
        <f t="shared" si="52"/>
        <v>0</v>
      </c>
      <c r="DWD113" s="284">
        <f t="shared" si="52"/>
        <v>0</v>
      </c>
      <c r="DWE113" s="284">
        <f t="shared" si="52"/>
        <v>0</v>
      </c>
      <c r="DWF113" s="284">
        <f t="shared" si="52"/>
        <v>0</v>
      </c>
      <c r="DWG113" s="284">
        <f t="shared" si="52"/>
        <v>0</v>
      </c>
      <c r="DWH113" s="284">
        <f t="shared" si="52"/>
        <v>0</v>
      </c>
      <c r="DWI113" s="284">
        <f t="shared" si="52"/>
        <v>0</v>
      </c>
      <c r="DWJ113" s="284">
        <f t="shared" si="52"/>
        <v>0</v>
      </c>
      <c r="DWK113" s="284">
        <f t="shared" si="52"/>
        <v>0</v>
      </c>
      <c r="DWL113" s="284">
        <f t="shared" si="52"/>
        <v>0</v>
      </c>
      <c r="DWM113" s="284">
        <f t="shared" si="52"/>
        <v>0</v>
      </c>
      <c r="DWN113" s="284">
        <f t="shared" si="52"/>
        <v>0</v>
      </c>
      <c r="DWO113" s="284">
        <f t="shared" si="52"/>
        <v>0</v>
      </c>
      <c r="DWP113" s="284">
        <f t="shared" si="52"/>
        <v>0</v>
      </c>
      <c r="DWQ113" s="284">
        <f t="shared" si="52"/>
        <v>0</v>
      </c>
      <c r="DWR113" s="284">
        <f t="shared" si="52"/>
        <v>0</v>
      </c>
      <c r="DWS113" s="284">
        <f t="shared" si="52"/>
        <v>0</v>
      </c>
      <c r="DWT113" s="284">
        <f t="shared" si="52"/>
        <v>0</v>
      </c>
      <c r="DWU113" s="284">
        <f t="shared" si="52"/>
        <v>0</v>
      </c>
      <c r="DWV113" s="284">
        <f t="shared" si="52"/>
        <v>0</v>
      </c>
      <c r="DWW113" s="284">
        <f t="shared" si="52"/>
        <v>0</v>
      </c>
      <c r="DWX113" s="284">
        <f t="shared" si="52"/>
        <v>0</v>
      </c>
      <c r="DWY113" s="284">
        <f t="shared" si="52"/>
        <v>0</v>
      </c>
      <c r="DWZ113" s="284">
        <f t="shared" si="52"/>
        <v>0</v>
      </c>
      <c r="DXA113" s="284">
        <f t="shared" si="52"/>
        <v>0</v>
      </c>
      <c r="DXB113" s="284">
        <f t="shared" si="52"/>
        <v>0</v>
      </c>
      <c r="DXC113" s="284">
        <f t="shared" si="52"/>
        <v>0</v>
      </c>
      <c r="DXD113" s="284">
        <f t="shared" si="52"/>
        <v>0</v>
      </c>
      <c r="DXE113" s="284">
        <f t="shared" si="52"/>
        <v>0</v>
      </c>
      <c r="DXF113" s="284">
        <f t="shared" si="52"/>
        <v>0</v>
      </c>
      <c r="DXG113" s="284">
        <f t="shared" si="52"/>
        <v>0</v>
      </c>
      <c r="DXH113" s="284">
        <f t="shared" si="52"/>
        <v>0</v>
      </c>
      <c r="DXI113" s="284">
        <f t="shared" si="52"/>
        <v>0</v>
      </c>
      <c r="DXJ113" s="284">
        <f t="shared" si="52"/>
        <v>0</v>
      </c>
      <c r="DXK113" s="284">
        <f t="shared" si="52"/>
        <v>0</v>
      </c>
      <c r="DXL113" s="284">
        <f t="shared" si="52"/>
        <v>0</v>
      </c>
      <c r="DXM113" s="284">
        <f t="shared" si="52"/>
        <v>0</v>
      </c>
      <c r="DXN113" s="284">
        <f t="shared" si="52"/>
        <v>0</v>
      </c>
      <c r="DXO113" s="284">
        <f t="shared" si="52"/>
        <v>0</v>
      </c>
      <c r="DXP113" s="284">
        <f t="shared" si="52"/>
        <v>0</v>
      </c>
      <c r="DXQ113" s="284">
        <f t="shared" si="52"/>
        <v>0</v>
      </c>
      <c r="DXR113" s="284">
        <f t="shared" ref="DXR113:EAC113" si="53">DXR111-DXR112</f>
        <v>0</v>
      </c>
      <c r="DXS113" s="284">
        <f t="shared" si="53"/>
        <v>0</v>
      </c>
      <c r="DXT113" s="284">
        <f t="shared" si="53"/>
        <v>0</v>
      </c>
      <c r="DXU113" s="284">
        <f t="shared" si="53"/>
        <v>0</v>
      </c>
      <c r="DXV113" s="284">
        <f t="shared" si="53"/>
        <v>0</v>
      </c>
      <c r="DXW113" s="284">
        <f t="shared" si="53"/>
        <v>0</v>
      </c>
      <c r="DXX113" s="284">
        <f t="shared" si="53"/>
        <v>0</v>
      </c>
      <c r="DXY113" s="284">
        <f t="shared" si="53"/>
        <v>0</v>
      </c>
      <c r="DXZ113" s="284">
        <f t="shared" si="53"/>
        <v>0</v>
      </c>
      <c r="DYA113" s="284">
        <f t="shared" si="53"/>
        <v>0</v>
      </c>
      <c r="DYB113" s="284">
        <f t="shared" si="53"/>
        <v>0</v>
      </c>
      <c r="DYC113" s="284">
        <f t="shared" si="53"/>
        <v>0</v>
      </c>
      <c r="DYD113" s="284">
        <f t="shared" si="53"/>
        <v>0</v>
      </c>
      <c r="DYE113" s="284">
        <f t="shared" si="53"/>
        <v>0</v>
      </c>
      <c r="DYF113" s="284">
        <f t="shared" si="53"/>
        <v>0</v>
      </c>
      <c r="DYG113" s="284">
        <f t="shared" si="53"/>
        <v>0</v>
      </c>
      <c r="DYH113" s="284">
        <f t="shared" si="53"/>
        <v>0</v>
      </c>
      <c r="DYI113" s="284">
        <f t="shared" si="53"/>
        <v>0</v>
      </c>
      <c r="DYJ113" s="284">
        <f t="shared" si="53"/>
        <v>0</v>
      </c>
      <c r="DYK113" s="284">
        <f t="shared" si="53"/>
        <v>0</v>
      </c>
      <c r="DYL113" s="284">
        <f t="shared" si="53"/>
        <v>0</v>
      </c>
      <c r="DYM113" s="284">
        <f t="shared" si="53"/>
        <v>0</v>
      </c>
      <c r="DYN113" s="284">
        <f t="shared" si="53"/>
        <v>0</v>
      </c>
      <c r="DYO113" s="284">
        <f t="shared" si="53"/>
        <v>0</v>
      </c>
      <c r="DYP113" s="284">
        <f t="shared" si="53"/>
        <v>0</v>
      </c>
      <c r="DYQ113" s="284">
        <f t="shared" si="53"/>
        <v>0</v>
      </c>
      <c r="DYR113" s="284">
        <f t="shared" si="53"/>
        <v>0</v>
      </c>
      <c r="DYS113" s="284">
        <f t="shared" si="53"/>
        <v>0</v>
      </c>
      <c r="DYT113" s="284">
        <f t="shared" si="53"/>
        <v>0</v>
      </c>
      <c r="DYU113" s="284">
        <f t="shared" si="53"/>
        <v>0</v>
      </c>
      <c r="DYV113" s="284">
        <f t="shared" si="53"/>
        <v>0</v>
      </c>
      <c r="DYW113" s="284">
        <f t="shared" si="53"/>
        <v>0</v>
      </c>
      <c r="DYX113" s="284">
        <f t="shared" si="53"/>
        <v>0</v>
      </c>
      <c r="DYY113" s="284">
        <f t="shared" si="53"/>
        <v>0</v>
      </c>
      <c r="DYZ113" s="284">
        <f t="shared" si="53"/>
        <v>0</v>
      </c>
      <c r="DZA113" s="284">
        <f t="shared" si="53"/>
        <v>0</v>
      </c>
      <c r="DZB113" s="284">
        <f t="shared" si="53"/>
        <v>0</v>
      </c>
      <c r="DZC113" s="284">
        <f t="shared" si="53"/>
        <v>0</v>
      </c>
      <c r="DZD113" s="284">
        <f t="shared" si="53"/>
        <v>0</v>
      </c>
      <c r="DZE113" s="284">
        <f t="shared" si="53"/>
        <v>0</v>
      </c>
      <c r="DZF113" s="284">
        <f t="shared" si="53"/>
        <v>0</v>
      </c>
      <c r="DZG113" s="284">
        <f t="shared" si="53"/>
        <v>0</v>
      </c>
      <c r="DZH113" s="284">
        <f t="shared" si="53"/>
        <v>0</v>
      </c>
      <c r="DZI113" s="284">
        <f t="shared" si="53"/>
        <v>0</v>
      </c>
      <c r="DZJ113" s="284">
        <f t="shared" si="53"/>
        <v>0</v>
      </c>
      <c r="DZK113" s="284">
        <f t="shared" si="53"/>
        <v>0</v>
      </c>
      <c r="DZL113" s="284">
        <f t="shared" si="53"/>
        <v>0</v>
      </c>
      <c r="DZM113" s="284">
        <f t="shared" si="53"/>
        <v>0</v>
      </c>
      <c r="DZN113" s="284">
        <f t="shared" si="53"/>
        <v>0</v>
      </c>
      <c r="DZO113" s="284">
        <f t="shared" si="53"/>
        <v>0</v>
      </c>
      <c r="DZP113" s="284">
        <f t="shared" si="53"/>
        <v>0</v>
      </c>
      <c r="DZQ113" s="284">
        <f t="shared" si="53"/>
        <v>0</v>
      </c>
      <c r="DZR113" s="284">
        <f t="shared" si="53"/>
        <v>0</v>
      </c>
      <c r="DZS113" s="284">
        <f t="shared" si="53"/>
        <v>0</v>
      </c>
      <c r="DZT113" s="284">
        <f t="shared" si="53"/>
        <v>0</v>
      </c>
      <c r="DZU113" s="284">
        <f t="shared" si="53"/>
        <v>0</v>
      </c>
      <c r="DZV113" s="284">
        <f t="shared" si="53"/>
        <v>0</v>
      </c>
      <c r="DZW113" s="284">
        <f t="shared" si="53"/>
        <v>0</v>
      </c>
      <c r="DZX113" s="284">
        <f t="shared" si="53"/>
        <v>0</v>
      </c>
      <c r="DZY113" s="284">
        <f t="shared" si="53"/>
        <v>0</v>
      </c>
      <c r="DZZ113" s="284">
        <f t="shared" si="53"/>
        <v>0</v>
      </c>
      <c r="EAA113" s="284">
        <f t="shared" si="53"/>
        <v>0</v>
      </c>
      <c r="EAB113" s="284">
        <f t="shared" si="53"/>
        <v>0</v>
      </c>
      <c r="EAC113" s="284">
        <f t="shared" si="53"/>
        <v>0</v>
      </c>
      <c r="EAD113" s="284">
        <f t="shared" ref="EAD113:ECO113" si="54">EAD111-EAD112</f>
        <v>0</v>
      </c>
      <c r="EAE113" s="284">
        <f t="shared" si="54"/>
        <v>0</v>
      </c>
      <c r="EAF113" s="284">
        <f t="shared" si="54"/>
        <v>0</v>
      </c>
      <c r="EAG113" s="284">
        <f t="shared" si="54"/>
        <v>0</v>
      </c>
      <c r="EAH113" s="284">
        <f t="shared" si="54"/>
        <v>0</v>
      </c>
      <c r="EAI113" s="284">
        <f t="shared" si="54"/>
        <v>0</v>
      </c>
      <c r="EAJ113" s="284">
        <f t="shared" si="54"/>
        <v>0</v>
      </c>
      <c r="EAK113" s="284">
        <f t="shared" si="54"/>
        <v>0</v>
      </c>
      <c r="EAL113" s="284">
        <f t="shared" si="54"/>
        <v>0</v>
      </c>
      <c r="EAM113" s="284">
        <f t="shared" si="54"/>
        <v>0</v>
      </c>
      <c r="EAN113" s="284">
        <f t="shared" si="54"/>
        <v>0</v>
      </c>
      <c r="EAO113" s="284">
        <f t="shared" si="54"/>
        <v>0</v>
      </c>
      <c r="EAP113" s="284">
        <f t="shared" si="54"/>
        <v>0</v>
      </c>
      <c r="EAQ113" s="284">
        <f t="shared" si="54"/>
        <v>0</v>
      </c>
      <c r="EAR113" s="284">
        <f t="shared" si="54"/>
        <v>0</v>
      </c>
      <c r="EAS113" s="284">
        <f t="shared" si="54"/>
        <v>0</v>
      </c>
      <c r="EAT113" s="284">
        <f t="shared" si="54"/>
        <v>0</v>
      </c>
      <c r="EAU113" s="284">
        <f t="shared" si="54"/>
        <v>0</v>
      </c>
      <c r="EAV113" s="284">
        <f t="shared" si="54"/>
        <v>0</v>
      </c>
      <c r="EAW113" s="284">
        <f t="shared" si="54"/>
        <v>0</v>
      </c>
      <c r="EAX113" s="284">
        <f t="shared" si="54"/>
        <v>0</v>
      </c>
      <c r="EAY113" s="284">
        <f t="shared" si="54"/>
        <v>0</v>
      </c>
      <c r="EAZ113" s="284">
        <f t="shared" si="54"/>
        <v>0</v>
      </c>
      <c r="EBA113" s="284">
        <f t="shared" si="54"/>
        <v>0</v>
      </c>
      <c r="EBB113" s="284">
        <f t="shared" si="54"/>
        <v>0</v>
      </c>
      <c r="EBC113" s="284">
        <f t="shared" si="54"/>
        <v>0</v>
      </c>
      <c r="EBD113" s="284">
        <f t="shared" si="54"/>
        <v>0</v>
      </c>
      <c r="EBE113" s="284">
        <f t="shared" si="54"/>
        <v>0</v>
      </c>
      <c r="EBF113" s="284">
        <f t="shared" si="54"/>
        <v>0</v>
      </c>
      <c r="EBG113" s="284">
        <f t="shared" si="54"/>
        <v>0</v>
      </c>
      <c r="EBH113" s="284">
        <f t="shared" si="54"/>
        <v>0</v>
      </c>
      <c r="EBI113" s="284">
        <f t="shared" si="54"/>
        <v>0</v>
      </c>
      <c r="EBJ113" s="284">
        <f t="shared" si="54"/>
        <v>0</v>
      </c>
      <c r="EBK113" s="284">
        <f t="shared" si="54"/>
        <v>0</v>
      </c>
      <c r="EBL113" s="284">
        <f t="shared" si="54"/>
        <v>0</v>
      </c>
      <c r="EBM113" s="284">
        <f t="shared" si="54"/>
        <v>0</v>
      </c>
      <c r="EBN113" s="284">
        <f t="shared" si="54"/>
        <v>0</v>
      </c>
      <c r="EBO113" s="284">
        <f t="shared" si="54"/>
        <v>0</v>
      </c>
      <c r="EBP113" s="284">
        <f t="shared" si="54"/>
        <v>0</v>
      </c>
      <c r="EBQ113" s="284">
        <f t="shared" si="54"/>
        <v>0</v>
      </c>
      <c r="EBR113" s="284">
        <f t="shared" si="54"/>
        <v>0</v>
      </c>
      <c r="EBS113" s="284">
        <f t="shared" si="54"/>
        <v>0</v>
      </c>
      <c r="EBT113" s="284">
        <f t="shared" si="54"/>
        <v>0</v>
      </c>
      <c r="EBU113" s="284">
        <f t="shared" si="54"/>
        <v>0</v>
      </c>
      <c r="EBV113" s="284">
        <f t="shared" si="54"/>
        <v>0</v>
      </c>
      <c r="EBW113" s="284">
        <f t="shared" si="54"/>
        <v>0</v>
      </c>
      <c r="EBX113" s="284">
        <f t="shared" si="54"/>
        <v>0</v>
      </c>
      <c r="EBY113" s="284">
        <f t="shared" si="54"/>
        <v>0</v>
      </c>
      <c r="EBZ113" s="284">
        <f t="shared" si="54"/>
        <v>0</v>
      </c>
      <c r="ECA113" s="284">
        <f t="shared" si="54"/>
        <v>0</v>
      </c>
      <c r="ECB113" s="284">
        <f t="shared" si="54"/>
        <v>0</v>
      </c>
      <c r="ECC113" s="284">
        <f t="shared" si="54"/>
        <v>0</v>
      </c>
      <c r="ECD113" s="284">
        <f t="shared" si="54"/>
        <v>0</v>
      </c>
      <c r="ECE113" s="284">
        <f t="shared" si="54"/>
        <v>0</v>
      </c>
      <c r="ECF113" s="284">
        <f t="shared" si="54"/>
        <v>0</v>
      </c>
      <c r="ECG113" s="284">
        <f t="shared" si="54"/>
        <v>0</v>
      </c>
      <c r="ECH113" s="284">
        <f t="shared" si="54"/>
        <v>0</v>
      </c>
      <c r="ECI113" s="284">
        <f t="shared" si="54"/>
        <v>0</v>
      </c>
      <c r="ECJ113" s="284">
        <f t="shared" si="54"/>
        <v>0</v>
      </c>
      <c r="ECK113" s="284">
        <f t="shared" si="54"/>
        <v>0</v>
      </c>
      <c r="ECL113" s="284">
        <f t="shared" si="54"/>
        <v>0</v>
      </c>
      <c r="ECM113" s="284">
        <f t="shared" si="54"/>
        <v>0</v>
      </c>
      <c r="ECN113" s="284">
        <f t="shared" si="54"/>
        <v>0</v>
      </c>
      <c r="ECO113" s="284">
        <f t="shared" si="54"/>
        <v>0</v>
      </c>
      <c r="ECP113" s="284">
        <f t="shared" ref="ECP113:EFA113" si="55">ECP111-ECP112</f>
        <v>0</v>
      </c>
      <c r="ECQ113" s="284">
        <f t="shared" si="55"/>
        <v>0</v>
      </c>
      <c r="ECR113" s="284">
        <f t="shared" si="55"/>
        <v>0</v>
      </c>
      <c r="ECS113" s="284">
        <f t="shared" si="55"/>
        <v>0</v>
      </c>
      <c r="ECT113" s="284">
        <f t="shared" si="55"/>
        <v>0</v>
      </c>
      <c r="ECU113" s="284">
        <f t="shared" si="55"/>
        <v>0</v>
      </c>
      <c r="ECV113" s="284">
        <f t="shared" si="55"/>
        <v>0</v>
      </c>
      <c r="ECW113" s="284">
        <f t="shared" si="55"/>
        <v>0</v>
      </c>
      <c r="ECX113" s="284">
        <f t="shared" si="55"/>
        <v>0</v>
      </c>
      <c r="ECY113" s="284">
        <f t="shared" si="55"/>
        <v>0</v>
      </c>
      <c r="ECZ113" s="284">
        <f t="shared" si="55"/>
        <v>0</v>
      </c>
      <c r="EDA113" s="284">
        <f t="shared" si="55"/>
        <v>0</v>
      </c>
      <c r="EDB113" s="284">
        <f t="shared" si="55"/>
        <v>0</v>
      </c>
      <c r="EDC113" s="284">
        <f t="shared" si="55"/>
        <v>0</v>
      </c>
      <c r="EDD113" s="284">
        <f t="shared" si="55"/>
        <v>0</v>
      </c>
      <c r="EDE113" s="284">
        <f t="shared" si="55"/>
        <v>0</v>
      </c>
      <c r="EDF113" s="284">
        <f t="shared" si="55"/>
        <v>0</v>
      </c>
      <c r="EDG113" s="284">
        <f t="shared" si="55"/>
        <v>0</v>
      </c>
      <c r="EDH113" s="284">
        <f t="shared" si="55"/>
        <v>0</v>
      </c>
      <c r="EDI113" s="284">
        <f t="shared" si="55"/>
        <v>0</v>
      </c>
      <c r="EDJ113" s="284">
        <f t="shared" si="55"/>
        <v>0</v>
      </c>
      <c r="EDK113" s="284">
        <f t="shared" si="55"/>
        <v>0</v>
      </c>
      <c r="EDL113" s="284">
        <f t="shared" si="55"/>
        <v>0</v>
      </c>
      <c r="EDM113" s="284">
        <f t="shared" si="55"/>
        <v>0</v>
      </c>
      <c r="EDN113" s="284">
        <f t="shared" si="55"/>
        <v>0</v>
      </c>
      <c r="EDO113" s="284">
        <f t="shared" si="55"/>
        <v>0</v>
      </c>
      <c r="EDP113" s="284">
        <f t="shared" si="55"/>
        <v>0</v>
      </c>
      <c r="EDQ113" s="284">
        <f t="shared" si="55"/>
        <v>0</v>
      </c>
      <c r="EDR113" s="284">
        <f t="shared" si="55"/>
        <v>0</v>
      </c>
      <c r="EDS113" s="284">
        <f t="shared" si="55"/>
        <v>0</v>
      </c>
      <c r="EDT113" s="284">
        <f t="shared" si="55"/>
        <v>0</v>
      </c>
      <c r="EDU113" s="284">
        <f t="shared" si="55"/>
        <v>0</v>
      </c>
      <c r="EDV113" s="284">
        <f t="shared" si="55"/>
        <v>0</v>
      </c>
      <c r="EDW113" s="284">
        <f t="shared" si="55"/>
        <v>0</v>
      </c>
      <c r="EDX113" s="284">
        <f t="shared" si="55"/>
        <v>0</v>
      </c>
      <c r="EDY113" s="284">
        <f t="shared" si="55"/>
        <v>0</v>
      </c>
      <c r="EDZ113" s="284">
        <f t="shared" si="55"/>
        <v>0</v>
      </c>
      <c r="EEA113" s="284">
        <f t="shared" si="55"/>
        <v>0</v>
      </c>
      <c r="EEB113" s="284">
        <f t="shared" si="55"/>
        <v>0</v>
      </c>
      <c r="EEC113" s="284">
        <f t="shared" si="55"/>
        <v>0</v>
      </c>
      <c r="EED113" s="284">
        <f t="shared" si="55"/>
        <v>0</v>
      </c>
      <c r="EEE113" s="284">
        <f t="shared" si="55"/>
        <v>0</v>
      </c>
      <c r="EEF113" s="284">
        <f t="shared" si="55"/>
        <v>0</v>
      </c>
      <c r="EEG113" s="284">
        <f t="shared" si="55"/>
        <v>0</v>
      </c>
      <c r="EEH113" s="284">
        <f t="shared" si="55"/>
        <v>0</v>
      </c>
      <c r="EEI113" s="284">
        <f t="shared" si="55"/>
        <v>0</v>
      </c>
      <c r="EEJ113" s="284">
        <f t="shared" si="55"/>
        <v>0</v>
      </c>
      <c r="EEK113" s="284">
        <f t="shared" si="55"/>
        <v>0</v>
      </c>
      <c r="EEL113" s="284">
        <f t="shared" si="55"/>
        <v>0</v>
      </c>
      <c r="EEM113" s="284">
        <f t="shared" si="55"/>
        <v>0</v>
      </c>
      <c r="EEN113" s="284">
        <f t="shared" si="55"/>
        <v>0</v>
      </c>
      <c r="EEO113" s="284">
        <f t="shared" si="55"/>
        <v>0</v>
      </c>
      <c r="EEP113" s="284">
        <f t="shared" si="55"/>
        <v>0</v>
      </c>
      <c r="EEQ113" s="284">
        <f t="shared" si="55"/>
        <v>0</v>
      </c>
      <c r="EER113" s="284">
        <f t="shared" si="55"/>
        <v>0</v>
      </c>
      <c r="EES113" s="284">
        <f t="shared" si="55"/>
        <v>0</v>
      </c>
      <c r="EET113" s="284">
        <f t="shared" si="55"/>
        <v>0</v>
      </c>
      <c r="EEU113" s="284">
        <f t="shared" si="55"/>
        <v>0</v>
      </c>
      <c r="EEV113" s="284">
        <f t="shared" si="55"/>
        <v>0</v>
      </c>
      <c r="EEW113" s="284">
        <f t="shared" si="55"/>
        <v>0</v>
      </c>
      <c r="EEX113" s="284">
        <f t="shared" si="55"/>
        <v>0</v>
      </c>
      <c r="EEY113" s="284">
        <f t="shared" si="55"/>
        <v>0</v>
      </c>
      <c r="EEZ113" s="284">
        <f t="shared" si="55"/>
        <v>0</v>
      </c>
      <c r="EFA113" s="284">
        <f t="shared" si="55"/>
        <v>0</v>
      </c>
      <c r="EFB113" s="284">
        <f t="shared" ref="EFB113:EHM113" si="56">EFB111-EFB112</f>
        <v>0</v>
      </c>
      <c r="EFC113" s="284">
        <f t="shared" si="56"/>
        <v>0</v>
      </c>
      <c r="EFD113" s="284">
        <f t="shared" si="56"/>
        <v>0</v>
      </c>
      <c r="EFE113" s="284">
        <f t="shared" si="56"/>
        <v>0</v>
      </c>
      <c r="EFF113" s="284">
        <f t="shared" si="56"/>
        <v>0</v>
      </c>
      <c r="EFG113" s="284">
        <f t="shared" si="56"/>
        <v>0</v>
      </c>
      <c r="EFH113" s="284">
        <f t="shared" si="56"/>
        <v>0</v>
      </c>
      <c r="EFI113" s="284">
        <f t="shared" si="56"/>
        <v>0</v>
      </c>
      <c r="EFJ113" s="284">
        <f t="shared" si="56"/>
        <v>0</v>
      </c>
      <c r="EFK113" s="284">
        <f t="shared" si="56"/>
        <v>0</v>
      </c>
      <c r="EFL113" s="284">
        <f t="shared" si="56"/>
        <v>0</v>
      </c>
      <c r="EFM113" s="284">
        <f t="shared" si="56"/>
        <v>0</v>
      </c>
      <c r="EFN113" s="284">
        <f t="shared" si="56"/>
        <v>0</v>
      </c>
      <c r="EFO113" s="284">
        <f t="shared" si="56"/>
        <v>0</v>
      </c>
      <c r="EFP113" s="284">
        <f t="shared" si="56"/>
        <v>0</v>
      </c>
      <c r="EFQ113" s="284">
        <f t="shared" si="56"/>
        <v>0</v>
      </c>
      <c r="EFR113" s="284">
        <f t="shared" si="56"/>
        <v>0</v>
      </c>
      <c r="EFS113" s="284">
        <f t="shared" si="56"/>
        <v>0</v>
      </c>
      <c r="EFT113" s="284">
        <f t="shared" si="56"/>
        <v>0</v>
      </c>
      <c r="EFU113" s="284">
        <f t="shared" si="56"/>
        <v>0</v>
      </c>
      <c r="EFV113" s="284">
        <f t="shared" si="56"/>
        <v>0</v>
      </c>
      <c r="EFW113" s="284">
        <f t="shared" si="56"/>
        <v>0</v>
      </c>
      <c r="EFX113" s="284">
        <f t="shared" si="56"/>
        <v>0</v>
      </c>
      <c r="EFY113" s="284">
        <f t="shared" si="56"/>
        <v>0</v>
      </c>
      <c r="EFZ113" s="284">
        <f t="shared" si="56"/>
        <v>0</v>
      </c>
      <c r="EGA113" s="284">
        <f t="shared" si="56"/>
        <v>0</v>
      </c>
      <c r="EGB113" s="284">
        <f t="shared" si="56"/>
        <v>0</v>
      </c>
      <c r="EGC113" s="284">
        <f t="shared" si="56"/>
        <v>0</v>
      </c>
      <c r="EGD113" s="284">
        <f t="shared" si="56"/>
        <v>0</v>
      </c>
      <c r="EGE113" s="284">
        <f t="shared" si="56"/>
        <v>0</v>
      </c>
      <c r="EGF113" s="284">
        <f t="shared" si="56"/>
        <v>0</v>
      </c>
      <c r="EGG113" s="284">
        <f t="shared" si="56"/>
        <v>0</v>
      </c>
      <c r="EGH113" s="284">
        <f t="shared" si="56"/>
        <v>0</v>
      </c>
      <c r="EGI113" s="284">
        <f t="shared" si="56"/>
        <v>0</v>
      </c>
      <c r="EGJ113" s="284">
        <f t="shared" si="56"/>
        <v>0</v>
      </c>
      <c r="EGK113" s="284">
        <f t="shared" si="56"/>
        <v>0</v>
      </c>
      <c r="EGL113" s="284">
        <f t="shared" si="56"/>
        <v>0</v>
      </c>
      <c r="EGM113" s="284">
        <f t="shared" si="56"/>
        <v>0</v>
      </c>
      <c r="EGN113" s="284">
        <f t="shared" si="56"/>
        <v>0</v>
      </c>
      <c r="EGO113" s="284">
        <f t="shared" si="56"/>
        <v>0</v>
      </c>
      <c r="EGP113" s="284">
        <f t="shared" si="56"/>
        <v>0</v>
      </c>
      <c r="EGQ113" s="284">
        <f t="shared" si="56"/>
        <v>0</v>
      </c>
      <c r="EGR113" s="284">
        <f t="shared" si="56"/>
        <v>0</v>
      </c>
      <c r="EGS113" s="284">
        <f t="shared" si="56"/>
        <v>0</v>
      </c>
      <c r="EGT113" s="284">
        <f t="shared" si="56"/>
        <v>0</v>
      </c>
      <c r="EGU113" s="284">
        <f t="shared" si="56"/>
        <v>0</v>
      </c>
      <c r="EGV113" s="284">
        <f t="shared" si="56"/>
        <v>0</v>
      </c>
      <c r="EGW113" s="284">
        <f t="shared" si="56"/>
        <v>0</v>
      </c>
      <c r="EGX113" s="284">
        <f t="shared" si="56"/>
        <v>0</v>
      </c>
      <c r="EGY113" s="284">
        <f t="shared" si="56"/>
        <v>0</v>
      </c>
      <c r="EGZ113" s="284">
        <f t="shared" si="56"/>
        <v>0</v>
      </c>
      <c r="EHA113" s="284">
        <f t="shared" si="56"/>
        <v>0</v>
      </c>
      <c r="EHB113" s="284">
        <f t="shared" si="56"/>
        <v>0</v>
      </c>
      <c r="EHC113" s="284">
        <f t="shared" si="56"/>
        <v>0</v>
      </c>
      <c r="EHD113" s="284">
        <f t="shared" si="56"/>
        <v>0</v>
      </c>
      <c r="EHE113" s="284">
        <f t="shared" si="56"/>
        <v>0</v>
      </c>
      <c r="EHF113" s="284">
        <f t="shared" si="56"/>
        <v>0</v>
      </c>
      <c r="EHG113" s="284">
        <f t="shared" si="56"/>
        <v>0</v>
      </c>
      <c r="EHH113" s="284">
        <f t="shared" si="56"/>
        <v>0</v>
      </c>
      <c r="EHI113" s="284">
        <f t="shared" si="56"/>
        <v>0</v>
      </c>
      <c r="EHJ113" s="284">
        <f t="shared" si="56"/>
        <v>0</v>
      </c>
      <c r="EHK113" s="284">
        <f t="shared" si="56"/>
        <v>0</v>
      </c>
      <c r="EHL113" s="284">
        <f t="shared" si="56"/>
        <v>0</v>
      </c>
      <c r="EHM113" s="284">
        <f t="shared" si="56"/>
        <v>0</v>
      </c>
      <c r="EHN113" s="284">
        <f t="shared" ref="EHN113:EJY113" si="57">EHN111-EHN112</f>
        <v>0</v>
      </c>
      <c r="EHO113" s="284">
        <f t="shared" si="57"/>
        <v>0</v>
      </c>
      <c r="EHP113" s="284">
        <f t="shared" si="57"/>
        <v>0</v>
      </c>
      <c r="EHQ113" s="284">
        <f t="shared" si="57"/>
        <v>0</v>
      </c>
      <c r="EHR113" s="284">
        <f t="shared" si="57"/>
        <v>0</v>
      </c>
      <c r="EHS113" s="284">
        <f t="shared" si="57"/>
        <v>0</v>
      </c>
      <c r="EHT113" s="284">
        <f t="shared" si="57"/>
        <v>0</v>
      </c>
      <c r="EHU113" s="284">
        <f t="shared" si="57"/>
        <v>0</v>
      </c>
      <c r="EHV113" s="284">
        <f t="shared" si="57"/>
        <v>0</v>
      </c>
      <c r="EHW113" s="284">
        <f t="shared" si="57"/>
        <v>0</v>
      </c>
      <c r="EHX113" s="284">
        <f t="shared" si="57"/>
        <v>0</v>
      </c>
      <c r="EHY113" s="284">
        <f t="shared" si="57"/>
        <v>0</v>
      </c>
      <c r="EHZ113" s="284">
        <f t="shared" si="57"/>
        <v>0</v>
      </c>
      <c r="EIA113" s="284">
        <f t="shared" si="57"/>
        <v>0</v>
      </c>
      <c r="EIB113" s="284">
        <f t="shared" si="57"/>
        <v>0</v>
      </c>
      <c r="EIC113" s="284">
        <f t="shared" si="57"/>
        <v>0</v>
      </c>
      <c r="EID113" s="284">
        <f t="shared" si="57"/>
        <v>0</v>
      </c>
      <c r="EIE113" s="284">
        <f t="shared" si="57"/>
        <v>0</v>
      </c>
      <c r="EIF113" s="284">
        <f t="shared" si="57"/>
        <v>0</v>
      </c>
      <c r="EIG113" s="284">
        <f t="shared" si="57"/>
        <v>0</v>
      </c>
      <c r="EIH113" s="284">
        <f t="shared" si="57"/>
        <v>0</v>
      </c>
      <c r="EII113" s="284">
        <f t="shared" si="57"/>
        <v>0</v>
      </c>
      <c r="EIJ113" s="284">
        <f t="shared" si="57"/>
        <v>0</v>
      </c>
      <c r="EIK113" s="284">
        <f t="shared" si="57"/>
        <v>0</v>
      </c>
      <c r="EIL113" s="284">
        <f t="shared" si="57"/>
        <v>0</v>
      </c>
      <c r="EIM113" s="284">
        <f t="shared" si="57"/>
        <v>0</v>
      </c>
      <c r="EIN113" s="284">
        <f t="shared" si="57"/>
        <v>0</v>
      </c>
      <c r="EIO113" s="284">
        <f t="shared" si="57"/>
        <v>0</v>
      </c>
      <c r="EIP113" s="284">
        <f t="shared" si="57"/>
        <v>0</v>
      </c>
      <c r="EIQ113" s="284">
        <f t="shared" si="57"/>
        <v>0</v>
      </c>
      <c r="EIR113" s="284">
        <f t="shared" si="57"/>
        <v>0</v>
      </c>
      <c r="EIS113" s="284">
        <f t="shared" si="57"/>
        <v>0</v>
      </c>
      <c r="EIT113" s="284">
        <f t="shared" si="57"/>
        <v>0</v>
      </c>
      <c r="EIU113" s="284">
        <f t="shared" si="57"/>
        <v>0</v>
      </c>
      <c r="EIV113" s="284">
        <f t="shared" si="57"/>
        <v>0</v>
      </c>
      <c r="EIW113" s="284">
        <f t="shared" si="57"/>
        <v>0</v>
      </c>
      <c r="EIX113" s="284">
        <f t="shared" si="57"/>
        <v>0</v>
      </c>
      <c r="EIY113" s="284">
        <f t="shared" si="57"/>
        <v>0</v>
      </c>
      <c r="EIZ113" s="284">
        <f t="shared" si="57"/>
        <v>0</v>
      </c>
      <c r="EJA113" s="284">
        <f t="shared" si="57"/>
        <v>0</v>
      </c>
      <c r="EJB113" s="284">
        <f t="shared" si="57"/>
        <v>0</v>
      </c>
      <c r="EJC113" s="284">
        <f t="shared" si="57"/>
        <v>0</v>
      </c>
      <c r="EJD113" s="284">
        <f t="shared" si="57"/>
        <v>0</v>
      </c>
      <c r="EJE113" s="284">
        <f t="shared" si="57"/>
        <v>0</v>
      </c>
      <c r="EJF113" s="284">
        <f t="shared" si="57"/>
        <v>0</v>
      </c>
      <c r="EJG113" s="284">
        <f t="shared" si="57"/>
        <v>0</v>
      </c>
      <c r="EJH113" s="284">
        <f t="shared" si="57"/>
        <v>0</v>
      </c>
      <c r="EJI113" s="284">
        <f t="shared" si="57"/>
        <v>0</v>
      </c>
      <c r="EJJ113" s="284">
        <f t="shared" si="57"/>
        <v>0</v>
      </c>
      <c r="EJK113" s="284">
        <f t="shared" si="57"/>
        <v>0</v>
      </c>
      <c r="EJL113" s="284">
        <f t="shared" si="57"/>
        <v>0</v>
      </c>
      <c r="EJM113" s="284">
        <f t="shared" si="57"/>
        <v>0</v>
      </c>
      <c r="EJN113" s="284">
        <f t="shared" si="57"/>
        <v>0</v>
      </c>
      <c r="EJO113" s="284">
        <f t="shared" si="57"/>
        <v>0</v>
      </c>
      <c r="EJP113" s="284">
        <f t="shared" si="57"/>
        <v>0</v>
      </c>
      <c r="EJQ113" s="284">
        <f t="shared" si="57"/>
        <v>0</v>
      </c>
      <c r="EJR113" s="284">
        <f t="shared" si="57"/>
        <v>0</v>
      </c>
      <c r="EJS113" s="284">
        <f t="shared" si="57"/>
        <v>0</v>
      </c>
      <c r="EJT113" s="284">
        <f t="shared" si="57"/>
        <v>0</v>
      </c>
      <c r="EJU113" s="284">
        <f t="shared" si="57"/>
        <v>0</v>
      </c>
      <c r="EJV113" s="284">
        <f t="shared" si="57"/>
        <v>0</v>
      </c>
      <c r="EJW113" s="284">
        <f t="shared" si="57"/>
        <v>0</v>
      </c>
      <c r="EJX113" s="284">
        <f t="shared" si="57"/>
        <v>0</v>
      </c>
      <c r="EJY113" s="284">
        <f t="shared" si="57"/>
        <v>0</v>
      </c>
      <c r="EJZ113" s="284">
        <f t="shared" ref="EJZ113:EMK113" si="58">EJZ111-EJZ112</f>
        <v>0</v>
      </c>
      <c r="EKA113" s="284">
        <f t="shared" si="58"/>
        <v>0</v>
      </c>
      <c r="EKB113" s="284">
        <f t="shared" si="58"/>
        <v>0</v>
      </c>
      <c r="EKC113" s="284">
        <f t="shared" si="58"/>
        <v>0</v>
      </c>
      <c r="EKD113" s="284">
        <f t="shared" si="58"/>
        <v>0</v>
      </c>
      <c r="EKE113" s="284">
        <f t="shared" si="58"/>
        <v>0</v>
      </c>
      <c r="EKF113" s="284">
        <f t="shared" si="58"/>
        <v>0</v>
      </c>
      <c r="EKG113" s="284">
        <f t="shared" si="58"/>
        <v>0</v>
      </c>
      <c r="EKH113" s="284">
        <f t="shared" si="58"/>
        <v>0</v>
      </c>
      <c r="EKI113" s="284">
        <f t="shared" si="58"/>
        <v>0</v>
      </c>
      <c r="EKJ113" s="284">
        <f t="shared" si="58"/>
        <v>0</v>
      </c>
      <c r="EKK113" s="284">
        <f t="shared" si="58"/>
        <v>0</v>
      </c>
      <c r="EKL113" s="284">
        <f t="shared" si="58"/>
        <v>0</v>
      </c>
      <c r="EKM113" s="284">
        <f t="shared" si="58"/>
        <v>0</v>
      </c>
      <c r="EKN113" s="284">
        <f t="shared" si="58"/>
        <v>0</v>
      </c>
      <c r="EKO113" s="284">
        <f t="shared" si="58"/>
        <v>0</v>
      </c>
      <c r="EKP113" s="284">
        <f t="shared" si="58"/>
        <v>0</v>
      </c>
      <c r="EKQ113" s="284">
        <f t="shared" si="58"/>
        <v>0</v>
      </c>
      <c r="EKR113" s="284">
        <f t="shared" si="58"/>
        <v>0</v>
      </c>
      <c r="EKS113" s="284">
        <f t="shared" si="58"/>
        <v>0</v>
      </c>
      <c r="EKT113" s="284">
        <f t="shared" si="58"/>
        <v>0</v>
      </c>
      <c r="EKU113" s="284">
        <f t="shared" si="58"/>
        <v>0</v>
      </c>
      <c r="EKV113" s="284">
        <f t="shared" si="58"/>
        <v>0</v>
      </c>
      <c r="EKW113" s="284">
        <f t="shared" si="58"/>
        <v>0</v>
      </c>
      <c r="EKX113" s="284">
        <f t="shared" si="58"/>
        <v>0</v>
      </c>
      <c r="EKY113" s="284">
        <f t="shared" si="58"/>
        <v>0</v>
      </c>
      <c r="EKZ113" s="284">
        <f t="shared" si="58"/>
        <v>0</v>
      </c>
      <c r="ELA113" s="284">
        <f t="shared" si="58"/>
        <v>0</v>
      </c>
      <c r="ELB113" s="284">
        <f t="shared" si="58"/>
        <v>0</v>
      </c>
      <c r="ELC113" s="284">
        <f t="shared" si="58"/>
        <v>0</v>
      </c>
      <c r="ELD113" s="284">
        <f t="shared" si="58"/>
        <v>0</v>
      </c>
      <c r="ELE113" s="284">
        <f t="shared" si="58"/>
        <v>0</v>
      </c>
      <c r="ELF113" s="284">
        <f t="shared" si="58"/>
        <v>0</v>
      </c>
      <c r="ELG113" s="284">
        <f t="shared" si="58"/>
        <v>0</v>
      </c>
      <c r="ELH113" s="284">
        <f t="shared" si="58"/>
        <v>0</v>
      </c>
      <c r="ELI113" s="284">
        <f t="shared" si="58"/>
        <v>0</v>
      </c>
      <c r="ELJ113" s="284">
        <f t="shared" si="58"/>
        <v>0</v>
      </c>
      <c r="ELK113" s="284">
        <f t="shared" si="58"/>
        <v>0</v>
      </c>
      <c r="ELL113" s="284">
        <f t="shared" si="58"/>
        <v>0</v>
      </c>
      <c r="ELM113" s="284">
        <f t="shared" si="58"/>
        <v>0</v>
      </c>
      <c r="ELN113" s="284">
        <f t="shared" si="58"/>
        <v>0</v>
      </c>
      <c r="ELO113" s="284">
        <f t="shared" si="58"/>
        <v>0</v>
      </c>
      <c r="ELP113" s="284">
        <f t="shared" si="58"/>
        <v>0</v>
      </c>
      <c r="ELQ113" s="284">
        <f t="shared" si="58"/>
        <v>0</v>
      </c>
      <c r="ELR113" s="284">
        <f t="shared" si="58"/>
        <v>0</v>
      </c>
      <c r="ELS113" s="284">
        <f t="shared" si="58"/>
        <v>0</v>
      </c>
      <c r="ELT113" s="284">
        <f t="shared" si="58"/>
        <v>0</v>
      </c>
      <c r="ELU113" s="284">
        <f t="shared" si="58"/>
        <v>0</v>
      </c>
      <c r="ELV113" s="284">
        <f t="shared" si="58"/>
        <v>0</v>
      </c>
      <c r="ELW113" s="284">
        <f t="shared" si="58"/>
        <v>0</v>
      </c>
      <c r="ELX113" s="284">
        <f t="shared" si="58"/>
        <v>0</v>
      </c>
      <c r="ELY113" s="284">
        <f t="shared" si="58"/>
        <v>0</v>
      </c>
      <c r="ELZ113" s="284">
        <f t="shared" si="58"/>
        <v>0</v>
      </c>
      <c r="EMA113" s="284">
        <f t="shared" si="58"/>
        <v>0</v>
      </c>
      <c r="EMB113" s="284">
        <f t="shared" si="58"/>
        <v>0</v>
      </c>
      <c r="EMC113" s="284">
        <f t="shared" si="58"/>
        <v>0</v>
      </c>
      <c r="EMD113" s="284">
        <f t="shared" si="58"/>
        <v>0</v>
      </c>
      <c r="EME113" s="284">
        <f t="shared" si="58"/>
        <v>0</v>
      </c>
      <c r="EMF113" s="284">
        <f t="shared" si="58"/>
        <v>0</v>
      </c>
      <c r="EMG113" s="284">
        <f t="shared" si="58"/>
        <v>0</v>
      </c>
      <c r="EMH113" s="284">
        <f t="shared" si="58"/>
        <v>0</v>
      </c>
      <c r="EMI113" s="284">
        <f t="shared" si="58"/>
        <v>0</v>
      </c>
      <c r="EMJ113" s="284">
        <f t="shared" si="58"/>
        <v>0</v>
      </c>
      <c r="EMK113" s="284">
        <f t="shared" si="58"/>
        <v>0</v>
      </c>
      <c r="EML113" s="284">
        <f t="shared" ref="EML113:EOW113" si="59">EML111-EML112</f>
        <v>0</v>
      </c>
      <c r="EMM113" s="284">
        <f t="shared" si="59"/>
        <v>0</v>
      </c>
      <c r="EMN113" s="284">
        <f t="shared" si="59"/>
        <v>0</v>
      </c>
      <c r="EMO113" s="284">
        <f t="shared" si="59"/>
        <v>0</v>
      </c>
      <c r="EMP113" s="284">
        <f t="shared" si="59"/>
        <v>0</v>
      </c>
      <c r="EMQ113" s="284">
        <f t="shared" si="59"/>
        <v>0</v>
      </c>
      <c r="EMR113" s="284">
        <f t="shared" si="59"/>
        <v>0</v>
      </c>
      <c r="EMS113" s="284">
        <f t="shared" si="59"/>
        <v>0</v>
      </c>
      <c r="EMT113" s="284">
        <f t="shared" si="59"/>
        <v>0</v>
      </c>
      <c r="EMU113" s="284">
        <f t="shared" si="59"/>
        <v>0</v>
      </c>
      <c r="EMV113" s="284">
        <f t="shared" si="59"/>
        <v>0</v>
      </c>
      <c r="EMW113" s="284">
        <f t="shared" si="59"/>
        <v>0</v>
      </c>
      <c r="EMX113" s="284">
        <f t="shared" si="59"/>
        <v>0</v>
      </c>
      <c r="EMY113" s="284">
        <f t="shared" si="59"/>
        <v>0</v>
      </c>
      <c r="EMZ113" s="284">
        <f t="shared" si="59"/>
        <v>0</v>
      </c>
      <c r="ENA113" s="284">
        <f t="shared" si="59"/>
        <v>0</v>
      </c>
      <c r="ENB113" s="284">
        <f t="shared" si="59"/>
        <v>0</v>
      </c>
      <c r="ENC113" s="284">
        <f t="shared" si="59"/>
        <v>0</v>
      </c>
      <c r="END113" s="284">
        <f t="shared" si="59"/>
        <v>0</v>
      </c>
      <c r="ENE113" s="284">
        <f t="shared" si="59"/>
        <v>0</v>
      </c>
      <c r="ENF113" s="284">
        <f t="shared" si="59"/>
        <v>0</v>
      </c>
      <c r="ENG113" s="284">
        <f t="shared" si="59"/>
        <v>0</v>
      </c>
      <c r="ENH113" s="284">
        <f t="shared" si="59"/>
        <v>0</v>
      </c>
      <c r="ENI113" s="284">
        <f t="shared" si="59"/>
        <v>0</v>
      </c>
      <c r="ENJ113" s="284">
        <f t="shared" si="59"/>
        <v>0</v>
      </c>
      <c r="ENK113" s="284">
        <f t="shared" si="59"/>
        <v>0</v>
      </c>
      <c r="ENL113" s="284">
        <f t="shared" si="59"/>
        <v>0</v>
      </c>
      <c r="ENM113" s="284">
        <f t="shared" si="59"/>
        <v>0</v>
      </c>
      <c r="ENN113" s="284">
        <f t="shared" si="59"/>
        <v>0</v>
      </c>
      <c r="ENO113" s="284">
        <f t="shared" si="59"/>
        <v>0</v>
      </c>
      <c r="ENP113" s="284">
        <f t="shared" si="59"/>
        <v>0</v>
      </c>
      <c r="ENQ113" s="284">
        <f t="shared" si="59"/>
        <v>0</v>
      </c>
      <c r="ENR113" s="284">
        <f t="shared" si="59"/>
        <v>0</v>
      </c>
      <c r="ENS113" s="284">
        <f t="shared" si="59"/>
        <v>0</v>
      </c>
      <c r="ENT113" s="284">
        <f t="shared" si="59"/>
        <v>0</v>
      </c>
      <c r="ENU113" s="284">
        <f t="shared" si="59"/>
        <v>0</v>
      </c>
      <c r="ENV113" s="284">
        <f t="shared" si="59"/>
        <v>0</v>
      </c>
      <c r="ENW113" s="284">
        <f t="shared" si="59"/>
        <v>0</v>
      </c>
      <c r="ENX113" s="284">
        <f t="shared" si="59"/>
        <v>0</v>
      </c>
      <c r="ENY113" s="284">
        <f t="shared" si="59"/>
        <v>0</v>
      </c>
      <c r="ENZ113" s="284">
        <f t="shared" si="59"/>
        <v>0</v>
      </c>
      <c r="EOA113" s="284">
        <f t="shared" si="59"/>
        <v>0</v>
      </c>
      <c r="EOB113" s="284">
        <f t="shared" si="59"/>
        <v>0</v>
      </c>
      <c r="EOC113" s="284">
        <f t="shared" si="59"/>
        <v>0</v>
      </c>
      <c r="EOD113" s="284">
        <f t="shared" si="59"/>
        <v>0</v>
      </c>
      <c r="EOE113" s="284">
        <f t="shared" si="59"/>
        <v>0</v>
      </c>
      <c r="EOF113" s="284">
        <f t="shared" si="59"/>
        <v>0</v>
      </c>
      <c r="EOG113" s="284">
        <f t="shared" si="59"/>
        <v>0</v>
      </c>
      <c r="EOH113" s="284">
        <f t="shared" si="59"/>
        <v>0</v>
      </c>
      <c r="EOI113" s="284">
        <f t="shared" si="59"/>
        <v>0</v>
      </c>
      <c r="EOJ113" s="284">
        <f t="shared" si="59"/>
        <v>0</v>
      </c>
      <c r="EOK113" s="284">
        <f t="shared" si="59"/>
        <v>0</v>
      </c>
      <c r="EOL113" s="284">
        <f t="shared" si="59"/>
        <v>0</v>
      </c>
      <c r="EOM113" s="284">
        <f t="shared" si="59"/>
        <v>0</v>
      </c>
      <c r="EON113" s="284">
        <f t="shared" si="59"/>
        <v>0</v>
      </c>
      <c r="EOO113" s="284">
        <f t="shared" si="59"/>
        <v>0</v>
      </c>
      <c r="EOP113" s="284">
        <f t="shared" si="59"/>
        <v>0</v>
      </c>
      <c r="EOQ113" s="284">
        <f t="shared" si="59"/>
        <v>0</v>
      </c>
      <c r="EOR113" s="284">
        <f t="shared" si="59"/>
        <v>0</v>
      </c>
      <c r="EOS113" s="284">
        <f t="shared" si="59"/>
        <v>0</v>
      </c>
      <c r="EOT113" s="284">
        <f t="shared" si="59"/>
        <v>0</v>
      </c>
      <c r="EOU113" s="284">
        <f t="shared" si="59"/>
        <v>0</v>
      </c>
      <c r="EOV113" s="284">
        <f t="shared" si="59"/>
        <v>0</v>
      </c>
      <c r="EOW113" s="284">
        <f t="shared" si="59"/>
        <v>0</v>
      </c>
      <c r="EOX113" s="284">
        <f t="shared" ref="EOX113:ERI113" si="60">EOX111-EOX112</f>
        <v>0</v>
      </c>
      <c r="EOY113" s="284">
        <f t="shared" si="60"/>
        <v>0</v>
      </c>
      <c r="EOZ113" s="284">
        <f t="shared" si="60"/>
        <v>0</v>
      </c>
      <c r="EPA113" s="284">
        <f t="shared" si="60"/>
        <v>0</v>
      </c>
      <c r="EPB113" s="284">
        <f t="shared" si="60"/>
        <v>0</v>
      </c>
      <c r="EPC113" s="284">
        <f t="shared" si="60"/>
        <v>0</v>
      </c>
      <c r="EPD113" s="284">
        <f t="shared" si="60"/>
        <v>0</v>
      </c>
      <c r="EPE113" s="284">
        <f t="shared" si="60"/>
        <v>0</v>
      </c>
      <c r="EPF113" s="284">
        <f t="shared" si="60"/>
        <v>0</v>
      </c>
      <c r="EPG113" s="284">
        <f t="shared" si="60"/>
        <v>0</v>
      </c>
      <c r="EPH113" s="284">
        <f t="shared" si="60"/>
        <v>0</v>
      </c>
      <c r="EPI113" s="284">
        <f t="shared" si="60"/>
        <v>0</v>
      </c>
      <c r="EPJ113" s="284">
        <f t="shared" si="60"/>
        <v>0</v>
      </c>
      <c r="EPK113" s="284">
        <f t="shared" si="60"/>
        <v>0</v>
      </c>
      <c r="EPL113" s="284">
        <f t="shared" si="60"/>
        <v>0</v>
      </c>
      <c r="EPM113" s="284">
        <f t="shared" si="60"/>
        <v>0</v>
      </c>
      <c r="EPN113" s="284">
        <f t="shared" si="60"/>
        <v>0</v>
      </c>
      <c r="EPO113" s="284">
        <f t="shared" si="60"/>
        <v>0</v>
      </c>
      <c r="EPP113" s="284">
        <f t="shared" si="60"/>
        <v>0</v>
      </c>
      <c r="EPQ113" s="284">
        <f t="shared" si="60"/>
        <v>0</v>
      </c>
      <c r="EPR113" s="284">
        <f t="shared" si="60"/>
        <v>0</v>
      </c>
      <c r="EPS113" s="284">
        <f t="shared" si="60"/>
        <v>0</v>
      </c>
      <c r="EPT113" s="284">
        <f t="shared" si="60"/>
        <v>0</v>
      </c>
      <c r="EPU113" s="284">
        <f t="shared" si="60"/>
        <v>0</v>
      </c>
      <c r="EPV113" s="284">
        <f t="shared" si="60"/>
        <v>0</v>
      </c>
      <c r="EPW113" s="284">
        <f t="shared" si="60"/>
        <v>0</v>
      </c>
      <c r="EPX113" s="284">
        <f t="shared" si="60"/>
        <v>0</v>
      </c>
      <c r="EPY113" s="284">
        <f t="shared" si="60"/>
        <v>0</v>
      </c>
      <c r="EPZ113" s="284">
        <f t="shared" si="60"/>
        <v>0</v>
      </c>
      <c r="EQA113" s="284">
        <f t="shared" si="60"/>
        <v>0</v>
      </c>
      <c r="EQB113" s="284">
        <f t="shared" si="60"/>
        <v>0</v>
      </c>
      <c r="EQC113" s="284">
        <f t="shared" si="60"/>
        <v>0</v>
      </c>
      <c r="EQD113" s="284">
        <f t="shared" si="60"/>
        <v>0</v>
      </c>
      <c r="EQE113" s="284">
        <f t="shared" si="60"/>
        <v>0</v>
      </c>
      <c r="EQF113" s="284">
        <f t="shared" si="60"/>
        <v>0</v>
      </c>
      <c r="EQG113" s="284">
        <f t="shared" si="60"/>
        <v>0</v>
      </c>
      <c r="EQH113" s="284">
        <f t="shared" si="60"/>
        <v>0</v>
      </c>
      <c r="EQI113" s="284">
        <f t="shared" si="60"/>
        <v>0</v>
      </c>
      <c r="EQJ113" s="284">
        <f t="shared" si="60"/>
        <v>0</v>
      </c>
      <c r="EQK113" s="284">
        <f t="shared" si="60"/>
        <v>0</v>
      </c>
      <c r="EQL113" s="284">
        <f t="shared" si="60"/>
        <v>0</v>
      </c>
      <c r="EQM113" s="284">
        <f t="shared" si="60"/>
        <v>0</v>
      </c>
      <c r="EQN113" s="284">
        <f t="shared" si="60"/>
        <v>0</v>
      </c>
      <c r="EQO113" s="284">
        <f t="shared" si="60"/>
        <v>0</v>
      </c>
      <c r="EQP113" s="284">
        <f t="shared" si="60"/>
        <v>0</v>
      </c>
      <c r="EQQ113" s="284">
        <f t="shared" si="60"/>
        <v>0</v>
      </c>
      <c r="EQR113" s="284">
        <f t="shared" si="60"/>
        <v>0</v>
      </c>
      <c r="EQS113" s="284">
        <f t="shared" si="60"/>
        <v>0</v>
      </c>
      <c r="EQT113" s="284">
        <f t="shared" si="60"/>
        <v>0</v>
      </c>
      <c r="EQU113" s="284">
        <f t="shared" si="60"/>
        <v>0</v>
      </c>
      <c r="EQV113" s="284">
        <f t="shared" si="60"/>
        <v>0</v>
      </c>
      <c r="EQW113" s="284">
        <f t="shared" si="60"/>
        <v>0</v>
      </c>
      <c r="EQX113" s="284">
        <f t="shared" si="60"/>
        <v>0</v>
      </c>
      <c r="EQY113" s="284">
        <f t="shared" si="60"/>
        <v>0</v>
      </c>
      <c r="EQZ113" s="284">
        <f t="shared" si="60"/>
        <v>0</v>
      </c>
      <c r="ERA113" s="284">
        <f t="shared" si="60"/>
        <v>0</v>
      </c>
      <c r="ERB113" s="284">
        <f t="shared" si="60"/>
        <v>0</v>
      </c>
      <c r="ERC113" s="284">
        <f t="shared" si="60"/>
        <v>0</v>
      </c>
      <c r="ERD113" s="284">
        <f t="shared" si="60"/>
        <v>0</v>
      </c>
      <c r="ERE113" s="284">
        <f t="shared" si="60"/>
        <v>0</v>
      </c>
      <c r="ERF113" s="284">
        <f t="shared" si="60"/>
        <v>0</v>
      </c>
      <c r="ERG113" s="284">
        <f t="shared" si="60"/>
        <v>0</v>
      </c>
      <c r="ERH113" s="284">
        <f t="shared" si="60"/>
        <v>0</v>
      </c>
      <c r="ERI113" s="284">
        <f t="shared" si="60"/>
        <v>0</v>
      </c>
      <c r="ERJ113" s="284">
        <f t="shared" ref="ERJ113:ETU113" si="61">ERJ111-ERJ112</f>
        <v>0</v>
      </c>
      <c r="ERK113" s="284">
        <f t="shared" si="61"/>
        <v>0</v>
      </c>
      <c r="ERL113" s="284">
        <f t="shared" si="61"/>
        <v>0</v>
      </c>
      <c r="ERM113" s="284">
        <f t="shared" si="61"/>
        <v>0</v>
      </c>
      <c r="ERN113" s="284">
        <f t="shared" si="61"/>
        <v>0</v>
      </c>
      <c r="ERO113" s="284">
        <f t="shared" si="61"/>
        <v>0</v>
      </c>
      <c r="ERP113" s="284">
        <f t="shared" si="61"/>
        <v>0</v>
      </c>
      <c r="ERQ113" s="284">
        <f t="shared" si="61"/>
        <v>0</v>
      </c>
      <c r="ERR113" s="284">
        <f t="shared" si="61"/>
        <v>0</v>
      </c>
      <c r="ERS113" s="284">
        <f t="shared" si="61"/>
        <v>0</v>
      </c>
      <c r="ERT113" s="284">
        <f t="shared" si="61"/>
        <v>0</v>
      </c>
      <c r="ERU113" s="284">
        <f t="shared" si="61"/>
        <v>0</v>
      </c>
      <c r="ERV113" s="284">
        <f t="shared" si="61"/>
        <v>0</v>
      </c>
      <c r="ERW113" s="284">
        <f t="shared" si="61"/>
        <v>0</v>
      </c>
      <c r="ERX113" s="284">
        <f t="shared" si="61"/>
        <v>0</v>
      </c>
      <c r="ERY113" s="284">
        <f t="shared" si="61"/>
        <v>0</v>
      </c>
      <c r="ERZ113" s="284">
        <f t="shared" si="61"/>
        <v>0</v>
      </c>
      <c r="ESA113" s="284">
        <f t="shared" si="61"/>
        <v>0</v>
      </c>
      <c r="ESB113" s="284">
        <f t="shared" si="61"/>
        <v>0</v>
      </c>
      <c r="ESC113" s="284">
        <f t="shared" si="61"/>
        <v>0</v>
      </c>
      <c r="ESD113" s="284">
        <f t="shared" si="61"/>
        <v>0</v>
      </c>
      <c r="ESE113" s="284">
        <f t="shared" si="61"/>
        <v>0</v>
      </c>
      <c r="ESF113" s="284">
        <f t="shared" si="61"/>
        <v>0</v>
      </c>
      <c r="ESG113" s="284">
        <f t="shared" si="61"/>
        <v>0</v>
      </c>
      <c r="ESH113" s="284">
        <f t="shared" si="61"/>
        <v>0</v>
      </c>
      <c r="ESI113" s="284">
        <f t="shared" si="61"/>
        <v>0</v>
      </c>
      <c r="ESJ113" s="284">
        <f t="shared" si="61"/>
        <v>0</v>
      </c>
      <c r="ESK113" s="284">
        <f t="shared" si="61"/>
        <v>0</v>
      </c>
      <c r="ESL113" s="284">
        <f t="shared" si="61"/>
        <v>0</v>
      </c>
      <c r="ESM113" s="284">
        <f t="shared" si="61"/>
        <v>0</v>
      </c>
      <c r="ESN113" s="284">
        <f t="shared" si="61"/>
        <v>0</v>
      </c>
      <c r="ESO113" s="284">
        <f t="shared" si="61"/>
        <v>0</v>
      </c>
      <c r="ESP113" s="284">
        <f t="shared" si="61"/>
        <v>0</v>
      </c>
      <c r="ESQ113" s="284">
        <f t="shared" si="61"/>
        <v>0</v>
      </c>
      <c r="ESR113" s="284">
        <f t="shared" si="61"/>
        <v>0</v>
      </c>
      <c r="ESS113" s="284">
        <f t="shared" si="61"/>
        <v>0</v>
      </c>
      <c r="EST113" s="284">
        <f t="shared" si="61"/>
        <v>0</v>
      </c>
      <c r="ESU113" s="284">
        <f t="shared" si="61"/>
        <v>0</v>
      </c>
      <c r="ESV113" s="284">
        <f t="shared" si="61"/>
        <v>0</v>
      </c>
      <c r="ESW113" s="284">
        <f t="shared" si="61"/>
        <v>0</v>
      </c>
      <c r="ESX113" s="284">
        <f t="shared" si="61"/>
        <v>0</v>
      </c>
      <c r="ESY113" s="284">
        <f t="shared" si="61"/>
        <v>0</v>
      </c>
      <c r="ESZ113" s="284">
        <f t="shared" si="61"/>
        <v>0</v>
      </c>
      <c r="ETA113" s="284">
        <f t="shared" si="61"/>
        <v>0</v>
      </c>
      <c r="ETB113" s="284">
        <f t="shared" si="61"/>
        <v>0</v>
      </c>
      <c r="ETC113" s="284">
        <f t="shared" si="61"/>
        <v>0</v>
      </c>
      <c r="ETD113" s="284">
        <f t="shared" si="61"/>
        <v>0</v>
      </c>
      <c r="ETE113" s="284">
        <f t="shared" si="61"/>
        <v>0</v>
      </c>
      <c r="ETF113" s="284">
        <f t="shared" si="61"/>
        <v>0</v>
      </c>
      <c r="ETG113" s="284">
        <f t="shared" si="61"/>
        <v>0</v>
      </c>
      <c r="ETH113" s="284">
        <f t="shared" si="61"/>
        <v>0</v>
      </c>
      <c r="ETI113" s="284">
        <f t="shared" si="61"/>
        <v>0</v>
      </c>
      <c r="ETJ113" s="284">
        <f t="shared" si="61"/>
        <v>0</v>
      </c>
      <c r="ETK113" s="284">
        <f t="shared" si="61"/>
        <v>0</v>
      </c>
      <c r="ETL113" s="284">
        <f t="shared" si="61"/>
        <v>0</v>
      </c>
      <c r="ETM113" s="284">
        <f t="shared" si="61"/>
        <v>0</v>
      </c>
      <c r="ETN113" s="284">
        <f t="shared" si="61"/>
        <v>0</v>
      </c>
      <c r="ETO113" s="284">
        <f t="shared" si="61"/>
        <v>0</v>
      </c>
      <c r="ETP113" s="284">
        <f t="shared" si="61"/>
        <v>0</v>
      </c>
      <c r="ETQ113" s="284">
        <f t="shared" si="61"/>
        <v>0</v>
      </c>
      <c r="ETR113" s="284">
        <f t="shared" si="61"/>
        <v>0</v>
      </c>
      <c r="ETS113" s="284">
        <f t="shared" si="61"/>
        <v>0</v>
      </c>
      <c r="ETT113" s="284">
        <f t="shared" si="61"/>
        <v>0</v>
      </c>
      <c r="ETU113" s="284">
        <f t="shared" si="61"/>
        <v>0</v>
      </c>
      <c r="ETV113" s="284">
        <f t="shared" ref="ETV113:EWG113" si="62">ETV111-ETV112</f>
        <v>0</v>
      </c>
      <c r="ETW113" s="284">
        <f t="shared" si="62"/>
        <v>0</v>
      </c>
      <c r="ETX113" s="284">
        <f t="shared" si="62"/>
        <v>0</v>
      </c>
      <c r="ETY113" s="284">
        <f t="shared" si="62"/>
        <v>0</v>
      </c>
      <c r="ETZ113" s="284">
        <f t="shared" si="62"/>
        <v>0</v>
      </c>
      <c r="EUA113" s="284">
        <f t="shared" si="62"/>
        <v>0</v>
      </c>
      <c r="EUB113" s="284">
        <f t="shared" si="62"/>
        <v>0</v>
      </c>
      <c r="EUC113" s="284">
        <f t="shared" si="62"/>
        <v>0</v>
      </c>
      <c r="EUD113" s="284">
        <f t="shared" si="62"/>
        <v>0</v>
      </c>
      <c r="EUE113" s="284">
        <f t="shared" si="62"/>
        <v>0</v>
      </c>
      <c r="EUF113" s="284">
        <f t="shared" si="62"/>
        <v>0</v>
      </c>
      <c r="EUG113" s="284">
        <f t="shared" si="62"/>
        <v>0</v>
      </c>
      <c r="EUH113" s="284">
        <f t="shared" si="62"/>
        <v>0</v>
      </c>
      <c r="EUI113" s="284">
        <f t="shared" si="62"/>
        <v>0</v>
      </c>
      <c r="EUJ113" s="284">
        <f t="shared" si="62"/>
        <v>0</v>
      </c>
      <c r="EUK113" s="284">
        <f t="shared" si="62"/>
        <v>0</v>
      </c>
      <c r="EUL113" s="284">
        <f t="shared" si="62"/>
        <v>0</v>
      </c>
      <c r="EUM113" s="284">
        <f t="shared" si="62"/>
        <v>0</v>
      </c>
      <c r="EUN113" s="284">
        <f t="shared" si="62"/>
        <v>0</v>
      </c>
      <c r="EUO113" s="284">
        <f t="shared" si="62"/>
        <v>0</v>
      </c>
      <c r="EUP113" s="284">
        <f t="shared" si="62"/>
        <v>0</v>
      </c>
      <c r="EUQ113" s="284">
        <f t="shared" si="62"/>
        <v>0</v>
      </c>
      <c r="EUR113" s="284">
        <f t="shared" si="62"/>
        <v>0</v>
      </c>
      <c r="EUS113" s="284">
        <f t="shared" si="62"/>
        <v>0</v>
      </c>
      <c r="EUT113" s="284">
        <f t="shared" si="62"/>
        <v>0</v>
      </c>
      <c r="EUU113" s="284">
        <f t="shared" si="62"/>
        <v>0</v>
      </c>
      <c r="EUV113" s="284">
        <f t="shared" si="62"/>
        <v>0</v>
      </c>
      <c r="EUW113" s="284">
        <f t="shared" si="62"/>
        <v>0</v>
      </c>
      <c r="EUX113" s="284">
        <f t="shared" si="62"/>
        <v>0</v>
      </c>
      <c r="EUY113" s="284">
        <f t="shared" si="62"/>
        <v>0</v>
      </c>
      <c r="EUZ113" s="284">
        <f t="shared" si="62"/>
        <v>0</v>
      </c>
      <c r="EVA113" s="284">
        <f t="shared" si="62"/>
        <v>0</v>
      </c>
      <c r="EVB113" s="284">
        <f t="shared" si="62"/>
        <v>0</v>
      </c>
      <c r="EVC113" s="284">
        <f t="shared" si="62"/>
        <v>0</v>
      </c>
      <c r="EVD113" s="284">
        <f t="shared" si="62"/>
        <v>0</v>
      </c>
      <c r="EVE113" s="284">
        <f t="shared" si="62"/>
        <v>0</v>
      </c>
      <c r="EVF113" s="284">
        <f t="shared" si="62"/>
        <v>0</v>
      </c>
      <c r="EVG113" s="284">
        <f t="shared" si="62"/>
        <v>0</v>
      </c>
      <c r="EVH113" s="284">
        <f t="shared" si="62"/>
        <v>0</v>
      </c>
      <c r="EVI113" s="284">
        <f t="shared" si="62"/>
        <v>0</v>
      </c>
      <c r="EVJ113" s="284">
        <f t="shared" si="62"/>
        <v>0</v>
      </c>
      <c r="EVK113" s="284">
        <f t="shared" si="62"/>
        <v>0</v>
      </c>
      <c r="EVL113" s="284">
        <f t="shared" si="62"/>
        <v>0</v>
      </c>
      <c r="EVM113" s="284">
        <f t="shared" si="62"/>
        <v>0</v>
      </c>
      <c r="EVN113" s="284">
        <f t="shared" si="62"/>
        <v>0</v>
      </c>
      <c r="EVO113" s="284">
        <f t="shared" si="62"/>
        <v>0</v>
      </c>
      <c r="EVP113" s="284">
        <f t="shared" si="62"/>
        <v>0</v>
      </c>
      <c r="EVQ113" s="284">
        <f t="shared" si="62"/>
        <v>0</v>
      </c>
      <c r="EVR113" s="284">
        <f t="shared" si="62"/>
        <v>0</v>
      </c>
      <c r="EVS113" s="284">
        <f t="shared" si="62"/>
        <v>0</v>
      </c>
      <c r="EVT113" s="284">
        <f t="shared" si="62"/>
        <v>0</v>
      </c>
      <c r="EVU113" s="284">
        <f t="shared" si="62"/>
        <v>0</v>
      </c>
      <c r="EVV113" s="284">
        <f t="shared" si="62"/>
        <v>0</v>
      </c>
      <c r="EVW113" s="284">
        <f t="shared" si="62"/>
        <v>0</v>
      </c>
      <c r="EVX113" s="284">
        <f t="shared" si="62"/>
        <v>0</v>
      </c>
      <c r="EVY113" s="284">
        <f t="shared" si="62"/>
        <v>0</v>
      </c>
      <c r="EVZ113" s="284">
        <f t="shared" si="62"/>
        <v>0</v>
      </c>
      <c r="EWA113" s="284">
        <f t="shared" si="62"/>
        <v>0</v>
      </c>
      <c r="EWB113" s="284">
        <f t="shared" si="62"/>
        <v>0</v>
      </c>
      <c r="EWC113" s="284">
        <f t="shared" si="62"/>
        <v>0</v>
      </c>
      <c r="EWD113" s="284">
        <f t="shared" si="62"/>
        <v>0</v>
      </c>
      <c r="EWE113" s="284">
        <f t="shared" si="62"/>
        <v>0</v>
      </c>
      <c r="EWF113" s="284">
        <f t="shared" si="62"/>
        <v>0</v>
      </c>
      <c r="EWG113" s="284">
        <f t="shared" si="62"/>
        <v>0</v>
      </c>
      <c r="EWH113" s="284">
        <f t="shared" ref="EWH113:EYS113" si="63">EWH111-EWH112</f>
        <v>0</v>
      </c>
      <c r="EWI113" s="284">
        <f t="shared" si="63"/>
        <v>0</v>
      </c>
      <c r="EWJ113" s="284">
        <f t="shared" si="63"/>
        <v>0</v>
      </c>
      <c r="EWK113" s="284">
        <f t="shared" si="63"/>
        <v>0</v>
      </c>
      <c r="EWL113" s="284">
        <f t="shared" si="63"/>
        <v>0</v>
      </c>
      <c r="EWM113" s="284">
        <f t="shared" si="63"/>
        <v>0</v>
      </c>
      <c r="EWN113" s="284">
        <f t="shared" si="63"/>
        <v>0</v>
      </c>
      <c r="EWO113" s="284">
        <f t="shared" si="63"/>
        <v>0</v>
      </c>
      <c r="EWP113" s="284">
        <f t="shared" si="63"/>
        <v>0</v>
      </c>
      <c r="EWQ113" s="284">
        <f t="shared" si="63"/>
        <v>0</v>
      </c>
      <c r="EWR113" s="284">
        <f t="shared" si="63"/>
        <v>0</v>
      </c>
      <c r="EWS113" s="284">
        <f t="shared" si="63"/>
        <v>0</v>
      </c>
      <c r="EWT113" s="284">
        <f t="shared" si="63"/>
        <v>0</v>
      </c>
      <c r="EWU113" s="284">
        <f t="shared" si="63"/>
        <v>0</v>
      </c>
      <c r="EWV113" s="284">
        <f t="shared" si="63"/>
        <v>0</v>
      </c>
      <c r="EWW113" s="284">
        <f t="shared" si="63"/>
        <v>0</v>
      </c>
      <c r="EWX113" s="284">
        <f t="shared" si="63"/>
        <v>0</v>
      </c>
      <c r="EWY113" s="284">
        <f t="shared" si="63"/>
        <v>0</v>
      </c>
      <c r="EWZ113" s="284">
        <f t="shared" si="63"/>
        <v>0</v>
      </c>
      <c r="EXA113" s="284">
        <f t="shared" si="63"/>
        <v>0</v>
      </c>
      <c r="EXB113" s="284">
        <f t="shared" si="63"/>
        <v>0</v>
      </c>
      <c r="EXC113" s="284">
        <f t="shared" si="63"/>
        <v>0</v>
      </c>
      <c r="EXD113" s="284">
        <f t="shared" si="63"/>
        <v>0</v>
      </c>
      <c r="EXE113" s="284">
        <f t="shared" si="63"/>
        <v>0</v>
      </c>
      <c r="EXF113" s="284">
        <f t="shared" si="63"/>
        <v>0</v>
      </c>
      <c r="EXG113" s="284">
        <f t="shared" si="63"/>
        <v>0</v>
      </c>
      <c r="EXH113" s="284">
        <f t="shared" si="63"/>
        <v>0</v>
      </c>
      <c r="EXI113" s="284">
        <f t="shared" si="63"/>
        <v>0</v>
      </c>
      <c r="EXJ113" s="284">
        <f t="shared" si="63"/>
        <v>0</v>
      </c>
      <c r="EXK113" s="284">
        <f t="shared" si="63"/>
        <v>0</v>
      </c>
      <c r="EXL113" s="284">
        <f t="shared" si="63"/>
        <v>0</v>
      </c>
      <c r="EXM113" s="284">
        <f t="shared" si="63"/>
        <v>0</v>
      </c>
      <c r="EXN113" s="284">
        <f t="shared" si="63"/>
        <v>0</v>
      </c>
      <c r="EXO113" s="284">
        <f t="shared" si="63"/>
        <v>0</v>
      </c>
      <c r="EXP113" s="284">
        <f t="shared" si="63"/>
        <v>0</v>
      </c>
      <c r="EXQ113" s="284">
        <f t="shared" si="63"/>
        <v>0</v>
      </c>
      <c r="EXR113" s="284">
        <f t="shared" si="63"/>
        <v>0</v>
      </c>
      <c r="EXS113" s="284">
        <f t="shared" si="63"/>
        <v>0</v>
      </c>
      <c r="EXT113" s="284">
        <f t="shared" si="63"/>
        <v>0</v>
      </c>
      <c r="EXU113" s="284">
        <f t="shared" si="63"/>
        <v>0</v>
      </c>
      <c r="EXV113" s="284">
        <f t="shared" si="63"/>
        <v>0</v>
      </c>
      <c r="EXW113" s="284">
        <f t="shared" si="63"/>
        <v>0</v>
      </c>
      <c r="EXX113" s="284">
        <f t="shared" si="63"/>
        <v>0</v>
      </c>
      <c r="EXY113" s="284">
        <f t="shared" si="63"/>
        <v>0</v>
      </c>
      <c r="EXZ113" s="284">
        <f t="shared" si="63"/>
        <v>0</v>
      </c>
      <c r="EYA113" s="284">
        <f t="shared" si="63"/>
        <v>0</v>
      </c>
      <c r="EYB113" s="284">
        <f t="shared" si="63"/>
        <v>0</v>
      </c>
      <c r="EYC113" s="284">
        <f t="shared" si="63"/>
        <v>0</v>
      </c>
      <c r="EYD113" s="284">
        <f t="shared" si="63"/>
        <v>0</v>
      </c>
      <c r="EYE113" s="284">
        <f t="shared" si="63"/>
        <v>0</v>
      </c>
      <c r="EYF113" s="284">
        <f t="shared" si="63"/>
        <v>0</v>
      </c>
      <c r="EYG113" s="284">
        <f t="shared" si="63"/>
        <v>0</v>
      </c>
      <c r="EYH113" s="284">
        <f t="shared" si="63"/>
        <v>0</v>
      </c>
      <c r="EYI113" s="284">
        <f t="shared" si="63"/>
        <v>0</v>
      </c>
      <c r="EYJ113" s="284">
        <f t="shared" si="63"/>
        <v>0</v>
      </c>
      <c r="EYK113" s="284">
        <f t="shared" si="63"/>
        <v>0</v>
      </c>
      <c r="EYL113" s="284">
        <f t="shared" si="63"/>
        <v>0</v>
      </c>
      <c r="EYM113" s="284">
        <f t="shared" si="63"/>
        <v>0</v>
      </c>
      <c r="EYN113" s="284">
        <f t="shared" si="63"/>
        <v>0</v>
      </c>
      <c r="EYO113" s="284">
        <f t="shared" si="63"/>
        <v>0</v>
      </c>
      <c r="EYP113" s="284">
        <f t="shared" si="63"/>
        <v>0</v>
      </c>
      <c r="EYQ113" s="284">
        <f t="shared" si="63"/>
        <v>0</v>
      </c>
      <c r="EYR113" s="284">
        <f t="shared" si="63"/>
        <v>0</v>
      </c>
      <c r="EYS113" s="284">
        <f t="shared" si="63"/>
        <v>0</v>
      </c>
      <c r="EYT113" s="284">
        <f t="shared" ref="EYT113:FBE113" si="64">EYT111-EYT112</f>
        <v>0</v>
      </c>
      <c r="EYU113" s="284">
        <f t="shared" si="64"/>
        <v>0</v>
      </c>
      <c r="EYV113" s="284">
        <f t="shared" si="64"/>
        <v>0</v>
      </c>
      <c r="EYW113" s="284">
        <f t="shared" si="64"/>
        <v>0</v>
      </c>
      <c r="EYX113" s="284">
        <f t="shared" si="64"/>
        <v>0</v>
      </c>
      <c r="EYY113" s="284">
        <f t="shared" si="64"/>
        <v>0</v>
      </c>
      <c r="EYZ113" s="284">
        <f t="shared" si="64"/>
        <v>0</v>
      </c>
      <c r="EZA113" s="284">
        <f t="shared" si="64"/>
        <v>0</v>
      </c>
      <c r="EZB113" s="284">
        <f t="shared" si="64"/>
        <v>0</v>
      </c>
      <c r="EZC113" s="284">
        <f t="shared" si="64"/>
        <v>0</v>
      </c>
      <c r="EZD113" s="284">
        <f t="shared" si="64"/>
        <v>0</v>
      </c>
      <c r="EZE113" s="284">
        <f t="shared" si="64"/>
        <v>0</v>
      </c>
      <c r="EZF113" s="284">
        <f t="shared" si="64"/>
        <v>0</v>
      </c>
      <c r="EZG113" s="284">
        <f t="shared" si="64"/>
        <v>0</v>
      </c>
      <c r="EZH113" s="284">
        <f t="shared" si="64"/>
        <v>0</v>
      </c>
      <c r="EZI113" s="284">
        <f t="shared" si="64"/>
        <v>0</v>
      </c>
      <c r="EZJ113" s="284">
        <f t="shared" si="64"/>
        <v>0</v>
      </c>
      <c r="EZK113" s="284">
        <f t="shared" si="64"/>
        <v>0</v>
      </c>
      <c r="EZL113" s="284">
        <f t="shared" si="64"/>
        <v>0</v>
      </c>
      <c r="EZM113" s="284">
        <f t="shared" si="64"/>
        <v>0</v>
      </c>
      <c r="EZN113" s="284">
        <f t="shared" si="64"/>
        <v>0</v>
      </c>
      <c r="EZO113" s="284">
        <f t="shared" si="64"/>
        <v>0</v>
      </c>
      <c r="EZP113" s="284">
        <f t="shared" si="64"/>
        <v>0</v>
      </c>
      <c r="EZQ113" s="284">
        <f t="shared" si="64"/>
        <v>0</v>
      </c>
      <c r="EZR113" s="284">
        <f t="shared" si="64"/>
        <v>0</v>
      </c>
      <c r="EZS113" s="284">
        <f t="shared" si="64"/>
        <v>0</v>
      </c>
      <c r="EZT113" s="284">
        <f t="shared" si="64"/>
        <v>0</v>
      </c>
      <c r="EZU113" s="284">
        <f t="shared" si="64"/>
        <v>0</v>
      </c>
      <c r="EZV113" s="284">
        <f t="shared" si="64"/>
        <v>0</v>
      </c>
      <c r="EZW113" s="284">
        <f t="shared" si="64"/>
        <v>0</v>
      </c>
      <c r="EZX113" s="284">
        <f t="shared" si="64"/>
        <v>0</v>
      </c>
      <c r="EZY113" s="284">
        <f t="shared" si="64"/>
        <v>0</v>
      </c>
      <c r="EZZ113" s="284">
        <f t="shared" si="64"/>
        <v>0</v>
      </c>
      <c r="FAA113" s="284">
        <f t="shared" si="64"/>
        <v>0</v>
      </c>
      <c r="FAB113" s="284">
        <f t="shared" si="64"/>
        <v>0</v>
      </c>
      <c r="FAC113" s="284">
        <f t="shared" si="64"/>
        <v>0</v>
      </c>
      <c r="FAD113" s="284">
        <f t="shared" si="64"/>
        <v>0</v>
      </c>
      <c r="FAE113" s="284">
        <f t="shared" si="64"/>
        <v>0</v>
      </c>
      <c r="FAF113" s="284">
        <f t="shared" si="64"/>
        <v>0</v>
      </c>
      <c r="FAG113" s="284">
        <f t="shared" si="64"/>
        <v>0</v>
      </c>
      <c r="FAH113" s="284">
        <f t="shared" si="64"/>
        <v>0</v>
      </c>
      <c r="FAI113" s="284">
        <f t="shared" si="64"/>
        <v>0</v>
      </c>
      <c r="FAJ113" s="284">
        <f t="shared" si="64"/>
        <v>0</v>
      </c>
      <c r="FAK113" s="284">
        <f t="shared" si="64"/>
        <v>0</v>
      </c>
      <c r="FAL113" s="284">
        <f t="shared" si="64"/>
        <v>0</v>
      </c>
      <c r="FAM113" s="284">
        <f t="shared" si="64"/>
        <v>0</v>
      </c>
      <c r="FAN113" s="284">
        <f t="shared" si="64"/>
        <v>0</v>
      </c>
      <c r="FAO113" s="284">
        <f t="shared" si="64"/>
        <v>0</v>
      </c>
      <c r="FAP113" s="284">
        <f t="shared" si="64"/>
        <v>0</v>
      </c>
      <c r="FAQ113" s="284">
        <f t="shared" si="64"/>
        <v>0</v>
      </c>
      <c r="FAR113" s="284">
        <f t="shared" si="64"/>
        <v>0</v>
      </c>
      <c r="FAS113" s="284">
        <f t="shared" si="64"/>
        <v>0</v>
      </c>
      <c r="FAT113" s="284">
        <f t="shared" si="64"/>
        <v>0</v>
      </c>
      <c r="FAU113" s="284">
        <f t="shared" si="64"/>
        <v>0</v>
      </c>
      <c r="FAV113" s="284">
        <f t="shared" si="64"/>
        <v>0</v>
      </c>
      <c r="FAW113" s="284">
        <f t="shared" si="64"/>
        <v>0</v>
      </c>
      <c r="FAX113" s="284">
        <f t="shared" si="64"/>
        <v>0</v>
      </c>
      <c r="FAY113" s="284">
        <f t="shared" si="64"/>
        <v>0</v>
      </c>
      <c r="FAZ113" s="284">
        <f t="shared" si="64"/>
        <v>0</v>
      </c>
      <c r="FBA113" s="284">
        <f t="shared" si="64"/>
        <v>0</v>
      </c>
      <c r="FBB113" s="284">
        <f t="shared" si="64"/>
        <v>0</v>
      </c>
      <c r="FBC113" s="284">
        <f t="shared" si="64"/>
        <v>0</v>
      </c>
      <c r="FBD113" s="284">
        <f t="shared" si="64"/>
        <v>0</v>
      </c>
      <c r="FBE113" s="284">
        <f t="shared" si="64"/>
        <v>0</v>
      </c>
      <c r="FBF113" s="284">
        <f t="shared" ref="FBF113:FDQ113" si="65">FBF111-FBF112</f>
        <v>0</v>
      </c>
      <c r="FBG113" s="284">
        <f t="shared" si="65"/>
        <v>0</v>
      </c>
      <c r="FBH113" s="284">
        <f t="shared" si="65"/>
        <v>0</v>
      </c>
      <c r="FBI113" s="284">
        <f t="shared" si="65"/>
        <v>0</v>
      </c>
      <c r="FBJ113" s="284">
        <f t="shared" si="65"/>
        <v>0</v>
      </c>
      <c r="FBK113" s="284">
        <f t="shared" si="65"/>
        <v>0</v>
      </c>
      <c r="FBL113" s="284">
        <f t="shared" si="65"/>
        <v>0</v>
      </c>
      <c r="FBM113" s="284">
        <f t="shared" si="65"/>
        <v>0</v>
      </c>
      <c r="FBN113" s="284">
        <f t="shared" si="65"/>
        <v>0</v>
      </c>
      <c r="FBO113" s="284">
        <f t="shared" si="65"/>
        <v>0</v>
      </c>
      <c r="FBP113" s="284">
        <f t="shared" si="65"/>
        <v>0</v>
      </c>
      <c r="FBQ113" s="284">
        <f t="shared" si="65"/>
        <v>0</v>
      </c>
      <c r="FBR113" s="284">
        <f t="shared" si="65"/>
        <v>0</v>
      </c>
      <c r="FBS113" s="284">
        <f t="shared" si="65"/>
        <v>0</v>
      </c>
      <c r="FBT113" s="284">
        <f t="shared" si="65"/>
        <v>0</v>
      </c>
      <c r="FBU113" s="284">
        <f t="shared" si="65"/>
        <v>0</v>
      </c>
      <c r="FBV113" s="284">
        <f t="shared" si="65"/>
        <v>0</v>
      </c>
      <c r="FBW113" s="284">
        <f t="shared" si="65"/>
        <v>0</v>
      </c>
      <c r="FBX113" s="284">
        <f t="shared" si="65"/>
        <v>0</v>
      </c>
      <c r="FBY113" s="284">
        <f t="shared" si="65"/>
        <v>0</v>
      </c>
      <c r="FBZ113" s="284">
        <f t="shared" si="65"/>
        <v>0</v>
      </c>
      <c r="FCA113" s="284">
        <f t="shared" si="65"/>
        <v>0</v>
      </c>
      <c r="FCB113" s="284">
        <f t="shared" si="65"/>
        <v>0</v>
      </c>
      <c r="FCC113" s="284">
        <f t="shared" si="65"/>
        <v>0</v>
      </c>
      <c r="FCD113" s="284">
        <f t="shared" si="65"/>
        <v>0</v>
      </c>
      <c r="FCE113" s="284">
        <f t="shared" si="65"/>
        <v>0</v>
      </c>
      <c r="FCF113" s="284">
        <f t="shared" si="65"/>
        <v>0</v>
      </c>
      <c r="FCG113" s="284">
        <f t="shared" si="65"/>
        <v>0</v>
      </c>
      <c r="FCH113" s="284">
        <f t="shared" si="65"/>
        <v>0</v>
      </c>
      <c r="FCI113" s="284">
        <f t="shared" si="65"/>
        <v>0</v>
      </c>
      <c r="FCJ113" s="284">
        <f t="shared" si="65"/>
        <v>0</v>
      </c>
      <c r="FCK113" s="284">
        <f t="shared" si="65"/>
        <v>0</v>
      </c>
      <c r="FCL113" s="284">
        <f t="shared" si="65"/>
        <v>0</v>
      </c>
      <c r="FCM113" s="284">
        <f t="shared" si="65"/>
        <v>0</v>
      </c>
      <c r="FCN113" s="284">
        <f t="shared" si="65"/>
        <v>0</v>
      </c>
      <c r="FCO113" s="284">
        <f t="shared" si="65"/>
        <v>0</v>
      </c>
      <c r="FCP113" s="284">
        <f t="shared" si="65"/>
        <v>0</v>
      </c>
      <c r="FCQ113" s="284">
        <f t="shared" si="65"/>
        <v>0</v>
      </c>
      <c r="FCR113" s="284">
        <f t="shared" si="65"/>
        <v>0</v>
      </c>
      <c r="FCS113" s="284">
        <f t="shared" si="65"/>
        <v>0</v>
      </c>
      <c r="FCT113" s="284">
        <f t="shared" si="65"/>
        <v>0</v>
      </c>
      <c r="FCU113" s="284">
        <f t="shared" si="65"/>
        <v>0</v>
      </c>
      <c r="FCV113" s="284">
        <f t="shared" si="65"/>
        <v>0</v>
      </c>
      <c r="FCW113" s="284">
        <f t="shared" si="65"/>
        <v>0</v>
      </c>
      <c r="FCX113" s="284">
        <f t="shared" si="65"/>
        <v>0</v>
      </c>
      <c r="FCY113" s="284">
        <f t="shared" si="65"/>
        <v>0</v>
      </c>
      <c r="FCZ113" s="284">
        <f t="shared" si="65"/>
        <v>0</v>
      </c>
      <c r="FDA113" s="284">
        <f t="shared" si="65"/>
        <v>0</v>
      </c>
      <c r="FDB113" s="284">
        <f t="shared" si="65"/>
        <v>0</v>
      </c>
      <c r="FDC113" s="284">
        <f t="shared" si="65"/>
        <v>0</v>
      </c>
      <c r="FDD113" s="284">
        <f t="shared" si="65"/>
        <v>0</v>
      </c>
      <c r="FDE113" s="284">
        <f t="shared" si="65"/>
        <v>0</v>
      </c>
      <c r="FDF113" s="284">
        <f t="shared" si="65"/>
        <v>0</v>
      </c>
      <c r="FDG113" s="284">
        <f t="shared" si="65"/>
        <v>0</v>
      </c>
      <c r="FDH113" s="284">
        <f t="shared" si="65"/>
        <v>0</v>
      </c>
      <c r="FDI113" s="284">
        <f t="shared" si="65"/>
        <v>0</v>
      </c>
      <c r="FDJ113" s="284">
        <f t="shared" si="65"/>
        <v>0</v>
      </c>
      <c r="FDK113" s="284">
        <f t="shared" si="65"/>
        <v>0</v>
      </c>
      <c r="FDL113" s="284">
        <f t="shared" si="65"/>
        <v>0</v>
      </c>
      <c r="FDM113" s="284">
        <f t="shared" si="65"/>
        <v>0</v>
      </c>
      <c r="FDN113" s="284">
        <f t="shared" si="65"/>
        <v>0</v>
      </c>
      <c r="FDO113" s="284">
        <f t="shared" si="65"/>
        <v>0</v>
      </c>
      <c r="FDP113" s="284">
        <f t="shared" si="65"/>
        <v>0</v>
      </c>
      <c r="FDQ113" s="284">
        <f t="shared" si="65"/>
        <v>0</v>
      </c>
      <c r="FDR113" s="284">
        <f t="shared" ref="FDR113:FGC113" si="66">FDR111-FDR112</f>
        <v>0</v>
      </c>
      <c r="FDS113" s="284">
        <f t="shared" si="66"/>
        <v>0</v>
      </c>
      <c r="FDT113" s="284">
        <f t="shared" si="66"/>
        <v>0</v>
      </c>
      <c r="FDU113" s="284">
        <f t="shared" si="66"/>
        <v>0</v>
      </c>
      <c r="FDV113" s="284">
        <f t="shared" si="66"/>
        <v>0</v>
      </c>
      <c r="FDW113" s="284">
        <f t="shared" si="66"/>
        <v>0</v>
      </c>
      <c r="FDX113" s="284">
        <f t="shared" si="66"/>
        <v>0</v>
      </c>
      <c r="FDY113" s="284">
        <f t="shared" si="66"/>
        <v>0</v>
      </c>
      <c r="FDZ113" s="284">
        <f t="shared" si="66"/>
        <v>0</v>
      </c>
      <c r="FEA113" s="284">
        <f t="shared" si="66"/>
        <v>0</v>
      </c>
      <c r="FEB113" s="284">
        <f t="shared" si="66"/>
        <v>0</v>
      </c>
      <c r="FEC113" s="284">
        <f t="shared" si="66"/>
        <v>0</v>
      </c>
      <c r="FED113" s="284">
        <f t="shared" si="66"/>
        <v>0</v>
      </c>
      <c r="FEE113" s="284">
        <f t="shared" si="66"/>
        <v>0</v>
      </c>
      <c r="FEF113" s="284">
        <f t="shared" si="66"/>
        <v>0</v>
      </c>
      <c r="FEG113" s="284">
        <f t="shared" si="66"/>
        <v>0</v>
      </c>
      <c r="FEH113" s="284">
        <f t="shared" si="66"/>
        <v>0</v>
      </c>
      <c r="FEI113" s="284">
        <f t="shared" si="66"/>
        <v>0</v>
      </c>
      <c r="FEJ113" s="284">
        <f t="shared" si="66"/>
        <v>0</v>
      </c>
      <c r="FEK113" s="284">
        <f t="shared" si="66"/>
        <v>0</v>
      </c>
      <c r="FEL113" s="284">
        <f t="shared" si="66"/>
        <v>0</v>
      </c>
      <c r="FEM113" s="284">
        <f t="shared" si="66"/>
        <v>0</v>
      </c>
      <c r="FEN113" s="284">
        <f t="shared" si="66"/>
        <v>0</v>
      </c>
      <c r="FEO113" s="284">
        <f t="shared" si="66"/>
        <v>0</v>
      </c>
      <c r="FEP113" s="284">
        <f t="shared" si="66"/>
        <v>0</v>
      </c>
      <c r="FEQ113" s="284">
        <f t="shared" si="66"/>
        <v>0</v>
      </c>
      <c r="FER113" s="284">
        <f t="shared" si="66"/>
        <v>0</v>
      </c>
      <c r="FES113" s="284">
        <f t="shared" si="66"/>
        <v>0</v>
      </c>
      <c r="FET113" s="284">
        <f t="shared" si="66"/>
        <v>0</v>
      </c>
      <c r="FEU113" s="284">
        <f t="shared" si="66"/>
        <v>0</v>
      </c>
      <c r="FEV113" s="284">
        <f t="shared" si="66"/>
        <v>0</v>
      </c>
      <c r="FEW113" s="284">
        <f t="shared" si="66"/>
        <v>0</v>
      </c>
      <c r="FEX113" s="284">
        <f t="shared" si="66"/>
        <v>0</v>
      </c>
      <c r="FEY113" s="284">
        <f t="shared" si="66"/>
        <v>0</v>
      </c>
      <c r="FEZ113" s="284">
        <f t="shared" si="66"/>
        <v>0</v>
      </c>
      <c r="FFA113" s="284">
        <f t="shared" si="66"/>
        <v>0</v>
      </c>
      <c r="FFB113" s="284">
        <f t="shared" si="66"/>
        <v>0</v>
      </c>
      <c r="FFC113" s="284">
        <f t="shared" si="66"/>
        <v>0</v>
      </c>
      <c r="FFD113" s="284">
        <f t="shared" si="66"/>
        <v>0</v>
      </c>
      <c r="FFE113" s="284">
        <f t="shared" si="66"/>
        <v>0</v>
      </c>
      <c r="FFF113" s="284">
        <f t="shared" si="66"/>
        <v>0</v>
      </c>
      <c r="FFG113" s="284">
        <f t="shared" si="66"/>
        <v>0</v>
      </c>
      <c r="FFH113" s="284">
        <f t="shared" si="66"/>
        <v>0</v>
      </c>
      <c r="FFI113" s="284">
        <f t="shared" si="66"/>
        <v>0</v>
      </c>
      <c r="FFJ113" s="284">
        <f t="shared" si="66"/>
        <v>0</v>
      </c>
      <c r="FFK113" s="284">
        <f t="shared" si="66"/>
        <v>0</v>
      </c>
      <c r="FFL113" s="284">
        <f t="shared" si="66"/>
        <v>0</v>
      </c>
      <c r="FFM113" s="284">
        <f t="shared" si="66"/>
        <v>0</v>
      </c>
      <c r="FFN113" s="284">
        <f t="shared" si="66"/>
        <v>0</v>
      </c>
      <c r="FFO113" s="284">
        <f t="shared" si="66"/>
        <v>0</v>
      </c>
      <c r="FFP113" s="284">
        <f t="shared" si="66"/>
        <v>0</v>
      </c>
      <c r="FFQ113" s="284">
        <f t="shared" si="66"/>
        <v>0</v>
      </c>
      <c r="FFR113" s="284">
        <f t="shared" si="66"/>
        <v>0</v>
      </c>
      <c r="FFS113" s="284">
        <f t="shared" si="66"/>
        <v>0</v>
      </c>
      <c r="FFT113" s="284">
        <f t="shared" si="66"/>
        <v>0</v>
      </c>
      <c r="FFU113" s="284">
        <f t="shared" si="66"/>
        <v>0</v>
      </c>
      <c r="FFV113" s="284">
        <f t="shared" si="66"/>
        <v>0</v>
      </c>
      <c r="FFW113" s="284">
        <f t="shared" si="66"/>
        <v>0</v>
      </c>
      <c r="FFX113" s="284">
        <f t="shared" si="66"/>
        <v>0</v>
      </c>
      <c r="FFY113" s="284">
        <f t="shared" si="66"/>
        <v>0</v>
      </c>
      <c r="FFZ113" s="284">
        <f t="shared" si="66"/>
        <v>0</v>
      </c>
      <c r="FGA113" s="284">
        <f t="shared" si="66"/>
        <v>0</v>
      </c>
      <c r="FGB113" s="284">
        <f t="shared" si="66"/>
        <v>0</v>
      </c>
      <c r="FGC113" s="284">
        <f t="shared" si="66"/>
        <v>0</v>
      </c>
      <c r="FGD113" s="284">
        <f t="shared" ref="FGD113:FIO113" si="67">FGD111-FGD112</f>
        <v>0</v>
      </c>
      <c r="FGE113" s="284">
        <f t="shared" si="67"/>
        <v>0</v>
      </c>
      <c r="FGF113" s="284">
        <f t="shared" si="67"/>
        <v>0</v>
      </c>
      <c r="FGG113" s="284">
        <f t="shared" si="67"/>
        <v>0</v>
      </c>
      <c r="FGH113" s="284">
        <f t="shared" si="67"/>
        <v>0</v>
      </c>
      <c r="FGI113" s="284">
        <f t="shared" si="67"/>
        <v>0</v>
      </c>
      <c r="FGJ113" s="284">
        <f t="shared" si="67"/>
        <v>0</v>
      </c>
      <c r="FGK113" s="284">
        <f t="shared" si="67"/>
        <v>0</v>
      </c>
      <c r="FGL113" s="284">
        <f t="shared" si="67"/>
        <v>0</v>
      </c>
      <c r="FGM113" s="284">
        <f t="shared" si="67"/>
        <v>0</v>
      </c>
      <c r="FGN113" s="284">
        <f t="shared" si="67"/>
        <v>0</v>
      </c>
      <c r="FGO113" s="284">
        <f t="shared" si="67"/>
        <v>0</v>
      </c>
      <c r="FGP113" s="284">
        <f t="shared" si="67"/>
        <v>0</v>
      </c>
      <c r="FGQ113" s="284">
        <f t="shared" si="67"/>
        <v>0</v>
      </c>
      <c r="FGR113" s="284">
        <f t="shared" si="67"/>
        <v>0</v>
      </c>
      <c r="FGS113" s="284">
        <f t="shared" si="67"/>
        <v>0</v>
      </c>
      <c r="FGT113" s="284">
        <f t="shared" si="67"/>
        <v>0</v>
      </c>
      <c r="FGU113" s="284">
        <f t="shared" si="67"/>
        <v>0</v>
      </c>
      <c r="FGV113" s="284">
        <f t="shared" si="67"/>
        <v>0</v>
      </c>
      <c r="FGW113" s="284">
        <f t="shared" si="67"/>
        <v>0</v>
      </c>
      <c r="FGX113" s="284">
        <f t="shared" si="67"/>
        <v>0</v>
      </c>
      <c r="FGY113" s="284">
        <f t="shared" si="67"/>
        <v>0</v>
      </c>
      <c r="FGZ113" s="284">
        <f t="shared" si="67"/>
        <v>0</v>
      </c>
      <c r="FHA113" s="284">
        <f t="shared" si="67"/>
        <v>0</v>
      </c>
      <c r="FHB113" s="284">
        <f t="shared" si="67"/>
        <v>0</v>
      </c>
      <c r="FHC113" s="284">
        <f t="shared" si="67"/>
        <v>0</v>
      </c>
      <c r="FHD113" s="284">
        <f t="shared" si="67"/>
        <v>0</v>
      </c>
      <c r="FHE113" s="284">
        <f t="shared" si="67"/>
        <v>0</v>
      </c>
      <c r="FHF113" s="284">
        <f t="shared" si="67"/>
        <v>0</v>
      </c>
      <c r="FHG113" s="284">
        <f t="shared" si="67"/>
        <v>0</v>
      </c>
      <c r="FHH113" s="284">
        <f t="shared" si="67"/>
        <v>0</v>
      </c>
      <c r="FHI113" s="284">
        <f t="shared" si="67"/>
        <v>0</v>
      </c>
      <c r="FHJ113" s="284">
        <f t="shared" si="67"/>
        <v>0</v>
      </c>
      <c r="FHK113" s="284">
        <f t="shared" si="67"/>
        <v>0</v>
      </c>
      <c r="FHL113" s="284">
        <f t="shared" si="67"/>
        <v>0</v>
      </c>
      <c r="FHM113" s="284">
        <f t="shared" si="67"/>
        <v>0</v>
      </c>
      <c r="FHN113" s="284">
        <f t="shared" si="67"/>
        <v>0</v>
      </c>
      <c r="FHO113" s="284">
        <f t="shared" si="67"/>
        <v>0</v>
      </c>
      <c r="FHP113" s="284">
        <f t="shared" si="67"/>
        <v>0</v>
      </c>
      <c r="FHQ113" s="284">
        <f t="shared" si="67"/>
        <v>0</v>
      </c>
      <c r="FHR113" s="284">
        <f t="shared" si="67"/>
        <v>0</v>
      </c>
      <c r="FHS113" s="284">
        <f t="shared" si="67"/>
        <v>0</v>
      </c>
      <c r="FHT113" s="284">
        <f t="shared" si="67"/>
        <v>0</v>
      </c>
      <c r="FHU113" s="284">
        <f t="shared" si="67"/>
        <v>0</v>
      </c>
      <c r="FHV113" s="284">
        <f t="shared" si="67"/>
        <v>0</v>
      </c>
      <c r="FHW113" s="284">
        <f t="shared" si="67"/>
        <v>0</v>
      </c>
      <c r="FHX113" s="284">
        <f t="shared" si="67"/>
        <v>0</v>
      </c>
      <c r="FHY113" s="284">
        <f t="shared" si="67"/>
        <v>0</v>
      </c>
      <c r="FHZ113" s="284">
        <f t="shared" si="67"/>
        <v>0</v>
      </c>
      <c r="FIA113" s="284">
        <f t="shared" si="67"/>
        <v>0</v>
      </c>
      <c r="FIB113" s="284">
        <f t="shared" si="67"/>
        <v>0</v>
      </c>
      <c r="FIC113" s="284">
        <f t="shared" si="67"/>
        <v>0</v>
      </c>
      <c r="FID113" s="284">
        <f t="shared" si="67"/>
        <v>0</v>
      </c>
      <c r="FIE113" s="284">
        <f t="shared" si="67"/>
        <v>0</v>
      </c>
      <c r="FIF113" s="284">
        <f t="shared" si="67"/>
        <v>0</v>
      </c>
      <c r="FIG113" s="284">
        <f t="shared" si="67"/>
        <v>0</v>
      </c>
      <c r="FIH113" s="284">
        <f t="shared" si="67"/>
        <v>0</v>
      </c>
      <c r="FII113" s="284">
        <f t="shared" si="67"/>
        <v>0</v>
      </c>
      <c r="FIJ113" s="284">
        <f t="shared" si="67"/>
        <v>0</v>
      </c>
      <c r="FIK113" s="284">
        <f t="shared" si="67"/>
        <v>0</v>
      </c>
      <c r="FIL113" s="284">
        <f t="shared" si="67"/>
        <v>0</v>
      </c>
      <c r="FIM113" s="284">
        <f t="shared" si="67"/>
        <v>0</v>
      </c>
      <c r="FIN113" s="284">
        <f t="shared" si="67"/>
        <v>0</v>
      </c>
      <c r="FIO113" s="284">
        <f t="shared" si="67"/>
        <v>0</v>
      </c>
      <c r="FIP113" s="284">
        <f t="shared" ref="FIP113:FLA113" si="68">FIP111-FIP112</f>
        <v>0</v>
      </c>
      <c r="FIQ113" s="284">
        <f t="shared" si="68"/>
        <v>0</v>
      </c>
      <c r="FIR113" s="284">
        <f t="shared" si="68"/>
        <v>0</v>
      </c>
      <c r="FIS113" s="284">
        <f t="shared" si="68"/>
        <v>0</v>
      </c>
      <c r="FIT113" s="284">
        <f t="shared" si="68"/>
        <v>0</v>
      </c>
      <c r="FIU113" s="284">
        <f t="shared" si="68"/>
        <v>0</v>
      </c>
      <c r="FIV113" s="284">
        <f t="shared" si="68"/>
        <v>0</v>
      </c>
      <c r="FIW113" s="284">
        <f t="shared" si="68"/>
        <v>0</v>
      </c>
      <c r="FIX113" s="284">
        <f t="shared" si="68"/>
        <v>0</v>
      </c>
      <c r="FIY113" s="284">
        <f t="shared" si="68"/>
        <v>0</v>
      </c>
      <c r="FIZ113" s="284">
        <f t="shared" si="68"/>
        <v>0</v>
      </c>
      <c r="FJA113" s="284">
        <f t="shared" si="68"/>
        <v>0</v>
      </c>
      <c r="FJB113" s="284">
        <f t="shared" si="68"/>
        <v>0</v>
      </c>
      <c r="FJC113" s="284">
        <f t="shared" si="68"/>
        <v>0</v>
      </c>
      <c r="FJD113" s="284">
        <f t="shared" si="68"/>
        <v>0</v>
      </c>
      <c r="FJE113" s="284">
        <f t="shared" si="68"/>
        <v>0</v>
      </c>
      <c r="FJF113" s="284">
        <f t="shared" si="68"/>
        <v>0</v>
      </c>
      <c r="FJG113" s="284">
        <f t="shared" si="68"/>
        <v>0</v>
      </c>
      <c r="FJH113" s="284">
        <f t="shared" si="68"/>
        <v>0</v>
      </c>
      <c r="FJI113" s="284">
        <f t="shared" si="68"/>
        <v>0</v>
      </c>
      <c r="FJJ113" s="284">
        <f t="shared" si="68"/>
        <v>0</v>
      </c>
      <c r="FJK113" s="284">
        <f t="shared" si="68"/>
        <v>0</v>
      </c>
      <c r="FJL113" s="284">
        <f t="shared" si="68"/>
        <v>0</v>
      </c>
      <c r="FJM113" s="284">
        <f t="shared" si="68"/>
        <v>0</v>
      </c>
      <c r="FJN113" s="284">
        <f t="shared" si="68"/>
        <v>0</v>
      </c>
      <c r="FJO113" s="284">
        <f t="shared" si="68"/>
        <v>0</v>
      </c>
      <c r="FJP113" s="284">
        <f t="shared" si="68"/>
        <v>0</v>
      </c>
      <c r="FJQ113" s="284">
        <f t="shared" si="68"/>
        <v>0</v>
      </c>
      <c r="FJR113" s="284">
        <f t="shared" si="68"/>
        <v>0</v>
      </c>
      <c r="FJS113" s="284">
        <f t="shared" si="68"/>
        <v>0</v>
      </c>
      <c r="FJT113" s="284">
        <f t="shared" si="68"/>
        <v>0</v>
      </c>
      <c r="FJU113" s="284">
        <f t="shared" si="68"/>
        <v>0</v>
      </c>
      <c r="FJV113" s="284">
        <f t="shared" si="68"/>
        <v>0</v>
      </c>
      <c r="FJW113" s="284">
        <f t="shared" si="68"/>
        <v>0</v>
      </c>
      <c r="FJX113" s="284">
        <f t="shared" si="68"/>
        <v>0</v>
      </c>
      <c r="FJY113" s="284">
        <f t="shared" si="68"/>
        <v>0</v>
      </c>
      <c r="FJZ113" s="284">
        <f t="shared" si="68"/>
        <v>0</v>
      </c>
      <c r="FKA113" s="284">
        <f t="shared" si="68"/>
        <v>0</v>
      </c>
      <c r="FKB113" s="284">
        <f t="shared" si="68"/>
        <v>0</v>
      </c>
      <c r="FKC113" s="284">
        <f t="shared" si="68"/>
        <v>0</v>
      </c>
      <c r="FKD113" s="284">
        <f t="shared" si="68"/>
        <v>0</v>
      </c>
      <c r="FKE113" s="284">
        <f t="shared" si="68"/>
        <v>0</v>
      </c>
      <c r="FKF113" s="284">
        <f t="shared" si="68"/>
        <v>0</v>
      </c>
      <c r="FKG113" s="284">
        <f t="shared" si="68"/>
        <v>0</v>
      </c>
      <c r="FKH113" s="284">
        <f t="shared" si="68"/>
        <v>0</v>
      </c>
      <c r="FKI113" s="284">
        <f t="shared" si="68"/>
        <v>0</v>
      </c>
      <c r="FKJ113" s="284">
        <f t="shared" si="68"/>
        <v>0</v>
      </c>
      <c r="FKK113" s="284">
        <f t="shared" si="68"/>
        <v>0</v>
      </c>
      <c r="FKL113" s="284">
        <f t="shared" si="68"/>
        <v>0</v>
      </c>
      <c r="FKM113" s="284">
        <f t="shared" si="68"/>
        <v>0</v>
      </c>
      <c r="FKN113" s="284">
        <f t="shared" si="68"/>
        <v>0</v>
      </c>
      <c r="FKO113" s="284">
        <f t="shared" si="68"/>
        <v>0</v>
      </c>
      <c r="FKP113" s="284">
        <f t="shared" si="68"/>
        <v>0</v>
      </c>
      <c r="FKQ113" s="284">
        <f t="shared" si="68"/>
        <v>0</v>
      </c>
      <c r="FKR113" s="284">
        <f t="shared" si="68"/>
        <v>0</v>
      </c>
      <c r="FKS113" s="284">
        <f t="shared" si="68"/>
        <v>0</v>
      </c>
      <c r="FKT113" s="284">
        <f t="shared" si="68"/>
        <v>0</v>
      </c>
      <c r="FKU113" s="284">
        <f t="shared" si="68"/>
        <v>0</v>
      </c>
      <c r="FKV113" s="284">
        <f t="shared" si="68"/>
        <v>0</v>
      </c>
      <c r="FKW113" s="284">
        <f t="shared" si="68"/>
        <v>0</v>
      </c>
      <c r="FKX113" s="284">
        <f t="shared" si="68"/>
        <v>0</v>
      </c>
      <c r="FKY113" s="284">
        <f t="shared" si="68"/>
        <v>0</v>
      </c>
      <c r="FKZ113" s="284">
        <f t="shared" si="68"/>
        <v>0</v>
      </c>
      <c r="FLA113" s="284">
        <f t="shared" si="68"/>
        <v>0</v>
      </c>
      <c r="FLB113" s="284">
        <f t="shared" ref="FLB113:FNM113" si="69">FLB111-FLB112</f>
        <v>0</v>
      </c>
      <c r="FLC113" s="284">
        <f t="shared" si="69"/>
        <v>0</v>
      </c>
      <c r="FLD113" s="284">
        <f t="shared" si="69"/>
        <v>0</v>
      </c>
      <c r="FLE113" s="284">
        <f t="shared" si="69"/>
        <v>0</v>
      </c>
      <c r="FLF113" s="284">
        <f t="shared" si="69"/>
        <v>0</v>
      </c>
      <c r="FLG113" s="284">
        <f t="shared" si="69"/>
        <v>0</v>
      </c>
      <c r="FLH113" s="284">
        <f t="shared" si="69"/>
        <v>0</v>
      </c>
      <c r="FLI113" s="284">
        <f t="shared" si="69"/>
        <v>0</v>
      </c>
      <c r="FLJ113" s="284">
        <f t="shared" si="69"/>
        <v>0</v>
      </c>
      <c r="FLK113" s="284">
        <f t="shared" si="69"/>
        <v>0</v>
      </c>
      <c r="FLL113" s="284">
        <f t="shared" si="69"/>
        <v>0</v>
      </c>
      <c r="FLM113" s="284">
        <f t="shared" si="69"/>
        <v>0</v>
      </c>
      <c r="FLN113" s="284">
        <f t="shared" si="69"/>
        <v>0</v>
      </c>
      <c r="FLO113" s="284">
        <f t="shared" si="69"/>
        <v>0</v>
      </c>
      <c r="FLP113" s="284">
        <f t="shared" si="69"/>
        <v>0</v>
      </c>
      <c r="FLQ113" s="284">
        <f t="shared" si="69"/>
        <v>0</v>
      </c>
      <c r="FLR113" s="284">
        <f t="shared" si="69"/>
        <v>0</v>
      </c>
      <c r="FLS113" s="284">
        <f t="shared" si="69"/>
        <v>0</v>
      </c>
      <c r="FLT113" s="284">
        <f t="shared" si="69"/>
        <v>0</v>
      </c>
      <c r="FLU113" s="284">
        <f t="shared" si="69"/>
        <v>0</v>
      </c>
      <c r="FLV113" s="284">
        <f t="shared" si="69"/>
        <v>0</v>
      </c>
      <c r="FLW113" s="284">
        <f t="shared" si="69"/>
        <v>0</v>
      </c>
      <c r="FLX113" s="284">
        <f t="shared" si="69"/>
        <v>0</v>
      </c>
      <c r="FLY113" s="284">
        <f t="shared" si="69"/>
        <v>0</v>
      </c>
      <c r="FLZ113" s="284">
        <f t="shared" si="69"/>
        <v>0</v>
      </c>
      <c r="FMA113" s="284">
        <f t="shared" si="69"/>
        <v>0</v>
      </c>
      <c r="FMB113" s="284">
        <f t="shared" si="69"/>
        <v>0</v>
      </c>
      <c r="FMC113" s="284">
        <f t="shared" si="69"/>
        <v>0</v>
      </c>
      <c r="FMD113" s="284">
        <f t="shared" si="69"/>
        <v>0</v>
      </c>
      <c r="FME113" s="284">
        <f t="shared" si="69"/>
        <v>0</v>
      </c>
      <c r="FMF113" s="284">
        <f t="shared" si="69"/>
        <v>0</v>
      </c>
      <c r="FMG113" s="284">
        <f t="shared" si="69"/>
        <v>0</v>
      </c>
      <c r="FMH113" s="284">
        <f t="shared" si="69"/>
        <v>0</v>
      </c>
      <c r="FMI113" s="284">
        <f t="shared" si="69"/>
        <v>0</v>
      </c>
      <c r="FMJ113" s="284">
        <f t="shared" si="69"/>
        <v>0</v>
      </c>
      <c r="FMK113" s="284">
        <f t="shared" si="69"/>
        <v>0</v>
      </c>
      <c r="FML113" s="284">
        <f t="shared" si="69"/>
        <v>0</v>
      </c>
      <c r="FMM113" s="284">
        <f t="shared" si="69"/>
        <v>0</v>
      </c>
      <c r="FMN113" s="284">
        <f t="shared" si="69"/>
        <v>0</v>
      </c>
      <c r="FMO113" s="284">
        <f t="shared" si="69"/>
        <v>0</v>
      </c>
      <c r="FMP113" s="284">
        <f t="shared" si="69"/>
        <v>0</v>
      </c>
      <c r="FMQ113" s="284">
        <f t="shared" si="69"/>
        <v>0</v>
      </c>
      <c r="FMR113" s="284">
        <f t="shared" si="69"/>
        <v>0</v>
      </c>
      <c r="FMS113" s="284">
        <f t="shared" si="69"/>
        <v>0</v>
      </c>
      <c r="FMT113" s="284">
        <f t="shared" si="69"/>
        <v>0</v>
      </c>
      <c r="FMU113" s="284">
        <f t="shared" si="69"/>
        <v>0</v>
      </c>
      <c r="FMV113" s="284">
        <f t="shared" si="69"/>
        <v>0</v>
      </c>
      <c r="FMW113" s="284">
        <f t="shared" si="69"/>
        <v>0</v>
      </c>
      <c r="FMX113" s="284">
        <f t="shared" si="69"/>
        <v>0</v>
      </c>
      <c r="FMY113" s="284">
        <f t="shared" si="69"/>
        <v>0</v>
      </c>
      <c r="FMZ113" s="284">
        <f t="shared" si="69"/>
        <v>0</v>
      </c>
      <c r="FNA113" s="284">
        <f t="shared" si="69"/>
        <v>0</v>
      </c>
      <c r="FNB113" s="284">
        <f t="shared" si="69"/>
        <v>0</v>
      </c>
      <c r="FNC113" s="284">
        <f t="shared" si="69"/>
        <v>0</v>
      </c>
      <c r="FND113" s="284">
        <f t="shared" si="69"/>
        <v>0</v>
      </c>
      <c r="FNE113" s="284">
        <f t="shared" si="69"/>
        <v>0</v>
      </c>
      <c r="FNF113" s="284">
        <f t="shared" si="69"/>
        <v>0</v>
      </c>
      <c r="FNG113" s="284">
        <f t="shared" si="69"/>
        <v>0</v>
      </c>
      <c r="FNH113" s="284">
        <f t="shared" si="69"/>
        <v>0</v>
      </c>
      <c r="FNI113" s="284">
        <f t="shared" si="69"/>
        <v>0</v>
      </c>
      <c r="FNJ113" s="284">
        <f t="shared" si="69"/>
        <v>0</v>
      </c>
      <c r="FNK113" s="284">
        <f t="shared" si="69"/>
        <v>0</v>
      </c>
      <c r="FNL113" s="284">
        <f t="shared" si="69"/>
        <v>0</v>
      </c>
      <c r="FNM113" s="284">
        <f t="shared" si="69"/>
        <v>0</v>
      </c>
      <c r="FNN113" s="284">
        <f t="shared" ref="FNN113:FPY113" si="70">FNN111-FNN112</f>
        <v>0</v>
      </c>
      <c r="FNO113" s="284">
        <f t="shared" si="70"/>
        <v>0</v>
      </c>
      <c r="FNP113" s="284">
        <f t="shared" si="70"/>
        <v>0</v>
      </c>
      <c r="FNQ113" s="284">
        <f t="shared" si="70"/>
        <v>0</v>
      </c>
      <c r="FNR113" s="284">
        <f t="shared" si="70"/>
        <v>0</v>
      </c>
      <c r="FNS113" s="284">
        <f t="shared" si="70"/>
        <v>0</v>
      </c>
      <c r="FNT113" s="284">
        <f t="shared" si="70"/>
        <v>0</v>
      </c>
      <c r="FNU113" s="284">
        <f t="shared" si="70"/>
        <v>0</v>
      </c>
      <c r="FNV113" s="284">
        <f t="shared" si="70"/>
        <v>0</v>
      </c>
      <c r="FNW113" s="284">
        <f t="shared" si="70"/>
        <v>0</v>
      </c>
      <c r="FNX113" s="284">
        <f t="shared" si="70"/>
        <v>0</v>
      </c>
      <c r="FNY113" s="284">
        <f t="shared" si="70"/>
        <v>0</v>
      </c>
      <c r="FNZ113" s="284">
        <f t="shared" si="70"/>
        <v>0</v>
      </c>
      <c r="FOA113" s="284">
        <f t="shared" si="70"/>
        <v>0</v>
      </c>
      <c r="FOB113" s="284">
        <f t="shared" si="70"/>
        <v>0</v>
      </c>
      <c r="FOC113" s="284">
        <f t="shared" si="70"/>
        <v>0</v>
      </c>
      <c r="FOD113" s="284">
        <f t="shared" si="70"/>
        <v>0</v>
      </c>
      <c r="FOE113" s="284">
        <f t="shared" si="70"/>
        <v>0</v>
      </c>
      <c r="FOF113" s="284">
        <f t="shared" si="70"/>
        <v>0</v>
      </c>
      <c r="FOG113" s="284">
        <f t="shared" si="70"/>
        <v>0</v>
      </c>
      <c r="FOH113" s="284">
        <f t="shared" si="70"/>
        <v>0</v>
      </c>
      <c r="FOI113" s="284">
        <f t="shared" si="70"/>
        <v>0</v>
      </c>
      <c r="FOJ113" s="284">
        <f t="shared" si="70"/>
        <v>0</v>
      </c>
      <c r="FOK113" s="284">
        <f t="shared" si="70"/>
        <v>0</v>
      </c>
      <c r="FOL113" s="284">
        <f t="shared" si="70"/>
        <v>0</v>
      </c>
      <c r="FOM113" s="284">
        <f t="shared" si="70"/>
        <v>0</v>
      </c>
      <c r="FON113" s="284">
        <f t="shared" si="70"/>
        <v>0</v>
      </c>
      <c r="FOO113" s="284">
        <f t="shared" si="70"/>
        <v>0</v>
      </c>
      <c r="FOP113" s="284">
        <f t="shared" si="70"/>
        <v>0</v>
      </c>
      <c r="FOQ113" s="284">
        <f t="shared" si="70"/>
        <v>0</v>
      </c>
      <c r="FOR113" s="284">
        <f t="shared" si="70"/>
        <v>0</v>
      </c>
      <c r="FOS113" s="284">
        <f t="shared" si="70"/>
        <v>0</v>
      </c>
      <c r="FOT113" s="284">
        <f t="shared" si="70"/>
        <v>0</v>
      </c>
      <c r="FOU113" s="284">
        <f t="shared" si="70"/>
        <v>0</v>
      </c>
      <c r="FOV113" s="284">
        <f t="shared" si="70"/>
        <v>0</v>
      </c>
      <c r="FOW113" s="284">
        <f t="shared" si="70"/>
        <v>0</v>
      </c>
      <c r="FOX113" s="284">
        <f t="shared" si="70"/>
        <v>0</v>
      </c>
      <c r="FOY113" s="284">
        <f t="shared" si="70"/>
        <v>0</v>
      </c>
      <c r="FOZ113" s="284">
        <f t="shared" si="70"/>
        <v>0</v>
      </c>
      <c r="FPA113" s="284">
        <f t="shared" si="70"/>
        <v>0</v>
      </c>
      <c r="FPB113" s="284">
        <f t="shared" si="70"/>
        <v>0</v>
      </c>
      <c r="FPC113" s="284">
        <f t="shared" si="70"/>
        <v>0</v>
      </c>
      <c r="FPD113" s="284">
        <f t="shared" si="70"/>
        <v>0</v>
      </c>
      <c r="FPE113" s="284">
        <f t="shared" si="70"/>
        <v>0</v>
      </c>
      <c r="FPF113" s="284">
        <f t="shared" si="70"/>
        <v>0</v>
      </c>
      <c r="FPG113" s="284">
        <f t="shared" si="70"/>
        <v>0</v>
      </c>
      <c r="FPH113" s="284">
        <f t="shared" si="70"/>
        <v>0</v>
      </c>
      <c r="FPI113" s="284">
        <f t="shared" si="70"/>
        <v>0</v>
      </c>
      <c r="FPJ113" s="284">
        <f t="shared" si="70"/>
        <v>0</v>
      </c>
      <c r="FPK113" s="284">
        <f t="shared" si="70"/>
        <v>0</v>
      </c>
      <c r="FPL113" s="284">
        <f t="shared" si="70"/>
        <v>0</v>
      </c>
      <c r="FPM113" s="284">
        <f t="shared" si="70"/>
        <v>0</v>
      </c>
      <c r="FPN113" s="284">
        <f t="shared" si="70"/>
        <v>0</v>
      </c>
      <c r="FPO113" s="284">
        <f t="shared" si="70"/>
        <v>0</v>
      </c>
      <c r="FPP113" s="284">
        <f t="shared" si="70"/>
        <v>0</v>
      </c>
      <c r="FPQ113" s="284">
        <f t="shared" si="70"/>
        <v>0</v>
      </c>
      <c r="FPR113" s="284">
        <f t="shared" si="70"/>
        <v>0</v>
      </c>
      <c r="FPS113" s="284">
        <f t="shared" si="70"/>
        <v>0</v>
      </c>
      <c r="FPT113" s="284">
        <f t="shared" si="70"/>
        <v>0</v>
      </c>
      <c r="FPU113" s="284">
        <f t="shared" si="70"/>
        <v>0</v>
      </c>
      <c r="FPV113" s="284">
        <f t="shared" si="70"/>
        <v>0</v>
      </c>
      <c r="FPW113" s="284">
        <f t="shared" si="70"/>
        <v>0</v>
      </c>
      <c r="FPX113" s="284">
        <f t="shared" si="70"/>
        <v>0</v>
      </c>
      <c r="FPY113" s="284">
        <f t="shared" si="70"/>
        <v>0</v>
      </c>
      <c r="FPZ113" s="284">
        <f t="shared" ref="FPZ113:FSK113" si="71">FPZ111-FPZ112</f>
        <v>0</v>
      </c>
      <c r="FQA113" s="284">
        <f t="shared" si="71"/>
        <v>0</v>
      </c>
      <c r="FQB113" s="284">
        <f t="shared" si="71"/>
        <v>0</v>
      </c>
      <c r="FQC113" s="284">
        <f t="shared" si="71"/>
        <v>0</v>
      </c>
      <c r="FQD113" s="284">
        <f t="shared" si="71"/>
        <v>0</v>
      </c>
      <c r="FQE113" s="284">
        <f t="shared" si="71"/>
        <v>0</v>
      </c>
      <c r="FQF113" s="284">
        <f t="shared" si="71"/>
        <v>0</v>
      </c>
      <c r="FQG113" s="284">
        <f t="shared" si="71"/>
        <v>0</v>
      </c>
      <c r="FQH113" s="284">
        <f t="shared" si="71"/>
        <v>0</v>
      </c>
      <c r="FQI113" s="284">
        <f t="shared" si="71"/>
        <v>0</v>
      </c>
      <c r="FQJ113" s="284">
        <f t="shared" si="71"/>
        <v>0</v>
      </c>
      <c r="FQK113" s="284">
        <f t="shared" si="71"/>
        <v>0</v>
      </c>
      <c r="FQL113" s="284">
        <f t="shared" si="71"/>
        <v>0</v>
      </c>
      <c r="FQM113" s="284">
        <f t="shared" si="71"/>
        <v>0</v>
      </c>
      <c r="FQN113" s="284">
        <f t="shared" si="71"/>
        <v>0</v>
      </c>
      <c r="FQO113" s="284">
        <f t="shared" si="71"/>
        <v>0</v>
      </c>
      <c r="FQP113" s="284">
        <f t="shared" si="71"/>
        <v>0</v>
      </c>
      <c r="FQQ113" s="284">
        <f t="shared" si="71"/>
        <v>0</v>
      </c>
      <c r="FQR113" s="284">
        <f t="shared" si="71"/>
        <v>0</v>
      </c>
      <c r="FQS113" s="284">
        <f t="shared" si="71"/>
        <v>0</v>
      </c>
      <c r="FQT113" s="284">
        <f t="shared" si="71"/>
        <v>0</v>
      </c>
      <c r="FQU113" s="284">
        <f t="shared" si="71"/>
        <v>0</v>
      </c>
      <c r="FQV113" s="284">
        <f t="shared" si="71"/>
        <v>0</v>
      </c>
      <c r="FQW113" s="284">
        <f t="shared" si="71"/>
        <v>0</v>
      </c>
      <c r="FQX113" s="284">
        <f t="shared" si="71"/>
        <v>0</v>
      </c>
      <c r="FQY113" s="284">
        <f t="shared" si="71"/>
        <v>0</v>
      </c>
      <c r="FQZ113" s="284">
        <f t="shared" si="71"/>
        <v>0</v>
      </c>
      <c r="FRA113" s="284">
        <f t="shared" si="71"/>
        <v>0</v>
      </c>
      <c r="FRB113" s="284">
        <f t="shared" si="71"/>
        <v>0</v>
      </c>
      <c r="FRC113" s="284">
        <f t="shared" si="71"/>
        <v>0</v>
      </c>
      <c r="FRD113" s="284">
        <f t="shared" si="71"/>
        <v>0</v>
      </c>
      <c r="FRE113" s="284">
        <f t="shared" si="71"/>
        <v>0</v>
      </c>
      <c r="FRF113" s="284">
        <f t="shared" si="71"/>
        <v>0</v>
      </c>
      <c r="FRG113" s="284">
        <f t="shared" si="71"/>
        <v>0</v>
      </c>
      <c r="FRH113" s="284">
        <f t="shared" si="71"/>
        <v>0</v>
      </c>
      <c r="FRI113" s="284">
        <f t="shared" si="71"/>
        <v>0</v>
      </c>
      <c r="FRJ113" s="284">
        <f t="shared" si="71"/>
        <v>0</v>
      </c>
      <c r="FRK113" s="284">
        <f t="shared" si="71"/>
        <v>0</v>
      </c>
      <c r="FRL113" s="284">
        <f t="shared" si="71"/>
        <v>0</v>
      </c>
      <c r="FRM113" s="284">
        <f t="shared" si="71"/>
        <v>0</v>
      </c>
      <c r="FRN113" s="284">
        <f t="shared" si="71"/>
        <v>0</v>
      </c>
      <c r="FRO113" s="284">
        <f t="shared" si="71"/>
        <v>0</v>
      </c>
      <c r="FRP113" s="284">
        <f t="shared" si="71"/>
        <v>0</v>
      </c>
      <c r="FRQ113" s="284">
        <f t="shared" si="71"/>
        <v>0</v>
      </c>
      <c r="FRR113" s="284">
        <f t="shared" si="71"/>
        <v>0</v>
      </c>
      <c r="FRS113" s="284">
        <f t="shared" si="71"/>
        <v>0</v>
      </c>
      <c r="FRT113" s="284">
        <f t="shared" si="71"/>
        <v>0</v>
      </c>
      <c r="FRU113" s="284">
        <f t="shared" si="71"/>
        <v>0</v>
      </c>
      <c r="FRV113" s="284">
        <f t="shared" si="71"/>
        <v>0</v>
      </c>
      <c r="FRW113" s="284">
        <f t="shared" si="71"/>
        <v>0</v>
      </c>
      <c r="FRX113" s="284">
        <f t="shared" si="71"/>
        <v>0</v>
      </c>
      <c r="FRY113" s="284">
        <f t="shared" si="71"/>
        <v>0</v>
      </c>
      <c r="FRZ113" s="284">
        <f t="shared" si="71"/>
        <v>0</v>
      </c>
      <c r="FSA113" s="284">
        <f t="shared" si="71"/>
        <v>0</v>
      </c>
      <c r="FSB113" s="284">
        <f t="shared" si="71"/>
        <v>0</v>
      </c>
      <c r="FSC113" s="284">
        <f t="shared" si="71"/>
        <v>0</v>
      </c>
      <c r="FSD113" s="284">
        <f t="shared" si="71"/>
        <v>0</v>
      </c>
      <c r="FSE113" s="284">
        <f t="shared" si="71"/>
        <v>0</v>
      </c>
      <c r="FSF113" s="284">
        <f t="shared" si="71"/>
        <v>0</v>
      </c>
      <c r="FSG113" s="284">
        <f t="shared" si="71"/>
        <v>0</v>
      </c>
      <c r="FSH113" s="284">
        <f t="shared" si="71"/>
        <v>0</v>
      </c>
      <c r="FSI113" s="284">
        <f t="shared" si="71"/>
        <v>0</v>
      </c>
      <c r="FSJ113" s="284">
        <f t="shared" si="71"/>
        <v>0</v>
      </c>
      <c r="FSK113" s="284">
        <f t="shared" si="71"/>
        <v>0</v>
      </c>
      <c r="FSL113" s="284">
        <f t="shared" ref="FSL113:FUW113" si="72">FSL111-FSL112</f>
        <v>0</v>
      </c>
      <c r="FSM113" s="284">
        <f t="shared" si="72"/>
        <v>0</v>
      </c>
      <c r="FSN113" s="284">
        <f t="shared" si="72"/>
        <v>0</v>
      </c>
      <c r="FSO113" s="284">
        <f t="shared" si="72"/>
        <v>0</v>
      </c>
      <c r="FSP113" s="284">
        <f t="shared" si="72"/>
        <v>0</v>
      </c>
      <c r="FSQ113" s="284">
        <f t="shared" si="72"/>
        <v>0</v>
      </c>
      <c r="FSR113" s="284">
        <f t="shared" si="72"/>
        <v>0</v>
      </c>
      <c r="FSS113" s="284">
        <f t="shared" si="72"/>
        <v>0</v>
      </c>
      <c r="FST113" s="284">
        <f t="shared" si="72"/>
        <v>0</v>
      </c>
      <c r="FSU113" s="284">
        <f t="shared" si="72"/>
        <v>0</v>
      </c>
      <c r="FSV113" s="284">
        <f t="shared" si="72"/>
        <v>0</v>
      </c>
      <c r="FSW113" s="284">
        <f t="shared" si="72"/>
        <v>0</v>
      </c>
      <c r="FSX113" s="284">
        <f t="shared" si="72"/>
        <v>0</v>
      </c>
      <c r="FSY113" s="284">
        <f t="shared" si="72"/>
        <v>0</v>
      </c>
      <c r="FSZ113" s="284">
        <f t="shared" si="72"/>
        <v>0</v>
      </c>
      <c r="FTA113" s="284">
        <f t="shared" si="72"/>
        <v>0</v>
      </c>
      <c r="FTB113" s="284">
        <f t="shared" si="72"/>
        <v>0</v>
      </c>
      <c r="FTC113" s="284">
        <f t="shared" si="72"/>
        <v>0</v>
      </c>
      <c r="FTD113" s="284">
        <f t="shared" si="72"/>
        <v>0</v>
      </c>
      <c r="FTE113" s="284">
        <f t="shared" si="72"/>
        <v>0</v>
      </c>
      <c r="FTF113" s="284">
        <f t="shared" si="72"/>
        <v>0</v>
      </c>
      <c r="FTG113" s="284">
        <f t="shared" si="72"/>
        <v>0</v>
      </c>
      <c r="FTH113" s="284">
        <f t="shared" si="72"/>
        <v>0</v>
      </c>
      <c r="FTI113" s="284">
        <f t="shared" si="72"/>
        <v>0</v>
      </c>
      <c r="FTJ113" s="284">
        <f t="shared" si="72"/>
        <v>0</v>
      </c>
      <c r="FTK113" s="284">
        <f t="shared" si="72"/>
        <v>0</v>
      </c>
      <c r="FTL113" s="284">
        <f t="shared" si="72"/>
        <v>0</v>
      </c>
      <c r="FTM113" s="284">
        <f t="shared" si="72"/>
        <v>0</v>
      </c>
      <c r="FTN113" s="284">
        <f t="shared" si="72"/>
        <v>0</v>
      </c>
      <c r="FTO113" s="284">
        <f t="shared" si="72"/>
        <v>0</v>
      </c>
      <c r="FTP113" s="284">
        <f t="shared" si="72"/>
        <v>0</v>
      </c>
      <c r="FTQ113" s="284">
        <f t="shared" si="72"/>
        <v>0</v>
      </c>
      <c r="FTR113" s="284">
        <f t="shared" si="72"/>
        <v>0</v>
      </c>
      <c r="FTS113" s="284">
        <f t="shared" si="72"/>
        <v>0</v>
      </c>
      <c r="FTT113" s="284">
        <f t="shared" si="72"/>
        <v>0</v>
      </c>
      <c r="FTU113" s="284">
        <f t="shared" si="72"/>
        <v>0</v>
      </c>
      <c r="FTV113" s="284">
        <f t="shared" si="72"/>
        <v>0</v>
      </c>
      <c r="FTW113" s="284">
        <f t="shared" si="72"/>
        <v>0</v>
      </c>
      <c r="FTX113" s="284">
        <f t="shared" si="72"/>
        <v>0</v>
      </c>
      <c r="FTY113" s="284">
        <f t="shared" si="72"/>
        <v>0</v>
      </c>
      <c r="FTZ113" s="284">
        <f t="shared" si="72"/>
        <v>0</v>
      </c>
      <c r="FUA113" s="284">
        <f t="shared" si="72"/>
        <v>0</v>
      </c>
      <c r="FUB113" s="284">
        <f t="shared" si="72"/>
        <v>0</v>
      </c>
      <c r="FUC113" s="284">
        <f t="shared" si="72"/>
        <v>0</v>
      </c>
      <c r="FUD113" s="284">
        <f t="shared" si="72"/>
        <v>0</v>
      </c>
      <c r="FUE113" s="284">
        <f t="shared" si="72"/>
        <v>0</v>
      </c>
      <c r="FUF113" s="284">
        <f t="shared" si="72"/>
        <v>0</v>
      </c>
      <c r="FUG113" s="284">
        <f t="shared" si="72"/>
        <v>0</v>
      </c>
      <c r="FUH113" s="284">
        <f t="shared" si="72"/>
        <v>0</v>
      </c>
      <c r="FUI113" s="284">
        <f t="shared" si="72"/>
        <v>0</v>
      </c>
      <c r="FUJ113" s="284">
        <f t="shared" si="72"/>
        <v>0</v>
      </c>
      <c r="FUK113" s="284">
        <f t="shared" si="72"/>
        <v>0</v>
      </c>
      <c r="FUL113" s="284">
        <f t="shared" si="72"/>
        <v>0</v>
      </c>
      <c r="FUM113" s="284">
        <f t="shared" si="72"/>
        <v>0</v>
      </c>
      <c r="FUN113" s="284">
        <f t="shared" si="72"/>
        <v>0</v>
      </c>
      <c r="FUO113" s="284">
        <f t="shared" si="72"/>
        <v>0</v>
      </c>
      <c r="FUP113" s="284">
        <f t="shared" si="72"/>
        <v>0</v>
      </c>
      <c r="FUQ113" s="284">
        <f t="shared" si="72"/>
        <v>0</v>
      </c>
      <c r="FUR113" s="284">
        <f t="shared" si="72"/>
        <v>0</v>
      </c>
      <c r="FUS113" s="284">
        <f t="shared" si="72"/>
        <v>0</v>
      </c>
      <c r="FUT113" s="284">
        <f t="shared" si="72"/>
        <v>0</v>
      </c>
      <c r="FUU113" s="284">
        <f t="shared" si="72"/>
        <v>0</v>
      </c>
      <c r="FUV113" s="284">
        <f t="shared" si="72"/>
        <v>0</v>
      </c>
      <c r="FUW113" s="284">
        <f t="shared" si="72"/>
        <v>0</v>
      </c>
      <c r="FUX113" s="284">
        <f t="shared" ref="FUX113:FXI113" si="73">FUX111-FUX112</f>
        <v>0</v>
      </c>
      <c r="FUY113" s="284">
        <f t="shared" si="73"/>
        <v>0</v>
      </c>
      <c r="FUZ113" s="284">
        <f t="shared" si="73"/>
        <v>0</v>
      </c>
      <c r="FVA113" s="284">
        <f t="shared" si="73"/>
        <v>0</v>
      </c>
      <c r="FVB113" s="284">
        <f t="shared" si="73"/>
        <v>0</v>
      </c>
      <c r="FVC113" s="284">
        <f t="shared" si="73"/>
        <v>0</v>
      </c>
      <c r="FVD113" s="284">
        <f t="shared" si="73"/>
        <v>0</v>
      </c>
      <c r="FVE113" s="284">
        <f t="shared" si="73"/>
        <v>0</v>
      </c>
      <c r="FVF113" s="284">
        <f t="shared" si="73"/>
        <v>0</v>
      </c>
      <c r="FVG113" s="284">
        <f t="shared" si="73"/>
        <v>0</v>
      </c>
      <c r="FVH113" s="284">
        <f t="shared" si="73"/>
        <v>0</v>
      </c>
      <c r="FVI113" s="284">
        <f t="shared" si="73"/>
        <v>0</v>
      </c>
      <c r="FVJ113" s="284">
        <f t="shared" si="73"/>
        <v>0</v>
      </c>
      <c r="FVK113" s="284">
        <f t="shared" si="73"/>
        <v>0</v>
      </c>
      <c r="FVL113" s="284">
        <f t="shared" si="73"/>
        <v>0</v>
      </c>
      <c r="FVM113" s="284">
        <f t="shared" si="73"/>
        <v>0</v>
      </c>
      <c r="FVN113" s="284">
        <f t="shared" si="73"/>
        <v>0</v>
      </c>
      <c r="FVO113" s="284">
        <f t="shared" si="73"/>
        <v>0</v>
      </c>
      <c r="FVP113" s="284">
        <f t="shared" si="73"/>
        <v>0</v>
      </c>
      <c r="FVQ113" s="284">
        <f t="shared" si="73"/>
        <v>0</v>
      </c>
      <c r="FVR113" s="284">
        <f t="shared" si="73"/>
        <v>0</v>
      </c>
      <c r="FVS113" s="284">
        <f t="shared" si="73"/>
        <v>0</v>
      </c>
      <c r="FVT113" s="284">
        <f t="shared" si="73"/>
        <v>0</v>
      </c>
      <c r="FVU113" s="284">
        <f t="shared" si="73"/>
        <v>0</v>
      </c>
      <c r="FVV113" s="284">
        <f t="shared" si="73"/>
        <v>0</v>
      </c>
      <c r="FVW113" s="284">
        <f t="shared" si="73"/>
        <v>0</v>
      </c>
      <c r="FVX113" s="284">
        <f t="shared" si="73"/>
        <v>0</v>
      </c>
      <c r="FVY113" s="284">
        <f t="shared" si="73"/>
        <v>0</v>
      </c>
      <c r="FVZ113" s="284">
        <f t="shared" si="73"/>
        <v>0</v>
      </c>
      <c r="FWA113" s="284">
        <f t="shared" si="73"/>
        <v>0</v>
      </c>
      <c r="FWB113" s="284">
        <f t="shared" si="73"/>
        <v>0</v>
      </c>
      <c r="FWC113" s="284">
        <f t="shared" si="73"/>
        <v>0</v>
      </c>
      <c r="FWD113" s="284">
        <f t="shared" si="73"/>
        <v>0</v>
      </c>
      <c r="FWE113" s="284">
        <f t="shared" si="73"/>
        <v>0</v>
      </c>
      <c r="FWF113" s="284">
        <f t="shared" si="73"/>
        <v>0</v>
      </c>
      <c r="FWG113" s="284">
        <f t="shared" si="73"/>
        <v>0</v>
      </c>
      <c r="FWH113" s="284">
        <f t="shared" si="73"/>
        <v>0</v>
      </c>
      <c r="FWI113" s="284">
        <f t="shared" si="73"/>
        <v>0</v>
      </c>
      <c r="FWJ113" s="284">
        <f t="shared" si="73"/>
        <v>0</v>
      </c>
      <c r="FWK113" s="284">
        <f t="shared" si="73"/>
        <v>0</v>
      </c>
      <c r="FWL113" s="284">
        <f t="shared" si="73"/>
        <v>0</v>
      </c>
      <c r="FWM113" s="284">
        <f t="shared" si="73"/>
        <v>0</v>
      </c>
      <c r="FWN113" s="284">
        <f t="shared" si="73"/>
        <v>0</v>
      </c>
      <c r="FWO113" s="284">
        <f t="shared" si="73"/>
        <v>0</v>
      </c>
      <c r="FWP113" s="284">
        <f t="shared" si="73"/>
        <v>0</v>
      </c>
      <c r="FWQ113" s="284">
        <f t="shared" si="73"/>
        <v>0</v>
      </c>
      <c r="FWR113" s="284">
        <f t="shared" si="73"/>
        <v>0</v>
      </c>
      <c r="FWS113" s="284">
        <f t="shared" si="73"/>
        <v>0</v>
      </c>
      <c r="FWT113" s="284">
        <f t="shared" si="73"/>
        <v>0</v>
      </c>
      <c r="FWU113" s="284">
        <f t="shared" si="73"/>
        <v>0</v>
      </c>
      <c r="FWV113" s="284">
        <f t="shared" si="73"/>
        <v>0</v>
      </c>
      <c r="FWW113" s="284">
        <f t="shared" si="73"/>
        <v>0</v>
      </c>
      <c r="FWX113" s="284">
        <f t="shared" si="73"/>
        <v>0</v>
      </c>
      <c r="FWY113" s="284">
        <f t="shared" si="73"/>
        <v>0</v>
      </c>
      <c r="FWZ113" s="284">
        <f t="shared" si="73"/>
        <v>0</v>
      </c>
      <c r="FXA113" s="284">
        <f t="shared" si="73"/>
        <v>0</v>
      </c>
      <c r="FXB113" s="284">
        <f t="shared" si="73"/>
        <v>0</v>
      </c>
      <c r="FXC113" s="284">
        <f t="shared" si="73"/>
        <v>0</v>
      </c>
      <c r="FXD113" s="284">
        <f t="shared" si="73"/>
        <v>0</v>
      </c>
      <c r="FXE113" s="284">
        <f t="shared" si="73"/>
        <v>0</v>
      </c>
      <c r="FXF113" s="284">
        <f t="shared" si="73"/>
        <v>0</v>
      </c>
      <c r="FXG113" s="284">
        <f t="shared" si="73"/>
        <v>0</v>
      </c>
      <c r="FXH113" s="284">
        <f t="shared" si="73"/>
        <v>0</v>
      </c>
      <c r="FXI113" s="284">
        <f t="shared" si="73"/>
        <v>0</v>
      </c>
      <c r="FXJ113" s="284">
        <f t="shared" ref="FXJ113:FZU113" si="74">FXJ111-FXJ112</f>
        <v>0</v>
      </c>
      <c r="FXK113" s="284">
        <f t="shared" si="74"/>
        <v>0</v>
      </c>
      <c r="FXL113" s="284">
        <f t="shared" si="74"/>
        <v>0</v>
      </c>
      <c r="FXM113" s="284">
        <f t="shared" si="74"/>
        <v>0</v>
      </c>
      <c r="FXN113" s="284">
        <f t="shared" si="74"/>
        <v>0</v>
      </c>
      <c r="FXO113" s="284">
        <f t="shared" si="74"/>
        <v>0</v>
      </c>
      <c r="FXP113" s="284">
        <f t="shared" si="74"/>
        <v>0</v>
      </c>
      <c r="FXQ113" s="284">
        <f t="shared" si="74"/>
        <v>0</v>
      </c>
      <c r="FXR113" s="284">
        <f t="shared" si="74"/>
        <v>0</v>
      </c>
      <c r="FXS113" s="284">
        <f t="shared" si="74"/>
        <v>0</v>
      </c>
      <c r="FXT113" s="284">
        <f t="shared" si="74"/>
        <v>0</v>
      </c>
      <c r="FXU113" s="284">
        <f t="shared" si="74"/>
        <v>0</v>
      </c>
      <c r="FXV113" s="284">
        <f t="shared" si="74"/>
        <v>0</v>
      </c>
      <c r="FXW113" s="284">
        <f t="shared" si="74"/>
        <v>0</v>
      </c>
      <c r="FXX113" s="284">
        <f t="shared" si="74"/>
        <v>0</v>
      </c>
      <c r="FXY113" s="284">
        <f t="shared" si="74"/>
        <v>0</v>
      </c>
      <c r="FXZ113" s="284">
        <f t="shared" si="74"/>
        <v>0</v>
      </c>
      <c r="FYA113" s="284">
        <f t="shared" si="74"/>
        <v>0</v>
      </c>
      <c r="FYB113" s="284">
        <f t="shared" si="74"/>
        <v>0</v>
      </c>
      <c r="FYC113" s="284">
        <f t="shared" si="74"/>
        <v>0</v>
      </c>
      <c r="FYD113" s="284">
        <f t="shared" si="74"/>
        <v>0</v>
      </c>
      <c r="FYE113" s="284">
        <f t="shared" si="74"/>
        <v>0</v>
      </c>
      <c r="FYF113" s="284">
        <f t="shared" si="74"/>
        <v>0</v>
      </c>
      <c r="FYG113" s="284">
        <f t="shared" si="74"/>
        <v>0</v>
      </c>
      <c r="FYH113" s="284">
        <f t="shared" si="74"/>
        <v>0</v>
      </c>
      <c r="FYI113" s="284">
        <f t="shared" si="74"/>
        <v>0</v>
      </c>
      <c r="FYJ113" s="284">
        <f t="shared" si="74"/>
        <v>0</v>
      </c>
      <c r="FYK113" s="284">
        <f t="shared" si="74"/>
        <v>0</v>
      </c>
      <c r="FYL113" s="284">
        <f t="shared" si="74"/>
        <v>0</v>
      </c>
      <c r="FYM113" s="284">
        <f t="shared" si="74"/>
        <v>0</v>
      </c>
      <c r="FYN113" s="284">
        <f t="shared" si="74"/>
        <v>0</v>
      </c>
      <c r="FYO113" s="284">
        <f t="shared" si="74"/>
        <v>0</v>
      </c>
      <c r="FYP113" s="284">
        <f t="shared" si="74"/>
        <v>0</v>
      </c>
      <c r="FYQ113" s="284">
        <f t="shared" si="74"/>
        <v>0</v>
      </c>
      <c r="FYR113" s="284">
        <f t="shared" si="74"/>
        <v>0</v>
      </c>
      <c r="FYS113" s="284">
        <f t="shared" si="74"/>
        <v>0</v>
      </c>
      <c r="FYT113" s="284">
        <f t="shared" si="74"/>
        <v>0</v>
      </c>
      <c r="FYU113" s="284">
        <f t="shared" si="74"/>
        <v>0</v>
      </c>
      <c r="FYV113" s="284">
        <f t="shared" si="74"/>
        <v>0</v>
      </c>
      <c r="FYW113" s="284">
        <f t="shared" si="74"/>
        <v>0</v>
      </c>
      <c r="FYX113" s="284">
        <f t="shared" si="74"/>
        <v>0</v>
      </c>
      <c r="FYY113" s="284">
        <f t="shared" si="74"/>
        <v>0</v>
      </c>
      <c r="FYZ113" s="284">
        <f t="shared" si="74"/>
        <v>0</v>
      </c>
      <c r="FZA113" s="284">
        <f t="shared" si="74"/>
        <v>0</v>
      </c>
      <c r="FZB113" s="284">
        <f t="shared" si="74"/>
        <v>0</v>
      </c>
      <c r="FZC113" s="284">
        <f t="shared" si="74"/>
        <v>0</v>
      </c>
      <c r="FZD113" s="284">
        <f t="shared" si="74"/>
        <v>0</v>
      </c>
      <c r="FZE113" s="284">
        <f t="shared" si="74"/>
        <v>0</v>
      </c>
      <c r="FZF113" s="284">
        <f t="shared" si="74"/>
        <v>0</v>
      </c>
      <c r="FZG113" s="284">
        <f t="shared" si="74"/>
        <v>0</v>
      </c>
      <c r="FZH113" s="284">
        <f t="shared" si="74"/>
        <v>0</v>
      </c>
      <c r="FZI113" s="284">
        <f t="shared" si="74"/>
        <v>0</v>
      </c>
      <c r="FZJ113" s="284">
        <f t="shared" si="74"/>
        <v>0</v>
      </c>
      <c r="FZK113" s="284">
        <f t="shared" si="74"/>
        <v>0</v>
      </c>
      <c r="FZL113" s="284">
        <f t="shared" si="74"/>
        <v>0</v>
      </c>
      <c r="FZM113" s="284">
        <f t="shared" si="74"/>
        <v>0</v>
      </c>
      <c r="FZN113" s="284">
        <f t="shared" si="74"/>
        <v>0</v>
      </c>
      <c r="FZO113" s="284">
        <f t="shared" si="74"/>
        <v>0</v>
      </c>
      <c r="FZP113" s="284">
        <f t="shared" si="74"/>
        <v>0</v>
      </c>
      <c r="FZQ113" s="284">
        <f t="shared" si="74"/>
        <v>0</v>
      </c>
      <c r="FZR113" s="284">
        <f t="shared" si="74"/>
        <v>0</v>
      </c>
      <c r="FZS113" s="284">
        <f t="shared" si="74"/>
        <v>0</v>
      </c>
      <c r="FZT113" s="284">
        <f t="shared" si="74"/>
        <v>0</v>
      </c>
      <c r="FZU113" s="284">
        <f t="shared" si="74"/>
        <v>0</v>
      </c>
      <c r="FZV113" s="284">
        <f t="shared" ref="FZV113:GCG113" si="75">FZV111-FZV112</f>
        <v>0</v>
      </c>
      <c r="FZW113" s="284">
        <f t="shared" si="75"/>
        <v>0</v>
      </c>
      <c r="FZX113" s="284">
        <f t="shared" si="75"/>
        <v>0</v>
      </c>
      <c r="FZY113" s="284">
        <f t="shared" si="75"/>
        <v>0</v>
      </c>
      <c r="FZZ113" s="284">
        <f t="shared" si="75"/>
        <v>0</v>
      </c>
      <c r="GAA113" s="284">
        <f t="shared" si="75"/>
        <v>0</v>
      </c>
      <c r="GAB113" s="284">
        <f t="shared" si="75"/>
        <v>0</v>
      </c>
      <c r="GAC113" s="284">
        <f t="shared" si="75"/>
        <v>0</v>
      </c>
      <c r="GAD113" s="284">
        <f t="shared" si="75"/>
        <v>0</v>
      </c>
      <c r="GAE113" s="284">
        <f t="shared" si="75"/>
        <v>0</v>
      </c>
      <c r="GAF113" s="284">
        <f t="shared" si="75"/>
        <v>0</v>
      </c>
      <c r="GAG113" s="284">
        <f t="shared" si="75"/>
        <v>0</v>
      </c>
      <c r="GAH113" s="284">
        <f t="shared" si="75"/>
        <v>0</v>
      </c>
      <c r="GAI113" s="284">
        <f t="shared" si="75"/>
        <v>0</v>
      </c>
      <c r="GAJ113" s="284">
        <f t="shared" si="75"/>
        <v>0</v>
      </c>
      <c r="GAK113" s="284">
        <f t="shared" si="75"/>
        <v>0</v>
      </c>
      <c r="GAL113" s="284">
        <f t="shared" si="75"/>
        <v>0</v>
      </c>
      <c r="GAM113" s="284">
        <f t="shared" si="75"/>
        <v>0</v>
      </c>
      <c r="GAN113" s="284">
        <f t="shared" si="75"/>
        <v>0</v>
      </c>
      <c r="GAO113" s="284">
        <f t="shared" si="75"/>
        <v>0</v>
      </c>
      <c r="GAP113" s="284">
        <f t="shared" si="75"/>
        <v>0</v>
      </c>
      <c r="GAQ113" s="284">
        <f t="shared" si="75"/>
        <v>0</v>
      </c>
      <c r="GAR113" s="284">
        <f t="shared" si="75"/>
        <v>0</v>
      </c>
      <c r="GAS113" s="284">
        <f t="shared" si="75"/>
        <v>0</v>
      </c>
      <c r="GAT113" s="284">
        <f t="shared" si="75"/>
        <v>0</v>
      </c>
      <c r="GAU113" s="284">
        <f t="shared" si="75"/>
        <v>0</v>
      </c>
      <c r="GAV113" s="284">
        <f t="shared" si="75"/>
        <v>0</v>
      </c>
      <c r="GAW113" s="284">
        <f t="shared" si="75"/>
        <v>0</v>
      </c>
      <c r="GAX113" s="284">
        <f t="shared" si="75"/>
        <v>0</v>
      </c>
      <c r="GAY113" s="284">
        <f t="shared" si="75"/>
        <v>0</v>
      </c>
      <c r="GAZ113" s="284">
        <f t="shared" si="75"/>
        <v>0</v>
      </c>
      <c r="GBA113" s="284">
        <f t="shared" si="75"/>
        <v>0</v>
      </c>
      <c r="GBB113" s="284">
        <f t="shared" si="75"/>
        <v>0</v>
      </c>
      <c r="GBC113" s="284">
        <f t="shared" si="75"/>
        <v>0</v>
      </c>
      <c r="GBD113" s="284">
        <f t="shared" si="75"/>
        <v>0</v>
      </c>
      <c r="GBE113" s="284">
        <f t="shared" si="75"/>
        <v>0</v>
      </c>
      <c r="GBF113" s="284">
        <f t="shared" si="75"/>
        <v>0</v>
      </c>
      <c r="GBG113" s="284">
        <f t="shared" si="75"/>
        <v>0</v>
      </c>
      <c r="GBH113" s="284">
        <f t="shared" si="75"/>
        <v>0</v>
      </c>
      <c r="GBI113" s="284">
        <f t="shared" si="75"/>
        <v>0</v>
      </c>
      <c r="GBJ113" s="284">
        <f t="shared" si="75"/>
        <v>0</v>
      </c>
      <c r="GBK113" s="284">
        <f t="shared" si="75"/>
        <v>0</v>
      </c>
      <c r="GBL113" s="284">
        <f t="shared" si="75"/>
        <v>0</v>
      </c>
      <c r="GBM113" s="284">
        <f t="shared" si="75"/>
        <v>0</v>
      </c>
      <c r="GBN113" s="284">
        <f t="shared" si="75"/>
        <v>0</v>
      </c>
      <c r="GBO113" s="284">
        <f t="shared" si="75"/>
        <v>0</v>
      </c>
      <c r="GBP113" s="284">
        <f t="shared" si="75"/>
        <v>0</v>
      </c>
      <c r="GBQ113" s="284">
        <f t="shared" si="75"/>
        <v>0</v>
      </c>
      <c r="GBR113" s="284">
        <f t="shared" si="75"/>
        <v>0</v>
      </c>
      <c r="GBS113" s="284">
        <f t="shared" si="75"/>
        <v>0</v>
      </c>
      <c r="GBT113" s="284">
        <f t="shared" si="75"/>
        <v>0</v>
      </c>
      <c r="GBU113" s="284">
        <f t="shared" si="75"/>
        <v>0</v>
      </c>
      <c r="GBV113" s="284">
        <f t="shared" si="75"/>
        <v>0</v>
      </c>
      <c r="GBW113" s="284">
        <f t="shared" si="75"/>
        <v>0</v>
      </c>
      <c r="GBX113" s="284">
        <f t="shared" si="75"/>
        <v>0</v>
      </c>
      <c r="GBY113" s="284">
        <f t="shared" si="75"/>
        <v>0</v>
      </c>
      <c r="GBZ113" s="284">
        <f t="shared" si="75"/>
        <v>0</v>
      </c>
      <c r="GCA113" s="284">
        <f t="shared" si="75"/>
        <v>0</v>
      </c>
      <c r="GCB113" s="284">
        <f t="shared" si="75"/>
        <v>0</v>
      </c>
      <c r="GCC113" s="284">
        <f t="shared" si="75"/>
        <v>0</v>
      </c>
      <c r="GCD113" s="284">
        <f t="shared" si="75"/>
        <v>0</v>
      </c>
      <c r="GCE113" s="284">
        <f t="shared" si="75"/>
        <v>0</v>
      </c>
      <c r="GCF113" s="284">
        <f t="shared" si="75"/>
        <v>0</v>
      </c>
      <c r="GCG113" s="284">
        <f t="shared" si="75"/>
        <v>0</v>
      </c>
      <c r="GCH113" s="284">
        <f t="shared" ref="GCH113:GES113" si="76">GCH111-GCH112</f>
        <v>0</v>
      </c>
      <c r="GCI113" s="284">
        <f t="shared" si="76"/>
        <v>0</v>
      </c>
      <c r="GCJ113" s="284">
        <f t="shared" si="76"/>
        <v>0</v>
      </c>
      <c r="GCK113" s="284">
        <f t="shared" si="76"/>
        <v>0</v>
      </c>
      <c r="GCL113" s="284">
        <f t="shared" si="76"/>
        <v>0</v>
      </c>
      <c r="GCM113" s="284">
        <f t="shared" si="76"/>
        <v>0</v>
      </c>
      <c r="GCN113" s="284">
        <f t="shared" si="76"/>
        <v>0</v>
      </c>
      <c r="GCO113" s="284">
        <f t="shared" si="76"/>
        <v>0</v>
      </c>
      <c r="GCP113" s="284">
        <f t="shared" si="76"/>
        <v>0</v>
      </c>
      <c r="GCQ113" s="284">
        <f t="shared" si="76"/>
        <v>0</v>
      </c>
      <c r="GCR113" s="284">
        <f t="shared" si="76"/>
        <v>0</v>
      </c>
      <c r="GCS113" s="284">
        <f t="shared" si="76"/>
        <v>0</v>
      </c>
      <c r="GCT113" s="284">
        <f t="shared" si="76"/>
        <v>0</v>
      </c>
      <c r="GCU113" s="284">
        <f t="shared" si="76"/>
        <v>0</v>
      </c>
      <c r="GCV113" s="284">
        <f t="shared" si="76"/>
        <v>0</v>
      </c>
      <c r="GCW113" s="284">
        <f t="shared" si="76"/>
        <v>0</v>
      </c>
      <c r="GCX113" s="284">
        <f t="shared" si="76"/>
        <v>0</v>
      </c>
      <c r="GCY113" s="284">
        <f t="shared" si="76"/>
        <v>0</v>
      </c>
      <c r="GCZ113" s="284">
        <f t="shared" si="76"/>
        <v>0</v>
      </c>
      <c r="GDA113" s="284">
        <f t="shared" si="76"/>
        <v>0</v>
      </c>
      <c r="GDB113" s="284">
        <f t="shared" si="76"/>
        <v>0</v>
      </c>
      <c r="GDC113" s="284">
        <f t="shared" si="76"/>
        <v>0</v>
      </c>
      <c r="GDD113" s="284">
        <f t="shared" si="76"/>
        <v>0</v>
      </c>
      <c r="GDE113" s="284">
        <f t="shared" si="76"/>
        <v>0</v>
      </c>
      <c r="GDF113" s="284">
        <f t="shared" si="76"/>
        <v>0</v>
      </c>
      <c r="GDG113" s="284">
        <f t="shared" si="76"/>
        <v>0</v>
      </c>
      <c r="GDH113" s="284">
        <f t="shared" si="76"/>
        <v>0</v>
      </c>
      <c r="GDI113" s="284">
        <f t="shared" si="76"/>
        <v>0</v>
      </c>
      <c r="GDJ113" s="284">
        <f t="shared" si="76"/>
        <v>0</v>
      </c>
      <c r="GDK113" s="284">
        <f t="shared" si="76"/>
        <v>0</v>
      </c>
      <c r="GDL113" s="284">
        <f t="shared" si="76"/>
        <v>0</v>
      </c>
      <c r="GDM113" s="284">
        <f t="shared" si="76"/>
        <v>0</v>
      </c>
      <c r="GDN113" s="284">
        <f t="shared" si="76"/>
        <v>0</v>
      </c>
      <c r="GDO113" s="284">
        <f t="shared" si="76"/>
        <v>0</v>
      </c>
      <c r="GDP113" s="284">
        <f t="shared" si="76"/>
        <v>0</v>
      </c>
      <c r="GDQ113" s="284">
        <f t="shared" si="76"/>
        <v>0</v>
      </c>
      <c r="GDR113" s="284">
        <f t="shared" si="76"/>
        <v>0</v>
      </c>
      <c r="GDS113" s="284">
        <f t="shared" si="76"/>
        <v>0</v>
      </c>
      <c r="GDT113" s="284">
        <f t="shared" si="76"/>
        <v>0</v>
      </c>
      <c r="GDU113" s="284">
        <f t="shared" si="76"/>
        <v>0</v>
      </c>
      <c r="GDV113" s="284">
        <f t="shared" si="76"/>
        <v>0</v>
      </c>
      <c r="GDW113" s="284">
        <f t="shared" si="76"/>
        <v>0</v>
      </c>
      <c r="GDX113" s="284">
        <f t="shared" si="76"/>
        <v>0</v>
      </c>
      <c r="GDY113" s="284">
        <f t="shared" si="76"/>
        <v>0</v>
      </c>
      <c r="GDZ113" s="284">
        <f t="shared" si="76"/>
        <v>0</v>
      </c>
      <c r="GEA113" s="284">
        <f t="shared" si="76"/>
        <v>0</v>
      </c>
      <c r="GEB113" s="284">
        <f t="shared" si="76"/>
        <v>0</v>
      </c>
      <c r="GEC113" s="284">
        <f t="shared" si="76"/>
        <v>0</v>
      </c>
      <c r="GED113" s="284">
        <f t="shared" si="76"/>
        <v>0</v>
      </c>
      <c r="GEE113" s="284">
        <f t="shared" si="76"/>
        <v>0</v>
      </c>
      <c r="GEF113" s="284">
        <f t="shared" si="76"/>
        <v>0</v>
      </c>
      <c r="GEG113" s="284">
        <f t="shared" si="76"/>
        <v>0</v>
      </c>
      <c r="GEH113" s="284">
        <f t="shared" si="76"/>
        <v>0</v>
      </c>
      <c r="GEI113" s="284">
        <f t="shared" si="76"/>
        <v>0</v>
      </c>
      <c r="GEJ113" s="284">
        <f t="shared" si="76"/>
        <v>0</v>
      </c>
      <c r="GEK113" s="284">
        <f t="shared" si="76"/>
        <v>0</v>
      </c>
      <c r="GEL113" s="284">
        <f t="shared" si="76"/>
        <v>0</v>
      </c>
      <c r="GEM113" s="284">
        <f t="shared" si="76"/>
        <v>0</v>
      </c>
      <c r="GEN113" s="284">
        <f t="shared" si="76"/>
        <v>0</v>
      </c>
      <c r="GEO113" s="284">
        <f t="shared" si="76"/>
        <v>0</v>
      </c>
      <c r="GEP113" s="284">
        <f t="shared" si="76"/>
        <v>0</v>
      </c>
      <c r="GEQ113" s="284">
        <f t="shared" si="76"/>
        <v>0</v>
      </c>
      <c r="GER113" s="284">
        <f t="shared" si="76"/>
        <v>0</v>
      </c>
      <c r="GES113" s="284">
        <f t="shared" si="76"/>
        <v>0</v>
      </c>
      <c r="GET113" s="284">
        <f t="shared" ref="GET113:GHE113" si="77">GET111-GET112</f>
        <v>0</v>
      </c>
      <c r="GEU113" s="284">
        <f t="shared" si="77"/>
        <v>0</v>
      </c>
      <c r="GEV113" s="284">
        <f t="shared" si="77"/>
        <v>0</v>
      </c>
      <c r="GEW113" s="284">
        <f t="shared" si="77"/>
        <v>0</v>
      </c>
      <c r="GEX113" s="284">
        <f t="shared" si="77"/>
        <v>0</v>
      </c>
      <c r="GEY113" s="284">
        <f t="shared" si="77"/>
        <v>0</v>
      </c>
      <c r="GEZ113" s="284">
        <f t="shared" si="77"/>
        <v>0</v>
      </c>
      <c r="GFA113" s="284">
        <f t="shared" si="77"/>
        <v>0</v>
      </c>
      <c r="GFB113" s="284">
        <f t="shared" si="77"/>
        <v>0</v>
      </c>
      <c r="GFC113" s="284">
        <f t="shared" si="77"/>
        <v>0</v>
      </c>
      <c r="GFD113" s="284">
        <f t="shared" si="77"/>
        <v>0</v>
      </c>
      <c r="GFE113" s="284">
        <f t="shared" si="77"/>
        <v>0</v>
      </c>
      <c r="GFF113" s="284">
        <f t="shared" si="77"/>
        <v>0</v>
      </c>
      <c r="GFG113" s="284">
        <f t="shared" si="77"/>
        <v>0</v>
      </c>
      <c r="GFH113" s="284">
        <f t="shared" si="77"/>
        <v>0</v>
      </c>
      <c r="GFI113" s="284">
        <f t="shared" si="77"/>
        <v>0</v>
      </c>
      <c r="GFJ113" s="284">
        <f t="shared" si="77"/>
        <v>0</v>
      </c>
      <c r="GFK113" s="284">
        <f t="shared" si="77"/>
        <v>0</v>
      </c>
      <c r="GFL113" s="284">
        <f t="shared" si="77"/>
        <v>0</v>
      </c>
      <c r="GFM113" s="284">
        <f t="shared" si="77"/>
        <v>0</v>
      </c>
      <c r="GFN113" s="284">
        <f t="shared" si="77"/>
        <v>0</v>
      </c>
      <c r="GFO113" s="284">
        <f t="shared" si="77"/>
        <v>0</v>
      </c>
      <c r="GFP113" s="284">
        <f t="shared" si="77"/>
        <v>0</v>
      </c>
      <c r="GFQ113" s="284">
        <f t="shared" si="77"/>
        <v>0</v>
      </c>
      <c r="GFR113" s="284">
        <f t="shared" si="77"/>
        <v>0</v>
      </c>
      <c r="GFS113" s="284">
        <f t="shared" si="77"/>
        <v>0</v>
      </c>
      <c r="GFT113" s="284">
        <f t="shared" si="77"/>
        <v>0</v>
      </c>
      <c r="GFU113" s="284">
        <f t="shared" si="77"/>
        <v>0</v>
      </c>
      <c r="GFV113" s="284">
        <f t="shared" si="77"/>
        <v>0</v>
      </c>
      <c r="GFW113" s="284">
        <f t="shared" si="77"/>
        <v>0</v>
      </c>
      <c r="GFX113" s="284">
        <f t="shared" si="77"/>
        <v>0</v>
      </c>
      <c r="GFY113" s="284">
        <f t="shared" si="77"/>
        <v>0</v>
      </c>
      <c r="GFZ113" s="284">
        <f t="shared" si="77"/>
        <v>0</v>
      </c>
      <c r="GGA113" s="284">
        <f t="shared" si="77"/>
        <v>0</v>
      </c>
      <c r="GGB113" s="284">
        <f t="shared" si="77"/>
        <v>0</v>
      </c>
      <c r="GGC113" s="284">
        <f t="shared" si="77"/>
        <v>0</v>
      </c>
      <c r="GGD113" s="284">
        <f t="shared" si="77"/>
        <v>0</v>
      </c>
      <c r="GGE113" s="284">
        <f t="shared" si="77"/>
        <v>0</v>
      </c>
      <c r="GGF113" s="284">
        <f t="shared" si="77"/>
        <v>0</v>
      </c>
      <c r="GGG113" s="284">
        <f t="shared" si="77"/>
        <v>0</v>
      </c>
      <c r="GGH113" s="284">
        <f t="shared" si="77"/>
        <v>0</v>
      </c>
      <c r="GGI113" s="284">
        <f t="shared" si="77"/>
        <v>0</v>
      </c>
      <c r="GGJ113" s="284">
        <f t="shared" si="77"/>
        <v>0</v>
      </c>
      <c r="GGK113" s="284">
        <f t="shared" si="77"/>
        <v>0</v>
      </c>
      <c r="GGL113" s="284">
        <f t="shared" si="77"/>
        <v>0</v>
      </c>
      <c r="GGM113" s="284">
        <f t="shared" si="77"/>
        <v>0</v>
      </c>
      <c r="GGN113" s="284">
        <f t="shared" si="77"/>
        <v>0</v>
      </c>
      <c r="GGO113" s="284">
        <f t="shared" si="77"/>
        <v>0</v>
      </c>
      <c r="GGP113" s="284">
        <f t="shared" si="77"/>
        <v>0</v>
      </c>
      <c r="GGQ113" s="284">
        <f t="shared" si="77"/>
        <v>0</v>
      </c>
      <c r="GGR113" s="284">
        <f t="shared" si="77"/>
        <v>0</v>
      </c>
      <c r="GGS113" s="284">
        <f t="shared" si="77"/>
        <v>0</v>
      </c>
      <c r="GGT113" s="284">
        <f t="shared" si="77"/>
        <v>0</v>
      </c>
      <c r="GGU113" s="284">
        <f t="shared" si="77"/>
        <v>0</v>
      </c>
      <c r="GGV113" s="284">
        <f t="shared" si="77"/>
        <v>0</v>
      </c>
      <c r="GGW113" s="284">
        <f t="shared" si="77"/>
        <v>0</v>
      </c>
      <c r="GGX113" s="284">
        <f t="shared" si="77"/>
        <v>0</v>
      </c>
      <c r="GGY113" s="284">
        <f t="shared" si="77"/>
        <v>0</v>
      </c>
      <c r="GGZ113" s="284">
        <f t="shared" si="77"/>
        <v>0</v>
      </c>
      <c r="GHA113" s="284">
        <f t="shared" si="77"/>
        <v>0</v>
      </c>
      <c r="GHB113" s="284">
        <f t="shared" si="77"/>
        <v>0</v>
      </c>
      <c r="GHC113" s="284">
        <f t="shared" si="77"/>
        <v>0</v>
      </c>
      <c r="GHD113" s="284">
        <f t="shared" si="77"/>
        <v>0</v>
      </c>
      <c r="GHE113" s="284">
        <f t="shared" si="77"/>
        <v>0</v>
      </c>
      <c r="GHF113" s="284">
        <f t="shared" ref="GHF113:GJQ113" si="78">GHF111-GHF112</f>
        <v>0</v>
      </c>
      <c r="GHG113" s="284">
        <f t="shared" si="78"/>
        <v>0</v>
      </c>
      <c r="GHH113" s="284">
        <f t="shared" si="78"/>
        <v>0</v>
      </c>
      <c r="GHI113" s="284">
        <f t="shared" si="78"/>
        <v>0</v>
      </c>
      <c r="GHJ113" s="284">
        <f t="shared" si="78"/>
        <v>0</v>
      </c>
      <c r="GHK113" s="284">
        <f t="shared" si="78"/>
        <v>0</v>
      </c>
      <c r="GHL113" s="284">
        <f t="shared" si="78"/>
        <v>0</v>
      </c>
      <c r="GHM113" s="284">
        <f t="shared" si="78"/>
        <v>0</v>
      </c>
      <c r="GHN113" s="284">
        <f t="shared" si="78"/>
        <v>0</v>
      </c>
      <c r="GHO113" s="284">
        <f t="shared" si="78"/>
        <v>0</v>
      </c>
      <c r="GHP113" s="284">
        <f t="shared" si="78"/>
        <v>0</v>
      </c>
      <c r="GHQ113" s="284">
        <f t="shared" si="78"/>
        <v>0</v>
      </c>
      <c r="GHR113" s="284">
        <f t="shared" si="78"/>
        <v>0</v>
      </c>
      <c r="GHS113" s="284">
        <f t="shared" si="78"/>
        <v>0</v>
      </c>
      <c r="GHT113" s="284">
        <f t="shared" si="78"/>
        <v>0</v>
      </c>
      <c r="GHU113" s="284">
        <f t="shared" si="78"/>
        <v>0</v>
      </c>
      <c r="GHV113" s="284">
        <f t="shared" si="78"/>
        <v>0</v>
      </c>
      <c r="GHW113" s="284">
        <f t="shared" si="78"/>
        <v>0</v>
      </c>
      <c r="GHX113" s="284">
        <f t="shared" si="78"/>
        <v>0</v>
      </c>
      <c r="GHY113" s="284">
        <f t="shared" si="78"/>
        <v>0</v>
      </c>
      <c r="GHZ113" s="284">
        <f t="shared" si="78"/>
        <v>0</v>
      </c>
      <c r="GIA113" s="284">
        <f t="shared" si="78"/>
        <v>0</v>
      </c>
      <c r="GIB113" s="284">
        <f t="shared" si="78"/>
        <v>0</v>
      </c>
      <c r="GIC113" s="284">
        <f t="shared" si="78"/>
        <v>0</v>
      </c>
      <c r="GID113" s="284">
        <f t="shared" si="78"/>
        <v>0</v>
      </c>
      <c r="GIE113" s="284">
        <f t="shared" si="78"/>
        <v>0</v>
      </c>
      <c r="GIF113" s="284">
        <f t="shared" si="78"/>
        <v>0</v>
      </c>
      <c r="GIG113" s="284">
        <f t="shared" si="78"/>
        <v>0</v>
      </c>
      <c r="GIH113" s="284">
        <f t="shared" si="78"/>
        <v>0</v>
      </c>
      <c r="GII113" s="284">
        <f t="shared" si="78"/>
        <v>0</v>
      </c>
      <c r="GIJ113" s="284">
        <f t="shared" si="78"/>
        <v>0</v>
      </c>
      <c r="GIK113" s="284">
        <f t="shared" si="78"/>
        <v>0</v>
      </c>
      <c r="GIL113" s="284">
        <f t="shared" si="78"/>
        <v>0</v>
      </c>
      <c r="GIM113" s="284">
        <f t="shared" si="78"/>
        <v>0</v>
      </c>
      <c r="GIN113" s="284">
        <f t="shared" si="78"/>
        <v>0</v>
      </c>
      <c r="GIO113" s="284">
        <f t="shared" si="78"/>
        <v>0</v>
      </c>
      <c r="GIP113" s="284">
        <f t="shared" si="78"/>
        <v>0</v>
      </c>
      <c r="GIQ113" s="284">
        <f t="shared" si="78"/>
        <v>0</v>
      </c>
      <c r="GIR113" s="284">
        <f t="shared" si="78"/>
        <v>0</v>
      </c>
      <c r="GIS113" s="284">
        <f t="shared" si="78"/>
        <v>0</v>
      </c>
      <c r="GIT113" s="284">
        <f t="shared" si="78"/>
        <v>0</v>
      </c>
      <c r="GIU113" s="284">
        <f t="shared" si="78"/>
        <v>0</v>
      </c>
      <c r="GIV113" s="284">
        <f t="shared" si="78"/>
        <v>0</v>
      </c>
      <c r="GIW113" s="284">
        <f t="shared" si="78"/>
        <v>0</v>
      </c>
      <c r="GIX113" s="284">
        <f t="shared" si="78"/>
        <v>0</v>
      </c>
      <c r="GIY113" s="284">
        <f t="shared" si="78"/>
        <v>0</v>
      </c>
      <c r="GIZ113" s="284">
        <f t="shared" si="78"/>
        <v>0</v>
      </c>
      <c r="GJA113" s="284">
        <f t="shared" si="78"/>
        <v>0</v>
      </c>
      <c r="GJB113" s="284">
        <f t="shared" si="78"/>
        <v>0</v>
      </c>
      <c r="GJC113" s="284">
        <f t="shared" si="78"/>
        <v>0</v>
      </c>
      <c r="GJD113" s="284">
        <f t="shared" si="78"/>
        <v>0</v>
      </c>
      <c r="GJE113" s="284">
        <f t="shared" si="78"/>
        <v>0</v>
      </c>
      <c r="GJF113" s="284">
        <f t="shared" si="78"/>
        <v>0</v>
      </c>
      <c r="GJG113" s="284">
        <f t="shared" si="78"/>
        <v>0</v>
      </c>
      <c r="GJH113" s="284">
        <f t="shared" si="78"/>
        <v>0</v>
      </c>
      <c r="GJI113" s="284">
        <f t="shared" si="78"/>
        <v>0</v>
      </c>
      <c r="GJJ113" s="284">
        <f t="shared" si="78"/>
        <v>0</v>
      </c>
      <c r="GJK113" s="284">
        <f t="shared" si="78"/>
        <v>0</v>
      </c>
      <c r="GJL113" s="284">
        <f t="shared" si="78"/>
        <v>0</v>
      </c>
      <c r="GJM113" s="284">
        <f t="shared" si="78"/>
        <v>0</v>
      </c>
      <c r="GJN113" s="284">
        <f t="shared" si="78"/>
        <v>0</v>
      </c>
      <c r="GJO113" s="284">
        <f t="shared" si="78"/>
        <v>0</v>
      </c>
      <c r="GJP113" s="284">
        <f t="shared" si="78"/>
        <v>0</v>
      </c>
      <c r="GJQ113" s="284">
        <f t="shared" si="78"/>
        <v>0</v>
      </c>
      <c r="GJR113" s="284">
        <f t="shared" ref="GJR113:GMC113" si="79">GJR111-GJR112</f>
        <v>0</v>
      </c>
      <c r="GJS113" s="284">
        <f t="shared" si="79"/>
        <v>0</v>
      </c>
      <c r="GJT113" s="284">
        <f t="shared" si="79"/>
        <v>0</v>
      </c>
      <c r="GJU113" s="284">
        <f t="shared" si="79"/>
        <v>0</v>
      </c>
      <c r="GJV113" s="284">
        <f t="shared" si="79"/>
        <v>0</v>
      </c>
      <c r="GJW113" s="284">
        <f t="shared" si="79"/>
        <v>0</v>
      </c>
      <c r="GJX113" s="284">
        <f t="shared" si="79"/>
        <v>0</v>
      </c>
      <c r="GJY113" s="284">
        <f t="shared" si="79"/>
        <v>0</v>
      </c>
      <c r="GJZ113" s="284">
        <f t="shared" si="79"/>
        <v>0</v>
      </c>
      <c r="GKA113" s="284">
        <f t="shared" si="79"/>
        <v>0</v>
      </c>
      <c r="GKB113" s="284">
        <f t="shared" si="79"/>
        <v>0</v>
      </c>
      <c r="GKC113" s="284">
        <f t="shared" si="79"/>
        <v>0</v>
      </c>
      <c r="GKD113" s="284">
        <f t="shared" si="79"/>
        <v>0</v>
      </c>
      <c r="GKE113" s="284">
        <f t="shared" si="79"/>
        <v>0</v>
      </c>
      <c r="GKF113" s="284">
        <f t="shared" si="79"/>
        <v>0</v>
      </c>
      <c r="GKG113" s="284">
        <f t="shared" si="79"/>
        <v>0</v>
      </c>
      <c r="GKH113" s="284">
        <f t="shared" si="79"/>
        <v>0</v>
      </c>
      <c r="GKI113" s="284">
        <f t="shared" si="79"/>
        <v>0</v>
      </c>
      <c r="GKJ113" s="284">
        <f t="shared" si="79"/>
        <v>0</v>
      </c>
      <c r="GKK113" s="284">
        <f t="shared" si="79"/>
        <v>0</v>
      </c>
      <c r="GKL113" s="284">
        <f t="shared" si="79"/>
        <v>0</v>
      </c>
      <c r="GKM113" s="284">
        <f t="shared" si="79"/>
        <v>0</v>
      </c>
      <c r="GKN113" s="284">
        <f t="shared" si="79"/>
        <v>0</v>
      </c>
      <c r="GKO113" s="284">
        <f t="shared" si="79"/>
        <v>0</v>
      </c>
      <c r="GKP113" s="284">
        <f t="shared" si="79"/>
        <v>0</v>
      </c>
      <c r="GKQ113" s="284">
        <f t="shared" si="79"/>
        <v>0</v>
      </c>
      <c r="GKR113" s="284">
        <f t="shared" si="79"/>
        <v>0</v>
      </c>
      <c r="GKS113" s="284">
        <f t="shared" si="79"/>
        <v>0</v>
      </c>
      <c r="GKT113" s="284">
        <f t="shared" si="79"/>
        <v>0</v>
      </c>
      <c r="GKU113" s="284">
        <f t="shared" si="79"/>
        <v>0</v>
      </c>
      <c r="GKV113" s="284">
        <f t="shared" si="79"/>
        <v>0</v>
      </c>
      <c r="GKW113" s="284">
        <f t="shared" si="79"/>
        <v>0</v>
      </c>
      <c r="GKX113" s="284">
        <f t="shared" si="79"/>
        <v>0</v>
      </c>
      <c r="GKY113" s="284">
        <f t="shared" si="79"/>
        <v>0</v>
      </c>
      <c r="GKZ113" s="284">
        <f t="shared" si="79"/>
        <v>0</v>
      </c>
      <c r="GLA113" s="284">
        <f t="shared" si="79"/>
        <v>0</v>
      </c>
      <c r="GLB113" s="284">
        <f t="shared" si="79"/>
        <v>0</v>
      </c>
      <c r="GLC113" s="284">
        <f t="shared" si="79"/>
        <v>0</v>
      </c>
      <c r="GLD113" s="284">
        <f t="shared" si="79"/>
        <v>0</v>
      </c>
      <c r="GLE113" s="284">
        <f t="shared" si="79"/>
        <v>0</v>
      </c>
      <c r="GLF113" s="284">
        <f t="shared" si="79"/>
        <v>0</v>
      </c>
      <c r="GLG113" s="284">
        <f t="shared" si="79"/>
        <v>0</v>
      </c>
      <c r="GLH113" s="284">
        <f t="shared" si="79"/>
        <v>0</v>
      </c>
      <c r="GLI113" s="284">
        <f t="shared" si="79"/>
        <v>0</v>
      </c>
      <c r="GLJ113" s="284">
        <f t="shared" si="79"/>
        <v>0</v>
      </c>
      <c r="GLK113" s="284">
        <f t="shared" si="79"/>
        <v>0</v>
      </c>
      <c r="GLL113" s="284">
        <f t="shared" si="79"/>
        <v>0</v>
      </c>
      <c r="GLM113" s="284">
        <f t="shared" si="79"/>
        <v>0</v>
      </c>
      <c r="GLN113" s="284">
        <f t="shared" si="79"/>
        <v>0</v>
      </c>
      <c r="GLO113" s="284">
        <f t="shared" si="79"/>
        <v>0</v>
      </c>
      <c r="GLP113" s="284">
        <f t="shared" si="79"/>
        <v>0</v>
      </c>
      <c r="GLQ113" s="284">
        <f t="shared" si="79"/>
        <v>0</v>
      </c>
      <c r="GLR113" s="284">
        <f t="shared" si="79"/>
        <v>0</v>
      </c>
      <c r="GLS113" s="284">
        <f t="shared" si="79"/>
        <v>0</v>
      </c>
      <c r="GLT113" s="284">
        <f t="shared" si="79"/>
        <v>0</v>
      </c>
      <c r="GLU113" s="284">
        <f t="shared" si="79"/>
        <v>0</v>
      </c>
      <c r="GLV113" s="284">
        <f t="shared" si="79"/>
        <v>0</v>
      </c>
      <c r="GLW113" s="284">
        <f t="shared" si="79"/>
        <v>0</v>
      </c>
      <c r="GLX113" s="284">
        <f t="shared" si="79"/>
        <v>0</v>
      </c>
      <c r="GLY113" s="284">
        <f t="shared" si="79"/>
        <v>0</v>
      </c>
      <c r="GLZ113" s="284">
        <f t="shared" si="79"/>
        <v>0</v>
      </c>
      <c r="GMA113" s="284">
        <f t="shared" si="79"/>
        <v>0</v>
      </c>
      <c r="GMB113" s="284">
        <f t="shared" si="79"/>
        <v>0</v>
      </c>
      <c r="GMC113" s="284">
        <f t="shared" si="79"/>
        <v>0</v>
      </c>
      <c r="GMD113" s="284">
        <f t="shared" ref="GMD113:GOO113" si="80">GMD111-GMD112</f>
        <v>0</v>
      </c>
      <c r="GME113" s="284">
        <f t="shared" si="80"/>
        <v>0</v>
      </c>
      <c r="GMF113" s="284">
        <f t="shared" si="80"/>
        <v>0</v>
      </c>
      <c r="GMG113" s="284">
        <f t="shared" si="80"/>
        <v>0</v>
      </c>
      <c r="GMH113" s="284">
        <f t="shared" si="80"/>
        <v>0</v>
      </c>
      <c r="GMI113" s="284">
        <f t="shared" si="80"/>
        <v>0</v>
      </c>
      <c r="GMJ113" s="284">
        <f t="shared" si="80"/>
        <v>0</v>
      </c>
      <c r="GMK113" s="284">
        <f t="shared" si="80"/>
        <v>0</v>
      </c>
      <c r="GML113" s="284">
        <f t="shared" si="80"/>
        <v>0</v>
      </c>
      <c r="GMM113" s="284">
        <f t="shared" si="80"/>
        <v>0</v>
      </c>
      <c r="GMN113" s="284">
        <f t="shared" si="80"/>
        <v>0</v>
      </c>
      <c r="GMO113" s="284">
        <f t="shared" si="80"/>
        <v>0</v>
      </c>
      <c r="GMP113" s="284">
        <f t="shared" si="80"/>
        <v>0</v>
      </c>
      <c r="GMQ113" s="284">
        <f t="shared" si="80"/>
        <v>0</v>
      </c>
      <c r="GMR113" s="284">
        <f t="shared" si="80"/>
        <v>0</v>
      </c>
      <c r="GMS113" s="284">
        <f t="shared" si="80"/>
        <v>0</v>
      </c>
      <c r="GMT113" s="284">
        <f t="shared" si="80"/>
        <v>0</v>
      </c>
      <c r="GMU113" s="284">
        <f t="shared" si="80"/>
        <v>0</v>
      </c>
      <c r="GMV113" s="284">
        <f t="shared" si="80"/>
        <v>0</v>
      </c>
      <c r="GMW113" s="284">
        <f t="shared" si="80"/>
        <v>0</v>
      </c>
      <c r="GMX113" s="284">
        <f t="shared" si="80"/>
        <v>0</v>
      </c>
      <c r="GMY113" s="284">
        <f t="shared" si="80"/>
        <v>0</v>
      </c>
      <c r="GMZ113" s="284">
        <f t="shared" si="80"/>
        <v>0</v>
      </c>
      <c r="GNA113" s="284">
        <f t="shared" si="80"/>
        <v>0</v>
      </c>
      <c r="GNB113" s="284">
        <f t="shared" si="80"/>
        <v>0</v>
      </c>
      <c r="GNC113" s="284">
        <f t="shared" si="80"/>
        <v>0</v>
      </c>
      <c r="GND113" s="284">
        <f t="shared" si="80"/>
        <v>0</v>
      </c>
      <c r="GNE113" s="284">
        <f t="shared" si="80"/>
        <v>0</v>
      </c>
      <c r="GNF113" s="284">
        <f t="shared" si="80"/>
        <v>0</v>
      </c>
      <c r="GNG113" s="284">
        <f t="shared" si="80"/>
        <v>0</v>
      </c>
      <c r="GNH113" s="284">
        <f t="shared" si="80"/>
        <v>0</v>
      </c>
      <c r="GNI113" s="284">
        <f t="shared" si="80"/>
        <v>0</v>
      </c>
      <c r="GNJ113" s="284">
        <f t="shared" si="80"/>
        <v>0</v>
      </c>
      <c r="GNK113" s="284">
        <f t="shared" si="80"/>
        <v>0</v>
      </c>
      <c r="GNL113" s="284">
        <f t="shared" si="80"/>
        <v>0</v>
      </c>
      <c r="GNM113" s="284">
        <f t="shared" si="80"/>
        <v>0</v>
      </c>
      <c r="GNN113" s="284">
        <f t="shared" si="80"/>
        <v>0</v>
      </c>
      <c r="GNO113" s="284">
        <f t="shared" si="80"/>
        <v>0</v>
      </c>
      <c r="GNP113" s="284">
        <f t="shared" si="80"/>
        <v>0</v>
      </c>
      <c r="GNQ113" s="284">
        <f t="shared" si="80"/>
        <v>0</v>
      </c>
      <c r="GNR113" s="284">
        <f t="shared" si="80"/>
        <v>0</v>
      </c>
      <c r="GNS113" s="284">
        <f t="shared" si="80"/>
        <v>0</v>
      </c>
      <c r="GNT113" s="284">
        <f t="shared" si="80"/>
        <v>0</v>
      </c>
      <c r="GNU113" s="284">
        <f t="shared" si="80"/>
        <v>0</v>
      </c>
      <c r="GNV113" s="284">
        <f t="shared" si="80"/>
        <v>0</v>
      </c>
      <c r="GNW113" s="284">
        <f t="shared" si="80"/>
        <v>0</v>
      </c>
      <c r="GNX113" s="284">
        <f t="shared" si="80"/>
        <v>0</v>
      </c>
      <c r="GNY113" s="284">
        <f t="shared" si="80"/>
        <v>0</v>
      </c>
      <c r="GNZ113" s="284">
        <f t="shared" si="80"/>
        <v>0</v>
      </c>
      <c r="GOA113" s="284">
        <f t="shared" si="80"/>
        <v>0</v>
      </c>
      <c r="GOB113" s="284">
        <f t="shared" si="80"/>
        <v>0</v>
      </c>
      <c r="GOC113" s="284">
        <f t="shared" si="80"/>
        <v>0</v>
      </c>
      <c r="GOD113" s="284">
        <f t="shared" si="80"/>
        <v>0</v>
      </c>
      <c r="GOE113" s="284">
        <f t="shared" si="80"/>
        <v>0</v>
      </c>
      <c r="GOF113" s="284">
        <f t="shared" si="80"/>
        <v>0</v>
      </c>
      <c r="GOG113" s="284">
        <f t="shared" si="80"/>
        <v>0</v>
      </c>
      <c r="GOH113" s="284">
        <f t="shared" si="80"/>
        <v>0</v>
      </c>
      <c r="GOI113" s="284">
        <f t="shared" si="80"/>
        <v>0</v>
      </c>
      <c r="GOJ113" s="284">
        <f t="shared" si="80"/>
        <v>0</v>
      </c>
      <c r="GOK113" s="284">
        <f t="shared" si="80"/>
        <v>0</v>
      </c>
      <c r="GOL113" s="284">
        <f t="shared" si="80"/>
        <v>0</v>
      </c>
      <c r="GOM113" s="284">
        <f t="shared" si="80"/>
        <v>0</v>
      </c>
      <c r="GON113" s="284">
        <f t="shared" si="80"/>
        <v>0</v>
      </c>
      <c r="GOO113" s="284">
        <f t="shared" si="80"/>
        <v>0</v>
      </c>
      <c r="GOP113" s="284">
        <f t="shared" ref="GOP113:GRA113" si="81">GOP111-GOP112</f>
        <v>0</v>
      </c>
      <c r="GOQ113" s="284">
        <f t="shared" si="81"/>
        <v>0</v>
      </c>
      <c r="GOR113" s="284">
        <f t="shared" si="81"/>
        <v>0</v>
      </c>
      <c r="GOS113" s="284">
        <f t="shared" si="81"/>
        <v>0</v>
      </c>
      <c r="GOT113" s="284">
        <f t="shared" si="81"/>
        <v>0</v>
      </c>
      <c r="GOU113" s="284">
        <f t="shared" si="81"/>
        <v>0</v>
      </c>
      <c r="GOV113" s="284">
        <f t="shared" si="81"/>
        <v>0</v>
      </c>
      <c r="GOW113" s="284">
        <f t="shared" si="81"/>
        <v>0</v>
      </c>
      <c r="GOX113" s="284">
        <f t="shared" si="81"/>
        <v>0</v>
      </c>
      <c r="GOY113" s="284">
        <f t="shared" si="81"/>
        <v>0</v>
      </c>
      <c r="GOZ113" s="284">
        <f t="shared" si="81"/>
        <v>0</v>
      </c>
      <c r="GPA113" s="284">
        <f t="shared" si="81"/>
        <v>0</v>
      </c>
      <c r="GPB113" s="284">
        <f t="shared" si="81"/>
        <v>0</v>
      </c>
      <c r="GPC113" s="284">
        <f t="shared" si="81"/>
        <v>0</v>
      </c>
      <c r="GPD113" s="284">
        <f t="shared" si="81"/>
        <v>0</v>
      </c>
      <c r="GPE113" s="284">
        <f t="shared" si="81"/>
        <v>0</v>
      </c>
      <c r="GPF113" s="284">
        <f t="shared" si="81"/>
        <v>0</v>
      </c>
      <c r="GPG113" s="284">
        <f t="shared" si="81"/>
        <v>0</v>
      </c>
      <c r="GPH113" s="284">
        <f t="shared" si="81"/>
        <v>0</v>
      </c>
      <c r="GPI113" s="284">
        <f t="shared" si="81"/>
        <v>0</v>
      </c>
      <c r="GPJ113" s="284">
        <f t="shared" si="81"/>
        <v>0</v>
      </c>
      <c r="GPK113" s="284">
        <f t="shared" si="81"/>
        <v>0</v>
      </c>
      <c r="GPL113" s="284">
        <f t="shared" si="81"/>
        <v>0</v>
      </c>
      <c r="GPM113" s="284">
        <f t="shared" si="81"/>
        <v>0</v>
      </c>
      <c r="GPN113" s="284">
        <f t="shared" si="81"/>
        <v>0</v>
      </c>
      <c r="GPO113" s="284">
        <f t="shared" si="81"/>
        <v>0</v>
      </c>
      <c r="GPP113" s="284">
        <f t="shared" si="81"/>
        <v>0</v>
      </c>
      <c r="GPQ113" s="284">
        <f t="shared" si="81"/>
        <v>0</v>
      </c>
      <c r="GPR113" s="284">
        <f t="shared" si="81"/>
        <v>0</v>
      </c>
      <c r="GPS113" s="284">
        <f t="shared" si="81"/>
        <v>0</v>
      </c>
      <c r="GPT113" s="284">
        <f t="shared" si="81"/>
        <v>0</v>
      </c>
      <c r="GPU113" s="284">
        <f t="shared" si="81"/>
        <v>0</v>
      </c>
      <c r="GPV113" s="284">
        <f t="shared" si="81"/>
        <v>0</v>
      </c>
      <c r="GPW113" s="284">
        <f t="shared" si="81"/>
        <v>0</v>
      </c>
      <c r="GPX113" s="284">
        <f t="shared" si="81"/>
        <v>0</v>
      </c>
      <c r="GPY113" s="284">
        <f t="shared" si="81"/>
        <v>0</v>
      </c>
      <c r="GPZ113" s="284">
        <f t="shared" si="81"/>
        <v>0</v>
      </c>
      <c r="GQA113" s="284">
        <f t="shared" si="81"/>
        <v>0</v>
      </c>
      <c r="GQB113" s="284">
        <f t="shared" si="81"/>
        <v>0</v>
      </c>
      <c r="GQC113" s="284">
        <f t="shared" si="81"/>
        <v>0</v>
      </c>
      <c r="GQD113" s="284">
        <f t="shared" si="81"/>
        <v>0</v>
      </c>
      <c r="GQE113" s="284">
        <f t="shared" si="81"/>
        <v>0</v>
      </c>
      <c r="GQF113" s="284">
        <f t="shared" si="81"/>
        <v>0</v>
      </c>
      <c r="GQG113" s="284">
        <f t="shared" si="81"/>
        <v>0</v>
      </c>
      <c r="GQH113" s="284">
        <f t="shared" si="81"/>
        <v>0</v>
      </c>
      <c r="GQI113" s="284">
        <f t="shared" si="81"/>
        <v>0</v>
      </c>
      <c r="GQJ113" s="284">
        <f t="shared" si="81"/>
        <v>0</v>
      </c>
      <c r="GQK113" s="284">
        <f t="shared" si="81"/>
        <v>0</v>
      </c>
      <c r="GQL113" s="284">
        <f t="shared" si="81"/>
        <v>0</v>
      </c>
      <c r="GQM113" s="284">
        <f t="shared" si="81"/>
        <v>0</v>
      </c>
      <c r="GQN113" s="284">
        <f t="shared" si="81"/>
        <v>0</v>
      </c>
      <c r="GQO113" s="284">
        <f t="shared" si="81"/>
        <v>0</v>
      </c>
      <c r="GQP113" s="284">
        <f t="shared" si="81"/>
        <v>0</v>
      </c>
      <c r="GQQ113" s="284">
        <f t="shared" si="81"/>
        <v>0</v>
      </c>
      <c r="GQR113" s="284">
        <f t="shared" si="81"/>
        <v>0</v>
      </c>
      <c r="GQS113" s="284">
        <f t="shared" si="81"/>
        <v>0</v>
      </c>
      <c r="GQT113" s="284">
        <f t="shared" si="81"/>
        <v>0</v>
      </c>
      <c r="GQU113" s="284">
        <f t="shared" si="81"/>
        <v>0</v>
      </c>
      <c r="GQV113" s="284">
        <f t="shared" si="81"/>
        <v>0</v>
      </c>
      <c r="GQW113" s="284">
        <f t="shared" si="81"/>
        <v>0</v>
      </c>
      <c r="GQX113" s="284">
        <f t="shared" si="81"/>
        <v>0</v>
      </c>
      <c r="GQY113" s="284">
        <f t="shared" si="81"/>
        <v>0</v>
      </c>
      <c r="GQZ113" s="284">
        <f t="shared" si="81"/>
        <v>0</v>
      </c>
      <c r="GRA113" s="284">
        <f t="shared" si="81"/>
        <v>0</v>
      </c>
      <c r="GRB113" s="284">
        <f t="shared" ref="GRB113:GTM113" si="82">GRB111-GRB112</f>
        <v>0</v>
      </c>
      <c r="GRC113" s="284">
        <f t="shared" si="82"/>
        <v>0</v>
      </c>
      <c r="GRD113" s="284">
        <f t="shared" si="82"/>
        <v>0</v>
      </c>
      <c r="GRE113" s="284">
        <f t="shared" si="82"/>
        <v>0</v>
      </c>
      <c r="GRF113" s="284">
        <f t="shared" si="82"/>
        <v>0</v>
      </c>
      <c r="GRG113" s="284">
        <f t="shared" si="82"/>
        <v>0</v>
      </c>
      <c r="GRH113" s="284">
        <f t="shared" si="82"/>
        <v>0</v>
      </c>
      <c r="GRI113" s="284">
        <f t="shared" si="82"/>
        <v>0</v>
      </c>
      <c r="GRJ113" s="284">
        <f t="shared" si="82"/>
        <v>0</v>
      </c>
      <c r="GRK113" s="284">
        <f t="shared" si="82"/>
        <v>0</v>
      </c>
      <c r="GRL113" s="284">
        <f t="shared" si="82"/>
        <v>0</v>
      </c>
      <c r="GRM113" s="284">
        <f t="shared" si="82"/>
        <v>0</v>
      </c>
      <c r="GRN113" s="284">
        <f t="shared" si="82"/>
        <v>0</v>
      </c>
      <c r="GRO113" s="284">
        <f t="shared" si="82"/>
        <v>0</v>
      </c>
      <c r="GRP113" s="284">
        <f t="shared" si="82"/>
        <v>0</v>
      </c>
      <c r="GRQ113" s="284">
        <f t="shared" si="82"/>
        <v>0</v>
      </c>
      <c r="GRR113" s="284">
        <f t="shared" si="82"/>
        <v>0</v>
      </c>
      <c r="GRS113" s="284">
        <f t="shared" si="82"/>
        <v>0</v>
      </c>
      <c r="GRT113" s="284">
        <f t="shared" si="82"/>
        <v>0</v>
      </c>
      <c r="GRU113" s="284">
        <f t="shared" si="82"/>
        <v>0</v>
      </c>
      <c r="GRV113" s="284">
        <f t="shared" si="82"/>
        <v>0</v>
      </c>
      <c r="GRW113" s="284">
        <f t="shared" si="82"/>
        <v>0</v>
      </c>
      <c r="GRX113" s="284">
        <f t="shared" si="82"/>
        <v>0</v>
      </c>
      <c r="GRY113" s="284">
        <f t="shared" si="82"/>
        <v>0</v>
      </c>
      <c r="GRZ113" s="284">
        <f t="shared" si="82"/>
        <v>0</v>
      </c>
      <c r="GSA113" s="284">
        <f t="shared" si="82"/>
        <v>0</v>
      </c>
      <c r="GSB113" s="284">
        <f t="shared" si="82"/>
        <v>0</v>
      </c>
      <c r="GSC113" s="284">
        <f t="shared" si="82"/>
        <v>0</v>
      </c>
      <c r="GSD113" s="284">
        <f t="shared" si="82"/>
        <v>0</v>
      </c>
      <c r="GSE113" s="284">
        <f t="shared" si="82"/>
        <v>0</v>
      </c>
      <c r="GSF113" s="284">
        <f t="shared" si="82"/>
        <v>0</v>
      </c>
      <c r="GSG113" s="284">
        <f t="shared" si="82"/>
        <v>0</v>
      </c>
      <c r="GSH113" s="284">
        <f t="shared" si="82"/>
        <v>0</v>
      </c>
      <c r="GSI113" s="284">
        <f t="shared" si="82"/>
        <v>0</v>
      </c>
      <c r="GSJ113" s="284">
        <f t="shared" si="82"/>
        <v>0</v>
      </c>
      <c r="GSK113" s="284">
        <f t="shared" si="82"/>
        <v>0</v>
      </c>
      <c r="GSL113" s="284">
        <f t="shared" si="82"/>
        <v>0</v>
      </c>
      <c r="GSM113" s="284">
        <f t="shared" si="82"/>
        <v>0</v>
      </c>
      <c r="GSN113" s="284">
        <f t="shared" si="82"/>
        <v>0</v>
      </c>
      <c r="GSO113" s="284">
        <f t="shared" si="82"/>
        <v>0</v>
      </c>
      <c r="GSP113" s="284">
        <f t="shared" si="82"/>
        <v>0</v>
      </c>
      <c r="GSQ113" s="284">
        <f t="shared" si="82"/>
        <v>0</v>
      </c>
      <c r="GSR113" s="284">
        <f t="shared" si="82"/>
        <v>0</v>
      </c>
      <c r="GSS113" s="284">
        <f t="shared" si="82"/>
        <v>0</v>
      </c>
      <c r="GST113" s="284">
        <f t="shared" si="82"/>
        <v>0</v>
      </c>
      <c r="GSU113" s="284">
        <f t="shared" si="82"/>
        <v>0</v>
      </c>
      <c r="GSV113" s="284">
        <f t="shared" si="82"/>
        <v>0</v>
      </c>
      <c r="GSW113" s="284">
        <f t="shared" si="82"/>
        <v>0</v>
      </c>
      <c r="GSX113" s="284">
        <f t="shared" si="82"/>
        <v>0</v>
      </c>
      <c r="GSY113" s="284">
        <f t="shared" si="82"/>
        <v>0</v>
      </c>
      <c r="GSZ113" s="284">
        <f t="shared" si="82"/>
        <v>0</v>
      </c>
      <c r="GTA113" s="284">
        <f t="shared" si="82"/>
        <v>0</v>
      </c>
      <c r="GTB113" s="284">
        <f t="shared" si="82"/>
        <v>0</v>
      </c>
      <c r="GTC113" s="284">
        <f t="shared" si="82"/>
        <v>0</v>
      </c>
      <c r="GTD113" s="284">
        <f t="shared" si="82"/>
        <v>0</v>
      </c>
      <c r="GTE113" s="284">
        <f t="shared" si="82"/>
        <v>0</v>
      </c>
      <c r="GTF113" s="284">
        <f t="shared" si="82"/>
        <v>0</v>
      </c>
      <c r="GTG113" s="284">
        <f t="shared" si="82"/>
        <v>0</v>
      </c>
      <c r="GTH113" s="284">
        <f t="shared" si="82"/>
        <v>0</v>
      </c>
      <c r="GTI113" s="284">
        <f t="shared" si="82"/>
        <v>0</v>
      </c>
      <c r="GTJ113" s="284">
        <f t="shared" si="82"/>
        <v>0</v>
      </c>
      <c r="GTK113" s="284">
        <f t="shared" si="82"/>
        <v>0</v>
      </c>
      <c r="GTL113" s="284">
        <f t="shared" si="82"/>
        <v>0</v>
      </c>
      <c r="GTM113" s="284">
        <f t="shared" si="82"/>
        <v>0</v>
      </c>
      <c r="GTN113" s="284">
        <f t="shared" ref="GTN113:GVY113" si="83">GTN111-GTN112</f>
        <v>0</v>
      </c>
      <c r="GTO113" s="284">
        <f t="shared" si="83"/>
        <v>0</v>
      </c>
      <c r="GTP113" s="284">
        <f t="shared" si="83"/>
        <v>0</v>
      </c>
      <c r="GTQ113" s="284">
        <f t="shared" si="83"/>
        <v>0</v>
      </c>
      <c r="GTR113" s="284">
        <f t="shared" si="83"/>
        <v>0</v>
      </c>
      <c r="GTS113" s="284">
        <f t="shared" si="83"/>
        <v>0</v>
      </c>
      <c r="GTT113" s="284">
        <f t="shared" si="83"/>
        <v>0</v>
      </c>
      <c r="GTU113" s="284">
        <f t="shared" si="83"/>
        <v>0</v>
      </c>
      <c r="GTV113" s="284">
        <f t="shared" si="83"/>
        <v>0</v>
      </c>
      <c r="GTW113" s="284">
        <f t="shared" si="83"/>
        <v>0</v>
      </c>
      <c r="GTX113" s="284">
        <f t="shared" si="83"/>
        <v>0</v>
      </c>
      <c r="GTY113" s="284">
        <f t="shared" si="83"/>
        <v>0</v>
      </c>
      <c r="GTZ113" s="284">
        <f t="shared" si="83"/>
        <v>0</v>
      </c>
      <c r="GUA113" s="284">
        <f t="shared" si="83"/>
        <v>0</v>
      </c>
      <c r="GUB113" s="284">
        <f t="shared" si="83"/>
        <v>0</v>
      </c>
      <c r="GUC113" s="284">
        <f t="shared" si="83"/>
        <v>0</v>
      </c>
      <c r="GUD113" s="284">
        <f t="shared" si="83"/>
        <v>0</v>
      </c>
      <c r="GUE113" s="284">
        <f t="shared" si="83"/>
        <v>0</v>
      </c>
      <c r="GUF113" s="284">
        <f t="shared" si="83"/>
        <v>0</v>
      </c>
      <c r="GUG113" s="284">
        <f t="shared" si="83"/>
        <v>0</v>
      </c>
      <c r="GUH113" s="284">
        <f t="shared" si="83"/>
        <v>0</v>
      </c>
      <c r="GUI113" s="284">
        <f t="shared" si="83"/>
        <v>0</v>
      </c>
      <c r="GUJ113" s="284">
        <f t="shared" si="83"/>
        <v>0</v>
      </c>
      <c r="GUK113" s="284">
        <f t="shared" si="83"/>
        <v>0</v>
      </c>
      <c r="GUL113" s="284">
        <f t="shared" si="83"/>
        <v>0</v>
      </c>
      <c r="GUM113" s="284">
        <f t="shared" si="83"/>
        <v>0</v>
      </c>
      <c r="GUN113" s="284">
        <f t="shared" si="83"/>
        <v>0</v>
      </c>
      <c r="GUO113" s="284">
        <f t="shared" si="83"/>
        <v>0</v>
      </c>
      <c r="GUP113" s="284">
        <f t="shared" si="83"/>
        <v>0</v>
      </c>
      <c r="GUQ113" s="284">
        <f t="shared" si="83"/>
        <v>0</v>
      </c>
      <c r="GUR113" s="284">
        <f t="shared" si="83"/>
        <v>0</v>
      </c>
      <c r="GUS113" s="284">
        <f t="shared" si="83"/>
        <v>0</v>
      </c>
      <c r="GUT113" s="284">
        <f t="shared" si="83"/>
        <v>0</v>
      </c>
      <c r="GUU113" s="284">
        <f t="shared" si="83"/>
        <v>0</v>
      </c>
      <c r="GUV113" s="284">
        <f t="shared" si="83"/>
        <v>0</v>
      </c>
      <c r="GUW113" s="284">
        <f t="shared" si="83"/>
        <v>0</v>
      </c>
      <c r="GUX113" s="284">
        <f t="shared" si="83"/>
        <v>0</v>
      </c>
      <c r="GUY113" s="284">
        <f t="shared" si="83"/>
        <v>0</v>
      </c>
      <c r="GUZ113" s="284">
        <f t="shared" si="83"/>
        <v>0</v>
      </c>
      <c r="GVA113" s="284">
        <f t="shared" si="83"/>
        <v>0</v>
      </c>
      <c r="GVB113" s="284">
        <f t="shared" si="83"/>
        <v>0</v>
      </c>
      <c r="GVC113" s="284">
        <f t="shared" si="83"/>
        <v>0</v>
      </c>
      <c r="GVD113" s="284">
        <f t="shared" si="83"/>
        <v>0</v>
      </c>
      <c r="GVE113" s="284">
        <f t="shared" si="83"/>
        <v>0</v>
      </c>
      <c r="GVF113" s="284">
        <f t="shared" si="83"/>
        <v>0</v>
      </c>
      <c r="GVG113" s="284">
        <f t="shared" si="83"/>
        <v>0</v>
      </c>
      <c r="GVH113" s="284">
        <f t="shared" si="83"/>
        <v>0</v>
      </c>
      <c r="GVI113" s="284">
        <f t="shared" si="83"/>
        <v>0</v>
      </c>
      <c r="GVJ113" s="284">
        <f t="shared" si="83"/>
        <v>0</v>
      </c>
      <c r="GVK113" s="284">
        <f t="shared" si="83"/>
        <v>0</v>
      </c>
      <c r="GVL113" s="284">
        <f t="shared" si="83"/>
        <v>0</v>
      </c>
      <c r="GVM113" s="284">
        <f t="shared" si="83"/>
        <v>0</v>
      </c>
      <c r="GVN113" s="284">
        <f t="shared" si="83"/>
        <v>0</v>
      </c>
      <c r="GVO113" s="284">
        <f t="shared" si="83"/>
        <v>0</v>
      </c>
      <c r="GVP113" s="284">
        <f t="shared" si="83"/>
        <v>0</v>
      </c>
      <c r="GVQ113" s="284">
        <f t="shared" si="83"/>
        <v>0</v>
      </c>
      <c r="GVR113" s="284">
        <f t="shared" si="83"/>
        <v>0</v>
      </c>
      <c r="GVS113" s="284">
        <f t="shared" si="83"/>
        <v>0</v>
      </c>
      <c r="GVT113" s="284">
        <f t="shared" si="83"/>
        <v>0</v>
      </c>
      <c r="GVU113" s="284">
        <f t="shared" si="83"/>
        <v>0</v>
      </c>
      <c r="GVV113" s="284">
        <f t="shared" si="83"/>
        <v>0</v>
      </c>
      <c r="GVW113" s="284">
        <f t="shared" si="83"/>
        <v>0</v>
      </c>
      <c r="GVX113" s="284">
        <f t="shared" si="83"/>
        <v>0</v>
      </c>
      <c r="GVY113" s="284">
        <f t="shared" si="83"/>
        <v>0</v>
      </c>
      <c r="GVZ113" s="284">
        <f t="shared" ref="GVZ113:GYK113" si="84">GVZ111-GVZ112</f>
        <v>0</v>
      </c>
      <c r="GWA113" s="284">
        <f t="shared" si="84"/>
        <v>0</v>
      </c>
      <c r="GWB113" s="284">
        <f t="shared" si="84"/>
        <v>0</v>
      </c>
      <c r="GWC113" s="284">
        <f t="shared" si="84"/>
        <v>0</v>
      </c>
      <c r="GWD113" s="284">
        <f t="shared" si="84"/>
        <v>0</v>
      </c>
      <c r="GWE113" s="284">
        <f t="shared" si="84"/>
        <v>0</v>
      </c>
      <c r="GWF113" s="284">
        <f t="shared" si="84"/>
        <v>0</v>
      </c>
      <c r="GWG113" s="284">
        <f t="shared" si="84"/>
        <v>0</v>
      </c>
      <c r="GWH113" s="284">
        <f t="shared" si="84"/>
        <v>0</v>
      </c>
      <c r="GWI113" s="284">
        <f t="shared" si="84"/>
        <v>0</v>
      </c>
      <c r="GWJ113" s="284">
        <f t="shared" si="84"/>
        <v>0</v>
      </c>
      <c r="GWK113" s="284">
        <f t="shared" si="84"/>
        <v>0</v>
      </c>
      <c r="GWL113" s="284">
        <f t="shared" si="84"/>
        <v>0</v>
      </c>
      <c r="GWM113" s="284">
        <f t="shared" si="84"/>
        <v>0</v>
      </c>
      <c r="GWN113" s="284">
        <f t="shared" si="84"/>
        <v>0</v>
      </c>
      <c r="GWO113" s="284">
        <f t="shared" si="84"/>
        <v>0</v>
      </c>
      <c r="GWP113" s="284">
        <f t="shared" si="84"/>
        <v>0</v>
      </c>
      <c r="GWQ113" s="284">
        <f t="shared" si="84"/>
        <v>0</v>
      </c>
      <c r="GWR113" s="284">
        <f t="shared" si="84"/>
        <v>0</v>
      </c>
      <c r="GWS113" s="284">
        <f t="shared" si="84"/>
        <v>0</v>
      </c>
      <c r="GWT113" s="284">
        <f t="shared" si="84"/>
        <v>0</v>
      </c>
      <c r="GWU113" s="284">
        <f t="shared" si="84"/>
        <v>0</v>
      </c>
      <c r="GWV113" s="284">
        <f t="shared" si="84"/>
        <v>0</v>
      </c>
      <c r="GWW113" s="284">
        <f t="shared" si="84"/>
        <v>0</v>
      </c>
      <c r="GWX113" s="284">
        <f t="shared" si="84"/>
        <v>0</v>
      </c>
      <c r="GWY113" s="284">
        <f t="shared" si="84"/>
        <v>0</v>
      </c>
      <c r="GWZ113" s="284">
        <f t="shared" si="84"/>
        <v>0</v>
      </c>
      <c r="GXA113" s="284">
        <f t="shared" si="84"/>
        <v>0</v>
      </c>
      <c r="GXB113" s="284">
        <f t="shared" si="84"/>
        <v>0</v>
      </c>
      <c r="GXC113" s="284">
        <f t="shared" si="84"/>
        <v>0</v>
      </c>
      <c r="GXD113" s="284">
        <f t="shared" si="84"/>
        <v>0</v>
      </c>
      <c r="GXE113" s="284">
        <f t="shared" si="84"/>
        <v>0</v>
      </c>
      <c r="GXF113" s="284">
        <f t="shared" si="84"/>
        <v>0</v>
      </c>
      <c r="GXG113" s="284">
        <f t="shared" si="84"/>
        <v>0</v>
      </c>
      <c r="GXH113" s="284">
        <f t="shared" si="84"/>
        <v>0</v>
      </c>
      <c r="GXI113" s="284">
        <f t="shared" si="84"/>
        <v>0</v>
      </c>
      <c r="GXJ113" s="284">
        <f t="shared" si="84"/>
        <v>0</v>
      </c>
      <c r="GXK113" s="284">
        <f t="shared" si="84"/>
        <v>0</v>
      </c>
      <c r="GXL113" s="284">
        <f t="shared" si="84"/>
        <v>0</v>
      </c>
      <c r="GXM113" s="284">
        <f t="shared" si="84"/>
        <v>0</v>
      </c>
      <c r="GXN113" s="284">
        <f t="shared" si="84"/>
        <v>0</v>
      </c>
      <c r="GXO113" s="284">
        <f t="shared" si="84"/>
        <v>0</v>
      </c>
      <c r="GXP113" s="284">
        <f t="shared" si="84"/>
        <v>0</v>
      </c>
      <c r="GXQ113" s="284">
        <f t="shared" si="84"/>
        <v>0</v>
      </c>
      <c r="GXR113" s="284">
        <f t="shared" si="84"/>
        <v>0</v>
      </c>
      <c r="GXS113" s="284">
        <f t="shared" si="84"/>
        <v>0</v>
      </c>
      <c r="GXT113" s="284">
        <f t="shared" si="84"/>
        <v>0</v>
      </c>
      <c r="GXU113" s="284">
        <f t="shared" si="84"/>
        <v>0</v>
      </c>
      <c r="GXV113" s="284">
        <f t="shared" si="84"/>
        <v>0</v>
      </c>
      <c r="GXW113" s="284">
        <f t="shared" si="84"/>
        <v>0</v>
      </c>
      <c r="GXX113" s="284">
        <f t="shared" si="84"/>
        <v>0</v>
      </c>
      <c r="GXY113" s="284">
        <f t="shared" si="84"/>
        <v>0</v>
      </c>
      <c r="GXZ113" s="284">
        <f t="shared" si="84"/>
        <v>0</v>
      </c>
      <c r="GYA113" s="284">
        <f t="shared" si="84"/>
        <v>0</v>
      </c>
      <c r="GYB113" s="284">
        <f t="shared" si="84"/>
        <v>0</v>
      </c>
      <c r="GYC113" s="284">
        <f t="shared" si="84"/>
        <v>0</v>
      </c>
      <c r="GYD113" s="284">
        <f t="shared" si="84"/>
        <v>0</v>
      </c>
      <c r="GYE113" s="284">
        <f t="shared" si="84"/>
        <v>0</v>
      </c>
      <c r="GYF113" s="284">
        <f t="shared" si="84"/>
        <v>0</v>
      </c>
      <c r="GYG113" s="284">
        <f t="shared" si="84"/>
        <v>0</v>
      </c>
      <c r="GYH113" s="284">
        <f t="shared" si="84"/>
        <v>0</v>
      </c>
      <c r="GYI113" s="284">
        <f t="shared" si="84"/>
        <v>0</v>
      </c>
      <c r="GYJ113" s="284">
        <f t="shared" si="84"/>
        <v>0</v>
      </c>
      <c r="GYK113" s="284">
        <f t="shared" si="84"/>
        <v>0</v>
      </c>
      <c r="GYL113" s="284">
        <f t="shared" ref="GYL113:HAW113" si="85">GYL111-GYL112</f>
        <v>0</v>
      </c>
      <c r="GYM113" s="284">
        <f t="shared" si="85"/>
        <v>0</v>
      </c>
      <c r="GYN113" s="284">
        <f t="shared" si="85"/>
        <v>0</v>
      </c>
      <c r="GYO113" s="284">
        <f t="shared" si="85"/>
        <v>0</v>
      </c>
      <c r="GYP113" s="284">
        <f t="shared" si="85"/>
        <v>0</v>
      </c>
      <c r="GYQ113" s="284">
        <f t="shared" si="85"/>
        <v>0</v>
      </c>
      <c r="GYR113" s="284">
        <f t="shared" si="85"/>
        <v>0</v>
      </c>
      <c r="GYS113" s="284">
        <f t="shared" si="85"/>
        <v>0</v>
      </c>
      <c r="GYT113" s="284">
        <f t="shared" si="85"/>
        <v>0</v>
      </c>
      <c r="GYU113" s="284">
        <f t="shared" si="85"/>
        <v>0</v>
      </c>
      <c r="GYV113" s="284">
        <f t="shared" si="85"/>
        <v>0</v>
      </c>
      <c r="GYW113" s="284">
        <f t="shared" si="85"/>
        <v>0</v>
      </c>
      <c r="GYX113" s="284">
        <f t="shared" si="85"/>
        <v>0</v>
      </c>
      <c r="GYY113" s="284">
        <f t="shared" si="85"/>
        <v>0</v>
      </c>
      <c r="GYZ113" s="284">
        <f t="shared" si="85"/>
        <v>0</v>
      </c>
      <c r="GZA113" s="284">
        <f t="shared" si="85"/>
        <v>0</v>
      </c>
      <c r="GZB113" s="284">
        <f t="shared" si="85"/>
        <v>0</v>
      </c>
      <c r="GZC113" s="284">
        <f t="shared" si="85"/>
        <v>0</v>
      </c>
      <c r="GZD113" s="284">
        <f t="shared" si="85"/>
        <v>0</v>
      </c>
      <c r="GZE113" s="284">
        <f t="shared" si="85"/>
        <v>0</v>
      </c>
      <c r="GZF113" s="284">
        <f t="shared" si="85"/>
        <v>0</v>
      </c>
      <c r="GZG113" s="284">
        <f t="shared" si="85"/>
        <v>0</v>
      </c>
      <c r="GZH113" s="284">
        <f t="shared" si="85"/>
        <v>0</v>
      </c>
      <c r="GZI113" s="284">
        <f t="shared" si="85"/>
        <v>0</v>
      </c>
      <c r="GZJ113" s="284">
        <f t="shared" si="85"/>
        <v>0</v>
      </c>
      <c r="GZK113" s="284">
        <f t="shared" si="85"/>
        <v>0</v>
      </c>
      <c r="GZL113" s="284">
        <f t="shared" si="85"/>
        <v>0</v>
      </c>
      <c r="GZM113" s="284">
        <f t="shared" si="85"/>
        <v>0</v>
      </c>
      <c r="GZN113" s="284">
        <f t="shared" si="85"/>
        <v>0</v>
      </c>
      <c r="GZO113" s="284">
        <f t="shared" si="85"/>
        <v>0</v>
      </c>
      <c r="GZP113" s="284">
        <f t="shared" si="85"/>
        <v>0</v>
      </c>
      <c r="GZQ113" s="284">
        <f t="shared" si="85"/>
        <v>0</v>
      </c>
      <c r="GZR113" s="284">
        <f t="shared" si="85"/>
        <v>0</v>
      </c>
      <c r="GZS113" s="284">
        <f t="shared" si="85"/>
        <v>0</v>
      </c>
      <c r="GZT113" s="284">
        <f t="shared" si="85"/>
        <v>0</v>
      </c>
      <c r="GZU113" s="284">
        <f t="shared" si="85"/>
        <v>0</v>
      </c>
      <c r="GZV113" s="284">
        <f t="shared" si="85"/>
        <v>0</v>
      </c>
      <c r="GZW113" s="284">
        <f t="shared" si="85"/>
        <v>0</v>
      </c>
      <c r="GZX113" s="284">
        <f t="shared" si="85"/>
        <v>0</v>
      </c>
      <c r="GZY113" s="284">
        <f t="shared" si="85"/>
        <v>0</v>
      </c>
      <c r="GZZ113" s="284">
        <f t="shared" si="85"/>
        <v>0</v>
      </c>
      <c r="HAA113" s="284">
        <f t="shared" si="85"/>
        <v>0</v>
      </c>
      <c r="HAB113" s="284">
        <f t="shared" si="85"/>
        <v>0</v>
      </c>
      <c r="HAC113" s="284">
        <f t="shared" si="85"/>
        <v>0</v>
      </c>
      <c r="HAD113" s="284">
        <f t="shared" si="85"/>
        <v>0</v>
      </c>
      <c r="HAE113" s="284">
        <f t="shared" si="85"/>
        <v>0</v>
      </c>
      <c r="HAF113" s="284">
        <f t="shared" si="85"/>
        <v>0</v>
      </c>
      <c r="HAG113" s="284">
        <f t="shared" si="85"/>
        <v>0</v>
      </c>
      <c r="HAH113" s="284">
        <f t="shared" si="85"/>
        <v>0</v>
      </c>
      <c r="HAI113" s="284">
        <f t="shared" si="85"/>
        <v>0</v>
      </c>
      <c r="HAJ113" s="284">
        <f t="shared" si="85"/>
        <v>0</v>
      </c>
      <c r="HAK113" s="284">
        <f t="shared" si="85"/>
        <v>0</v>
      </c>
      <c r="HAL113" s="284">
        <f t="shared" si="85"/>
        <v>0</v>
      </c>
      <c r="HAM113" s="284">
        <f t="shared" si="85"/>
        <v>0</v>
      </c>
      <c r="HAN113" s="284">
        <f t="shared" si="85"/>
        <v>0</v>
      </c>
      <c r="HAO113" s="284">
        <f t="shared" si="85"/>
        <v>0</v>
      </c>
      <c r="HAP113" s="284">
        <f t="shared" si="85"/>
        <v>0</v>
      </c>
      <c r="HAQ113" s="284">
        <f t="shared" si="85"/>
        <v>0</v>
      </c>
      <c r="HAR113" s="284">
        <f t="shared" si="85"/>
        <v>0</v>
      </c>
      <c r="HAS113" s="284">
        <f t="shared" si="85"/>
        <v>0</v>
      </c>
      <c r="HAT113" s="284">
        <f t="shared" si="85"/>
        <v>0</v>
      </c>
      <c r="HAU113" s="284">
        <f t="shared" si="85"/>
        <v>0</v>
      </c>
      <c r="HAV113" s="284">
        <f t="shared" si="85"/>
        <v>0</v>
      </c>
      <c r="HAW113" s="284">
        <f t="shared" si="85"/>
        <v>0</v>
      </c>
      <c r="HAX113" s="284">
        <f t="shared" ref="HAX113:HDI113" si="86">HAX111-HAX112</f>
        <v>0</v>
      </c>
      <c r="HAY113" s="284">
        <f t="shared" si="86"/>
        <v>0</v>
      </c>
      <c r="HAZ113" s="284">
        <f t="shared" si="86"/>
        <v>0</v>
      </c>
      <c r="HBA113" s="284">
        <f t="shared" si="86"/>
        <v>0</v>
      </c>
      <c r="HBB113" s="284">
        <f t="shared" si="86"/>
        <v>0</v>
      </c>
      <c r="HBC113" s="284">
        <f t="shared" si="86"/>
        <v>0</v>
      </c>
      <c r="HBD113" s="284">
        <f t="shared" si="86"/>
        <v>0</v>
      </c>
      <c r="HBE113" s="284">
        <f t="shared" si="86"/>
        <v>0</v>
      </c>
      <c r="HBF113" s="284">
        <f t="shared" si="86"/>
        <v>0</v>
      </c>
      <c r="HBG113" s="284">
        <f t="shared" si="86"/>
        <v>0</v>
      </c>
      <c r="HBH113" s="284">
        <f t="shared" si="86"/>
        <v>0</v>
      </c>
      <c r="HBI113" s="284">
        <f t="shared" si="86"/>
        <v>0</v>
      </c>
      <c r="HBJ113" s="284">
        <f t="shared" si="86"/>
        <v>0</v>
      </c>
      <c r="HBK113" s="284">
        <f t="shared" si="86"/>
        <v>0</v>
      </c>
      <c r="HBL113" s="284">
        <f t="shared" si="86"/>
        <v>0</v>
      </c>
      <c r="HBM113" s="284">
        <f t="shared" si="86"/>
        <v>0</v>
      </c>
      <c r="HBN113" s="284">
        <f t="shared" si="86"/>
        <v>0</v>
      </c>
      <c r="HBO113" s="284">
        <f t="shared" si="86"/>
        <v>0</v>
      </c>
      <c r="HBP113" s="284">
        <f t="shared" si="86"/>
        <v>0</v>
      </c>
      <c r="HBQ113" s="284">
        <f t="shared" si="86"/>
        <v>0</v>
      </c>
      <c r="HBR113" s="284">
        <f t="shared" si="86"/>
        <v>0</v>
      </c>
      <c r="HBS113" s="284">
        <f t="shared" si="86"/>
        <v>0</v>
      </c>
      <c r="HBT113" s="284">
        <f t="shared" si="86"/>
        <v>0</v>
      </c>
      <c r="HBU113" s="284">
        <f t="shared" si="86"/>
        <v>0</v>
      </c>
      <c r="HBV113" s="284">
        <f t="shared" si="86"/>
        <v>0</v>
      </c>
      <c r="HBW113" s="284">
        <f t="shared" si="86"/>
        <v>0</v>
      </c>
      <c r="HBX113" s="284">
        <f t="shared" si="86"/>
        <v>0</v>
      </c>
      <c r="HBY113" s="284">
        <f t="shared" si="86"/>
        <v>0</v>
      </c>
      <c r="HBZ113" s="284">
        <f t="shared" si="86"/>
        <v>0</v>
      </c>
      <c r="HCA113" s="284">
        <f t="shared" si="86"/>
        <v>0</v>
      </c>
      <c r="HCB113" s="284">
        <f t="shared" si="86"/>
        <v>0</v>
      </c>
      <c r="HCC113" s="284">
        <f t="shared" si="86"/>
        <v>0</v>
      </c>
      <c r="HCD113" s="284">
        <f t="shared" si="86"/>
        <v>0</v>
      </c>
      <c r="HCE113" s="284">
        <f t="shared" si="86"/>
        <v>0</v>
      </c>
      <c r="HCF113" s="284">
        <f t="shared" si="86"/>
        <v>0</v>
      </c>
      <c r="HCG113" s="284">
        <f t="shared" si="86"/>
        <v>0</v>
      </c>
      <c r="HCH113" s="284">
        <f t="shared" si="86"/>
        <v>0</v>
      </c>
      <c r="HCI113" s="284">
        <f t="shared" si="86"/>
        <v>0</v>
      </c>
      <c r="HCJ113" s="284">
        <f t="shared" si="86"/>
        <v>0</v>
      </c>
      <c r="HCK113" s="284">
        <f t="shared" si="86"/>
        <v>0</v>
      </c>
      <c r="HCL113" s="284">
        <f t="shared" si="86"/>
        <v>0</v>
      </c>
      <c r="HCM113" s="284">
        <f t="shared" si="86"/>
        <v>0</v>
      </c>
      <c r="HCN113" s="284">
        <f t="shared" si="86"/>
        <v>0</v>
      </c>
      <c r="HCO113" s="284">
        <f t="shared" si="86"/>
        <v>0</v>
      </c>
      <c r="HCP113" s="284">
        <f t="shared" si="86"/>
        <v>0</v>
      </c>
      <c r="HCQ113" s="284">
        <f t="shared" si="86"/>
        <v>0</v>
      </c>
      <c r="HCR113" s="284">
        <f t="shared" si="86"/>
        <v>0</v>
      </c>
      <c r="HCS113" s="284">
        <f t="shared" si="86"/>
        <v>0</v>
      </c>
      <c r="HCT113" s="284">
        <f t="shared" si="86"/>
        <v>0</v>
      </c>
      <c r="HCU113" s="284">
        <f t="shared" si="86"/>
        <v>0</v>
      </c>
      <c r="HCV113" s="284">
        <f t="shared" si="86"/>
        <v>0</v>
      </c>
      <c r="HCW113" s="284">
        <f t="shared" si="86"/>
        <v>0</v>
      </c>
      <c r="HCX113" s="284">
        <f t="shared" si="86"/>
        <v>0</v>
      </c>
      <c r="HCY113" s="284">
        <f t="shared" si="86"/>
        <v>0</v>
      </c>
      <c r="HCZ113" s="284">
        <f t="shared" si="86"/>
        <v>0</v>
      </c>
      <c r="HDA113" s="284">
        <f t="shared" si="86"/>
        <v>0</v>
      </c>
      <c r="HDB113" s="284">
        <f t="shared" si="86"/>
        <v>0</v>
      </c>
      <c r="HDC113" s="284">
        <f t="shared" si="86"/>
        <v>0</v>
      </c>
      <c r="HDD113" s="284">
        <f t="shared" si="86"/>
        <v>0</v>
      </c>
      <c r="HDE113" s="284">
        <f t="shared" si="86"/>
        <v>0</v>
      </c>
      <c r="HDF113" s="284">
        <f t="shared" si="86"/>
        <v>0</v>
      </c>
      <c r="HDG113" s="284">
        <f t="shared" si="86"/>
        <v>0</v>
      </c>
      <c r="HDH113" s="284">
        <f t="shared" si="86"/>
        <v>0</v>
      </c>
      <c r="HDI113" s="284">
        <f t="shared" si="86"/>
        <v>0</v>
      </c>
      <c r="HDJ113" s="284">
        <f t="shared" ref="HDJ113:HFU113" si="87">HDJ111-HDJ112</f>
        <v>0</v>
      </c>
      <c r="HDK113" s="284">
        <f t="shared" si="87"/>
        <v>0</v>
      </c>
      <c r="HDL113" s="284">
        <f t="shared" si="87"/>
        <v>0</v>
      </c>
      <c r="HDM113" s="284">
        <f t="shared" si="87"/>
        <v>0</v>
      </c>
      <c r="HDN113" s="284">
        <f t="shared" si="87"/>
        <v>0</v>
      </c>
      <c r="HDO113" s="284">
        <f t="shared" si="87"/>
        <v>0</v>
      </c>
      <c r="HDP113" s="284">
        <f t="shared" si="87"/>
        <v>0</v>
      </c>
      <c r="HDQ113" s="284">
        <f t="shared" si="87"/>
        <v>0</v>
      </c>
      <c r="HDR113" s="284">
        <f t="shared" si="87"/>
        <v>0</v>
      </c>
      <c r="HDS113" s="284">
        <f t="shared" si="87"/>
        <v>0</v>
      </c>
      <c r="HDT113" s="284">
        <f t="shared" si="87"/>
        <v>0</v>
      </c>
      <c r="HDU113" s="284">
        <f t="shared" si="87"/>
        <v>0</v>
      </c>
      <c r="HDV113" s="284">
        <f t="shared" si="87"/>
        <v>0</v>
      </c>
      <c r="HDW113" s="284">
        <f t="shared" si="87"/>
        <v>0</v>
      </c>
      <c r="HDX113" s="284">
        <f t="shared" si="87"/>
        <v>0</v>
      </c>
      <c r="HDY113" s="284">
        <f t="shared" si="87"/>
        <v>0</v>
      </c>
      <c r="HDZ113" s="284">
        <f t="shared" si="87"/>
        <v>0</v>
      </c>
      <c r="HEA113" s="284">
        <f t="shared" si="87"/>
        <v>0</v>
      </c>
      <c r="HEB113" s="284">
        <f t="shared" si="87"/>
        <v>0</v>
      </c>
      <c r="HEC113" s="284">
        <f t="shared" si="87"/>
        <v>0</v>
      </c>
      <c r="HED113" s="284">
        <f t="shared" si="87"/>
        <v>0</v>
      </c>
      <c r="HEE113" s="284">
        <f t="shared" si="87"/>
        <v>0</v>
      </c>
      <c r="HEF113" s="284">
        <f t="shared" si="87"/>
        <v>0</v>
      </c>
      <c r="HEG113" s="284">
        <f t="shared" si="87"/>
        <v>0</v>
      </c>
      <c r="HEH113" s="284">
        <f t="shared" si="87"/>
        <v>0</v>
      </c>
      <c r="HEI113" s="284">
        <f t="shared" si="87"/>
        <v>0</v>
      </c>
      <c r="HEJ113" s="284">
        <f t="shared" si="87"/>
        <v>0</v>
      </c>
      <c r="HEK113" s="284">
        <f t="shared" si="87"/>
        <v>0</v>
      </c>
      <c r="HEL113" s="284">
        <f t="shared" si="87"/>
        <v>0</v>
      </c>
      <c r="HEM113" s="284">
        <f t="shared" si="87"/>
        <v>0</v>
      </c>
      <c r="HEN113" s="284">
        <f t="shared" si="87"/>
        <v>0</v>
      </c>
      <c r="HEO113" s="284">
        <f t="shared" si="87"/>
        <v>0</v>
      </c>
      <c r="HEP113" s="284">
        <f t="shared" si="87"/>
        <v>0</v>
      </c>
      <c r="HEQ113" s="284">
        <f t="shared" si="87"/>
        <v>0</v>
      </c>
      <c r="HER113" s="284">
        <f t="shared" si="87"/>
        <v>0</v>
      </c>
      <c r="HES113" s="284">
        <f t="shared" si="87"/>
        <v>0</v>
      </c>
      <c r="HET113" s="284">
        <f t="shared" si="87"/>
        <v>0</v>
      </c>
      <c r="HEU113" s="284">
        <f t="shared" si="87"/>
        <v>0</v>
      </c>
      <c r="HEV113" s="284">
        <f t="shared" si="87"/>
        <v>0</v>
      </c>
      <c r="HEW113" s="284">
        <f t="shared" si="87"/>
        <v>0</v>
      </c>
      <c r="HEX113" s="284">
        <f t="shared" si="87"/>
        <v>0</v>
      </c>
      <c r="HEY113" s="284">
        <f t="shared" si="87"/>
        <v>0</v>
      </c>
      <c r="HEZ113" s="284">
        <f t="shared" si="87"/>
        <v>0</v>
      </c>
      <c r="HFA113" s="284">
        <f t="shared" si="87"/>
        <v>0</v>
      </c>
      <c r="HFB113" s="284">
        <f t="shared" si="87"/>
        <v>0</v>
      </c>
      <c r="HFC113" s="284">
        <f t="shared" si="87"/>
        <v>0</v>
      </c>
      <c r="HFD113" s="284">
        <f t="shared" si="87"/>
        <v>0</v>
      </c>
      <c r="HFE113" s="284">
        <f t="shared" si="87"/>
        <v>0</v>
      </c>
      <c r="HFF113" s="284">
        <f t="shared" si="87"/>
        <v>0</v>
      </c>
      <c r="HFG113" s="284">
        <f t="shared" si="87"/>
        <v>0</v>
      </c>
      <c r="HFH113" s="284">
        <f t="shared" si="87"/>
        <v>0</v>
      </c>
      <c r="HFI113" s="284">
        <f t="shared" si="87"/>
        <v>0</v>
      </c>
      <c r="HFJ113" s="284">
        <f t="shared" si="87"/>
        <v>0</v>
      </c>
      <c r="HFK113" s="284">
        <f t="shared" si="87"/>
        <v>0</v>
      </c>
      <c r="HFL113" s="284">
        <f t="shared" si="87"/>
        <v>0</v>
      </c>
      <c r="HFM113" s="284">
        <f t="shared" si="87"/>
        <v>0</v>
      </c>
      <c r="HFN113" s="284">
        <f t="shared" si="87"/>
        <v>0</v>
      </c>
      <c r="HFO113" s="284">
        <f t="shared" si="87"/>
        <v>0</v>
      </c>
      <c r="HFP113" s="284">
        <f t="shared" si="87"/>
        <v>0</v>
      </c>
      <c r="HFQ113" s="284">
        <f t="shared" si="87"/>
        <v>0</v>
      </c>
      <c r="HFR113" s="284">
        <f t="shared" si="87"/>
        <v>0</v>
      </c>
      <c r="HFS113" s="284">
        <f t="shared" si="87"/>
        <v>0</v>
      </c>
      <c r="HFT113" s="284">
        <f t="shared" si="87"/>
        <v>0</v>
      </c>
      <c r="HFU113" s="284">
        <f t="shared" si="87"/>
        <v>0</v>
      </c>
      <c r="HFV113" s="284">
        <f t="shared" ref="HFV113:HIG113" si="88">HFV111-HFV112</f>
        <v>0</v>
      </c>
      <c r="HFW113" s="284">
        <f t="shared" si="88"/>
        <v>0</v>
      </c>
      <c r="HFX113" s="284">
        <f t="shared" si="88"/>
        <v>0</v>
      </c>
      <c r="HFY113" s="284">
        <f t="shared" si="88"/>
        <v>0</v>
      </c>
      <c r="HFZ113" s="284">
        <f t="shared" si="88"/>
        <v>0</v>
      </c>
      <c r="HGA113" s="284">
        <f t="shared" si="88"/>
        <v>0</v>
      </c>
      <c r="HGB113" s="284">
        <f t="shared" si="88"/>
        <v>0</v>
      </c>
      <c r="HGC113" s="284">
        <f t="shared" si="88"/>
        <v>0</v>
      </c>
      <c r="HGD113" s="284">
        <f t="shared" si="88"/>
        <v>0</v>
      </c>
      <c r="HGE113" s="284">
        <f t="shared" si="88"/>
        <v>0</v>
      </c>
      <c r="HGF113" s="284">
        <f t="shared" si="88"/>
        <v>0</v>
      </c>
      <c r="HGG113" s="284">
        <f t="shared" si="88"/>
        <v>0</v>
      </c>
      <c r="HGH113" s="284">
        <f t="shared" si="88"/>
        <v>0</v>
      </c>
      <c r="HGI113" s="284">
        <f t="shared" si="88"/>
        <v>0</v>
      </c>
      <c r="HGJ113" s="284">
        <f t="shared" si="88"/>
        <v>0</v>
      </c>
      <c r="HGK113" s="284">
        <f t="shared" si="88"/>
        <v>0</v>
      </c>
      <c r="HGL113" s="284">
        <f t="shared" si="88"/>
        <v>0</v>
      </c>
      <c r="HGM113" s="284">
        <f t="shared" si="88"/>
        <v>0</v>
      </c>
      <c r="HGN113" s="284">
        <f t="shared" si="88"/>
        <v>0</v>
      </c>
      <c r="HGO113" s="284">
        <f t="shared" si="88"/>
        <v>0</v>
      </c>
      <c r="HGP113" s="284">
        <f t="shared" si="88"/>
        <v>0</v>
      </c>
      <c r="HGQ113" s="284">
        <f t="shared" si="88"/>
        <v>0</v>
      </c>
      <c r="HGR113" s="284">
        <f t="shared" si="88"/>
        <v>0</v>
      </c>
      <c r="HGS113" s="284">
        <f t="shared" si="88"/>
        <v>0</v>
      </c>
      <c r="HGT113" s="284">
        <f t="shared" si="88"/>
        <v>0</v>
      </c>
      <c r="HGU113" s="284">
        <f t="shared" si="88"/>
        <v>0</v>
      </c>
      <c r="HGV113" s="284">
        <f t="shared" si="88"/>
        <v>0</v>
      </c>
      <c r="HGW113" s="284">
        <f t="shared" si="88"/>
        <v>0</v>
      </c>
      <c r="HGX113" s="284">
        <f t="shared" si="88"/>
        <v>0</v>
      </c>
      <c r="HGY113" s="284">
        <f t="shared" si="88"/>
        <v>0</v>
      </c>
      <c r="HGZ113" s="284">
        <f t="shared" si="88"/>
        <v>0</v>
      </c>
      <c r="HHA113" s="284">
        <f t="shared" si="88"/>
        <v>0</v>
      </c>
      <c r="HHB113" s="284">
        <f t="shared" si="88"/>
        <v>0</v>
      </c>
      <c r="HHC113" s="284">
        <f t="shared" si="88"/>
        <v>0</v>
      </c>
      <c r="HHD113" s="284">
        <f t="shared" si="88"/>
        <v>0</v>
      </c>
      <c r="HHE113" s="284">
        <f t="shared" si="88"/>
        <v>0</v>
      </c>
      <c r="HHF113" s="284">
        <f t="shared" si="88"/>
        <v>0</v>
      </c>
      <c r="HHG113" s="284">
        <f t="shared" si="88"/>
        <v>0</v>
      </c>
      <c r="HHH113" s="284">
        <f t="shared" si="88"/>
        <v>0</v>
      </c>
      <c r="HHI113" s="284">
        <f t="shared" si="88"/>
        <v>0</v>
      </c>
      <c r="HHJ113" s="284">
        <f t="shared" si="88"/>
        <v>0</v>
      </c>
      <c r="HHK113" s="284">
        <f t="shared" si="88"/>
        <v>0</v>
      </c>
      <c r="HHL113" s="284">
        <f t="shared" si="88"/>
        <v>0</v>
      </c>
      <c r="HHM113" s="284">
        <f t="shared" si="88"/>
        <v>0</v>
      </c>
      <c r="HHN113" s="284">
        <f t="shared" si="88"/>
        <v>0</v>
      </c>
      <c r="HHO113" s="284">
        <f t="shared" si="88"/>
        <v>0</v>
      </c>
      <c r="HHP113" s="284">
        <f t="shared" si="88"/>
        <v>0</v>
      </c>
      <c r="HHQ113" s="284">
        <f t="shared" si="88"/>
        <v>0</v>
      </c>
      <c r="HHR113" s="284">
        <f t="shared" si="88"/>
        <v>0</v>
      </c>
      <c r="HHS113" s="284">
        <f t="shared" si="88"/>
        <v>0</v>
      </c>
      <c r="HHT113" s="284">
        <f t="shared" si="88"/>
        <v>0</v>
      </c>
      <c r="HHU113" s="284">
        <f t="shared" si="88"/>
        <v>0</v>
      </c>
      <c r="HHV113" s="284">
        <f t="shared" si="88"/>
        <v>0</v>
      </c>
      <c r="HHW113" s="284">
        <f t="shared" si="88"/>
        <v>0</v>
      </c>
      <c r="HHX113" s="284">
        <f t="shared" si="88"/>
        <v>0</v>
      </c>
      <c r="HHY113" s="284">
        <f t="shared" si="88"/>
        <v>0</v>
      </c>
      <c r="HHZ113" s="284">
        <f t="shared" si="88"/>
        <v>0</v>
      </c>
      <c r="HIA113" s="284">
        <f t="shared" si="88"/>
        <v>0</v>
      </c>
      <c r="HIB113" s="284">
        <f t="shared" si="88"/>
        <v>0</v>
      </c>
      <c r="HIC113" s="284">
        <f t="shared" si="88"/>
        <v>0</v>
      </c>
      <c r="HID113" s="284">
        <f t="shared" si="88"/>
        <v>0</v>
      </c>
      <c r="HIE113" s="284">
        <f t="shared" si="88"/>
        <v>0</v>
      </c>
      <c r="HIF113" s="284">
        <f t="shared" si="88"/>
        <v>0</v>
      </c>
      <c r="HIG113" s="284">
        <f t="shared" si="88"/>
        <v>0</v>
      </c>
      <c r="HIH113" s="284">
        <f t="shared" ref="HIH113:HKS113" si="89">HIH111-HIH112</f>
        <v>0</v>
      </c>
      <c r="HII113" s="284">
        <f t="shared" si="89"/>
        <v>0</v>
      </c>
      <c r="HIJ113" s="284">
        <f t="shared" si="89"/>
        <v>0</v>
      </c>
      <c r="HIK113" s="284">
        <f t="shared" si="89"/>
        <v>0</v>
      </c>
      <c r="HIL113" s="284">
        <f t="shared" si="89"/>
        <v>0</v>
      </c>
      <c r="HIM113" s="284">
        <f t="shared" si="89"/>
        <v>0</v>
      </c>
      <c r="HIN113" s="284">
        <f t="shared" si="89"/>
        <v>0</v>
      </c>
      <c r="HIO113" s="284">
        <f t="shared" si="89"/>
        <v>0</v>
      </c>
      <c r="HIP113" s="284">
        <f t="shared" si="89"/>
        <v>0</v>
      </c>
      <c r="HIQ113" s="284">
        <f t="shared" si="89"/>
        <v>0</v>
      </c>
      <c r="HIR113" s="284">
        <f t="shared" si="89"/>
        <v>0</v>
      </c>
      <c r="HIS113" s="284">
        <f t="shared" si="89"/>
        <v>0</v>
      </c>
      <c r="HIT113" s="284">
        <f t="shared" si="89"/>
        <v>0</v>
      </c>
      <c r="HIU113" s="284">
        <f t="shared" si="89"/>
        <v>0</v>
      </c>
      <c r="HIV113" s="284">
        <f t="shared" si="89"/>
        <v>0</v>
      </c>
      <c r="HIW113" s="284">
        <f t="shared" si="89"/>
        <v>0</v>
      </c>
      <c r="HIX113" s="284">
        <f t="shared" si="89"/>
        <v>0</v>
      </c>
      <c r="HIY113" s="284">
        <f t="shared" si="89"/>
        <v>0</v>
      </c>
      <c r="HIZ113" s="284">
        <f t="shared" si="89"/>
        <v>0</v>
      </c>
      <c r="HJA113" s="284">
        <f t="shared" si="89"/>
        <v>0</v>
      </c>
      <c r="HJB113" s="284">
        <f t="shared" si="89"/>
        <v>0</v>
      </c>
      <c r="HJC113" s="284">
        <f t="shared" si="89"/>
        <v>0</v>
      </c>
      <c r="HJD113" s="284">
        <f t="shared" si="89"/>
        <v>0</v>
      </c>
      <c r="HJE113" s="284">
        <f t="shared" si="89"/>
        <v>0</v>
      </c>
      <c r="HJF113" s="284">
        <f t="shared" si="89"/>
        <v>0</v>
      </c>
      <c r="HJG113" s="284">
        <f t="shared" si="89"/>
        <v>0</v>
      </c>
      <c r="HJH113" s="284">
        <f t="shared" si="89"/>
        <v>0</v>
      </c>
      <c r="HJI113" s="284">
        <f t="shared" si="89"/>
        <v>0</v>
      </c>
      <c r="HJJ113" s="284">
        <f t="shared" si="89"/>
        <v>0</v>
      </c>
      <c r="HJK113" s="284">
        <f t="shared" si="89"/>
        <v>0</v>
      </c>
      <c r="HJL113" s="284">
        <f t="shared" si="89"/>
        <v>0</v>
      </c>
      <c r="HJM113" s="284">
        <f t="shared" si="89"/>
        <v>0</v>
      </c>
      <c r="HJN113" s="284">
        <f t="shared" si="89"/>
        <v>0</v>
      </c>
      <c r="HJO113" s="284">
        <f t="shared" si="89"/>
        <v>0</v>
      </c>
      <c r="HJP113" s="284">
        <f t="shared" si="89"/>
        <v>0</v>
      </c>
      <c r="HJQ113" s="284">
        <f t="shared" si="89"/>
        <v>0</v>
      </c>
      <c r="HJR113" s="284">
        <f t="shared" si="89"/>
        <v>0</v>
      </c>
      <c r="HJS113" s="284">
        <f t="shared" si="89"/>
        <v>0</v>
      </c>
      <c r="HJT113" s="284">
        <f t="shared" si="89"/>
        <v>0</v>
      </c>
      <c r="HJU113" s="284">
        <f t="shared" si="89"/>
        <v>0</v>
      </c>
      <c r="HJV113" s="284">
        <f t="shared" si="89"/>
        <v>0</v>
      </c>
      <c r="HJW113" s="284">
        <f t="shared" si="89"/>
        <v>0</v>
      </c>
      <c r="HJX113" s="284">
        <f t="shared" si="89"/>
        <v>0</v>
      </c>
      <c r="HJY113" s="284">
        <f t="shared" si="89"/>
        <v>0</v>
      </c>
      <c r="HJZ113" s="284">
        <f t="shared" si="89"/>
        <v>0</v>
      </c>
      <c r="HKA113" s="284">
        <f t="shared" si="89"/>
        <v>0</v>
      </c>
      <c r="HKB113" s="284">
        <f t="shared" si="89"/>
        <v>0</v>
      </c>
      <c r="HKC113" s="284">
        <f t="shared" si="89"/>
        <v>0</v>
      </c>
      <c r="HKD113" s="284">
        <f t="shared" si="89"/>
        <v>0</v>
      </c>
      <c r="HKE113" s="284">
        <f t="shared" si="89"/>
        <v>0</v>
      </c>
      <c r="HKF113" s="284">
        <f t="shared" si="89"/>
        <v>0</v>
      </c>
      <c r="HKG113" s="284">
        <f t="shared" si="89"/>
        <v>0</v>
      </c>
      <c r="HKH113" s="284">
        <f t="shared" si="89"/>
        <v>0</v>
      </c>
      <c r="HKI113" s="284">
        <f t="shared" si="89"/>
        <v>0</v>
      </c>
      <c r="HKJ113" s="284">
        <f t="shared" si="89"/>
        <v>0</v>
      </c>
      <c r="HKK113" s="284">
        <f t="shared" si="89"/>
        <v>0</v>
      </c>
      <c r="HKL113" s="284">
        <f t="shared" si="89"/>
        <v>0</v>
      </c>
      <c r="HKM113" s="284">
        <f t="shared" si="89"/>
        <v>0</v>
      </c>
      <c r="HKN113" s="284">
        <f t="shared" si="89"/>
        <v>0</v>
      </c>
      <c r="HKO113" s="284">
        <f t="shared" si="89"/>
        <v>0</v>
      </c>
      <c r="HKP113" s="284">
        <f t="shared" si="89"/>
        <v>0</v>
      </c>
      <c r="HKQ113" s="284">
        <f t="shared" si="89"/>
        <v>0</v>
      </c>
      <c r="HKR113" s="284">
        <f t="shared" si="89"/>
        <v>0</v>
      </c>
      <c r="HKS113" s="284">
        <f t="shared" si="89"/>
        <v>0</v>
      </c>
      <c r="HKT113" s="284">
        <f t="shared" ref="HKT113:HNE113" si="90">HKT111-HKT112</f>
        <v>0</v>
      </c>
      <c r="HKU113" s="284">
        <f t="shared" si="90"/>
        <v>0</v>
      </c>
      <c r="HKV113" s="284">
        <f t="shared" si="90"/>
        <v>0</v>
      </c>
      <c r="HKW113" s="284">
        <f t="shared" si="90"/>
        <v>0</v>
      </c>
      <c r="HKX113" s="284">
        <f t="shared" si="90"/>
        <v>0</v>
      </c>
      <c r="HKY113" s="284">
        <f t="shared" si="90"/>
        <v>0</v>
      </c>
      <c r="HKZ113" s="284">
        <f t="shared" si="90"/>
        <v>0</v>
      </c>
      <c r="HLA113" s="284">
        <f t="shared" si="90"/>
        <v>0</v>
      </c>
      <c r="HLB113" s="284">
        <f t="shared" si="90"/>
        <v>0</v>
      </c>
      <c r="HLC113" s="284">
        <f t="shared" si="90"/>
        <v>0</v>
      </c>
      <c r="HLD113" s="284">
        <f t="shared" si="90"/>
        <v>0</v>
      </c>
      <c r="HLE113" s="284">
        <f t="shared" si="90"/>
        <v>0</v>
      </c>
      <c r="HLF113" s="284">
        <f t="shared" si="90"/>
        <v>0</v>
      </c>
      <c r="HLG113" s="284">
        <f t="shared" si="90"/>
        <v>0</v>
      </c>
      <c r="HLH113" s="284">
        <f t="shared" si="90"/>
        <v>0</v>
      </c>
      <c r="HLI113" s="284">
        <f t="shared" si="90"/>
        <v>0</v>
      </c>
      <c r="HLJ113" s="284">
        <f t="shared" si="90"/>
        <v>0</v>
      </c>
      <c r="HLK113" s="284">
        <f t="shared" si="90"/>
        <v>0</v>
      </c>
      <c r="HLL113" s="284">
        <f t="shared" si="90"/>
        <v>0</v>
      </c>
      <c r="HLM113" s="284">
        <f t="shared" si="90"/>
        <v>0</v>
      </c>
      <c r="HLN113" s="284">
        <f t="shared" si="90"/>
        <v>0</v>
      </c>
      <c r="HLO113" s="284">
        <f t="shared" si="90"/>
        <v>0</v>
      </c>
      <c r="HLP113" s="284">
        <f t="shared" si="90"/>
        <v>0</v>
      </c>
      <c r="HLQ113" s="284">
        <f t="shared" si="90"/>
        <v>0</v>
      </c>
      <c r="HLR113" s="284">
        <f t="shared" si="90"/>
        <v>0</v>
      </c>
      <c r="HLS113" s="284">
        <f t="shared" si="90"/>
        <v>0</v>
      </c>
      <c r="HLT113" s="284">
        <f t="shared" si="90"/>
        <v>0</v>
      </c>
      <c r="HLU113" s="284">
        <f t="shared" si="90"/>
        <v>0</v>
      </c>
      <c r="HLV113" s="284">
        <f t="shared" si="90"/>
        <v>0</v>
      </c>
      <c r="HLW113" s="284">
        <f t="shared" si="90"/>
        <v>0</v>
      </c>
      <c r="HLX113" s="284">
        <f t="shared" si="90"/>
        <v>0</v>
      </c>
      <c r="HLY113" s="284">
        <f t="shared" si="90"/>
        <v>0</v>
      </c>
      <c r="HLZ113" s="284">
        <f t="shared" si="90"/>
        <v>0</v>
      </c>
      <c r="HMA113" s="284">
        <f t="shared" si="90"/>
        <v>0</v>
      </c>
      <c r="HMB113" s="284">
        <f t="shared" si="90"/>
        <v>0</v>
      </c>
      <c r="HMC113" s="284">
        <f t="shared" si="90"/>
        <v>0</v>
      </c>
      <c r="HMD113" s="284">
        <f t="shared" si="90"/>
        <v>0</v>
      </c>
      <c r="HME113" s="284">
        <f t="shared" si="90"/>
        <v>0</v>
      </c>
      <c r="HMF113" s="284">
        <f t="shared" si="90"/>
        <v>0</v>
      </c>
      <c r="HMG113" s="284">
        <f t="shared" si="90"/>
        <v>0</v>
      </c>
      <c r="HMH113" s="284">
        <f t="shared" si="90"/>
        <v>0</v>
      </c>
      <c r="HMI113" s="284">
        <f t="shared" si="90"/>
        <v>0</v>
      </c>
      <c r="HMJ113" s="284">
        <f t="shared" si="90"/>
        <v>0</v>
      </c>
      <c r="HMK113" s="284">
        <f t="shared" si="90"/>
        <v>0</v>
      </c>
      <c r="HML113" s="284">
        <f t="shared" si="90"/>
        <v>0</v>
      </c>
      <c r="HMM113" s="284">
        <f t="shared" si="90"/>
        <v>0</v>
      </c>
      <c r="HMN113" s="284">
        <f t="shared" si="90"/>
        <v>0</v>
      </c>
      <c r="HMO113" s="284">
        <f t="shared" si="90"/>
        <v>0</v>
      </c>
      <c r="HMP113" s="284">
        <f t="shared" si="90"/>
        <v>0</v>
      </c>
      <c r="HMQ113" s="284">
        <f t="shared" si="90"/>
        <v>0</v>
      </c>
      <c r="HMR113" s="284">
        <f t="shared" si="90"/>
        <v>0</v>
      </c>
      <c r="HMS113" s="284">
        <f t="shared" si="90"/>
        <v>0</v>
      </c>
      <c r="HMT113" s="284">
        <f t="shared" si="90"/>
        <v>0</v>
      </c>
      <c r="HMU113" s="284">
        <f t="shared" si="90"/>
        <v>0</v>
      </c>
      <c r="HMV113" s="284">
        <f t="shared" si="90"/>
        <v>0</v>
      </c>
      <c r="HMW113" s="284">
        <f t="shared" si="90"/>
        <v>0</v>
      </c>
      <c r="HMX113" s="284">
        <f t="shared" si="90"/>
        <v>0</v>
      </c>
      <c r="HMY113" s="284">
        <f t="shared" si="90"/>
        <v>0</v>
      </c>
      <c r="HMZ113" s="284">
        <f t="shared" si="90"/>
        <v>0</v>
      </c>
      <c r="HNA113" s="284">
        <f t="shared" si="90"/>
        <v>0</v>
      </c>
      <c r="HNB113" s="284">
        <f t="shared" si="90"/>
        <v>0</v>
      </c>
      <c r="HNC113" s="284">
        <f t="shared" si="90"/>
        <v>0</v>
      </c>
      <c r="HND113" s="284">
        <f t="shared" si="90"/>
        <v>0</v>
      </c>
      <c r="HNE113" s="284">
        <f t="shared" si="90"/>
        <v>0</v>
      </c>
      <c r="HNF113" s="284">
        <f t="shared" ref="HNF113:HPQ113" si="91">HNF111-HNF112</f>
        <v>0</v>
      </c>
      <c r="HNG113" s="284">
        <f t="shared" si="91"/>
        <v>0</v>
      </c>
      <c r="HNH113" s="284">
        <f t="shared" si="91"/>
        <v>0</v>
      </c>
      <c r="HNI113" s="284">
        <f t="shared" si="91"/>
        <v>0</v>
      </c>
      <c r="HNJ113" s="284">
        <f t="shared" si="91"/>
        <v>0</v>
      </c>
      <c r="HNK113" s="284">
        <f t="shared" si="91"/>
        <v>0</v>
      </c>
      <c r="HNL113" s="284">
        <f t="shared" si="91"/>
        <v>0</v>
      </c>
      <c r="HNM113" s="284">
        <f t="shared" si="91"/>
        <v>0</v>
      </c>
      <c r="HNN113" s="284">
        <f t="shared" si="91"/>
        <v>0</v>
      </c>
      <c r="HNO113" s="284">
        <f t="shared" si="91"/>
        <v>0</v>
      </c>
      <c r="HNP113" s="284">
        <f t="shared" si="91"/>
        <v>0</v>
      </c>
      <c r="HNQ113" s="284">
        <f t="shared" si="91"/>
        <v>0</v>
      </c>
      <c r="HNR113" s="284">
        <f t="shared" si="91"/>
        <v>0</v>
      </c>
      <c r="HNS113" s="284">
        <f t="shared" si="91"/>
        <v>0</v>
      </c>
      <c r="HNT113" s="284">
        <f t="shared" si="91"/>
        <v>0</v>
      </c>
      <c r="HNU113" s="284">
        <f t="shared" si="91"/>
        <v>0</v>
      </c>
      <c r="HNV113" s="284">
        <f t="shared" si="91"/>
        <v>0</v>
      </c>
      <c r="HNW113" s="284">
        <f t="shared" si="91"/>
        <v>0</v>
      </c>
      <c r="HNX113" s="284">
        <f t="shared" si="91"/>
        <v>0</v>
      </c>
      <c r="HNY113" s="284">
        <f t="shared" si="91"/>
        <v>0</v>
      </c>
      <c r="HNZ113" s="284">
        <f t="shared" si="91"/>
        <v>0</v>
      </c>
      <c r="HOA113" s="284">
        <f t="shared" si="91"/>
        <v>0</v>
      </c>
      <c r="HOB113" s="284">
        <f t="shared" si="91"/>
        <v>0</v>
      </c>
      <c r="HOC113" s="284">
        <f t="shared" si="91"/>
        <v>0</v>
      </c>
      <c r="HOD113" s="284">
        <f t="shared" si="91"/>
        <v>0</v>
      </c>
      <c r="HOE113" s="284">
        <f t="shared" si="91"/>
        <v>0</v>
      </c>
      <c r="HOF113" s="284">
        <f t="shared" si="91"/>
        <v>0</v>
      </c>
      <c r="HOG113" s="284">
        <f t="shared" si="91"/>
        <v>0</v>
      </c>
      <c r="HOH113" s="284">
        <f t="shared" si="91"/>
        <v>0</v>
      </c>
      <c r="HOI113" s="284">
        <f t="shared" si="91"/>
        <v>0</v>
      </c>
      <c r="HOJ113" s="284">
        <f t="shared" si="91"/>
        <v>0</v>
      </c>
      <c r="HOK113" s="284">
        <f t="shared" si="91"/>
        <v>0</v>
      </c>
      <c r="HOL113" s="284">
        <f t="shared" si="91"/>
        <v>0</v>
      </c>
      <c r="HOM113" s="284">
        <f t="shared" si="91"/>
        <v>0</v>
      </c>
      <c r="HON113" s="284">
        <f t="shared" si="91"/>
        <v>0</v>
      </c>
      <c r="HOO113" s="284">
        <f t="shared" si="91"/>
        <v>0</v>
      </c>
      <c r="HOP113" s="284">
        <f t="shared" si="91"/>
        <v>0</v>
      </c>
      <c r="HOQ113" s="284">
        <f t="shared" si="91"/>
        <v>0</v>
      </c>
      <c r="HOR113" s="284">
        <f t="shared" si="91"/>
        <v>0</v>
      </c>
      <c r="HOS113" s="284">
        <f t="shared" si="91"/>
        <v>0</v>
      </c>
      <c r="HOT113" s="284">
        <f t="shared" si="91"/>
        <v>0</v>
      </c>
      <c r="HOU113" s="284">
        <f t="shared" si="91"/>
        <v>0</v>
      </c>
      <c r="HOV113" s="284">
        <f t="shared" si="91"/>
        <v>0</v>
      </c>
      <c r="HOW113" s="284">
        <f t="shared" si="91"/>
        <v>0</v>
      </c>
      <c r="HOX113" s="284">
        <f t="shared" si="91"/>
        <v>0</v>
      </c>
      <c r="HOY113" s="284">
        <f t="shared" si="91"/>
        <v>0</v>
      </c>
      <c r="HOZ113" s="284">
        <f t="shared" si="91"/>
        <v>0</v>
      </c>
      <c r="HPA113" s="284">
        <f t="shared" si="91"/>
        <v>0</v>
      </c>
      <c r="HPB113" s="284">
        <f t="shared" si="91"/>
        <v>0</v>
      </c>
      <c r="HPC113" s="284">
        <f t="shared" si="91"/>
        <v>0</v>
      </c>
      <c r="HPD113" s="284">
        <f t="shared" si="91"/>
        <v>0</v>
      </c>
      <c r="HPE113" s="284">
        <f t="shared" si="91"/>
        <v>0</v>
      </c>
      <c r="HPF113" s="284">
        <f t="shared" si="91"/>
        <v>0</v>
      </c>
      <c r="HPG113" s="284">
        <f t="shared" si="91"/>
        <v>0</v>
      </c>
      <c r="HPH113" s="284">
        <f t="shared" si="91"/>
        <v>0</v>
      </c>
      <c r="HPI113" s="284">
        <f t="shared" si="91"/>
        <v>0</v>
      </c>
      <c r="HPJ113" s="284">
        <f t="shared" si="91"/>
        <v>0</v>
      </c>
      <c r="HPK113" s="284">
        <f t="shared" si="91"/>
        <v>0</v>
      </c>
      <c r="HPL113" s="284">
        <f t="shared" si="91"/>
        <v>0</v>
      </c>
      <c r="HPM113" s="284">
        <f t="shared" si="91"/>
        <v>0</v>
      </c>
      <c r="HPN113" s="284">
        <f t="shared" si="91"/>
        <v>0</v>
      </c>
      <c r="HPO113" s="284">
        <f t="shared" si="91"/>
        <v>0</v>
      </c>
      <c r="HPP113" s="284">
        <f t="shared" si="91"/>
        <v>0</v>
      </c>
      <c r="HPQ113" s="284">
        <f t="shared" si="91"/>
        <v>0</v>
      </c>
      <c r="HPR113" s="284">
        <f t="shared" ref="HPR113:HSC113" si="92">HPR111-HPR112</f>
        <v>0</v>
      </c>
      <c r="HPS113" s="284">
        <f t="shared" si="92"/>
        <v>0</v>
      </c>
      <c r="HPT113" s="284">
        <f t="shared" si="92"/>
        <v>0</v>
      </c>
      <c r="HPU113" s="284">
        <f t="shared" si="92"/>
        <v>0</v>
      </c>
      <c r="HPV113" s="284">
        <f t="shared" si="92"/>
        <v>0</v>
      </c>
      <c r="HPW113" s="284">
        <f t="shared" si="92"/>
        <v>0</v>
      </c>
      <c r="HPX113" s="284">
        <f t="shared" si="92"/>
        <v>0</v>
      </c>
      <c r="HPY113" s="284">
        <f t="shared" si="92"/>
        <v>0</v>
      </c>
      <c r="HPZ113" s="284">
        <f t="shared" si="92"/>
        <v>0</v>
      </c>
      <c r="HQA113" s="284">
        <f t="shared" si="92"/>
        <v>0</v>
      </c>
      <c r="HQB113" s="284">
        <f t="shared" si="92"/>
        <v>0</v>
      </c>
      <c r="HQC113" s="284">
        <f t="shared" si="92"/>
        <v>0</v>
      </c>
      <c r="HQD113" s="284">
        <f t="shared" si="92"/>
        <v>0</v>
      </c>
      <c r="HQE113" s="284">
        <f t="shared" si="92"/>
        <v>0</v>
      </c>
      <c r="HQF113" s="284">
        <f t="shared" si="92"/>
        <v>0</v>
      </c>
      <c r="HQG113" s="284">
        <f t="shared" si="92"/>
        <v>0</v>
      </c>
      <c r="HQH113" s="284">
        <f t="shared" si="92"/>
        <v>0</v>
      </c>
      <c r="HQI113" s="284">
        <f t="shared" si="92"/>
        <v>0</v>
      </c>
      <c r="HQJ113" s="284">
        <f t="shared" si="92"/>
        <v>0</v>
      </c>
      <c r="HQK113" s="284">
        <f t="shared" si="92"/>
        <v>0</v>
      </c>
      <c r="HQL113" s="284">
        <f t="shared" si="92"/>
        <v>0</v>
      </c>
      <c r="HQM113" s="284">
        <f t="shared" si="92"/>
        <v>0</v>
      </c>
      <c r="HQN113" s="284">
        <f t="shared" si="92"/>
        <v>0</v>
      </c>
      <c r="HQO113" s="284">
        <f t="shared" si="92"/>
        <v>0</v>
      </c>
      <c r="HQP113" s="284">
        <f t="shared" si="92"/>
        <v>0</v>
      </c>
      <c r="HQQ113" s="284">
        <f t="shared" si="92"/>
        <v>0</v>
      </c>
      <c r="HQR113" s="284">
        <f t="shared" si="92"/>
        <v>0</v>
      </c>
      <c r="HQS113" s="284">
        <f t="shared" si="92"/>
        <v>0</v>
      </c>
      <c r="HQT113" s="284">
        <f t="shared" si="92"/>
        <v>0</v>
      </c>
      <c r="HQU113" s="284">
        <f t="shared" si="92"/>
        <v>0</v>
      </c>
      <c r="HQV113" s="284">
        <f t="shared" si="92"/>
        <v>0</v>
      </c>
      <c r="HQW113" s="284">
        <f t="shared" si="92"/>
        <v>0</v>
      </c>
      <c r="HQX113" s="284">
        <f t="shared" si="92"/>
        <v>0</v>
      </c>
      <c r="HQY113" s="284">
        <f t="shared" si="92"/>
        <v>0</v>
      </c>
      <c r="HQZ113" s="284">
        <f t="shared" si="92"/>
        <v>0</v>
      </c>
      <c r="HRA113" s="284">
        <f t="shared" si="92"/>
        <v>0</v>
      </c>
      <c r="HRB113" s="284">
        <f t="shared" si="92"/>
        <v>0</v>
      </c>
      <c r="HRC113" s="284">
        <f t="shared" si="92"/>
        <v>0</v>
      </c>
      <c r="HRD113" s="284">
        <f t="shared" si="92"/>
        <v>0</v>
      </c>
      <c r="HRE113" s="284">
        <f t="shared" si="92"/>
        <v>0</v>
      </c>
      <c r="HRF113" s="284">
        <f t="shared" si="92"/>
        <v>0</v>
      </c>
      <c r="HRG113" s="284">
        <f t="shared" si="92"/>
        <v>0</v>
      </c>
      <c r="HRH113" s="284">
        <f t="shared" si="92"/>
        <v>0</v>
      </c>
      <c r="HRI113" s="284">
        <f t="shared" si="92"/>
        <v>0</v>
      </c>
      <c r="HRJ113" s="284">
        <f t="shared" si="92"/>
        <v>0</v>
      </c>
      <c r="HRK113" s="284">
        <f t="shared" si="92"/>
        <v>0</v>
      </c>
      <c r="HRL113" s="284">
        <f t="shared" si="92"/>
        <v>0</v>
      </c>
      <c r="HRM113" s="284">
        <f t="shared" si="92"/>
        <v>0</v>
      </c>
      <c r="HRN113" s="284">
        <f t="shared" si="92"/>
        <v>0</v>
      </c>
      <c r="HRO113" s="284">
        <f t="shared" si="92"/>
        <v>0</v>
      </c>
      <c r="HRP113" s="284">
        <f t="shared" si="92"/>
        <v>0</v>
      </c>
      <c r="HRQ113" s="284">
        <f t="shared" si="92"/>
        <v>0</v>
      </c>
      <c r="HRR113" s="284">
        <f t="shared" si="92"/>
        <v>0</v>
      </c>
      <c r="HRS113" s="284">
        <f t="shared" si="92"/>
        <v>0</v>
      </c>
      <c r="HRT113" s="284">
        <f t="shared" si="92"/>
        <v>0</v>
      </c>
      <c r="HRU113" s="284">
        <f t="shared" si="92"/>
        <v>0</v>
      </c>
      <c r="HRV113" s="284">
        <f t="shared" si="92"/>
        <v>0</v>
      </c>
      <c r="HRW113" s="284">
        <f t="shared" si="92"/>
        <v>0</v>
      </c>
      <c r="HRX113" s="284">
        <f t="shared" si="92"/>
        <v>0</v>
      </c>
      <c r="HRY113" s="284">
        <f t="shared" si="92"/>
        <v>0</v>
      </c>
      <c r="HRZ113" s="284">
        <f t="shared" si="92"/>
        <v>0</v>
      </c>
      <c r="HSA113" s="284">
        <f t="shared" si="92"/>
        <v>0</v>
      </c>
      <c r="HSB113" s="284">
        <f t="shared" si="92"/>
        <v>0</v>
      </c>
      <c r="HSC113" s="284">
        <f t="shared" si="92"/>
        <v>0</v>
      </c>
      <c r="HSD113" s="284">
        <f t="shared" ref="HSD113:HUO113" si="93">HSD111-HSD112</f>
        <v>0</v>
      </c>
      <c r="HSE113" s="284">
        <f t="shared" si="93"/>
        <v>0</v>
      </c>
      <c r="HSF113" s="284">
        <f t="shared" si="93"/>
        <v>0</v>
      </c>
      <c r="HSG113" s="284">
        <f t="shared" si="93"/>
        <v>0</v>
      </c>
      <c r="HSH113" s="284">
        <f t="shared" si="93"/>
        <v>0</v>
      </c>
      <c r="HSI113" s="284">
        <f t="shared" si="93"/>
        <v>0</v>
      </c>
      <c r="HSJ113" s="284">
        <f t="shared" si="93"/>
        <v>0</v>
      </c>
      <c r="HSK113" s="284">
        <f t="shared" si="93"/>
        <v>0</v>
      </c>
      <c r="HSL113" s="284">
        <f t="shared" si="93"/>
        <v>0</v>
      </c>
      <c r="HSM113" s="284">
        <f t="shared" si="93"/>
        <v>0</v>
      </c>
      <c r="HSN113" s="284">
        <f t="shared" si="93"/>
        <v>0</v>
      </c>
      <c r="HSO113" s="284">
        <f t="shared" si="93"/>
        <v>0</v>
      </c>
      <c r="HSP113" s="284">
        <f t="shared" si="93"/>
        <v>0</v>
      </c>
      <c r="HSQ113" s="284">
        <f t="shared" si="93"/>
        <v>0</v>
      </c>
      <c r="HSR113" s="284">
        <f t="shared" si="93"/>
        <v>0</v>
      </c>
      <c r="HSS113" s="284">
        <f t="shared" si="93"/>
        <v>0</v>
      </c>
      <c r="HST113" s="284">
        <f t="shared" si="93"/>
        <v>0</v>
      </c>
      <c r="HSU113" s="284">
        <f t="shared" si="93"/>
        <v>0</v>
      </c>
      <c r="HSV113" s="284">
        <f t="shared" si="93"/>
        <v>0</v>
      </c>
      <c r="HSW113" s="284">
        <f t="shared" si="93"/>
        <v>0</v>
      </c>
      <c r="HSX113" s="284">
        <f t="shared" si="93"/>
        <v>0</v>
      </c>
      <c r="HSY113" s="284">
        <f t="shared" si="93"/>
        <v>0</v>
      </c>
      <c r="HSZ113" s="284">
        <f t="shared" si="93"/>
        <v>0</v>
      </c>
      <c r="HTA113" s="284">
        <f t="shared" si="93"/>
        <v>0</v>
      </c>
      <c r="HTB113" s="284">
        <f t="shared" si="93"/>
        <v>0</v>
      </c>
      <c r="HTC113" s="284">
        <f t="shared" si="93"/>
        <v>0</v>
      </c>
      <c r="HTD113" s="284">
        <f t="shared" si="93"/>
        <v>0</v>
      </c>
      <c r="HTE113" s="284">
        <f t="shared" si="93"/>
        <v>0</v>
      </c>
      <c r="HTF113" s="284">
        <f t="shared" si="93"/>
        <v>0</v>
      </c>
      <c r="HTG113" s="284">
        <f t="shared" si="93"/>
        <v>0</v>
      </c>
      <c r="HTH113" s="284">
        <f t="shared" si="93"/>
        <v>0</v>
      </c>
      <c r="HTI113" s="284">
        <f t="shared" si="93"/>
        <v>0</v>
      </c>
      <c r="HTJ113" s="284">
        <f t="shared" si="93"/>
        <v>0</v>
      </c>
      <c r="HTK113" s="284">
        <f t="shared" si="93"/>
        <v>0</v>
      </c>
      <c r="HTL113" s="284">
        <f t="shared" si="93"/>
        <v>0</v>
      </c>
      <c r="HTM113" s="284">
        <f t="shared" si="93"/>
        <v>0</v>
      </c>
      <c r="HTN113" s="284">
        <f t="shared" si="93"/>
        <v>0</v>
      </c>
      <c r="HTO113" s="284">
        <f t="shared" si="93"/>
        <v>0</v>
      </c>
      <c r="HTP113" s="284">
        <f t="shared" si="93"/>
        <v>0</v>
      </c>
      <c r="HTQ113" s="284">
        <f t="shared" si="93"/>
        <v>0</v>
      </c>
      <c r="HTR113" s="284">
        <f t="shared" si="93"/>
        <v>0</v>
      </c>
      <c r="HTS113" s="284">
        <f t="shared" si="93"/>
        <v>0</v>
      </c>
      <c r="HTT113" s="284">
        <f t="shared" si="93"/>
        <v>0</v>
      </c>
      <c r="HTU113" s="284">
        <f t="shared" si="93"/>
        <v>0</v>
      </c>
      <c r="HTV113" s="284">
        <f t="shared" si="93"/>
        <v>0</v>
      </c>
      <c r="HTW113" s="284">
        <f t="shared" si="93"/>
        <v>0</v>
      </c>
      <c r="HTX113" s="284">
        <f t="shared" si="93"/>
        <v>0</v>
      </c>
      <c r="HTY113" s="284">
        <f t="shared" si="93"/>
        <v>0</v>
      </c>
      <c r="HTZ113" s="284">
        <f t="shared" si="93"/>
        <v>0</v>
      </c>
      <c r="HUA113" s="284">
        <f t="shared" si="93"/>
        <v>0</v>
      </c>
      <c r="HUB113" s="284">
        <f t="shared" si="93"/>
        <v>0</v>
      </c>
      <c r="HUC113" s="284">
        <f t="shared" si="93"/>
        <v>0</v>
      </c>
      <c r="HUD113" s="284">
        <f t="shared" si="93"/>
        <v>0</v>
      </c>
      <c r="HUE113" s="284">
        <f t="shared" si="93"/>
        <v>0</v>
      </c>
      <c r="HUF113" s="284">
        <f t="shared" si="93"/>
        <v>0</v>
      </c>
      <c r="HUG113" s="284">
        <f t="shared" si="93"/>
        <v>0</v>
      </c>
      <c r="HUH113" s="284">
        <f t="shared" si="93"/>
        <v>0</v>
      </c>
      <c r="HUI113" s="284">
        <f t="shared" si="93"/>
        <v>0</v>
      </c>
      <c r="HUJ113" s="284">
        <f t="shared" si="93"/>
        <v>0</v>
      </c>
      <c r="HUK113" s="284">
        <f t="shared" si="93"/>
        <v>0</v>
      </c>
      <c r="HUL113" s="284">
        <f t="shared" si="93"/>
        <v>0</v>
      </c>
      <c r="HUM113" s="284">
        <f t="shared" si="93"/>
        <v>0</v>
      </c>
      <c r="HUN113" s="284">
        <f t="shared" si="93"/>
        <v>0</v>
      </c>
      <c r="HUO113" s="284">
        <f t="shared" si="93"/>
        <v>0</v>
      </c>
      <c r="HUP113" s="284">
        <f t="shared" ref="HUP113:HXA113" si="94">HUP111-HUP112</f>
        <v>0</v>
      </c>
      <c r="HUQ113" s="284">
        <f t="shared" si="94"/>
        <v>0</v>
      </c>
      <c r="HUR113" s="284">
        <f t="shared" si="94"/>
        <v>0</v>
      </c>
      <c r="HUS113" s="284">
        <f t="shared" si="94"/>
        <v>0</v>
      </c>
      <c r="HUT113" s="284">
        <f t="shared" si="94"/>
        <v>0</v>
      </c>
      <c r="HUU113" s="284">
        <f t="shared" si="94"/>
        <v>0</v>
      </c>
      <c r="HUV113" s="284">
        <f t="shared" si="94"/>
        <v>0</v>
      </c>
      <c r="HUW113" s="284">
        <f t="shared" si="94"/>
        <v>0</v>
      </c>
      <c r="HUX113" s="284">
        <f t="shared" si="94"/>
        <v>0</v>
      </c>
      <c r="HUY113" s="284">
        <f t="shared" si="94"/>
        <v>0</v>
      </c>
      <c r="HUZ113" s="284">
        <f t="shared" si="94"/>
        <v>0</v>
      </c>
      <c r="HVA113" s="284">
        <f t="shared" si="94"/>
        <v>0</v>
      </c>
      <c r="HVB113" s="284">
        <f t="shared" si="94"/>
        <v>0</v>
      </c>
      <c r="HVC113" s="284">
        <f t="shared" si="94"/>
        <v>0</v>
      </c>
      <c r="HVD113" s="284">
        <f t="shared" si="94"/>
        <v>0</v>
      </c>
      <c r="HVE113" s="284">
        <f t="shared" si="94"/>
        <v>0</v>
      </c>
      <c r="HVF113" s="284">
        <f t="shared" si="94"/>
        <v>0</v>
      </c>
      <c r="HVG113" s="284">
        <f t="shared" si="94"/>
        <v>0</v>
      </c>
      <c r="HVH113" s="284">
        <f t="shared" si="94"/>
        <v>0</v>
      </c>
      <c r="HVI113" s="284">
        <f t="shared" si="94"/>
        <v>0</v>
      </c>
      <c r="HVJ113" s="284">
        <f t="shared" si="94"/>
        <v>0</v>
      </c>
      <c r="HVK113" s="284">
        <f t="shared" si="94"/>
        <v>0</v>
      </c>
      <c r="HVL113" s="284">
        <f t="shared" si="94"/>
        <v>0</v>
      </c>
      <c r="HVM113" s="284">
        <f t="shared" si="94"/>
        <v>0</v>
      </c>
      <c r="HVN113" s="284">
        <f t="shared" si="94"/>
        <v>0</v>
      </c>
      <c r="HVO113" s="284">
        <f t="shared" si="94"/>
        <v>0</v>
      </c>
      <c r="HVP113" s="284">
        <f t="shared" si="94"/>
        <v>0</v>
      </c>
      <c r="HVQ113" s="284">
        <f t="shared" si="94"/>
        <v>0</v>
      </c>
      <c r="HVR113" s="284">
        <f t="shared" si="94"/>
        <v>0</v>
      </c>
      <c r="HVS113" s="284">
        <f t="shared" si="94"/>
        <v>0</v>
      </c>
      <c r="HVT113" s="284">
        <f t="shared" si="94"/>
        <v>0</v>
      </c>
      <c r="HVU113" s="284">
        <f t="shared" si="94"/>
        <v>0</v>
      </c>
      <c r="HVV113" s="284">
        <f t="shared" si="94"/>
        <v>0</v>
      </c>
      <c r="HVW113" s="284">
        <f t="shared" si="94"/>
        <v>0</v>
      </c>
      <c r="HVX113" s="284">
        <f t="shared" si="94"/>
        <v>0</v>
      </c>
      <c r="HVY113" s="284">
        <f t="shared" si="94"/>
        <v>0</v>
      </c>
      <c r="HVZ113" s="284">
        <f t="shared" si="94"/>
        <v>0</v>
      </c>
      <c r="HWA113" s="284">
        <f t="shared" si="94"/>
        <v>0</v>
      </c>
      <c r="HWB113" s="284">
        <f t="shared" si="94"/>
        <v>0</v>
      </c>
      <c r="HWC113" s="284">
        <f t="shared" si="94"/>
        <v>0</v>
      </c>
      <c r="HWD113" s="284">
        <f t="shared" si="94"/>
        <v>0</v>
      </c>
      <c r="HWE113" s="284">
        <f t="shared" si="94"/>
        <v>0</v>
      </c>
      <c r="HWF113" s="284">
        <f t="shared" si="94"/>
        <v>0</v>
      </c>
      <c r="HWG113" s="284">
        <f t="shared" si="94"/>
        <v>0</v>
      </c>
      <c r="HWH113" s="284">
        <f t="shared" si="94"/>
        <v>0</v>
      </c>
      <c r="HWI113" s="284">
        <f t="shared" si="94"/>
        <v>0</v>
      </c>
      <c r="HWJ113" s="284">
        <f t="shared" si="94"/>
        <v>0</v>
      </c>
      <c r="HWK113" s="284">
        <f t="shared" si="94"/>
        <v>0</v>
      </c>
      <c r="HWL113" s="284">
        <f t="shared" si="94"/>
        <v>0</v>
      </c>
      <c r="HWM113" s="284">
        <f t="shared" si="94"/>
        <v>0</v>
      </c>
      <c r="HWN113" s="284">
        <f t="shared" si="94"/>
        <v>0</v>
      </c>
      <c r="HWO113" s="284">
        <f t="shared" si="94"/>
        <v>0</v>
      </c>
      <c r="HWP113" s="284">
        <f t="shared" si="94"/>
        <v>0</v>
      </c>
      <c r="HWQ113" s="284">
        <f t="shared" si="94"/>
        <v>0</v>
      </c>
      <c r="HWR113" s="284">
        <f t="shared" si="94"/>
        <v>0</v>
      </c>
      <c r="HWS113" s="284">
        <f t="shared" si="94"/>
        <v>0</v>
      </c>
      <c r="HWT113" s="284">
        <f t="shared" si="94"/>
        <v>0</v>
      </c>
      <c r="HWU113" s="284">
        <f t="shared" si="94"/>
        <v>0</v>
      </c>
      <c r="HWV113" s="284">
        <f t="shared" si="94"/>
        <v>0</v>
      </c>
      <c r="HWW113" s="284">
        <f t="shared" si="94"/>
        <v>0</v>
      </c>
      <c r="HWX113" s="284">
        <f t="shared" si="94"/>
        <v>0</v>
      </c>
      <c r="HWY113" s="284">
        <f t="shared" si="94"/>
        <v>0</v>
      </c>
      <c r="HWZ113" s="284">
        <f t="shared" si="94"/>
        <v>0</v>
      </c>
      <c r="HXA113" s="284">
        <f t="shared" si="94"/>
        <v>0</v>
      </c>
      <c r="HXB113" s="284">
        <f t="shared" ref="HXB113:HZM113" si="95">HXB111-HXB112</f>
        <v>0</v>
      </c>
      <c r="HXC113" s="284">
        <f t="shared" si="95"/>
        <v>0</v>
      </c>
      <c r="HXD113" s="284">
        <f t="shared" si="95"/>
        <v>0</v>
      </c>
      <c r="HXE113" s="284">
        <f t="shared" si="95"/>
        <v>0</v>
      </c>
      <c r="HXF113" s="284">
        <f t="shared" si="95"/>
        <v>0</v>
      </c>
      <c r="HXG113" s="284">
        <f t="shared" si="95"/>
        <v>0</v>
      </c>
      <c r="HXH113" s="284">
        <f t="shared" si="95"/>
        <v>0</v>
      </c>
      <c r="HXI113" s="284">
        <f t="shared" si="95"/>
        <v>0</v>
      </c>
      <c r="HXJ113" s="284">
        <f t="shared" si="95"/>
        <v>0</v>
      </c>
      <c r="HXK113" s="284">
        <f t="shared" si="95"/>
        <v>0</v>
      </c>
      <c r="HXL113" s="284">
        <f t="shared" si="95"/>
        <v>0</v>
      </c>
      <c r="HXM113" s="284">
        <f t="shared" si="95"/>
        <v>0</v>
      </c>
      <c r="HXN113" s="284">
        <f t="shared" si="95"/>
        <v>0</v>
      </c>
      <c r="HXO113" s="284">
        <f t="shared" si="95"/>
        <v>0</v>
      </c>
      <c r="HXP113" s="284">
        <f t="shared" si="95"/>
        <v>0</v>
      </c>
      <c r="HXQ113" s="284">
        <f t="shared" si="95"/>
        <v>0</v>
      </c>
      <c r="HXR113" s="284">
        <f t="shared" si="95"/>
        <v>0</v>
      </c>
      <c r="HXS113" s="284">
        <f t="shared" si="95"/>
        <v>0</v>
      </c>
      <c r="HXT113" s="284">
        <f t="shared" si="95"/>
        <v>0</v>
      </c>
      <c r="HXU113" s="284">
        <f t="shared" si="95"/>
        <v>0</v>
      </c>
      <c r="HXV113" s="284">
        <f t="shared" si="95"/>
        <v>0</v>
      </c>
      <c r="HXW113" s="284">
        <f t="shared" si="95"/>
        <v>0</v>
      </c>
      <c r="HXX113" s="284">
        <f t="shared" si="95"/>
        <v>0</v>
      </c>
      <c r="HXY113" s="284">
        <f t="shared" si="95"/>
        <v>0</v>
      </c>
      <c r="HXZ113" s="284">
        <f t="shared" si="95"/>
        <v>0</v>
      </c>
      <c r="HYA113" s="284">
        <f t="shared" si="95"/>
        <v>0</v>
      </c>
      <c r="HYB113" s="284">
        <f t="shared" si="95"/>
        <v>0</v>
      </c>
      <c r="HYC113" s="284">
        <f t="shared" si="95"/>
        <v>0</v>
      </c>
      <c r="HYD113" s="284">
        <f t="shared" si="95"/>
        <v>0</v>
      </c>
      <c r="HYE113" s="284">
        <f t="shared" si="95"/>
        <v>0</v>
      </c>
      <c r="HYF113" s="284">
        <f t="shared" si="95"/>
        <v>0</v>
      </c>
      <c r="HYG113" s="284">
        <f t="shared" si="95"/>
        <v>0</v>
      </c>
      <c r="HYH113" s="284">
        <f t="shared" si="95"/>
        <v>0</v>
      </c>
      <c r="HYI113" s="284">
        <f t="shared" si="95"/>
        <v>0</v>
      </c>
      <c r="HYJ113" s="284">
        <f t="shared" si="95"/>
        <v>0</v>
      </c>
      <c r="HYK113" s="284">
        <f t="shared" si="95"/>
        <v>0</v>
      </c>
      <c r="HYL113" s="284">
        <f t="shared" si="95"/>
        <v>0</v>
      </c>
      <c r="HYM113" s="284">
        <f t="shared" si="95"/>
        <v>0</v>
      </c>
      <c r="HYN113" s="284">
        <f t="shared" si="95"/>
        <v>0</v>
      </c>
      <c r="HYO113" s="284">
        <f t="shared" si="95"/>
        <v>0</v>
      </c>
      <c r="HYP113" s="284">
        <f t="shared" si="95"/>
        <v>0</v>
      </c>
      <c r="HYQ113" s="284">
        <f t="shared" si="95"/>
        <v>0</v>
      </c>
      <c r="HYR113" s="284">
        <f t="shared" si="95"/>
        <v>0</v>
      </c>
      <c r="HYS113" s="284">
        <f t="shared" si="95"/>
        <v>0</v>
      </c>
      <c r="HYT113" s="284">
        <f t="shared" si="95"/>
        <v>0</v>
      </c>
      <c r="HYU113" s="284">
        <f t="shared" si="95"/>
        <v>0</v>
      </c>
      <c r="HYV113" s="284">
        <f t="shared" si="95"/>
        <v>0</v>
      </c>
      <c r="HYW113" s="284">
        <f t="shared" si="95"/>
        <v>0</v>
      </c>
      <c r="HYX113" s="284">
        <f t="shared" si="95"/>
        <v>0</v>
      </c>
      <c r="HYY113" s="284">
        <f t="shared" si="95"/>
        <v>0</v>
      </c>
      <c r="HYZ113" s="284">
        <f t="shared" si="95"/>
        <v>0</v>
      </c>
      <c r="HZA113" s="284">
        <f t="shared" si="95"/>
        <v>0</v>
      </c>
      <c r="HZB113" s="284">
        <f t="shared" si="95"/>
        <v>0</v>
      </c>
      <c r="HZC113" s="284">
        <f t="shared" si="95"/>
        <v>0</v>
      </c>
      <c r="HZD113" s="284">
        <f t="shared" si="95"/>
        <v>0</v>
      </c>
      <c r="HZE113" s="284">
        <f t="shared" si="95"/>
        <v>0</v>
      </c>
      <c r="HZF113" s="284">
        <f t="shared" si="95"/>
        <v>0</v>
      </c>
      <c r="HZG113" s="284">
        <f t="shared" si="95"/>
        <v>0</v>
      </c>
      <c r="HZH113" s="284">
        <f t="shared" si="95"/>
        <v>0</v>
      </c>
      <c r="HZI113" s="284">
        <f t="shared" si="95"/>
        <v>0</v>
      </c>
      <c r="HZJ113" s="284">
        <f t="shared" si="95"/>
        <v>0</v>
      </c>
      <c r="HZK113" s="284">
        <f t="shared" si="95"/>
        <v>0</v>
      </c>
      <c r="HZL113" s="284">
        <f t="shared" si="95"/>
        <v>0</v>
      </c>
      <c r="HZM113" s="284">
        <f t="shared" si="95"/>
        <v>0</v>
      </c>
      <c r="HZN113" s="284">
        <f t="shared" ref="HZN113:IBY113" si="96">HZN111-HZN112</f>
        <v>0</v>
      </c>
      <c r="HZO113" s="284">
        <f t="shared" si="96"/>
        <v>0</v>
      </c>
      <c r="HZP113" s="284">
        <f t="shared" si="96"/>
        <v>0</v>
      </c>
      <c r="HZQ113" s="284">
        <f t="shared" si="96"/>
        <v>0</v>
      </c>
      <c r="HZR113" s="284">
        <f t="shared" si="96"/>
        <v>0</v>
      </c>
      <c r="HZS113" s="284">
        <f t="shared" si="96"/>
        <v>0</v>
      </c>
      <c r="HZT113" s="284">
        <f t="shared" si="96"/>
        <v>0</v>
      </c>
      <c r="HZU113" s="284">
        <f t="shared" si="96"/>
        <v>0</v>
      </c>
      <c r="HZV113" s="284">
        <f t="shared" si="96"/>
        <v>0</v>
      </c>
      <c r="HZW113" s="284">
        <f t="shared" si="96"/>
        <v>0</v>
      </c>
      <c r="HZX113" s="284">
        <f t="shared" si="96"/>
        <v>0</v>
      </c>
      <c r="HZY113" s="284">
        <f t="shared" si="96"/>
        <v>0</v>
      </c>
      <c r="HZZ113" s="284">
        <f t="shared" si="96"/>
        <v>0</v>
      </c>
      <c r="IAA113" s="284">
        <f t="shared" si="96"/>
        <v>0</v>
      </c>
      <c r="IAB113" s="284">
        <f t="shared" si="96"/>
        <v>0</v>
      </c>
      <c r="IAC113" s="284">
        <f t="shared" si="96"/>
        <v>0</v>
      </c>
      <c r="IAD113" s="284">
        <f t="shared" si="96"/>
        <v>0</v>
      </c>
      <c r="IAE113" s="284">
        <f t="shared" si="96"/>
        <v>0</v>
      </c>
      <c r="IAF113" s="284">
        <f t="shared" si="96"/>
        <v>0</v>
      </c>
      <c r="IAG113" s="284">
        <f t="shared" si="96"/>
        <v>0</v>
      </c>
      <c r="IAH113" s="284">
        <f t="shared" si="96"/>
        <v>0</v>
      </c>
      <c r="IAI113" s="284">
        <f t="shared" si="96"/>
        <v>0</v>
      </c>
      <c r="IAJ113" s="284">
        <f t="shared" si="96"/>
        <v>0</v>
      </c>
      <c r="IAK113" s="284">
        <f t="shared" si="96"/>
        <v>0</v>
      </c>
      <c r="IAL113" s="284">
        <f t="shared" si="96"/>
        <v>0</v>
      </c>
      <c r="IAM113" s="284">
        <f t="shared" si="96"/>
        <v>0</v>
      </c>
      <c r="IAN113" s="284">
        <f t="shared" si="96"/>
        <v>0</v>
      </c>
      <c r="IAO113" s="284">
        <f t="shared" si="96"/>
        <v>0</v>
      </c>
      <c r="IAP113" s="284">
        <f t="shared" si="96"/>
        <v>0</v>
      </c>
      <c r="IAQ113" s="284">
        <f t="shared" si="96"/>
        <v>0</v>
      </c>
      <c r="IAR113" s="284">
        <f t="shared" si="96"/>
        <v>0</v>
      </c>
      <c r="IAS113" s="284">
        <f t="shared" si="96"/>
        <v>0</v>
      </c>
      <c r="IAT113" s="284">
        <f t="shared" si="96"/>
        <v>0</v>
      </c>
      <c r="IAU113" s="284">
        <f t="shared" si="96"/>
        <v>0</v>
      </c>
      <c r="IAV113" s="284">
        <f t="shared" si="96"/>
        <v>0</v>
      </c>
      <c r="IAW113" s="284">
        <f t="shared" si="96"/>
        <v>0</v>
      </c>
      <c r="IAX113" s="284">
        <f t="shared" si="96"/>
        <v>0</v>
      </c>
      <c r="IAY113" s="284">
        <f t="shared" si="96"/>
        <v>0</v>
      </c>
      <c r="IAZ113" s="284">
        <f t="shared" si="96"/>
        <v>0</v>
      </c>
      <c r="IBA113" s="284">
        <f t="shared" si="96"/>
        <v>0</v>
      </c>
      <c r="IBB113" s="284">
        <f t="shared" si="96"/>
        <v>0</v>
      </c>
      <c r="IBC113" s="284">
        <f t="shared" si="96"/>
        <v>0</v>
      </c>
      <c r="IBD113" s="284">
        <f t="shared" si="96"/>
        <v>0</v>
      </c>
      <c r="IBE113" s="284">
        <f t="shared" si="96"/>
        <v>0</v>
      </c>
      <c r="IBF113" s="284">
        <f t="shared" si="96"/>
        <v>0</v>
      </c>
      <c r="IBG113" s="284">
        <f t="shared" si="96"/>
        <v>0</v>
      </c>
      <c r="IBH113" s="284">
        <f t="shared" si="96"/>
        <v>0</v>
      </c>
      <c r="IBI113" s="284">
        <f t="shared" si="96"/>
        <v>0</v>
      </c>
      <c r="IBJ113" s="284">
        <f t="shared" si="96"/>
        <v>0</v>
      </c>
      <c r="IBK113" s="284">
        <f t="shared" si="96"/>
        <v>0</v>
      </c>
      <c r="IBL113" s="284">
        <f t="shared" si="96"/>
        <v>0</v>
      </c>
      <c r="IBM113" s="284">
        <f t="shared" si="96"/>
        <v>0</v>
      </c>
      <c r="IBN113" s="284">
        <f t="shared" si="96"/>
        <v>0</v>
      </c>
      <c r="IBO113" s="284">
        <f t="shared" si="96"/>
        <v>0</v>
      </c>
      <c r="IBP113" s="284">
        <f t="shared" si="96"/>
        <v>0</v>
      </c>
      <c r="IBQ113" s="284">
        <f t="shared" si="96"/>
        <v>0</v>
      </c>
      <c r="IBR113" s="284">
        <f t="shared" si="96"/>
        <v>0</v>
      </c>
      <c r="IBS113" s="284">
        <f t="shared" si="96"/>
        <v>0</v>
      </c>
      <c r="IBT113" s="284">
        <f t="shared" si="96"/>
        <v>0</v>
      </c>
      <c r="IBU113" s="284">
        <f t="shared" si="96"/>
        <v>0</v>
      </c>
      <c r="IBV113" s="284">
        <f t="shared" si="96"/>
        <v>0</v>
      </c>
      <c r="IBW113" s="284">
        <f t="shared" si="96"/>
        <v>0</v>
      </c>
      <c r="IBX113" s="284">
        <f t="shared" si="96"/>
        <v>0</v>
      </c>
      <c r="IBY113" s="284">
        <f t="shared" si="96"/>
        <v>0</v>
      </c>
      <c r="IBZ113" s="284">
        <f t="shared" ref="IBZ113:IEK113" si="97">IBZ111-IBZ112</f>
        <v>0</v>
      </c>
      <c r="ICA113" s="284">
        <f t="shared" si="97"/>
        <v>0</v>
      </c>
      <c r="ICB113" s="284">
        <f t="shared" si="97"/>
        <v>0</v>
      </c>
      <c r="ICC113" s="284">
        <f t="shared" si="97"/>
        <v>0</v>
      </c>
      <c r="ICD113" s="284">
        <f t="shared" si="97"/>
        <v>0</v>
      </c>
      <c r="ICE113" s="284">
        <f t="shared" si="97"/>
        <v>0</v>
      </c>
      <c r="ICF113" s="284">
        <f t="shared" si="97"/>
        <v>0</v>
      </c>
      <c r="ICG113" s="284">
        <f t="shared" si="97"/>
        <v>0</v>
      </c>
      <c r="ICH113" s="284">
        <f t="shared" si="97"/>
        <v>0</v>
      </c>
      <c r="ICI113" s="284">
        <f t="shared" si="97"/>
        <v>0</v>
      </c>
      <c r="ICJ113" s="284">
        <f t="shared" si="97"/>
        <v>0</v>
      </c>
      <c r="ICK113" s="284">
        <f t="shared" si="97"/>
        <v>0</v>
      </c>
      <c r="ICL113" s="284">
        <f t="shared" si="97"/>
        <v>0</v>
      </c>
      <c r="ICM113" s="284">
        <f t="shared" si="97"/>
        <v>0</v>
      </c>
      <c r="ICN113" s="284">
        <f t="shared" si="97"/>
        <v>0</v>
      </c>
      <c r="ICO113" s="284">
        <f t="shared" si="97"/>
        <v>0</v>
      </c>
      <c r="ICP113" s="284">
        <f t="shared" si="97"/>
        <v>0</v>
      </c>
      <c r="ICQ113" s="284">
        <f t="shared" si="97"/>
        <v>0</v>
      </c>
      <c r="ICR113" s="284">
        <f t="shared" si="97"/>
        <v>0</v>
      </c>
      <c r="ICS113" s="284">
        <f t="shared" si="97"/>
        <v>0</v>
      </c>
      <c r="ICT113" s="284">
        <f t="shared" si="97"/>
        <v>0</v>
      </c>
      <c r="ICU113" s="284">
        <f t="shared" si="97"/>
        <v>0</v>
      </c>
      <c r="ICV113" s="284">
        <f t="shared" si="97"/>
        <v>0</v>
      </c>
      <c r="ICW113" s="284">
        <f t="shared" si="97"/>
        <v>0</v>
      </c>
      <c r="ICX113" s="284">
        <f t="shared" si="97"/>
        <v>0</v>
      </c>
      <c r="ICY113" s="284">
        <f t="shared" si="97"/>
        <v>0</v>
      </c>
      <c r="ICZ113" s="284">
        <f t="shared" si="97"/>
        <v>0</v>
      </c>
      <c r="IDA113" s="284">
        <f t="shared" si="97"/>
        <v>0</v>
      </c>
      <c r="IDB113" s="284">
        <f t="shared" si="97"/>
        <v>0</v>
      </c>
      <c r="IDC113" s="284">
        <f t="shared" si="97"/>
        <v>0</v>
      </c>
      <c r="IDD113" s="284">
        <f t="shared" si="97"/>
        <v>0</v>
      </c>
      <c r="IDE113" s="284">
        <f t="shared" si="97"/>
        <v>0</v>
      </c>
      <c r="IDF113" s="284">
        <f t="shared" si="97"/>
        <v>0</v>
      </c>
      <c r="IDG113" s="284">
        <f t="shared" si="97"/>
        <v>0</v>
      </c>
      <c r="IDH113" s="284">
        <f t="shared" si="97"/>
        <v>0</v>
      </c>
      <c r="IDI113" s="284">
        <f t="shared" si="97"/>
        <v>0</v>
      </c>
      <c r="IDJ113" s="284">
        <f t="shared" si="97"/>
        <v>0</v>
      </c>
      <c r="IDK113" s="284">
        <f t="shared" si="97"/>
        <v>0</v>
      </c>
      <c r="IDL113" s="284">
        <f t="shared" si="97"/>
        <v>0</v>
      </c>
      <c r="IDM113" s="284">
        <f t="shared" si="97"/>
        <v>0</v>
      </c>
      <c r="IDN113" s="284">
        <f t="shared" si="97"/>
        <v>0</v>
      </c>
      <c r="IDO113" s="284">
        <f t="shared" si="97"/>
        <v>0</v>
      </c>
      <c r="IDP113" s="284">
        <f t="shared" si="97"/>
        <v>0</v>
      </c>
      <c r="IDQ113" s="284">
        <f t="shared" si="97"/>
        <v>0</v>
      </c>
      <c r="IDR113" s="284">
        <f t="shared" si="97"/>
        <v>0</v>
      </c>
      <c r="IDS113" s="284">
        <f t="shared" si="97"/>
        <v>0</v>
      </c>
      <c r="IDT113" s="284">
        <f t="shared" si="97"/>
        <v>0</v>
      </c>
      <c r="IDU113" s="284">
        <f t="shared" si="97"/>
        <v>0</v>
      </c>
      <c r="IDV113" s="284">
        <f t="shared" si="97"/>
        <v>0</v>
      </c>
      <c r="IDW113" s="284">
        <f t="shared" si="97"/>
        <v>0</v>
      </c>
      <c r="IDX113" s="284">
        <f t="shared" si="97"/>
        <v>0</v>
      </c>
      <c r="IDY113" s="284">
        <f t="shared" si="97"/>
        <v>0</v>
      </c>
      <c r="IDZ113" s="284">
        <f t="shared" si="97"/>
        <v>0</v>
      </c>
      <c r="IEA113" s="284">
        <f t="shared" si="97"/>
        <v>0</v>
      </c>
      <c r="IEB113" s="284">
        <f t="shared" si="97"/>
        <v>0</v>
      </c>
      <c r="IEC113" s="284">
        <f t="shared" si="97"/>
        <v>0</v>
      </c>
      <c r="IED113" s="284">
        <f t="shared" si="97"/>
        <v>0</v>
      </c>
      <c r="IEE113" s="284">
        <f t="shared" si="97"/>
        <v>0</v>
      </c>
      <c r="IEF113" s="284">
        <f t="shared" si="97"/>
        <v>0</v>
      </c>
      <c r="IEG113" s="284">
        <f t="shared" si="97"/>
        <v>0</v>
      </c>
      <c r="IEH113" s="284">
        <f t="shared" si="97"/>
        <v>0</v>
      </c>
      <c r="IEI113" s="284">
        <f t="shared" si="97"/>
        <v>0</v>
      </c>
      <c r="IEJ113" s="284">
        <f t="shared" si="97"/>
        <v>0</v>
      </c>
      <c r="IEK113" s="284">
        <f t="shared" si="97"/>
        <v>0</v>
      </c>
      <c r="IEL113" s="284">
        <f t="shared" ref="IEL113:IGW113" si="98">IEL111-IEL112</f>
        <v>0</v>
      </c>
      <c r="IEM113" s="284">
        <f t="shared" si="98"/>
        <v>0</v>
      </c>
      <c r="IEN113" s="284">
        <f t="shared" si="98"/>
        <v>0</v>
      </c>
      <c r="IEO113" s="284">
        <f t="shared" si="98"/>
        <v>0</v>
      </c>
      <c r="IEP113" s="284">
        <f t="shared" si="98"/>
        <v>0</v>
      </c>
      <c r="IEQ113" s="284">
        <f t="shared" si="98"/>
        <v>0</v>
      </c>
      <c r="IER113" s="284">
        <f t="shared" si="98"/>
        <v>0</v>
      </c>
      <c r="IES113" s="284">
        <f t="shared" si="98"/>
        <v>0</v>
      </c>
      <c r="IET113" s="284">
        <f t="shared" si="98"/>
        <v>0</v>
      </c>
      <c r="IEU113" s="284">
        <f t="shared" si="98"/>
        <v>0</v>
      </c>
      <c r="IEV113" s="284">
        <f t="shared" si="98"/>
        <v>0</v>
      </c>
      <c r="IEW113" s="284">
        <f t="shared" si="98"/>
        <v>0</v>
      </c>
      <c r="IEX113" s="284">
        <f t="shared" si="98"/>
        <v>0</v>
      </c>
      <c r="IEY113" s="284">
        <f t="shared" si="98"/>
        <v>0</v>
      </c>
      <c r="IEZ113" s="284">
        <f t="shared" si="98"/>
        <v>0</v>
      </c>
      <c r="IFA113" s="284">
        <f t="shared" si="98"/>
        <v>0</v>
      </c>
      <c r="IFB113" s="284">
        <f t="shared" si="98"/>
        <v>0</v>
      </c>
      <c r="IFC113" s="284">
        <f t="shared" si="98"/>
        <v>0</v>
      </c>
      <c r="IFD113" s="284">
        <f t="shared" si="98"/>
        <v>0</v>
      </c>
      <c r="IFE113" s="284">
        <f t="shared" si="98"/>
        <v>0</v>
      </c>
      <c r="IFF113" s="284">
        <f t="shared" si="98"/>
        <v>0</v>
      </c>
      <c r="IFG113" s="284">
        <f t="shared" si="98"/>
        <v>0</v>
      </c>
      <c r="IFH113" s="284">
        <f t="shared" si="98"/>
        <v>0</v>
      </c>
      <c r="IFI113" s="284">
        <f t="shared" si="98"/>
        <v>0</v>
      </c>
      <c r="IFJ113" s="284">
        <f t="shared" si="98"/>
        <v>0</v>
      </c>
      <c r="IFK113" s="284">
        <f t="shared" si="98"/>
        <v>0</v>
      </c>
      <c r="IFL113" s="284">
        <f t="shared" si="98"/>
        <v>0</v>
      </c>
      <c r="IFM113" s="284">
        <f t="shared" si="98"/>
        <v>0</v>
      </c>
      <c r="IFN113" s="284">
        <f t="shared" si="98"/>
        <v>0</v>
      </c>
      <c r="IFO113" s="284">
        <f t="shared" si="98"/>
        <v>0</v>
      </c>
      <c r="IFP113" s="284">
        <f t="shared" si="98"/>
        <v>0</v>
      </c>
      <c r="IFQ113" s="284">
        <f t="shared" si="98"/>
        <v>0</v>
      </c>
      <c r="IFR113" s="284">
        <f t="shared" si="98"/>
        <v>0</v>
      </c>
      <c r="IFS113" s="284">
        <f t="shared" si="98"/>
        <v>0</v>
      </c>
      <c r="IFT113" s="284">
        <f t="shared" si="98"/>
        <v>0</v>
      </c>
      <c r="IFU113" s="284">
        <f t="shared" si="98"/>
        <v>0</v>
      </c>
      <c r="IFV113" s="284">
        <f t="shared" si="98"/>
        <v>0</v>
      </c>
      <c r="IFW113" s="284">
        <f t="shared" si="98"/>
        <v>0</v>
      </c>
      <c r="IFX113" s="284">
        <f t="shared" si="98"/>
        <v>0</v>
      </c>
      <c r="IFY113" s="284">
        <f t="shared" si="98"/>
        <v>0</v>
      </c>
      <c r="IFZ113" s="284">
        <f t="shared" si="98"/>
        <v>0</v>
      </c>
      <c r="IGA113" s="284">
        <f t="shared" si="98"/>
        <v>0</v>
      </c>
      <c r="IGB113" s="284">
        <f t="shared" si="98"/>
        <v>0</v>
      </c>
      <c r="IGC113" s="284">
        <f t="shared" si="98"/>
        <v>0</v>
      </c>
      <c r="IGD113" s="284">
        <f t="shared" si="98"/>
        <v>0</v>
      </c>
      <c r="IGE113" s="284">
        <f t="shared" si="98"/>
        <v>0</v>
      </c>
      <c r="IGF113" s="284">
        <f t="shared" si="98"/>
        <v>0</v>
      </c>
      <c r="IGG113" s="284">
        <f t="shared" si="98"/>
        <v>0</v>
      </c>
      <c r="IGH113" s="284">
        <f t="shared" si="98"/>
        <v>0</v>
      </c>
      <c r="IGI113" s="284">
        <f t="shared" si="98"/>
        <v>0</v>
      </c>
      <c r="IGJ113" s="284">
        <f t="shared" si="98"/>
        <v>0</v>
      </c>
      <c r="IGK113" s="284">
        <f t="shared" si="98"/>
        <v>0</v>
      </c>
      <c r="IGL113" s="284">
        <f t="shared" si="98"/>
        <v>0</v>
      </c>
      <c r="IGM113" s="284">
        <f t="shared" si="98"/>
        <v>0</v>
      </c>
      <c r="IGN113" s="284">
        <f t="shared" si="98"/>
        <v>0</v>
      </c>
      <c r="IGO113" s="284">
        <f t="shared" si="98"/>
        <v>0</v>
      </c>
      <c r="IGP113" s="284">
        <f t="shared" si="98"/>
        <v>0</v>
      </c>
      <c r="IGQ113" s="284">
        <f t="shared" si="98"/>
        <v>0</v>
      </c>
      <c r="IGR113" s="284">
        <f t="shared" si="98"/>
        <v>0</v>
      </c>
      <c r="IGS113" s="284">
        <f t="shared" si="98"/>
        <v>0</v>
      </c>
      <c r="IGT113" s="284">
        <f t="shared" si="98"/>
        <v>0</v>
      </c>
      <c r="IGU113" s="284">
        <f t="shared" si="98"/>
        <v>0</v>
      </c>
      <c r="IGV113" s="284">
        <f t="shared" si="98"/>
        <v>0</v>
      </c>
      <c r="IGW113" s="284">
        <f t="shared" si="98"/>
        <v>0</v>
      </c>
      <c r="IGX113" s="284">
        <f t="shared" ref="IGX113:IJI113" si="99">IGX111-IGX112</f>
        <v>0</v>
      </c>
      <c r="IGY113" s="284">
        <f t="shared" si="99"/>
        <v>0</v>
      </c>
      <c r="IGZ113" s="284">
        <f t="shared" si="99"/>
        <v>0</v>
      </c>
      <c r="IHA113" s="284">
        <f t="shared" si="99"/>
        <v>0</v>
      </c>
      <c r="IHB113" s="284">
        <f t="shared" si="99"/>
        <v>0</v>
      </c>
      <c r="IHC113" s="284">
        <f t="shared" si="99"/>
        <v>0</v>
      </c>
      <c r="IHD113" s="284">
        <f t="shared" si="99"/>
        <v>0</v>
      </c>
      <c r="IHE113" s="284">
        <f t="shared" si="99"/>
        <v>0</v>
      </c>
      <c r="IHF113" s="284">
        <f t="shared" si="99"/>
        <v>0</v>
      </c>
      <c r="IHG113" s="284">
        <f t="shared" si="99"/>
        <v>0</v>
      </c>
      <c r="IHH113" s="284">
        <f t="shared" si="99"/>
        <v>0</v>
      </c>
      <c r="IHI113" s="284">
        <f t="shared" si="99"/>
        <v>0</v>
      </c>
      <c r="IHJ113" s="284">
        <f t="shared" si="99"/>
        <v>0</v>
      </c>
      <c r="IHK113" s="284">
        <f t="shared" si="99"/>
        <v>0</v>
      </c>
      <c r="IHL113" s="284">
        <f t="shared" si="99"/>
        <v>0</v>
      </c>
      <c r="IHM113" s="284">
        <f t="shared" si="99"/>
        <v>0</v>
      </c>
      <c r="IHN113" s="284">
        <f t="shared" si="99"/>
        <v>0</v>
      </c>
      <c r="IHO113" s="284">
        <f t="shared" si="99"/>
        <v>0</v>
      </c>
      <c r="IHP113" s="284">
        <f t="shared" si="99"/>
        <v>0</v>
      </c>
      <c r="IHQ113" s="284">
        <f t="shared" si="99"/>
        <v>0</v>
      </c>
      <c r="IHR113" s="284">
        <f t="shared" si="99"/>
        <v>0</v>
      </c>
      <c r="IHS113" s="284">
        <f t="shared" si="99"/>
        <v>0</v>
      </c>
      <c r="IHT113" s="284">
        <f t="shared" si="99"/>
        <v>0</v>
      </c>
      <c r="IHU113" s="284">
        <f t="shared" si="99"/>
        <v>0</v>
      </c>
      <c r="IHV113" s="284">
        <f t="shared" si="99"/>
        <v>0</v>
      </c>
      <c r="IHW113" s="284">
        <f t="shared" si="99"/>
        <v>0</v>
      </c>
      <c r="IHX113" s="284">
        <f t="shared" si="99"/>
        <v>0</v>
      </c>
      <c r="IHY113" s="284">
        <f t="shared" si="99"/>
        <v>0</v>
      </c>
      <c r="IHZ113" s="284">
        <f t="shared" si="99"/>
        <v>0</v>
      </c>
      <c r="IIA113" s="284">
        <f t="shared" si="99"/>
        <v>0</v>
      </c>
      <c r="IIB113" s="284">
        <f t="shared" si="99"/>
        <v>0</v>
      </c>
      <c r="IIC113" s="284">
        <f t="shared" si="99"/>
        <v>0</v>
      </c>
      <c r="IID113" s="284">
        <f t="shared" si="99"/>
        <v>0</v>
      </c>
      <c r="IIE113" s="284">
        <f t="shared" si="99"/>
        <v>0</v>
      </c>
      <c r="IIF113" s="284">
        <f t="shared" si="99"/>
        <v>0</v>
      </c>
      <c r="IIG113" s="284">
        <f t="shared" si="99"/>
        <v>0</v>
      </c>
      <c r="IIH113" s="284">
        <f t="shared" si="99"/>
        <v>0</v>
      </c>
      <c r="III113" s="284">
        <f t="shared" si="99"/>
        <v>0</v>
      </c>
      <c r="IIJ113" s="284">
        <f t="shared" si="99"/>
        <v>0</v>
      </c>
      <c r="IIK113" s="284">
        <f t="shared" si="99"/>
        <v>0</v>
      </c>
      <c r="IIL113" s="284">
        <f t="shared" si="99"/>
        <v>0</v>
      </c>
      <c r="IIM113" s="284">
        <f t="shared" si="99"/>
        <v>0</v>
      </c>
      <c r="IIN113" s="284">
        <f t="shared" si="99"/>
        <v>0</v>
      </c>
      <c r="IIO113" s="284">
        <f t="shared" si="99"/>
        <v>0</v>
      </c>
      <c r="IIP113" s="284">
        <f t="shared" si="99"/>
        <v>0</v>
      </c>
      <c r="IIQ113" s="284">
        <f t="shared" si="99"/>
        <v>0</v>
      </c>
      <c r="IIR113" s="284">
        <f t="shared" si="99"/>
        <v>0</v>
      </c>
      <c r="IIS113" s="284">
        <f t="shared" si="99"/>
        <v>0</v>
      </c>
      <c r="IIT113" s="284">
        <f t="shared" si="99"/>
        <v>0</v>
      </c>
      <c r="IIU113" s="284">
        <f t="shared" si="99"/>
        <v>0</v>
      </c>
      <c r="IIV113" s="284">
        <f t="shared" si="99"/>
        <v>0</v>
      </c>
      <c r="IIW113" s="284">
        <f t="shared" si="99"/>
        <v>0</v>
      </c>
      <c r="IIX113" s="284">
        <f t="shared" si="99"/>
        <v>0</v>
      </c>
      <c r="IIY113" s="284">
        <f t="shared" si="99"/>
        <v>0</v>
      </c>
      <c r="IIZ113" s="284">
        <f t="shared" si="99"/>
        <v>0</v>
      </c>
      <c r="IJA113" s="284">
        <f t="shared" si="99"/>
        <v>0</v>
      </c>
      <c r="IJB113" s="284">
        <f t="shared" si="99"/>
        <v>0</v>
      </c>
      <c r="IJC113" s="284">
        <f t="shared" si="99"/>
        <v>0</v>
      </c>
      <c r="IJD113" s="284">
        <f t="shared" si="99"/>
        <v>0</v>
      </c>
      <c r="IJE113" s="284">
        <f t="shared" si="99"/>
        <v>0</v>
      </c>
      <c r="IJF113" s="284">
        <f t="shared" si="99"/>
        <v>0</v>
      </c>
      <c r="IJG113" s="284">
        <f t="shared" si="99"/>
        <v>0</v>
      </c>
      <c r="IJH113" s="284">
        <f t="shared" si="99"/>
        <v>0</v>
      </c>
      <c r="IJI113" s="284">
        <f t="shared" si="99"/>
        <v>0</v>
      </c>
      <c r="IJJ113" s="284">
        <f t="shared" ref="IJJ113:ILU113" si="100">IJJ111-IJJ112</f>
        <v>0</v>
      </c>
      <c r="IJK113" s="284">
        <f t="shared" si="100"/>
        <v>0</v>
      </c>
      <c r="IJL113" s="284">
        <f t="shared" si="100"/>
        <v>0</v>
      </c>
      <c r="IJM113" s="284">
        <f t="shared" si="100"/>
        <v>0</v>
      </c>
      <c r="IJN113" s="284">
        <f t="shared" si="100"/>
        <v>0</v>
      </c>
      <c r="IJO113" s="284">
        <f t="shared" si="100"/>
        <v>0</v>
      </c>
      <c r="IJP113" s="284">
        <f t="shared" si="100"/>
        <v>0</v>
      </c>
      <c r="IJQ113" s="284">
        <f t="shared" si="100"/>
        <v>0</v>
      </c>
      <c r="IJR113" s="284">
        <f t="shared" si="100"/>
        <v>0</v>
      </c>
      <c r="IJS113" s="284">
        <f t="shared" si="100"/>
        <v>0</v>
      </c>
      <c r="IJT113" s="284">
        <f t="shared" si="100"/>
        <v>0</v>
      </c>
      <c r="IJU113" s="284">
        <f t="shared" si="100"/>
        <v>0</v>
      </c>
      <c r="IJV113" s="284">
        <f t="shared" si="100"/>
        <v>0</v>
      </c>
      <c r="IJW113" s="284">
        <f t="shared" si="100"/>
        <v>0</v>
      </c>
      <c r="IJX113" s="284">
        <f t="shared" si="100"/>
        <v>0</v>
      </c>
      <c r="IJY113" s="284">
        <f t="shared" si="100"/>
        <v>0</v>
      </c>
      <c r="IJZ113" s="284">
        <f t="shared" si="100"/>
        <v>0</v>
      </c>
      <c r="IKA113" s="284">
        <f t="shared" si="100"/>
        <v>0</v>
      </c>
      <c r="IKB113" s="284">
        <f t="shared" si="100"/>
        <v>0</v>
      </c>
      <c r="IKC113" s="284">
        <f t="shared" si="100"/>
        <v>0</v>
      </c>
      <c r="IKD113" s="284">
        <f t="shared" si="100"/>
        <v>0</v>
      </c>
      <c r="IKE113" s="284">
        <f t="shared" si="100"/>
        <v>0</v>
      </c>
      <c r="IKF113" s="284">
        <f t="shared" si="100"/>
        <v>0</v>
      </c>
      <c r="IKG113" s="284">
        <f t="shared" si="100"/>
        <v>0</v>
      </c>
      <c r="IKH113" s="284">
        <f t="shared" si="100"/>
        <v>0</v>
      </c>
      <c r="IKI113" s="284">
        <f t="shared" si="100"/>
        <v>0</v>
      </c>
      <c r="IKJ113" s="284">
        <f t="shared" si="100"/>
        <v>0</v>
      </c>
      <c r="IKK113" s="284">
        <f t="shared" si="100"/>
        <v>0</v>
      </c>
      <c r="IKL113" s="284">
        <f t="shared" si="100"/>
        <v>0</v>
      </c>
      <c r="IKM113" s="284">
        <f t="shared" si="100"/>
        <v>0</v>
      </c>
      <c r="IKN113" s="284">
        <f t="shared" si="100"/>
        <v>0</v>
      </c>
      <c r="IKO113" s="284">
        <f t="shared" si="100"/>
        <v>0</v>
      </c>
      <c r="IKP113" s="284">
        <f t="shared" si="100"/>
        <v>0</v>
      </c>
      <c r="IKQ113" s="284">
        <f t="shared" si="100"/>
        <v>0</v>
      </c>
      <c r="IKR113" s="284">
        <f t="shared" si="100"/>
        <v>0</v>
      </c>
      <c r="IKS113" s="284">
        <f t="shared" si="100"/>
        <v>0</v>
      </c>
      <c r="IKT113" s="284">
        <f t="shared" si="100"/>
        <v>0</v>
      </c>
      <c r="IKU113" s="284">
        <f t="shared" si="100"/>
        <v>0</v>
      </c>
      <c r="IKV113" s="284">
        <f t="shared" si="100"/>
        <v>0</v>
      </c>
      <c r="IKW113" s="284">
        <f t="shared" si="100"/>
        <v>0</v>
      </c>
      <c r="IKX113" s="284">
        <f t="shared" si="100"/>
        <v>0</v>
      </c>
      <c r="IKY113" s="284">
        <f t="shared" si="100"/>
        <v>0</v>
      </c>
      <c r="IKZ113" s="284">
        <f t="shared" si="100"/>
        <v>0</v>
      </c>
      <c r="ILA113" s="284">
        <f t="shared" si="100"/>
        <v>0</v>
      </c>
      <c r="ILB113" s="284">
        <f t="shared" si="100"/>
        <v>0</v>
      </c>
      <c r="ILC113" s="284">
        <f t="shared" si="100"/>
        <v>0</v>
      </c>
      <c r="ILD113" s="284">
        <f t="shared" si="100"/>
        <v>0</v>
      </c>
      <c r="ILE113" s="284">
        <f t="shared" si="100"/>
        <v>0</v>
      </c>
      <c r="ILF113" s="284">
        <f t="shared" si="100"/>
        <v>0</v>
      </c>
      <c r="ILG113" s="284">
        <f t="shared" si="100"/>
        <v>0</v>
      </c>
      <c r="ILH113" s="284">
        <f t="shared" si="100"/>
        <v>0</v>
      </c>
      <c r="ILI113" s="284">
        <f t="shared" si="100"/>
        <v>0</v>
      </c>
      <c r="ILJ113" s="284">
        <f t="shared" si="100"/>
        <v>0</v>
      </c>
      <c r="ILK113" s="284">
        <f t="shared" si="100"/>
        <v>0</v>
      </c>
      <c r="ILL113" s="284">
        <f t="shared" si="100"/>
        <v>0</v>
      </c>
      <c r="ILM113" s="284">
        <f t="shared" si="100"/>
        <v>0</v>
      </c>
      <c r="ILN113" s="284">
        <f t="shared" si="100"/>
        <v>0</v>
      </c>
      <c r="ILO113" s="284">
        <f t="shared" si="100"/>
        <v>0</v>
      </c>
      <c r="ILP113" s="284">
        <f t="shared" si="100"/>
        <v>0</v>
      </c>
      <c r="ILQ113" s="284">
        <f t="shared" si="100"/>
        <v>0</v>
      </c>
      <c r="ILR113" s="284">
        <f t="shared" si="100"/>
        <v>0</v>
      </c>
      <c r="ILS113" s="284">
        <f t="shared" si="100"/>
        <v>0</v>
      </c>
      <c r="ILT113" s="284">
        <f t="shared" si="100"/>
        <v>0</v>
      </c>
      <c r="ILU113" s="284">
        <f t="shared" si="100"/>
        <v>0</v>
      </c>
      <c r="ILV113" s="284">
        <f t="shared" ref="ILV113:IOG113" si="101">ILV111-ILV112</f>
        <v>0</v>
      </c>
      <c r="ILW113" s="284">
        <f t="shared" si="101"/>
        <v>0</v>
      </c>
      <c r="ILX113" s="284">
        <f t="shared" si="101"/>
        <v>0</v>
      </c>
      <c r="ILY113" s="284">
        <f t="shared" si="101"/>
        <v>0</v>
      </c>
      <c r="ILZ113" s="284">
        <f t="shared" si="101"/>
        <v>0</v>
      </c>
      <c r="IMA113" s="284">
        <f t="shared" si="101"/>
        <v>0</v>
      </c>
      <c r="IMB113" s="284">
        <f t="shared" si="101"/>
        <v>0</v>
      </c>
      <c r="IMC113" s="284">
        <f t="shared" si="101"/>
        <v>0</v>
      </c>
      <c r="IMD113" s="284">
        <f t="shared" si="101"/>
        <v>0</v>
      </c>
      <c r="IME113" s="284">
        <f t="shared" si="101"/>
        <v>0</v>
      </c>
      <c r="IMF113" s="284">
        <f t="shared" si="101"/>
        <v>0</v>
      </c>
      <c r="IMG113" s="284">
        <f t="shared" si="101"/>
        <v>0</v>
      </c>
      <c r="IMH113" s="284">
        <f t="shared" si="101"/>
        <v>0</v>
      </c>
      <c r="IMI113" s="284">
        <f t="shared" si="101"/>
        <v>0</v>
      </c>
      <c r="IMJ113" s="284">
        <f t="shared" si="101"/>
        <v>0</v>
      </c>
      <c r="IMK113" s="284">
        <f t="shared" si="101"/>
        <v>0</v>
      </c>
      <c r="IML113" s="284">
        <f t="shared" si="101"/>
        <v>0</v>
      </c>
      <c r="IMM113" s="284">
        <f t="shared" si="101"/>
        <v>0</v>
      </c>
      <c r="IMN113" s="284">
        <f t="shared" si="101"/>
        <v>0</v>
      </c>
      <c r="IMO113" s="284">
        <f t="shared" si="101"/>
        <v>0</v>
      </c>
      <c r="IMP113" s="284">
        <f t="shared" si="101"/>
        <v>0</v>
      </c>
      <c r="IMQ113" s="284">
        <f t="shared" si="101"/>
        <v>0</v>
      </c>
      <c r="IMR113" s="284">
        <f t="shared" si="101"/>
        <v>0</v>
      </c>
      <c r="IMS113" s="284">
        <f t="shared" si="101"/>
        <v>0</v>
      </c>
      <c r="IMT113" s="284">
        <f t="shared" si="101"/>
        <v>0</v>
      </c>
      <c r="IMU113" s="284">
        <f t="shared" si="101"/>
        <v>0</v>
      </c>
      <c r="IMV113" s="284">
        <f t="shared" si="101"/>
        <v>0</v>
      </c>
      <c r="IMW113" s="284">
        <f t="shared" si="101"/>
        <v>0</v>
      </c>
      <c r="IMX113" s="284">
        <f t="shared" si="101"/>
        <v>0</v>
      </c>
      <c r="IMY113" s="284">
        <f t="shared" si="101"/>
        <v>0</v>
      </c>
      <c r="IMZ113" s="284">
        <f t="shared" si="101"/>
        <v>0</v>
      </c>
      <c r="INA113" s="284">
        <f t="shared" si="101"/>
        <v>0</v>
      </c>
      <c r="INB113" s="284">
        <f t="shared" si="101"/>
        <v>0</v>
      </c>
      <c r="INC113" s="284">
        <f t="shared" si="101"/>
        <v>0</v>
      </c>
      <c r="IND113" s="284">
        <f t="shared" si="101"/>
        <v>0</v>
      </c>
      <c r="INE113" s="284">
        <f t="shared" si="101"/>
        <v>0</v>
      </c>
      <c r="INF113" s="284">
        <f t="shared" si="101"/>
        <v>0</v>
      </c>
      <c r="ING113" s="284">
        <f t="shared" si="101"/>
        <v>0</v>
      </c>
      <c r="INH113" s="284">
        <f t="shared" si="101"/>
        <v>0</v>
      </c>
      <c r="INI113" s="284">
        <f t="shared" si="101"/>
        <v>0</v>
      </c>
      <c r="INJ113" s="284">
        <f t="shared" si="101"/>
        <v>0</v>
      </c>
      <c r="INK113" s="284">
        <f t="shared" si="101"/>
        <v>0</v>
      </c>
      <c r="INL113" s="284">
        <f t="shared" si="101"/>
        <v>0</v>
      </c>
      <c r="INM113" s="284">
        <f t="shared" si="101"/>
        <v>0</v>
      </c>
      <c r="INN113" s="284">
        <f t="shared" si="101"/>
        <v>0</v>
      </c>
      <c r="INO113" s="284">
        <f t="shared" si="101"/>
        <v>0</v>
      </c>
      <c r="INP113" s="284">
        <f t="shared" si="101"/>
        <v>0</v>
      </c>
      <c r="INQ113" s="284">
        <f t="shared" si="101"/>
        <v>0</v>
      </c>
      <c r="INR113" s="284">
        <f t="shared" si="101"/>
        <v>0</v>
      </c>
      <c r="INS113" s="284">
        <f t="shared" si="101"/>
        <v>0</v>
      </c>
      <c r="INT113" s="284">
        <f t="shared" si="101"/>
        <v>0</v>
      </c>
      <c r="INU113" s="284">
        <f t="shared" si="101"/>
        <v>0</v>
      </c>
      <c r="INV113" s="284">
        <f t="shared" si="101"/>
        <v>0</v>
      </c>
      <c r="INW113" s="284">
        <f t="shared" si="101"/>
        <v>0</v>
      </c>
      <c r="INX113" s="284">
        <f t="shared" si="101"/>
        <v>0</v>
      </c>
      <c r="INY113" s="284">
        <f t="shared" si="101"/>
        <v>0</v>
      </c>
      <c r="INZ113" s="284">
        <f t="shared" si="101"/>
        <v>0</v>
      </c>
      <c r="IOA113" s="284">
        <f t="shared" si="101"/>
        <v>0</v>
      </c>
      <c r="IOB113" s="284">
        <f t="shared" si="101"/>
        <v>0</v>
      </c>
      <c r="IOC113" s="284">
        <f t="shared" si="101"/>
        <v>0</v>
      </c>
      <c r="IOD113" s="284">
        <f t="shared" si="101"/>
        <v>0</v>
      </c>
      <c r="IOE113" s="284">
        <f t="shared" si="101"/>
        <v>0</v>
      </c>
      <c r="IOF113" s="284">
        <f t="shared" si="101"/>
        <v>0</v>
      </c>
      <c r="IOG113" s="284">
        <f t="shared" si="101"/>
        <v>0</v>
      </c>
      <c r="IOH113" s="284">
        <f t="shared" ref="IOH113:IQS113" si="102">IOH111-IOH112</f>
        <v>0</v>
      </c>
      <c r="IOI113" s="284">
        <f t="shared" si="102"/>
        <v>0</v>
      </c>
      <c r="IOJ113" s="284">
        <f t="shared" si="102"/>
        <v>0</v>
      </c>
      <c r="IOK113" s="284">
        <f t="shared" si="102"/>
        <v>0</v>
      </c>
      <c r="IOL113" s="284">
        <f t="shared" si="102"/>
        <v>0</v>
      </c>
      <c r="IOM113" s="284">
        <f t="shared" si="102"/>
        <v>0</v>
      </c>
      <c r="ION113" s="284">
        <f t="shared" si="102"/>
        <v>0</v>
      </c>
      <c r="IOO113" s="284">
        <f t="shared" si="102"/>
        <v>0</v>
      </c>
      <c r="IOP113" s="284">
        <f t="shared" si="102"/>
        <v>0</v>
      </c>
      <c r="IOQ113" s="284">
        <f t="shared" si="102"/>
        <v>0</v>
      </c>
      <c r="IOR113" s="284">
        <f t="shared" si="102"/>
        <v>0</v>
      </c>
      <c r="IOS113" s="284">
        <f t="shared" si="102"/>
        <v>0</v>
      </c>
      <c r="IOT113" s="284">
        <f t="shared" si="102"/>
        <v>0</v>
      </c>
      <c r="IOU113" s="284">
        <f t="shared" si="102"/>
        <v>0</v>
      </c>
      <c r="IOV113" s="284">
        <f t="shared" si="102"/>
        <v>0</v>
      </c>
      <c r="IOW113" s="284">
        <f t="shared" si="102"/>
        <v>0</v>
      </c>
      <c r="IOX113" s="284">
        <f t="shared" si="102"/>
        <v>0</v>
      </c>
      <c r="IOY113" s="284">
        <f t="shared" si="102"/>
        <v>0</v>
      </c>
      <c r="IOZ113" s="284">
        <f t="shared" si="102"/>
        <v>0</v>
      </c>
      <c r="IPA113" s="284">
        <f t="shared" si="102"/>
        <v>0</v>
      </c>
      <c r="IPB113" s="284">
        <f t="shared" si="102"/>
        <v>0</v>
      </c>
      <c r="IPC113" s="284">
        <f t="shared" si="102"/>
        <v>0</v>
      </c>
      <c r="IPD113" s="284">
        <f t="shared" si="102"/>
        <v>0</v>
      </c>
      <c r="IPE113" s="284">
        <f t="shared" si="102"/>
        <v>0</v>
      </c>
      <c r="IPF113" s="284">
        <f t="shared" si="102"/>
        <v>0</v>
      </c>
      <c r="IPG113" s="284">
        <f t="shared" si="102"/>
        <v>0</v>
      </c>
      <c r="IPH113" s="284">
        <f t="shared" si="102"/>
        <v>0</v>
      </c>
      <c r="IPI113" s="284">
        <f t="shared" si="102"/>
        <v>0</v>
      </c>
      <c r="IPJ113" s="284">
        <f t="shared" si="102"/>
        <v>0</v>
      </c>
      <c r="IPK113" s="284">
        <f t="shared" si="102"/>
        <v>0</v>
      </c>
      <c r="IPL113" s="284">
        <f t="shared" si="102"/>
        <v>0</v>
      </c>
      <c r="IPM113" s="284">
        <f t="shared" si="102"/>
        <v>0</v>
      </c>
      <c r="IPN113" s="284">
        <f t="shared" si="102"/>
        <v>0</v>
      </c>
      <c r="IPO113" s="284">
        <f t="shared" si="102"/>
        <v>0</v>
      </c>
      <c r="IPP113" s="284">
        <f t="shared" si="102"/>
        <v>0</v>
      </c>
      <c r="IPQ113" s="284">
        <f t="shared" si="102"/>
        <v>0</v>
      </c>
      <c r="IPR113" s="284">
        <f t="shared" si="102"/>
        <v>0</v>
      </c>
      <c r="IPS113" s="284">
        <f t="shared" si="102"/>
        <v>0</v>
      </c>
      <c r="IPT113" s="284">
        <f t="shared" si="102"/>
        <v>0</v>
      </c>
      <c r="IPU113" s="284">
        <f t="shared" si="102"/>
        <v>0</v>
      </c>
      <c r="IPV113" s="284">
        <f t="shared" si="102"/>
        <v>0</v>
      </c>
      <c r="IPW113" s="284">
        <f t="shared" si="102"/>
        <v>0</v>
      </c>
      <c r="IPX113" s="284">
        <f t="shared" si="102"/>
        <v>0</v>
      </c>
      <c r="IPY113" s="284">
        <f t="shared" si="102"/>
        <v>0</v>
      </c>
      <c r="IPZ113" s="284">
        <f t="shared" si="102"/>
        <v>0</v>
      </c>
      <c r="IQA113" s="284">
        <f t="shared" si="102"/>
        <v>0</v>
      </c>
      <c r="IQB113" s="284">
        <f t="shared" si="102"/>
        <v>0</v>
      </c>
      <c r="IQC113" s="284">
        <f t="shared" si="102"/>
        <v>0</v>
      </c>
      <c r="IQD113" s="284">
        <f t="shared" si="102"/>
        <v>0</v>
      </c>
      <c r="IQE113" s="284">
        <f t="shared" si="102"/>
        <v>0</v>
      </c>
      <c r="IQF113" s="284">
        <f t="shared" si="102"/>
        <v>0</v>
      </c>
      <c r="IQG113" s="284">
        <f t="shared" si="102"/>
        <v>0</v>
      </c>
      <c r="IQH113" s="284">
        <f t="shared" si="102"/>
        <v>0</v>
      </c>
      <c r="IQI113" s="284">
        <f t="shared" si="102"/>
        <v>0</v>
      </c>
      <c r="IQJ113" s="284">
        <f t="shared" si="102"/>
        <v>0</v>
      </c>
      <c r="IQK113" s="284">
        <f t="shared" si="102"/>
        <v>0</v>
      </c>
      <c r="IQL113" s="284">
        <f t="shared" si="102"/>
        <v>0</v>
      </c>
      <c r="IQM113" s="284">
        <f t="shared" si="102"/>
        <v>0</v>
      </c>
      <c r="IQN113" s="284">
        <f t="shared" si="102"/>
        <v>0</v>
      </c>
      <c r="IQO113" s="284">
        <f t="shared" si="102"/>
        <v>0</v>
      </c>
      <c r="IQP113" s="284">
        <f t="shared" si="102"/>
        <v>0</v>
      </c>
      <c r="IQQ113" s="284">
        <f t="shared" si="102"/>
        <v>0</v>
      </c>
      <c r="IQR113" s="284">
        <f t="shared" si="102"/>
        <v>0</v>
      </c>
      <c r="IQS113" s="284">
        <f t="shared" si="102"/>
        <v>0</v>
      </c>
      <c r="IQT113" s="284">
        <f t="shared" ref="IQT113:ITE113" si="103">IQT111-IQT112</f>
        <v>0</v>
      </c>
      <c r="IQU113" s="284">
        <f t="shared" si="103"/>
        <v>0</v>
      </c>
      <c r="IQV113" s="284">
        <f t="shared" si="103"/>
        <v>0</v>
      </c>
      <c r="IQW113" s="284">
        <f t="shared" si="103"/>
        <v>0</v>
      </c>
      <c r="IQX113" s="284">
        <f t="shared" si="103"/>
        <v>0</v>
      </c>
      <c r="IQY113" s="284">
        <f t="shared" si="103"/>
        <v>0</v>
      </c>
      <c r="IQZ113" s="284">
        <f t="shared" si="103"/>
        <v>0</v>
      </c>
      <c r="IRA113" s="284">
        <f t="shared" si="103"/>
        <v>0</v>
      </c>
      <c r="IRB113" s="284">
        <f t="shared" si="103"/>
        <v>0</v>
      </c>
      <c r="IRC113" s="284">
        <f t="shared" si="103"/>
        <v>0</v>
      </c>
      <c r="IRD113" s="284">
        <f t="shared" si="103"/>
        <v>0</v>
      </c>
      <c r="IRE113" s="284">
        <f t="shared" si="103"/>
        <v>0</v>
      </c>
      <c r="IRF113" s="284">
        <f t="shared" si="103"/>
        <v>0</v>
      </c>
      <c r="IRG113" s="284">
        <f t="shared" si="103"/>
        <v>0</v>
      </c>
      <c r="IRH113" s="284">
        <f t="shared" si="103"/>
        <v>0</v>
      </c>
      <c r="IRI113" s="284">
        <f t="shared" si="103"/>
        <v>0</v>
      </c>
      <c r="IRJ113" s="284">
        <f t="shared" si="103"/>
        <v>0</v>
      </c>
      <c r="IRK113" s="284">
        <f t="shared" si="103"/>
        <v>0</v>
      </c>
      <c r="IRL113" s="284">
        <f t="shared" si="103"/>
        <v>0</v>
      </c>
      <c r="IRM113" s="284">
        <f t="shared" si="103"/>
        <v>0</v>
      </c>
      <c r="IRN113" s="284">
        <f t="shared" si="103"/>
        <v>0</v>
      </c>
      <c r="IRO113" s="284">
        <f t="shared" si="103"/>
        <v>0</v>
      </c>
      <c r="IRP113" s="284">
        <f t="shared" si="103"/>
        <v>0</v>
      </c>
      <c r="IRQ113" s="284">
        <f t="shared" si="103"/>
        <v>0</v>
      </c>
      <c r="IRR113" s="284">
        <f t="shared" si="103"/>
        <v>0</v>
      </c>
      <c r="IRS113" s="284">
        <f t="shared" si="103"/>
        <v>0</v>
      </c>
      <c r="IRT113" s="284">
        <f t="shared" si="103"/>
        <v>0</v>
      </c>
      <c r="IRU113" s="284">
        <f t="shared" si="103"/>
        <v>0</v>
      </c>
      <c r="IRV113" s="284">
        <f t="shared" si="103"/>
        <v>0</v>
      </c>
      <c r="IRW113" s="284">
        <f t="shared" si="103"/>
        <v>0</v>
      </c>
      <c r="IRX113" s="284">
        <f t="shared" si="103"/>
        <v>0</v>
      </c>
      <c r="IRY113" s="284">
        <f t="shared" si="103"/>
        <v>0</v>
      </c>
      <c r="IRZ113" s="284">
        <f t="shared" si="103"/>
        <v>0</v>
      </c>
      <c r="ISA113" s="284">
        <f t="shared" si="103"/>
        <v>0</v>
      </c>
      <c r="ISB113" s="284">
        <f t="shared" si="103"/>
        <v>0</v>
      </c>
      <c r="ISC113" s="284">
        <f t="shared" si="103"/>
        <v>0</v>
      </c>
      <c r="ISD113" s="284">
        <f t="shared" si="103"/>
        <v>0</v>
      </c>
      <c r="ISE113" s="284">
        <f t="shared" si="103"/>
        <v>0</v>
      </c>
      <c r="ISF113" s="284">
        <f t="shared" si="103"/>
        <v>0</v>
      </c>
      <c r="ISG113" s="284">
        <f t="shared" si="103"/>
        <v>0</v>
      </c>
      <c r="ISH113" s="284">
        <f t="shared" si="103"/>
        <v>0</v>
      </c>
      <c r="ISI113" s="284">
        <f t="shared" si="103"/>
        <v>0</v>
      </c>
      <c r="ISJ113" s="284">
        <f t="shared" si="103"/>
        <v>0</v>
      </c>
      <c r="ISK113" s="284">
        <f t="shared" si="103"/>
        <v>0</v>
      </c>
      <c r="ISL113" s="284">
        <f t="shared" si="103"/>
        <v>0</v>
      </c>
      <c r="ISM113" s="284">
        <f t="shared" si="103"/>
        <v>0</v>
      </c>
      <c r="ISN113" s="284">
        <f t="shared" si="103"/>
        <v>0</v>
      </c>
      <c r="ISO113" s="284">
        <f t="shared" si="103"/>
        <v>0</v>
      </c>
      <c r="ISP113" s="284">
        <f t="shared" si="103"/>
        <v>0</v>
      </c>
      <c r="ISQ113" s="284">
        <f t="shared" si="103"/>
        <v>0</v>
      </c>
      <c r="ISR113" s="284">
        <f t="shared" si="103"/>
        <v>0</v>
      </c>
      <c r="ISS113" s="284">
        <f t="shared" si="103"/>
        <v>0</v>
      </c>
      <c r="IST113" s="284">
        <f t="shared" si="103"/>
        <v>0</v>
      </c>
      <c r="ISU113" s="284">
        <f t="shared" si="103"/>
        <v>0</v>
      </c>
      <c r="ISV113" s="284">
        <f t="shared" si="103"/>
        <v>0</v>
      </c>
      <c r="ISW113" s="284">
        <f t="shared" si="103"/>
        <v>0</v>
      </c>
      <c r="ISX113" s="284">
        <f t="shared" si="103"/>
        <v>0</v>
      </c>
      <c r="ISY113" s="284">
        <f t="shared" si="103"/>
        <v>0</v>
      </c>
      <c r="ISZ113" s="284">
        <f t="shared" si="103"/>
        <v>0</v>
      </c>
      <c r="ITA113" s="284">
        <f t="shared" si="103"/>
        <v>0</v>
      </c>
      <c r="ITB113" s="284">
        <f t="shared" si="103"/>
        <v>0</v>
      </c>
      <c r="ITC113" s="284">
        <f t="shared" si="103"/>
        <v>0</v>
      </c>
      <c r="ITD113" s="284">
        <f t="shared" si="103"/>
        <v>0</v>
      </c>
      <c r="ITE113" s="284">
        <f t="shared" si="103"/>
        <v>0</v>
      </c>
      <c r="ITF113" s="284">
        <f t="shared" ref="ITF113:IVQ113" si="104">ITF111-ITF112</f>
        <v>0</v>
      </c>
      <c r="ITG113" s="284">
        <f t="shared" si="104"/>
        <v>0</v>
      </c>
      <c r="ITH113" s="284">
        <f t="shared" si="104"/>
        <v>0</v>
      </c>
      <c r="ITI113" s="284">
        <f t="shared" si="104"/>
        <v>0</v>
      </c>
      <c r="ITJ113" s="284">
        <f t="shared" si="104"/>
        <v>0</v>
      </c>
      <c r="ITK113" s="284">
        <f t="shared" si="104"/>
        <v>0</v>
      </c>
      <c r="ITL113" s="284">
        <f t="shared" si="104"/>
        <v>0</v>
      </c>
      <c r="ITM113" s="284">
        <f t="shared" si="104"/>
        <v>0</v>
      </c>
      <c r="ITN113" s="284">
        <f t="shared" si="104"/>
        <v>0</v>
      </c>
      <c r="ITO113" s="284">
        <f t="shared" si="104"/>
        <v>0</v>
      </c>
      <c r="ITP113" s="284">
        <f t="shared" si="104"/>
        <v>0</v>
      </c>
      <c r="ITQ113" s="284">
        <f t="shared" si="104"/>
        <v>0</v>
      </c>
      <c r="ITR113" s="284">
        <f t="shared" si="104"/>
        <v>0</v>
      </c>
      <c r="ITS113" s="284">
        <f t="shared" si="104"/>
        <v>0</v>
      </c>
      <c r="ITT113" s="284">
        <f t="shared" si="104"/>
        <v>0</v>
      </c>
      <c r="ITU113" s="284">
        <f t="shared" si="104"/>
        <v>0</v>
      </c>
      <c r="ITV113" s="284">
        <f t="shared" si="104"/>
        <v>0</v>
      </c>
      <c r="ITW113" s="284">
        <f t="shared" si="104"/>
        <v>0</v>
      </c>
      <c r="ITX113" s="284">
        <f t="shared" si="104"/>
        <v>0</v>
      </c>
      <c r="ITY113" s="284">
        <f t="shared" si="104"/>
        <v>0</v>
      </c>
      <c r="ITZ113" s="284">
        <f t="shared" si="104"/>
        <v>0</v>
      </c>
      <c r="IUA113" s="284">
        <f t="shared" si="104"/>
        <v>0</v>
      </c>
      <c r="IUB113" s="284">
        <f t="shared" si="104"/>
        <v>0</v>
      </c>
      <c r="IUC113" s="284">
        <f t="shared" si="104"/>
        <v>0</v>
      </c>
      <c r="IUD113" s="284">
        <f t="shared" si="104"/>
        <v>0</v>
      </c>
      <c r="IUE113" s="284">
        <f t="shared" si="104"/>
        <v>0</v>
      </c>
      <c r="IUF113" s="284">
        <f t="shared" si="104"/>
        <v>0</v>
      </c>
      <c r="IUG113" s="284">
        <f t="shared" si="104"/>
        <v>0</v>
      </c>
      <c r="IUH113" s="284">
        <f t="shared" si="104"/>
        <v>0</v>
      </c>
      <c r="IUI113" s="284">
        <f t="shared" si="104"/>
        <v>0</v>
      </c>
      <c r="IUJ113" s="284">
        <f t="shared" si="104"/>
        <v>0</v>
      </c>
      <c r="IUK113" s="284">
        <f t="shared" si="104"/>
        <v>0</v>
      </c>
      <c r="IUL113" s="284">
        <f t="shared" si="104"/>
        <v>0</v>
      </c>
      <c r="IUM113" s="284">
        <f t="shared" si="104"/>
        <v>0</v>
      </c>
      <c r="IUN113" s="284">
        <f t="shared" si="104"/>
        <v>0</v>
      </c>
      <c r="IUO113" s="284">
        <f t="shared" si="104"/>
        <v>0</v>
      </c>
      <c r="IUP113" s="284">
        <f t="shared" si="104"/>
        <v>0</v>
      </c>
      <c r="IUQ113" s="284">
        <f t="shared" si="104"/>
        <v>0</v>
      </c>
      <c r="IUR113" s="284">
        <f t="shared" si="104"/>
        <v>0</v>
      </c>
      <c r="IUS113" s="284">
        <f t="shared" si="104"/>
        <v>0</v>
      </c>
      <c r="IUT113" s="284">
        <f t="shared" si="104"/>
        <v>0</v>
      </c>
      <c r="IUU113" s="284">
        <f t="shared" si="104"/>
        <v>0</v>
      </c>
      <c r="IUV113" s="284">
        <f t="shared" si="104"/>
        <v>0</v>
      </c>
      <c r="IUW113" s="284">
        <f t="shared" si="104"/>
        <v>0</v>
      </c>
      <c r="IUX113" s="284">
        <f t="shared" si="104"/>
        <v>0</v>
      </c>
      <c r="IUY113" s="284">
        <f t="shared" si="104"/>
        <v>0</v>
      </c>
      <c r="IUZ113" s="284">
        <f t="shared" si="104"/>
        <v>0</v>
      </c>
      <c r="IVA113" s="284">
        <f t="shared" si="104"/>
        <v>0</v>
      </c>
      <c r="IVB113" s="284">
        <f t="shared" si="104"/>
        <v>0</v>
      </c>
      <c r="IVC113" s="284">
        <f t="shared" si="104"/>
        <v>0</v>
      </c>
      <c r="IVD113" s="284">
        <f t="shared" si="104"/>
        <v>0</v>
      </c>
      <c r="IVE113" s="284">
        <f t="shared" si="104"/>
        <v>0</v>
      </c>
      <c r="IVF113" s="284">
        <f t="shared" si="104"/>
        <v>0</v>
      </c>
      <c r="IVG113" s="284">
        <f t="shared" si="104"/>
        <v>0</v>
      </c>
      <c r="IVH113" s="284">
        <f t="shared" si="104"/>
        <v>0</v>
      </c>
      <c r="IVI113" s="284">
        <f t="shared" si="104"/>
        <v>0</v>
      </c>
      <c r="IVJ113" s="284">
        <f t="shared" si="104"/>
        <v>0</v>
      </c>
      <c r="IVK113" s="284">
        <f t="shared" si="104"/>
        <v>0</v>
      </c>
      <c r="IVL113" s="284">
        <f t="shared" si="104"/>
        <v>0</v>
      </c>
      <c r="IVM113" s="284">
        <f t="shared" si="104"/>
        <v>0</v>
      </c>
      <c r="IVN113" s="284">
        <f t="shared" si="104"/>
        <v>0</v>
      </c>
      <c r="IVO113" s="284">
        <f t="shared" si="104"/>
        <v>0</v>
      </c>
      <c r="IVP113" s="284">
        <f t="shared" si="104"/>
        <v>0</v>
      </c>
      <c r="IVQ113" s="284">
        <f t="shared" si="104"/>
        <v>0</v>
      </c>
      <c r="IVR113" s="284">
        <f t="shared" ref="IVR113:IYC113" si="105">IVR111-IVR112</f>
        <v>0</v>
      </c>
      <c r="IVS113" s="284">
        <f t="shared" si="105"/>
        <v>0</v>
      </c>
      <c r="IVT113" s="284">
        <f t="shared" si="105"/>
        <v>0</v>
      </c>
      <c r="IVU113" s="284">
        <f t="shared" si="105"/>
        <v>0</v>
      </c>
      <c r="IVV113" s="284">
        <f t="shared" si="105"/>
        <v>0</v>
      </c>
      <c r="IVW113" s="284">
        <f t="shared" si="105"/>
        <v>0</v>
      </c>
      <c r="IVX113" s="284">
        <f t="shared" si="105"/>
        <v>0</v>
      </c>
      <c r="IVY113" s="284">
        <f t="shared" si="105"/>
        <v>0</v>
      </c>
      <c r="IVZ113" s="284">
        <f t="shared" si="105"/>
        <v>0</v>
      </c>
      <c r="IWA113" s="284">
        <f t="shared" si="105"/>
        <v>0</v>
      </c>
      <c r="IWB113" s="284">
        <f t="shared" si="105"/>
        <v>0</v>
      </c>
      <c r="IWC113" s="284">
        <f t="shared" si="105"/>
        <v>0</v>
      </c>
      <c r="IWD113" s="284">
        <f t="shared" si="105"/>
        <v>0</v>
      </c>
      <c r="IWE113" s="284">
        <f t="shared" si="105"/>
        <v>0</v>
      </c>
      <c r="IWF113" s="284">
        <f t="shared" si="105"/>
        <v>0</v>
      </c>
      <c r="IWG113" s="284">
        <f t="shared" si="105"/>
        <v>0</v>
      </c>
      <c r="IWH113" s="284">
        <f t="shared" si="105"/>
        <v>0</v>
      </c>
      <c r="IWI113" s="284">
        <f t="shared" si="105"/>
        <v>0</v>
      </c>
      <c r="IWJ113" s="284">
        <f t="shared" si="105"/>
        <v>0</v>
      </c>
      <c r="IWK113" s="284">
        <f t="shared" si="105"/>
        <v>0</v>
      </c>
      <c r="IWL113" s="284">
        <f t="shared" si="105"/>
        <v>0</v>
      </c>
      <c r="IWM113" s="284">
        <f t="shared" si="105"/>
        <v>0</v>
      </c>
      <c r="IWN113" s="284">
        <f t="shared" si="105"/>
        <v>0</v>
      </c>
      <c r="IWO113" s="284">
        <f t="shared" si="105"/>
        <v>0</v>
      </c>
      <c r="IWP113" s="284">
        <f t="shared" si="105"/>
        <v>0</v>
      </c>
      <c r="IWQ113" s="284">
        <f t="shared" si="105"/>
        <v>0</v>
      </c>
      <c r="IWR113" s="284">
        <f t="shared" si="105"/>
        <v>0</v>
      </c>
      <c r="IWS113" s="284">
        <f t="shared" si="105"/>
        <v>0</v>
      </c>
      <c r="IWT113" s="284">
        <f t="shared" si="105"/>
        <v>0</v>
      </c>
      <c r="IWU113" s="284">
        <f t="shared" si="105"/>
        <v>0</v>
      </c>
      <c r="IWV113" s="284">
        <f t="shared" si="105"/>
        <v>0</v>
      </c>
      <c r="IWW113" s="284">
        <f t="shared" si="105"/>
        <v>0</v>
      </c>
      <c r="IWX113" s="284">
        <f t="shared" si="105"/>
        <v>0</v>
      </c>
      <c r="IWY113" s="284">
        <f t="shared" si="105"/>
        <v>0</v>
      </c>
      <c r="IWZ113" s="284">
        <f t="shared" si="105"/>
        <v>0</v>
      </c>
      <c r="IXA113" s="284">
        <f t="shared" si="105"/>
        <v>0</v>
      </c>
      <c r="IXB113" s="284">
        <f t="shared" si="105"/>
        <v>0</v>
      </c>
      <c r="IXC113" s="284">
        <f t="shared" si="105"/>
        <v>0</v>
      </c>
      <c r="IXD113" s="284">
        <f t="shared" si="105"/>
        <v>0</v>
      </c>
      <c r="IXE113" s="284">
        <f t="shared" si="105"/>
        <v>0</v>
      </c>
      <c r="IXF113" s="284">
        <f t="shared" si="105"/>
        <v>0</v>
      </c>
      <c r="IXG113" s="284">
        <f t="shared" si="105"/>
        <v>0</v>
      </c>
      <c r="IXH113" s="284">
        <f t="shared" si="105"/>
        <v>0</v>
      </c>
      <c r="IXI113" s="284">
        <f t="shared" si="105"/>
        <v>0</v>
      </c>
      <c r="IXJ113" s="284">
        <f t="shared" si="105"/>
        <v>0</v>
      </c>
      <c r="IXK113" s="284">
        <f t="shared" si="105"/>
        <v>0</v>
      </c>
      <c r="IXL113" s="284">
        <f t="shared" si="105"/>
        <v>0</v>
      </c>
      <c r="IXM113" s="284">
        <f t="shared" si="105"/>
        <v>0</v>
      </c>
      <c r="IXN113" s="284">
        <f t="shared" si="105"/>
        <v>0</v>
      </c>
      <c r="IXO113" s="284">
        <f t="shared" si="105"/>
        <v>0</v>
      </c>
      <c r="IXP113" s="284">
        <f t="shared" si="105"/>
        <v>0</v>
      </c>
      <c r="IXQ113" s="284">
        <f t="shared" si="105"/>
        <v>0</v>
      </c>
      <c r="IXR113" s="284">
        <f t="shared" si="105"/>
        <v>0</v>
      </c>
      <c r="IXS113" s="284">
        <f t="shared" si="105"/>
        <v>0</v>
      </c>
      <c r="IXT113" s="284">
        <f t="shared" si="105"/>
        <v>0</v>
      </c>
      <c r="IXU113" s="284">
        <f t="shared" si="105"/>
        <v>0</v>
      </c>
      <c r="IXV113" s="284">
        <f t="shared" si="105"/>
        <v>0</v>
      </c>
      <c r="IXW113" s="284">
        <f t="shared" si="105"/>
        <v>0</v>
      </c>
      <c r="IXX113" s="284">
        <f t="shared" si="105"/>
        <v>0</v>
      </c>
      <c r="IXY113" s="284">
        <f t="shared" si="105"/>
        <v>0</v>
      </c>
      <c r="IXZ113" s="284">
        <f t="shared" si="105"/>
        <v>0</v>
      </c>
      <c r="IYA113" s="284">
        <f t="shared" si="105"/>
        <v>0</v>
      </c>
      <c r="IYB113" s="284">
        <f t="shared" si="105"/>
        <v>0</v>
      </c>
      <c r="IYC113" s="284">
        <f t="shared" si="105"/>
        <v>0</v>
      </c>
      <c r="IYD113" s="284">
        <f t="shared" ref="IYD113:JAO113" si="106">IYD111-IYD112</f>
        <v>0</v>
      </c>
      <c r="IYE113" s="284">
        <f t="shared" si="106"/>
        <v>0</v>
      </c>
      <c r="IYF113" s="284">
        <f t="shared" si="106"/>
        <v>0</v>
      </c>
      <c r="IYG113" s="284">
        <f t="shared" si="106"/>
        <v>0</v>
      </c>
      <c r="IYH113" s="284">
        <f t="shared" si="106"/>
        <v>0</v>
      </c>
      <c r="IYI113" s="284">
        <f t="shared" si="106"/>
        <v>0</v>
      </c>
      <c r="IYJ113" s="284">
        <f t="shared" si="106"/>
        <v>0</v>
      </c>
      <c r="IYK113" s="284">
        <f t="shared" si="106"/>
        <v>0</v>
      </c>
      <c r="IYL113" s="284">
        <f t="shared" si="106"/>
        <v>0</v>
      </c>
      <c r="IYM113" s="284">
        <f t="shared" si="106"/>
        <v>0</v>
      </c>
      <c r="IYN113" s="284">
        <f t="shared" si="106"/>
        <v>0</v>
      </c>
      <c r="IYO113" s="284">
        <f t="shared" si="106"/>
        <v>0</v>
      </c>
      <c r="IYP113" s="284">
        <f t="shared" si="106"/>
        <v>0</v>
      </c>
      <c r="IYQ113" s="284">
        <f t="shared" si="106"/>
        <v>0</v>
      </c>
      <c r="IYR113" s="284">
        <f t="shared" si="106"/>
        <v>0</v>
      </c>
      <c r="IYS113" s="284">
        <f t="shared" si="106"/>
        <v>0</v>
      </c>
      <c r="IYT113" s="284">
        <f t="shared" si="106"/>
        <v>0</v>
      </c>
      <c r="IYU113" s="284">
        <f t="shared" si="106"/>
        <v>0</v>
      </c>
      <c r="IYV113" s="284">
        <f t="shared" si="106"/>
        <v>0</v>
      </c>
      <c r="IYW113" s="284">
        <f t="shared" si="106"/>
        <v>0</v>
      </c>
      <c r="IYX113" s="284">
        <f t="shared" si="106"/>
        <v>0</v>
      </c>
      <c r="IYY113" s="284">
        <f t="shared" si="106"/>
        <v>0</v>
      </c>
      <c r="IYZ113" s="284">
        <f t="shared" si="106"/>
        <v>0</v>
      </c>
      <c r="IZA113" s="284">
        <f t="shared" si="106"/>
        <v>0</v>
      </c>
      <c r="IZB113" s="284">
        <f t="shared" si="106"/>
        <v>0</v>
      </c>
      <c r="IZC113" s="284">
        <f t="shared" si="106"/>
        <v>0</v>
      </c>
      <c r="IZD113" s="284">
        <f t="shared" si="106"/>
        <v>0</v>
      </c>
      <c r="IZE113" s="284">
        <f t="shared" si="106"/>
        <v>0</v>
      </c>
      <c r="IZF113" s="284">
        <f t="shared" si="106"/>
        <v>0</v>
      </c>
      <c r="IZG113" s="284">
        <f t="shared" si="106"/>
        <v>0</v>
      </c>
      <c r="IZH113" s="284">
        <f t="shared" si="106"/>
        <v>0</v>
      </c>
      <c r="IZI113" s="284">
        <f t="shared" si="106"/>
        <v>0</v>
      </c>
      <c r="IZJ113" s="284">
        <f t="shared" si="106"/>
        <v>0</v>
      </c>
      <c r="IZK113" s="284">
        <f t="shared" si="106"/>
        <v>0</v>
      </c>
      <c r="IZL113" s="284">
        <f t="shared" si="106"/>
        <v>0</v>
      </c>
      <c r="IZM113" s="284">
        <f t="shared" si="106"/>
        <v>0</v>
      </c>
      <c r="IZN113" s="284">
        <f t="shared" si="106"/>
        <v>0</v>
      </c>
      <c r="IZO113" s="284">
        <f t="shared" si="106"/>
        <v>0</v>
      </c>
      <c r="IZP113" s="284">
        <f t="shared" si="106"/>
        <v>0</v>
      </c>
      <c r="IZQ113" s="284">
        <f t="shared" si="106"/>
        <v>0</v>
      </c>
      <c r="IZR113" s="284">
        <f t="shared" si="106"/>
        <v>0</v>
      </c>
      <c r="IZS113" s="284">
        <f t="shared" si="106"/>
        <v>0</v>
      </c>
      <c r="IZT113" s="284">
        <f t="shared" si="106"/>
        <v>0</v>
      </c>
      <c r="IZU113" s="284">
        <f t="shared" si="106"/>
        <v>0</v>
      </c>
      <c r="IZV113" s="284">
        <f t="shared" si="106"/>
        <v>0</v>
      </c>
      <c r="IZW113" s="284">
        <f t="shared" si="106"/>
        <v>0</v>
      </c>
      <c r="IZX113" s="284">
        <f t="shared" si="106"/>
        <v>0</v>
      </c>
      <c r="IZY113" s="284">
        <f t="shared" si="106"/>
        <v>0</v>
      </c>
      <c r="IZZ113" s="284">
        <f t="shared" si="106"/>
        <v>0</v>
      </c>
      <c r="JAA113" s="284">
        <f t="shared" si="106"/>
        <v>0</v>
      </c>
      <c r="JAB113" s="284">
        <f t="shared" si="106"/>
        <v>0</v>
      </c>
      <c r="JAC113" s="284">
        <f t="shared" si="106"/>
        <v>0</v>
      </c>
      <c r="JAD113" s="284">
        <f t="shared" si="106"/>
        <v>0</v>
      </c>
      <c r="JAE113" s="284">
        <f t="shared" si="106"/>
        <v>0</v>
      </c>
      <c r="JAF113" s="284">
        <f t="shared" si="106"/>
        <v>0</v>
      </c>
      <c r="JAG113" s="284">
        <f t="shared" si="106"/>
        <v>0</v>
      </c>
      <c r="JAH113" s="284">
        <f t="shared" si="106"/>
        <v>0</v>
      </c>
      <c r="JAI113" s="284">
        <f t="shared" si="106"/>
        <v>0</v>
      </c>
      <c r="JAJ113" s="284">
        <f t="shared" si="106"/>
        <v>0</v>
      </c>
      <c r="JAK113" s="284">
        <f t="shared" si="106"/>
        <v>0</v>
      </c>
      <c r="JAL113" s="284">
        <f t="shared" si="106"/>
        <v>0</v>
      </c>
      <c r="JAM113" s="284">
        <f t="shared" si="106"/>
        <v>0</v>
      </c>
      <c r="JAN113" s="284">
        <f t="shared" si="106"/>
        <v>0</v>
      </c>
      <c r="JAO113" s="284">
        <f t="shared" si="106"/>
        <v>0</v>
      </c>
      <c r="JAP113" s="284">
        <f t="shared" ref="JAP113:JDA113" si="107">JAP111-JAP112</f>
        <v>0</v>
      </c>
      <c r="JAQ113" s="284">
        <f t="shared" si="107"/>
        <v>0</v>
      </c>
      <c r="JAR113" s="284">
        <f t="shared" si="107"/>
        <v>0</v>
      </c>
      <c r="JAS113" s="284">
        <f t="shared" si="107"/>
        <v>0</v>
      </c>
      <c r="JAT113" s="284">
        <f t="shared" si="107"/>
        <v>0</v>
      </c>
      <c r="JAU113" s="284">
        <f t="shared" si="107"/>
        <v>0</v>
      </c>
      <c r="JAV113" s="284">
        <f t="shared" si="107"/>
        <v>0</v>
      </c>
      <c r="JAW113" s="284">
        <f t="shared" si="107"/>
        <v>0</v>
      </c>
      <c r="JAX113" s="284">
        <f t="shared" si="107"/>
        <v>0</v>
      </c>
      <c r="JAY113" s="284">
        <f t="shared" si="107"/>
        <v>0</v>
      </c>
      <c r="JAZ113" s="284">
        <f t="shared" si="107"/>
        <v>0</v>
      </c>
      <c r="JBA113" s="284">
        <f t="shared" si="107"/>
        <v>0</v>
      </c>
      <c r="JBB113" s="284">
        <f t="shared" si="107"/>
        <v>0</v>
      </c>
      <c r="JBC113" s="284">
        <f t="shared" si="107"/>
        <v>0</v>
      </c>
      <c r="JBD113" s="284">
        <f t="shared" si="107"/>
        <v>0</v>
      </c>
      <c r="JBE113" s="284">
        <f t="shared" si="107"/>
        <v>0</v>
      </c>
      <c r="JBF113" s="284">
        <f t="shared" si="107"/>
        <v>0</v>
      </c>
      <c r="JBG113" s="284">
        <f t="shared" si="107"/>
        <v>0</v>
      </c>
      <c r="JBH113" s="284">
        <f t="shared" si="107"/>
        <v>0</v>
      </c>
      <c r="JBI113" s="284">
        <f t="shared" si="107"/>
        <v>0</v>
      </c>
      <c r="JBJ113" s="284">
        <f t="shared" si="107"/>
        <v>0</v>
      </c>
      <c r="JBK113" s="284">
        <f t="shared" si="107"/>
        <v>0</v>
      </c>
      <c r="JBL113" s="284">
        <f t="shared" si="107"/>
        <v>0</v>
      </c>
      <c r="JBM113" s="284">
        <f t="shared" si="107"/>
        <v>0</v>
      </c>
      <c r="JBN113" s="284">
        <f t="shared" si="107"/>
        <v>0</v>
      </c>
      <c r="JBO113" s="284">
        <f t="shared" si="107"/>
        <v>0</v>
      </c>
      <c r="JBP113" s="284">
        <f t="shared" si="107"/>
        <v>0</v>
      </c>
      <c r="JBQ113" s="284">
        <f t="shared" si="107"/>
        <v>0</v>
      </c>
      <c r="JBR113" s="284">
        <f t="shared" si="107"/>
        <v>0</v>
      </c>
      <c r="JBS113" s="284">
        <f t="shared" si="107"/>
        <v>0</v>
      </c>
      <c r="JBT113" s="284">
        <f t="shared" si="107"/>
        <v>0</v>
      </c>
      <c r="JBU113" s="284">
        <f t="shared" si="107"/>
        <v>0</v>
      </c>
      <c r="JBV113" s="284">
        <f t="shared" si="107"/>
        <v>0</v>
      </c>
      <c r="JBW113" s="284">
        <f t="shared" si="107"/>
        <v>0</v>
      </c>
      <c r="JBX113" s="284">
        <f t="shared" si="107"/>
        <v>0</v>
      </c>
      <c r="JBY113" s="284">
        <f t="shared" si="107"/>
        <v>0</v>
      </c>
      <c r="JBZ113" s="284">
        <f t="shared" si="107"/>
        <v>0</v>
      </c>
      <c r="JCA113" s="284">
        <f t="shared" si="107"/>
        <v>0</v>
      </c>
      <c r="JCB113" s="284">
        <f t="shared" si="107"/>
        <v>0</v>
      </c>
      <c r="JCC113" s="284">
        <f t="shared" si="107"/>
        <v>0</v>
      </c>
      <c r="JCD113" s="284">
        <f t="shared" si="107"/>
        <v>0</v>
      </c>
      <c r="JCE113" s="284">
        <f t="shared" si="107"/>
        <v>0</v>
      </c>
      <c r="JCF113" s="284">
        <f t="shared" si="107"/>
        <v>0</v>
      </c>
      <c r="JCG113" s="284">
        <f t="shared" si="107"/>
        <v>0</v>
      </c>
      <c r="JCH113" s="284">
        <f t="shared" si="107"/>
        <v>0</v>
      </c>
      <c r="JCI113" s="284">
        <f t="shared" si="107"/>
        <v>0</v>
      </c>
      <c r="JCJ113" s="284">
        <f t="shared" si="107"/>
        <v>0</v>
      </c>
      <c r="JCK113" s="284">
        <f t="shared" si="107"/>
        <v>0</v>
      </c>
      <c r="JCL113" s="284">
        <f t="shared" si="107"/>
        <v>0</v>
      </c>
      <c r="JCM113" s="284">
        <f t="shared" si="107"/>
        <v>0</v>
      </c>
      <c r="JCN113" s="284">
        <f t="shared" si="107"/>
        <v>0</v>
      </c>
      <c r="JCO113" s="284">
        <f t="shared" si="107"/>
        <v>0</v>
      </c>
      <c r="JCP113" s="284">
        <f t="shared" si="107"/>
        <v>0</v>
      </c>
      <c r="JCQ113" s="284">
        <f t="shared" si="107"/>
        <v>0</v>
      </c>
      <c r="JCR113" s="284">
        <f t="shared" si="107"/>
        <v>0</v>
      </c>
      <c r="JCS113" s="284">
        <f t="shared" si="107"/>
        <v>0</v>
      </c>
      <c r="JCT113" s="284">
        <f t="shared" si="107"/>
        <v>0</v>
      </c>
      <c r="JCU113" s="284">
        <f t="shared" si="107"/>
        <v>0</v>
      </c>
      <c r="JCV113" s="284">
        <f t="shared" si="107"/>
        <v>0</v>
      </c>
      <c r="JCW113" s="284">
        <f t="shared" si="107"/>
        <v>0</v>
      </c>
      <c r="JCX113" s="284">
        <f t="shared" si="107"/>
        <v>0</v>
      </c>
      <c r="JCY113" s="284">
        <f t="shared" si="107"/>
        <v>0</v>
      </c>
      <c r="JCZ113" s="284">
        <f t="shared" si="107"/>
        <v>0</v>
      </c>
      <c r="JDA113" s="284">
        <f t="shared" si="107"/>
        <v>0</v>
      </c>
      <c r="JDB113" s="284">
        <f t="shared" ref="JDB113:JFM113" si="108">JDB111-JDB112</f>
        <v>0</v>
      </c>
      <c r="JDC113" s="284">
        <f t="shared" si="108"/>
        <v>0</v>
      </c>
      <c r="JDD113" s="284">
        <f t="shared" si="108"/>
        <v>0</v>
      </c>
      <c r="JDE113" s="284">
        <f t="shared" si="108"/>
        <v>0</v>
      </c>
      <c r="JDF113" s="284">
        <f t="shared" si="108"/>
        <v>0</v>
      </c>
      <c r="JDG113" s="284">
        <f t="shared" si="108"/>
        <v>0</v>
      </c>
      <c r="JDH113" s="284">
        <f t="shared" si="108"/>
        <v>0</v>
      </c>
      <c r="JDI113" s="284">
        <f t="shared" si="108"/>
        <v>0</v>
      </c>
      <c r="JDJ113" s="284">
        <f t="shared" si="108"/>
        <v>0</v>
      </c>
      <c r="JDK113" s="284">
        <f t="shared" si="108"/>
        <v>0</v>
      </c>
      <c r="JDL113" s="284">
        <f t="shared" si="108"/>
        <v>0</v>
      </c>
      <c r="JDM113" s="284">
        <f t="shared" si="108"/>
        <v>0</v>
      </c>
      <c r="JDN113" s="284">
        <f t="shared" si="108"/>
        <v>0</v>
      </c>
      <c r="JDO113" s="284">
        <f t="shared" si="108"/>
        <v>0</v>
      </c>
      <c r="JDP113" s="284">
        <f t="shared" si="108"/>
        <v>0</v>
      </c>
      <c r="JDQ113" s="284">
        <f t="shared" si="108"/>
        <v>0</v>
      </c>
      <c r="JDR113" s="284">
        <f t="shared" si="108"/>
        <v>0</v>
      </c>
      <c r="JDS113" s="284">
        <f t="shared" si="108"/>
        <v>0</v>
      </c>
      <c r="JDT113" s="284">
        <f t="shared" si="108"/>
        <v>0</v>
      </c>
      <c r="JDU113" s="284">
        <f t="shared" si="108"/>
        <v>0</v>
      </c>
      <c r="JDV113" s="284">
        <f t="shared" si="108"/>
        <v>0</v>
      </c>
      <c r="JDW113" s="284">
        <f t="shared" si="108"/>
        <v>0</v>
      </c>
      <c r="JDX113" s="284">
        <f t="shared" si="108"/>
        <v>0</v>
      </c>
      <c r="JDY113" s="284">
        <f t="shared" si="108"/>
        <v>0</v>
      </c>
      <c r="JDZ113" s="284">
        <f t="shared" si="108"/>
        <v>0</v>
      </c>
      <c r="JEA113" s="284">
        <f t="shared" si="108"/>
        <v>0</v>
      </c>
      <c r="JEB113" s="284">
        <f t="shared" si="108"/>
        <v>0</v>
      </c>
      <c r="JEC113" s="284">
        <f t="shared" si="108"/>
        <v>0</v>
      </c>
      <c r="JED113" s="284">
        <f t="shared" si="108"/>
        <v>0</v>
      </c>
      <c r="JEE113" s="284">
        <f t="shared" si="108"/>
        <v>0</v>
      </c>
      <c r="JEF113" s="284">
        <f t="shared" si="108"/>
        <v>0</v>
      </c>
      <c r="JEG113" s="284">
        <f t="shared" si="108"/>
        <v>0</v>
      </c>
      <c r="JEH113" s="284">
        <f t="shared" si="108"/>
        <v>0</v>
      </c>
      <c r="JEI113" s="284">
        <f t="shared" si="108"/>
        <v>0</v>
      </c>
      <c r="JEJ113" s="284">
        <f t="shared" si="108"/>
        <v>0</v>
      </c>
      <c r="JEK113" s="284">
        <f t="shared" si="108"/>
        <v>0</v>
      </c>
      <c r="JEL113" s="284">
        <f t="shared" si="108"/>
        <v>0</v>
      </c>
      <c r="JEM113" s="284">
        <f t="shared" si="108"/>
        <v>0</v>
      </c>
      <c r="JEN113" s="284">
        <f t="shared" si="108"/>
        <v>0</v>
      </c>
      <c r="JEO113" s="284">
        <f t="shared" si="108"/>
        <v>0</v>
      </c>
      <c r="JEP113" s="284">
        <f t="shared" si="108"/>
        <v>0</v>
      </c>
      <c r="JEQ113" s="284">
        <f t="shared" si="108"/>
        <v>0</v>
      </c>
      <c r="JER113" s="284">
        <f t="shared" si="108"/>
        <v>0</v>
      </c>
      <c r="JES113" s="284">
        <f t="shared" si="108"/>
        <v>0</v>
      </c>
      <c r="JET113" s="284">
        <f t="shared" si="108"/>
        <v>0</v>
      </c>
      <c r="JEU113" s="284">
        <f t="shared" si="108"/>
        <v>0</v>
      </c>
      <c r="JEV113" s="284">
        <f t="shared" si="108"/>
        <v>0</v>
      </c>
      <c r="JEW113" s="284">
        <f t="shared" si="108"/>
        <v>0</v>
      </c>
      <c r="JEX113" s="284">
        <f t="shared" si="108"/>
        <v>0</v>
      </c>
      <c r="JEY113" s="284">
        <f t="shared" si="108"/>
        <v>0</v>
      </c>
      <c r="JEZ113" s="284">
        <f t="shared" si="108"/>
        <v>0</v>
      </c>
      <c r="JFA113" s="284">
        <f t="shared" si="108"/>
        <v>0</v>
      </c>
      <c r="JFB113" s="284">
        <f t="shared" si="108"/>
        <v>0</v>
      </c>
      <c r="JFC113" s="284">
        <f t="shared" si="108"/>
        <v>0</v>
      </c>
      <c r="JFD113" s="284">
        <f t="shared" si="108"/>
        <v>0</v>
      </c>
      <c r="JFE113" s="284">
        <f t="shared" si="108"/>
        <v>0</v>
      </c>
      <c r="JFF113" s="284">
        <f t="shared" si="108"/>
        <v>0</v>
      </c>
      <c r="JFG113" s="284">
        <f t="shared" si="108"/>
        <v>0</v>
      </c>
      <c r="JFH113" s="284">
        <f t="shared" si="108"/>
        <v>0</v>
      </c>
      <c r="JFI113" s="284">
        <f t="shared" si="108"/>
        <v>0</v>
      </c>
      <c r="JFJ113" s="284">
        <f t="shared" si="108"/>
        <v>0</v>
      </c>
      <c r="JFK113" s="284">
        <f t="shared" si="108"/>
        <v>0</v>
      </c>
      <c r="JFL113" s="284">
        <f t="shared" si="108"/>
        <v>0</v>
      </c>
      <c r="JFM113" s="284">
        <f t="shared" si="108"/>
        <v>0</v>
      </c>
      <c r="JFN113" s="284">
        <f t="shared" ref="JFN113:JHY113" si="109">JFN111-JFN112</f>
        <v>0</v>
      </c>
      <c r="JFO113" s="284">
        <f t="shared" si="109"/>
        <v>0</v>
      </c>
      <c r="JFP113" s="284">
        <f t="shared" si="109"/>
        <v>0</v>
      </c>
      <c r="JFQ113" s="284">
        <f t="shared" si="109"/>
        <v>0</v>
      </c>
      <c r="JFR113" s="284">
        <f t="shared" si="109"/>
        <v>0</v>
      </c>
      <c r="JFS113" s="284">
        <f t="shared" si="109"/>
        <v>0</v>
      </c>
      <c r="JFT113" s="284">
        <f t="shared" si="109"/>
        <v>0</v>
      </c>
      <c r="JFU113" s="284">
        <f t="shared" si="109"/>
        <v>0</v>
      </c>
      <c r="JFV113" s="284">
        <f t="shared" si="109"/>
        <v>0</v>
      </c>
      <c r="JFW113" s="284">
        <f t="shared" si="109"/>
        <v>0</v>
      </c>
      <c r="JFX113" s="284">
        <f t="shared" si="109"/>
        <v>0</v>
      </c>
      <c r="JFY113" s="284">
        <f t="shared" si="109"/>
        <v>0</v>
      </c>
      <c r="JFZ113" s="284">
        <f t="shared" si="109"/>
        <v>0</v>
      </c>
      <c r="JGA113" s="284">
        <f t="shared" si="109"/>
        <v>0</v>
      </c>
      <c r="JGB113" s="284">
        <f t="shared" si="109"/>
        <v>0</v>
      </c>
      <c r="JGC113" s="284">
        <f t="shared" si="109"/>
        <v>0</v>
      </c>
      <c r="JGD113" s="284">
        <f t="shared" si="109"/>
        <v>0</v>
      </c>
      <c r="JGE113" s="284">
        <f t="shared" si="109"/>
        <v>0</v>
      </c>
      <c r="JGF113" s="284">
        <f t="shared" si="109"/>
        <v>0</v>
      </c>
      <c r="JGG113" s="284">
        <f t="shared" si="109"/>
        <v>0</v>
      </c>
      <c r="JGH113" s="284">
        <f t="shared" si="109"/>
        <v>0</v>
      </c>
      <c r="JGI113" s="284">
        <f t="shared" si="109"/>
        <v>0</v>
      </c>
      <c r="JGJ113" s="284">
        <f t="shared" si="109"/>
        <v>0</v>
      </c>
      <c r="JGK113" s="284">
        <f t="shared" si="109"/>
        <v>0</v>
      </c>
      <c r="JGL113" s="284">
        <f t="shared" si="109"/>
        <v>0</v>
      </c>
      <c r="JGM113" s="284">
        <f t="shared" si="109"/>
        <v>0</v>
      </c>
      <c r="JGN113" s="284">
        <f t="shared" si="109"/>
        <v>0</v>
      </c>
      <c r="JGO113" s="284">
        <f t="shared" si="109"/>
        <v>0</v>
      </c>
      <c r="JGP113" s="284">
        <f t="shared" si="109"/>
        <v>0</v>
      </c>
      <c r="JGQ113" s="284">
        <f t="shared" si="109"/>
        <v>0</v>
      </c>
      <c r="JGR113" s="284">
        <f t="shared" si="109"/>
        <v>0</v>
      </c>
      <c r="JGS113" s="284">
        <f t="shared" si="109"/>
        <v>0</v>
      </c>
      <c r="JGT113" s="284">
        <f t="shared" si="109"/>
        <v>0</v>
      </c>
      <c r="JGU113" s="284">
        <f t="shared" si="109"/>
        <v>0</v>
      </c>
      <c r="JGV113" s="284">
        <f t="shared" si="109"/>
        <v>0</v>
      </c>
      <c r="JGW113" s="284">
        <f t="shared" si="109"/>
        <v>0</v>
      </c>
      <c r="JGX113" s="284">
        <f t="shared" si="109"/>
        <v>0</v>
      </c>
      <c r="JGY113" s="284">
        <f t="shared" si="109"/>
        <v>0</v>
      </c>
      <c r="JGZ113" s="284">
        <f t="shared" si="109"/>
        <v>0</v>
      </c>
      <c r="JHA113" s="284">
        <f t="shared" si="109"/>
        <v>0</v>
      </c>
      <c r="JHB113" s="284">
        <f t="shared" si="109"/>
        <v>0</v>
      </c>
      <c r="JHC113" s="284">
        <f t="shared" si="109"/>
        <v>0</v>
      </c>
      <c r="JHD113" s="284">
        <f t="shared" si="109"/>
        <v>0</v>
      </c>
      <c r="JHE113" s="284">
        <f t="shared" si="109"/>
        <v>0</v>
      </c>
      <c r="JHF113" s="284">
        <f t="shared" si="109"/>
        <v>0</v>
      </c>
      <c r="JHG113" s="284">
        <f t="shared" si="109"/>
        <v>0</v>
      </c>
      <c r="JHH113" s="284">
        <f t="shared" si="109"/>
        <v>0</v>
      </c>
      <c r="JHI113" s="284">
        <f t="shared" si="109"/>
        <v>0</v>
      </c>
      <c r="JHJ113" s="284">
        <f t="shared" si="109"/>
        <v>0</v>
      </c>
      <c r="JHK113" s="284">
        <f t="shared" si="109"/>
        <v>0</v>
      </c>
      <c r="JHL113" s="284">
        <f t="shared" si="109"/>
        <v>0</v>
      </c>
      <c r="JHM113" s="284">
        <f t="shared" si="109"/>
        <v>0</v>
      </c>
      <c r="JHN113" s="284">
        <f t="shared" si="109"/>
        <v>0</v>
      </c>
      <c r="JHO113" s="284">
        <f t="shared" si="109"/>
        <v>0</v>
      </c>
      <c r="JHP113" s="284">
        <f t="shared" si="109"/>
        <v>0</v>
      </c>
      <c r="JHQ113" s="284">
        <f t="shared" si="109"/>
        <v>0</v>
      </c>
      <c r="JHR113" s="284">
        <f t="shared" si="109"/>
        <v>0</v>
      </c>
      <c r="JHS113" s="284">
        <f t="shared" si="109"/>
        <v>0</v>
      </c>
      <c r="JHT113" s="284">
        <f t="shared" si="109"/>
        <v>0</v>
      </c>
      <c r="JHU113" s="284">
        <f t="shared" si="109"/>
        <v>0</v>
      </c>
      <c r="JHV113" s="284">
        <f t="shared" si="109"/>
        <v>0</v>
      </c>
      <c r="JHW113" s="284">
        <f t="shared" si="109"/>
        <v>0</v>
      </c>
      <c r="JHX113" s="284">
        <f t="shared" si="109"/>
        <v>0</v>
      </c>
      <c r="JHY113" s="284">
        <f t="shared" si="109"/>
        <v>0</v>
      </c>
      <c r="JHZ113" s="284">
        <f t="shared" ref="JHZ113:JKK113" si="110">JHZ111-JHZ112</f>
        <v>0</v>
      </c>
      <c r="JIA113" s="284">
        <f t="shared" si="110"/>
        <v>0</v>
      </c>
      <c r="JIB113" s="284">
        <f t="shared" si="110"/>
        <v>0</v>
      </c>
      <c r="JIC113" s="284">
        <f t="shared" si="110"/>
        <v>0</v>
      </c>
      <c r="JID113" s="284">
        <f t="shared" si="110"/>
        <v>0</v>
      </c>
      <c r="JIE113" s="284">
        <f t="shared" si="110"/>
        <v>0</v>
      </c>
      <c r="JIF113" s="284">
        <f t="shared" si="110"/>
        <v>0</v>
      </c>
      <c r="JIG113" s="284">
        <f t="shared" si="110"/>
        <v>0</v>
      </c>
      <c r="JIH113" s="284">
        <f t="shared" si="110"/>
        <v>0</v>
      </c>
      <c r="JII113" s="284">
        <f t="shared" si="110"/>
        <v>0</v>
      </c>
      <c r="JIJ113" s="284">
        <f t="shared" si="110"/>
        <v>0</v>
      </c>
      <c r="JIK113" s="284">
        <f t="shared" si="110"/>
        <v>0</v>
      </c>
      <c r="JIL113" s="284">
        <f t="shared" si="110"/>
        <v>0</v>
      </c>
      <c r="JIM113" s="284">
        <f t="shared" si="110"/>
        <v>0</v>
      </c>
      <c r="JIN113" s="284">
        <f t="shared" si="110"/>
        <v>0</v>
      </c>
      <c r="JIO113" s="284">
        <f t="shared" si="110"/>
        <v>0</v>
      </c>
      <c r="JIP113" s="284">
        <f t="shared" si="110"/>
        <v>0</v>
      </c>
      <c r="JIQ113" s="284">
        <f t="shared" si="110"/>
        <v>0</v>
      </c>
      <c r="JIR113" s="284">
        <f t="shared" si="110"/>
        <v>0</v>
      </c>
      <c r="JIS113" s="284">
        <f t="shared" si="110"/>
        <v>0</v>
      </c>
      <c r="JIT113" s="284">
        <f t="shared" si="110"/>
        <v>0</v>
      </c>
      <c r="JIU113" s="284">
        <f t="shared" si="110"/>
        <v>0</v>
      </c>
      <c r="JIV113" s="284">
        <f t="shared" si="110"/>
        <v>0</v>
      </c>
      <c r="JIW113" s="284">
        <f t="shared" si="110"/>
        <v>0</v>
      </c>
      <c r="JIX113" s="284">
        <f t="shared" si="110"/>
        <v>0</v>
      </c>
      <c r="JIY113" s="284">
        <f t="shared" si="110"/>
        <v>0</v>
      </c>
      <c r="JIZ113" s="284">
        <f t="shared" si="110"/>
        <v>0</v>
      </c>
      <c r="JJA113" s="284">
        <f t="shared" si="110"/>
        <v>0</v>
      </c>
      <c r="JJB113" s="284">
        <f t="shared" si="110"/>
        <v>0</v>
      </c>
      <c r="JJC113" s="284">
        <f t="shared" si="110"/>
        <v>0</v>
      </c>
      <c r="JJD113" s="284">
        <f t="shared" si="110"/>
        <v>0</v>
      </c>
      <c r="JJE113" s="284">
        <f t="shared" si="110"/>
        <v>0</v>
      </c>
      <c r="JJF113" s="284">
        <f t="shared" si="110"/>
        <v>0</v>
      </c>
      <c r="JJG113" s="284">
        <f t="shared" si="110"/>
        <v>0</v>
      </c>
      <c r="JJH113" s="284">
        <f t="shared" si="110"/>
        <v>0</v>
      </c>
      <c r="JJI113" s="284">
        <f t="shared" si="110"/>
        <v>0</v>
      </c>
      <c r="JJJ113" s="284">
        <f t="shared" si="110"/>
        <v>0</v>
      </c>
      <c r="JJK113" s="284">
        <f t="shared" si="110"/>
        <v>0</v>
      </c>
      <c r="JJL113" s="284">
        <f t="shared" si="110"/>
        <v>0</v>
      </c>
      <c r="JJM113" s="284">
        <f t="shared" si="110"/>
        <v>0</v>
      </c>
      <c r="JJN113" s="284">
        <f t="shared" si="110"/>
        <v>0</v>
      </c>
      <c r="JJO113" s="284">
        <f t="shared" si="110"/>
        <v>0</v>
      </c>
      <c r="JJP113" s="284">
        <f t="shared" si="110"/>
        <v>0</v>
      </c>
      <c r="JJQ113" s="284">
        <f t="shared" si="110"/>
        <v>0</v>
      </c>
      <c r="JJR113" s="284">
        <f t="shared" si="110"/>
        <v>0</v>
      </c>
      <c r="JJS113" s="284">
        <f t="shared" si="110"/>
        <v>0</v>
      </c>
      <c r="JJT113" s="284">
        <f t="shared" si="110"/>
        <v>0</v>
      </c>
      <c r="JJU113" s="284">
        <f t="shared" si="110"/>
        <v>0</v>
      </c>
      <c r="JJV113" s="284">
        <f t="shared" si="110"/>
        <v>0</v>
      </c>
      <c r="JJW113" s="284">
        <f t="shared" si="110"/>
        <v>0</v>
      </c>
      <c r="JJX113" s="284">
        <f t="shared" si="110"/>
        <v>0</v>
      </c>
      <c r="JJY113" s="284">
        <f t="shared" si="110"/>
        <v>0</v>
      </c>
      <c r="JJZ113" s="284">
        <f t="shared" si="110"/>
        <v>0</v>
      </c>
      <c r="JKA113" s="284">
        <f t="shared" si="110"/>
        <v>0</v>
      </c>
      <c r="JKB113" s="284">
        <f t="shared" si="110"/>
        <v>0</v>
      </c>
      <c r="JKC113" s="284">
        <f t="shared" si="110"/>
        <v>0</v>
      </c>
      <c r="JKD113" s="284">
        <f t="shared" si="110"/>
        <v>0</v>
      </c>
      <c r="JKE113" s="284">
        <f t="shared" si="110"/>
        <v>0</v>
      </c>
      <c r="JKF113" s="284">
        <f t="shared" si="110"/>
        <v>0</v>
      </c>
      <c r="JKG113" s="284">
        <f t="shared" si="110"/>
        <v>0</v>
      </c>
      <c r="JKH113" s="284">
        <f t="shared" si="110"/>
        <v>0</v>
      </c>
      <c r="JKI113" s="284">
        <f t="shared" si="110"/>
        <v>0</v>
      </c>
      <c r="JKJ113" s="284">
        <f t="shared" si="110"/>
        <v>0</v>
      </c>
      <c r="JKK113" s="284">
        <f t="shared" si="110"/>
        <v>0</v>
      </c>
      <c r="JKL113" s="284">
        <f t="shared" ref="JKL113:JMW113" si="111">JKL111-JKL112</f>
        <v>0</v>
      </c>
      <c r="JKM113" s="284">
        <f t="shared" si="111"/>
        <v>0</v>
      </c>
      <c r="JKN113" s="284">
        <f t="shared" si="111"/>
        <v>0</v>
      </c>
      <c r="JKO113" s="284">
        <f t="shared" si="111"/>
        <v>0</v>
      </c>
      <c r="JKP113" s="284">
        <f t="shared" si="111"/>
        <v>0</v>
      </c>
      <c r="JKQ113" s="284">
        <f t="shared" si="111"/>
        <v>0</v>
      </c>
      <c r="JKR113" s="284">
        <f t="shared" si="111"/>
        <v>0</v>
      </c>
      <c r="JKS113" s="284">
        <f t="shared" si="111"/>
        <v>0</v>
      </c>
      <c r="JKT113" s="284">
        <f t="shared" si="111"/>
        <v>0</v>
      </c>
      <c r="JKU113" s="284">
        <f t="shared" si="111"/>
        <v>0</v>
      </c>
      <c r="JKV113" s="284">
        <f t="shared" si="111"/>
        <v>0</v>
      </c>
      <c r="JKW113" s="284">
        <f t="shared" si="111"/>
        <v>0</v>
      </c>
      <c r="JKX113" s="284">
        <f t="shared" si="111"/>
        <v>0</v>
      </c>
      <c r="JKY113" s="284">
        <f t="shared" si="111"/>
        <v>0</v>
      </c>
      <c r="JKZ113" s="284">
        <f t="shared" si="111"/>
        <v>0</v>
      </c>
      <c r="JLA113" s="284">
        <f t="shared" si="111"/>
        <v>0</v>
      </c>
      <c r="JLB113" s="284">
        <f t="shared" si="111"/>
        <v>0</v>
      </c>
      <c r="JLC113" s="284">
        <f t="shared" si="111"/>
        <v>0</v>
      </c>
      <c r="JLD113" s="284">
        <f t="shared" si="111"/>
        <v>0</v>
      </c>
      <c r="JLE113" s="284">
        <f t="shared" si="111"/>
        <v>0</v>
      </c>
      <c r="JLF113" s="284">
        <f t="shared" si="111"/>
        <v>0</v>
      </c>
      <c r="JLG113" s="284">
        <f t="shared" si="111"/>
        <v>0</v>
      </c>
      <c r="JLH113" s="284">
        <f t="shared" si="111"/>
        <v>0</v>
      </c>
      <c r="JLI113" s="284">
        <f t="shared" si="111"/>
        <v>0</v>
      </c>
      <c r="JLJ113" s="284">
        <f t="shared" si="111"/>
        <v>0</v>
      </c>
      <c r="JLK113" s="284">
        <f t="shared" si="111"/>
        <v>0</v>
      </c>
      <c r="JLL113" s="284">
        <f t="shared" si="111"/>
        <v>0</v>
      </c>
      <c r="JLM113" s="284">
        <f t="shared" si="111"/>
        <v>0</v>
      </c>
      <c r="JLN113" s="284">
        <f t="shared" si="111"/>
        <v>0</v>
      </c>
      <c r="JLO113" s="284">
        <f t="shared" si="111"/>
        <v>0</v>
      </c>
      <c r="JLP113" s="284">
        <f t="shared" si="111"/>
        <v>0</v>
      </c>
      <c r="JLQ113" s="284">
        <f t="shared" si="111"/>
        <v>0</v>
      </c>
      <c r="JLR113" s="284">
        <f t="shared" si="111"/>
        <v>0</v>
      </c>
      <c r="JLS113" s="284">
        <f t="shared" si="111"/>
        <v>0</v>
      </c>
      <c r="JLT113" s="284">
        <f t="shared" si="111"/>
        <v>0</v>
      </c>
      <c r="JLU113" s="284">
        <f t="shared" si="111"/>
        <v>0</v>
      </c>
      <c r="JLV113" s="284">
        <f t="shared" si="111"/>
        <v>0</v>
      </c>
      <c r="JLW113" s="284">
        <f t="shared" si="111"/>
        <v>0</v>
      </c>
      <c r="JLX113" s="284">
        <f t="shared" si="111"/>
        <v>0</v>
      </c>
      <c r="JLY113" s="284">
        <f t="shared" si="111"/>
        <v>0</v>
      </c>
      <c r="JLZ113" s="284">
        <f t="shared" si="111"/>
        <v>0</v>
      </c>
      <c r="JMA113" s="284">
        <f t="shared" si="111"/>
        <v>0</v>
      </c>
      <c r="JMB113" s="284">
        <f t="shared" si="111"/>
        <v>0</v>
      </c>
      <c r="JMC113" s="284">
        <f t="shared" si="111"/>
        <v>0</v>
      </c>
      <c r="JMD113" s="284">
        <f t="shared" si="111"/>
        <v>0</v>
      </c>
      <c r="JME113" s="284">
        <f t="shared" si="111"/>
        <v>0</v>
      </c>
      <c r="JMF113" s="284">
        <f t="shared" si="111"/>
        <v>0</v>
      </c>
      <c r="JMG113" s="284">
        <f t="shared" si="111"/>
        <v>0</v>
      </c>
      <c r="JMH113" s="284">
        <f t="shared" si="111"/>
        <v>0</v>
      </c>
      <c r="JMI113" s="284">
        <f t="shared" si="111"/>
        <v>0</v>
      </c>
      <c r="JMJ113" s="284">
        <f t="shared" si="111"/>
        <v>0</v>
      </c>
      <c r="JMK113" s="284">
        <f t="shared" si="111"/>
        <v>0</v>
      </c>
      <c r="JML113" s="284">
        <f t="shared" si="111"/>
        <v>0</v>
      </c>
      <c r="JMM113" s="284">
        <f t="shared" si="111"/>
        <v>0</v>
      </c>
      <c r="JMN113" s="284">
        <f t="shared" si="111"/>
        <v>0</v>
      </c>
      <c r="JMO113" s="284">
        <f t="shared" si="111"/>
        <v>0</v>
      </c>
      <c r="JMP113" s="284">
        <f t="shared" si="111"/>
        <v>0</v>
      </c>
      <c r="JMQ113" s="284">
        <f t="shared" si="111"/>
        <v>0</v>
      </c>
      <c r="JMR113" s="284">
        <f t="shared" si="111"/>
        <v>0</v>
      </c>
      <c r="JMS113" s="284">
        <f t="shared" si="111"/>
        <v>0</v>
      </c>
      <c r="JMT113" s="284">
        <f t="shared" si="111"/>
        <v>0</v>
      </c>
      <c r="JMU113" s="284">
        <f t="shared" si="111"/>
        <v>0</v>
      </c>
      <c r="JMV113" s="284">
        <f t="shared" si="111"/>
        <v>0</v>
      </c>
      <c r="JMW113" s="284">
        <f t="shared" si="111"/>
        <v>0</v>
      </c>
      <c r="JMX113" s="284">
        <f t="shared" ref="JMX113:JPI113" si="112">JMX111-JMX112</f>
        <v>0</v>
      </c>
      <c r="JMY113" s="284">
        <f t="shared" si="112"/>
        <v>0</v>
      </c>
      <c r="JMZ113" s="284">
        <f t="shared" si="112"/>
        <v>0</v>
      </c>
      <c r="JNA113" s="284">
        <f t="shared" si="112"/>
        <v>0</v>
      </c>
      <c r="JNB113" s="284">
        <f t="shared" si="112"/>
        <v>0</v>
      </c>
      <c r="JNC113" s="284">
        <f t="shared" si="112"/>
        <v>0</v>
      </c>
      <c r="JND113" s="284">
        <f t="shared" si="112"/>
        <v>0</v>
      </c>
      <c r="JNE113" s="284">
        <f t="shared" si="112"/>
        <v>0</v>
      </c>
      <c r="JNF113" s="284">
        <f t="shared" si="112"/>
        <v>0</v>
      </c>
      <c r="JNG113" s="284">
        <f t="shared" si="112"/>
        <v>0</v>
      </c>
      <c r="JNH113" s="284">
        <f t="shared" si="112"/>
        <v>0</v>
      </c>
      <c r="JNI113" s="284">
        <f t="shared" si="112"/>
        <v>0</v>
      </c>
      <c r="JNJ113" s="284">
        <f t="shared" si="112"/>
        <v>0</v>
      </c>
      <c r="JNK113" s="284">
        <f t="shared" si="112"/>
        <v>0</v>
      </c>
      <c r="JNL113" s="284">
        <f t="shared" si="112"/>
        <v>0</v>
      </c>
      <c r="JNM113" s="284">
        <f t="shared" si="112"/>
        <v>0</v>
      </c>
      <c r="JNN113" s="284">
        <f t="shared" si="112"/>
        <v>0</v>
      </c>
      <c r="JNO113" s="284">
        <f t="shared" si="112"/>
        <v>0</v>
      </c>
      <c r="JNP113" s="284">
        <f t="shared" si="112"/>
        <v>0</v>
      </c>
      <c r="JNQ113" s="284">
        <f t="shared" si="112"/>
        <v>0</v>
      </c>
      <c r="JNR113" s="284">
        <f t="shared" si="112"/>
        <v>0</v>
      </c>
      <c r="JNS113" s="284">
        <f t="shared" si="112"/>
        <v>0</v>
      </c>
      <c r="JNT113" s="284">
        <f t="shared" si="112"/>
        <v>0</v>
      </c>
      <c r="JNU113" s="284">
        <f t="shared" si="112"/>
        <v>0</v>
      </c>
      <c r="JNV113" s="284">
        <f t="shared" si="112"/>
        <v>0</v>
      </c>
      <c r="JNW113" s="284">
        <f t="shared" si="112"/>
        <v>0</v>
      </c>
      <c r="JNX113" s="284">
        <f t="shared" si="112"/>
        <v>0</v>
      </c>
      <c r="JNY113" s="284">
        <f t="shared" si="112"/>
        <v>0</v>
      </c>
      <c r="JNZ113" s="284">
        <f t="shared" si="112"/>
        <v>0</v>
      </c>
      <c r="JOA113" s="284">
        <f t="shared" si="112"/>
        <v>0</v>
      </c>
      <c r="JOB113" s="284">
        <f t="shared" si="112"/>
        <v>0</v>
      </c>
      <c r="JOC113" s="284">
        <f t="shared" si="112"/>
        <v>0</v>
      </c>
      <c r="JOD113" s="284">
        <f t="shared" si="112"/>
        <v>0</v>
      </c>
      <c r="JOE113" s="284">
        <f t="shared" si="112"/>
        <v>0</v>
      </c>
      <c r="JOF113" s="284">
        <f t="shared" si="112"/>
        <v>0</v>
      </c>
      <c r="JOG113" s="284">
        <f t="shared" si="112"/>
        <v>0</v>
      </c>
      <c r="JOH113" s="284">
        <f t="shared" si="112"/>
        <v>0</v>
      </c>
      <c r="JOI113" s="284">
        <f t="shared" si="112"/>
        <v>0</v>
      </c>
      <c r="JOJ113" s="284">
        <f t="shared" si="112"/>
        <v>0</v>
      </c>
      <c r="JOK113" s="284">
        <f t="shared" si="112"/>
        <v>0</v>
      </c>
      <c r="JOL113" s="284">
        <f t="shared" si="112"/>
        <v>0</v>
      </c>
      <c r="JOM113" s="284">
        <f t="shared" si="112"/>
        <v>0</v>
      </c>
      <c r="JON113" s="284">
        <f t="shared" si="112"/>
        <v>0</v>
      </c>
      <c r="JOO113" s="284">
        <f t="shared" si="112"/>
        <v>0</v>
      </c>
      <c r="JOP113" s="284">
        <f t="shared" si="112"/>
        <v>0</v>
      </c>
      <c r="JOQ113" s="284">
        <f t="shared" si="112"/>
        <v>0</v>
      </c>
      <c r="JOR113" s="284">
        <f t="shared" si="112"/>
        <v>0</v>
      </c>
      <c r="JOS113" s="284">
        <f t="shared" si="112"/>
        <v>0</v>
      </c>
      <c r="JOT113" s="284">
        <f t="shared" si="112"/>
        <v>0</v>
      </c>
      <c r="JOU113" s="284">
        <f t="shared" si="112"/>
        <v>0</v>
      </c>
      <c r="JOV113" s="284">
        <f t="shared" si="112"/>
        <v>0</v>
      </c>
      <c r="JOW113" s="284">
        <f t="shared" si="112"/>
        <v>0</v>
      </c>
      <c r="JOX113" s="284">
        <f t="shared" si="112"/>
        <v>0</v>
      </c>
      <c r="JOY113" s="284">
        <f t="shared" si="112"/>
        <v>0</v>
      </c>
      <c r="JOZ113" s="284">
        <f t="shared" si="112"/>
        <v>0</v>
      </c>
      <c r="JPA113" s="284">
        <f t="shared" si="112"/>
        <v>0</v>
      </c>
      <c r="JPB113" s="284">
        <f t="shared" si="112"/>
        <v>0</v>
      </c>
      <c r="JPC113" s="284">
        <f t="shared" si="112"/>
        <v>0</v>
      </c>
      <c r="JPD113" s="284">
        <f t="shared" si="112"/>
        <v>0</v>
      </c>
      <c r="JPE113" s="284">
        <f t="shared" si="112"/>
        <v>0</v>
      </c>
      <c r="JPF113" s="284">
        <f t="shared" si="112"/>
        <v>0</v>
      </c>
      <c r="JPG113" s="284">
        <f t="shared" si="112"/>
        <v>0</v>
      </c>
      <c r="JPH113" s="284">
        <f t="shared" si="112"/>
        <v>0</v>
      </c>
      <c r="JPI113" s="284">
        <f t="shared" si="112"/>
        <v>0</v>
      </c>
      <c r="JPJ113" s="284">
        <f t="shared" ref="JPJ113:JRU113" si="113">JPJ111-JPJ112</f>
        <v>0</v>
      </c>
      <c r="JPK113" s="284">
        <f t="shared" si="113"/>
        <v>0</v>
      </c>
      <c r="JPL113" s="284">
        <f t="shared" si="113"/>
        <v>0</v>
      </c>
      <c r="JPM113" s="284">
        <f t="shared" si="113"/>
        <v>0</v>
      </c>
      <c r="JPN113" s="284">
        <f t="shared" si="113"/>
        <v>0</v>
      </c>
      <c r="JPO113" s="284">
        <f t="shared" si="113"/>
        <v>0</v>
      </c>
      <c r="JPP113" s="284">
        <f t="shared" si="113"/>
        <v>0</v>
      </c>
      <c r="JPQ113" s="284">
        <f t="shared" si="113"/>
        <v>0</v>
      </c>
      <c r="JPR113" s="284">
        <f t="shared" si="113"/>
        <v>0</v>
      </c>
      <c r="JPS113" s="284">
        <f t="shared" si="113"/>
        <v>0</v>
      </c>
      <c r="JPT113" s="284">
        <f t="shared" si="113"/>
        <v>0</v>
      </c>
      <c r="JPU113" s="284">
        <f t="shared" si="113"/>
        <v>0</v>
      </c>
      <c r="JPV113" s="284">
        <f t="shared" si="113"/>
        <v>0</v>
      </c>
      <c r="JPW113" s="284">
        <f t="shared" si="113"/>
        <v>0</v>
      </c>
      <c r="JPX113" s="284">
        <f t="shared" si="113"/>
        <v>0</v>
      </c>
      <c r="JPY113" s="284">
        <f t="shared" si="113"/>
        <v>0</v>
      </c>
      <c r="JPZ113" s="284">
        <f t="shared" si="113"/>
        <v>0</v>
      </c>
      <c r="JQA113" s="284">
        <f t="shared" si="113"/>
        <v>0</v>
      </c>
      <c r="JQB113" s="284">
        <f t="shared" si="113"/>
        <v>0</v>
      </c>
      <c r="JQC113" s="284">
        <f t="shared" si="113"/>
        <v>0</v>
      </c>
      <c r="JQD113" s="284">
        <f t="shared" si="113"/>
        <v>0</v>
      </c>
      <c r="JQE113" s="284">
        <f t="shared" si="113"/>
        <v>0</v>
      </c>
      <c r="JQF113" s="284">
        <f t="shared" si="113"/>
        <v>0</v>
      </c>
      <c r="JQG113" s="284">
        <f t="shared" si="113"/>
        <v>0</v>
      </c>
      <c r="JQH113" s="284">
        <f t="shared" si="113"/>
        <v>0</v>
      </c>
      <c r="JQI113" s="284">
        <f t="shared" si="113"/>
        <v>0</v>
      </c>
      <c r="JQJ113" s="284">
        <f t="shared" si="113"/>
        <v>0</v>
      </c>
      <c r="JQK113" s="284">
        <f t="shared" si="113"/>
        <v>0</v>
      </c>
      <c r="JQL113" s="284">
        <f t="shared" si="113"/>
        <v>0</v>
      </c>
      <c r="JQM113" s="284">
        <f t="shared" si="113"/>
        <v>0</v>
      </c>
      <c r="JQN113" s="284">
        <f t="shared" si="113"/>
        <v>0</v>
      </c>
      <c r="JQO113" s="284">
        <f t="shared" si="113"/>
        <v>0</v>
      </c>
      <c r="JQP113" s="284">
        <f t="shared" si="113"/>
        <v>0</v>
      </c>
      <c r="JQQ113" s="284">
        <f t="shared" si="113"/>
        <v>0</v>
      </c>
      <c r="JQR113" s="284">
        <f t="shared" si="113"/>
        <v>0</v>
      </c>
      <c r="JQS113" s="284">
        <f t="shared" si="113"/>
        <v>0</v>
      </c>
      <c r="JQT113" s="284">
        <f t="shared" si="113"/>
        <v>0</v>
      </c>
      <c r="JQU113" s="284">
        <f t="shared" si="113"/>
        <v>0</v>
      </c>
      <c r="JQV113" s="284">
        <f t="shared" si="113"/>
        <v>0</v>
      </c>
      <c r="JQW113" s="284">
        <f t="shared" si="113"/>
        <v>0</v>
      </c>
      <c r="JQX113" s="284">
        <f t="shared" si="113"/>
        <v>0</v>
      </c>
      <c r="JQY113" s="284">
        <f t="shared" si="113"/>
        <v>0</v>
      </c>
      <c r="JQZ113" s="284">
        <f t="shared" si="113"/>
        <v>0</v>
      </c>
      <c r="JRA113" s="284">
        <f t="shared" si="113"/>
        <v>0</v>
      </c>
      <c r="JRB113" s="284">
        <f t="shared" si="113"/>
        <v>0</v>
      </c>
      <c r="JRC113" s="284">
        <f t="shared" si="113"/>
        <v>0</v>
      </c>
      <c r="JRD113" s="284">
        <f t="shared" si="113"/>
        <v>0</v>
      </c>
      <c r="JRE113" s="284">
        <f t="shared" si="113"/>
        <v>0</v>
      </c>
      <c r="JRF113" s="284">
        <f t="shared" si="113"/>
        <v>0</v>
      </c>
      <c r="JRG113" s="284">
        <f t="shared" si="113"/>
        <v>0</v>
      </c>
      <c r="JRH113" s="284">
        <f t="shared" si="113"/>
        <v>0</v>
      </c>
      <c r="JRI113" s="284">
        <f t="shared" si="113"/>
        <v>0</v>
      </c>
      <c r="JRJ113" s="284">
        <f t="shared" si="113"/>
        <v>0</v>
      </c>
      <c r="JRK113" s="284">
        <f t="shared" si="113"/>
        <v>0</v>
      </c>
      <c r="JRL113" s="284">
        <f t="shared" si="113"/>
        <v>0</v>
      </c>
      <c r="JRM113" s="284">
        <f t="shared" si="113"/>
        <v>0</v>
      </c>
      <c r="JRN113" s="284">
        <f t="shared" si="113"/>
        <v>0</v>
      </c>
      <c r="JRO113" s="284">
        <f t="shared" si="113"/>
        <v>0</v>
      </c>
      <c r="JRP113" s="284">
        <f t="shared" si="113"/>
        <v>0</v>
      </c>
      <c r="JRQ113" s="284">
        <f t="shared" si="113"/>
        <v>0</v>
      </c>
      <c r="JRR113" s="284">
        <f t="shared" si="113"/>
        <v>0</v>
      </c>
      <c r="JRS113" s="284">
        <f t="shared" si="113"/>
        <v>0</v>
      </c>
      <c r="JRT113" s="284">
        <f t="shared" si="113"/>
        <v>0</v>
      </c>
      <c r="JRU113" s="284">
        <f t="shared" si="113"/>
        <v>0</v>
      </c>
      <c r="JRV113" s="284">
        <f t="shared" ref="JRV113:JUG113" si="114">JRV111-JRV112</f>
        <v>0</v>
      </c>
      <c r="JRW113" s="284">
        <f t="shared" si="114"/>
        <v>0</v>
      </c>
      <c r="JRX113" s="284">
        <f t="shared" si="114"/>
        <v>0</v>
      </c>
      <c r="JRY113" s="284">
        <f t="shared" si="114"/>
        <v>0</v>
      </c>
      <c r="JRZ113" s="284">
        <f t="shared" si="114"/>
        <v>0</v>
      </c>
      <c r="JSA113" s="284">
        <f t="shared" si="114"/>
        <v>0</v>
      </c>
      <c r="JSB113" s="284">
        <f t="shared" si="114"/>
        <v>0</v>
      </c>
      <c r="JSC113" s="284">
        <f t="shared" si="114"/>
        <v>0</v>
      </c>
      <c r="JSD113" s="284">
        <f t="shared" si="114"/>
        <v>0</v>
      </c>
      <c r="JSE113" s="284">
        <f t="shared" si="114"/>
        <v>0</v>
      </c>
      <c r="JSF113" s="284">
        <f t="shared" si="114"/>
        <v>0</v>
      </c>
      <c r="JSG113" s="284">
        <f t="shared" si="114"/>
        <v>0</v>
      </c>
      <c r="JSH113" s="284">
        <f t="shared" si="114"/>
        <v>0</v>
      </c>
      <c r="JSI113" s="284">
        <f t="shared" si="114"/>
        <v>0</v>
      </c>
      <c r="JSJ113" s="284">
        <f t="shared" si="114"/>
        <v>0</v>
      </c>
      <c r="JSK113" s="284">
        <f t="shared" si="114"/>
        <v>0</v>
      </c>
      <c r="JSL113" s="284">
        <f t="shared" si="114"/>
        <v>0</v>
      </c>
      <c r="JSM113" s="284">
        <f t="shared" si="114"/>
        <v>0</v>
      </c>
      <c r="JSN113" s="284">
        <f t="shared" si="114"/>
        <v>0</v>
      </c>
      <c r="JSO113" s="284">
        <f t="shared" si="114"/>
        <v>0</v>
      </c>
      <c r="JSP113" s="284">
        <f t="shared" si="114"/>
        <v>0</v>
      </c>
      <c r="JSQ113" s="284">
        <f t="shared" si="114"/>
        <v>0</v>
      </c>
      <c r="JSR113" s="284">
        <f t="shared" si="114"/>
        <v>0</v>
      </c>
      <c r="JSS113" s="284">
        <f t="shared" si="114"/>
        <v>0</v>
      </c>
      <c r="JST113" s="284">
        <f t="shared" si="114"/>
        <v>0</v>
      </c>
      <c r="JSU113" s="284">
        <f t="shared" si="114"/>
        <v>0</v>
      </c>
      <c r="JSV113" s="284">
        <f t="shared" si="114"/>
        <v>0</v>
      </c>
      <c r="JSW113" s="284">
        <f t="shared" si="114"/>
        <v>0</v>
      </c>
      <c r="JSX113" s="284">
        <f t="shared" si="114"/>
        <v>0</v>
      </c>
      <c r="JSY113" s="284">
        <f t="shared" si="114"/>
        <v>0</v>
      </c>
      <c r="JSZ113" s="284">
        <f t="shared" si="114"/>
        <v>0</v>
      </c>
      <c r="JTA113" s="284">
        <f t="shared" si="114"/>
        <v>0</v>
      </c>
      <c r="JTB113" s="284">
        <f t="shared" si="114"/>
        <v>0</v>
      </c>
      <c r="JTC113" s="284">
        <f t="shared" si="114"/>
        <v>0</v>
      </c>
      <c r="JTD113" s="284">
        <f t="shared" si="114"/>
        <v>0</v>
      </c>
      <c r="JTE113" s="284">
        <f t="shared" si="114"/>
        <v>0</v>
      </c>
      <c r="JTF113" s="284">
        <f t="shared" si="114"/>
        <v>0</v>
      </c>
      <c r="JTG113" s="284">
        <f t="shared" si="114"/>
        <v>0</v>
      </c>
      <c r="JTH113" s="284">
        <f t="shared" si="114"/>
        <v>0</v>
      </c>
      <c r="JTI113" s="284">
        <f t="shared" si="114"/>
        <v>0</v>
      </c>
      <c r="JTJ113" s="284">
        <f t="shared" si="114"/>
        <v>0</v>
      </c>
      <c r="JTK113" s="284">
        <f t="shared" si="114"/>
        <v>0</v>
      </c>
      <c r="JTL113" s="284">
        <f t="shared" si="114"/>
        <v>0</v>
      </c>
      <c r="JTM113" s="284">
        <f t="shared" si="114"/>
        <v>0</v>
      </c>
      <c r="JTN113" s="284">
        <f t="shared" si="114"/>
        <v>0</v>
      </c>
      <c r="JTO113" s="284">
        <f t="shared" si="114"/>
        <v>0</v>
      </c>
      <c r="JTP113" s="284">
        <f t="shared" si="114"/>
        <v>0</v>
      </c>
      <c r="JTQ113" s="284">
        <f t="shared" si="114"/>
        <v>0</v>
      </c>
      <c r="JTR113" s="284">
        <f t="shared" si="114"/>
        <v>0</v>
      </c>
      <c r="JTS113" s="284">
        <f t="shared" si="114"/>
        <v>0</v>
      </c>
      <c r="JTT113" s="284">
        <f t="shared" si="114"/>
        <v>0</v>
      </c>
      <c r="JTU113" s="284">
        <f t="shared" si="114"/>
        <v>0</v>
      </c>
      <c r="JTV113" s="284">
        <f t="shared" si="114"/>
        <v>0</v>
      </c>
      <c r="JTW113" s="284">
        <f t="shared" si="114"/>
        <v>0</v>
      </c>
      <c r="JTX113" s="284">
        <f t="shared" si="114"/>
        <v>0</v>
      </c>
      <c r="JTY113" s="284">
        <f t="shared" si="114"/>
        <v>0</v>
      </c>
      <c r="JTZ113" s="284">
        <f t="shared" si="114"/>
        <v>0</v>
      </c>
      <c r="JUA113" s="284">
        <f t="shared" si="114"/>
        <v>0</v>
      </c>
      <c r="JUB113" s="284">
        <f t="shared" si="114"/>
        <v>0</v>
      </c>
      <c r="JUC113" s="284">
        <f t="shared" si="114"/>
        <v>0</v>
      </c>
      <c r="JUD113" s="284">
        <f t="shared" si="114"/>
        <v>0</v>
      </c>
      <c r="JUE113" s="284">
        <f t="shared" si="114"/>
        <v>0</v>
      </c>
      <c r="JUF113" s="284">
        <f t="shared" si="114"/>
        <v>0</v>
      </c>
      <c r="JUG113" s="284">
        <f t="shared" si="114"/>
        <v>0</v>
      </c>
      <c r="JUH113" s="284">
        <f t="shared" ref="JUH113:JWS113" si="115">JUH111-JUH112</f>
        <v>0</v>
      </c>
      <c r="JUI113" s="284">
        <f t="shared" si="115"/>
        <v>0</v>
      </c>
      <c r="JUJ113" s="284">
        <f t="shared" si="115"/>
        <v>0</v>
      </c>
      <c r="JUK113" s="284">
        <f t="shared" si="115"/>
        <v>0</v>
      </c>
      <c r="JUL113" s="284">
        <f t="shared" si="115"/>
        <v>0</v>
      </c>
      <c r="JUM113" s="284">
        <f t="shared" si="115"/>
        <v>0</v>
      </c>
      <c r="JUN113" s="284">
        <f t="shared" si="115"/>
        <v>0</v>
      </c>
      <c r="JUO113" s="284">
        <f t="shared" si="115"/>
        <v>0</v>
      </c>
      <c r="JUP113" s="284">
        <f t="shared" si="115"/>
        <v>0</v>
      </c>
      <c r="JUQ113" s="284">
        <f t="shared" si="115"/>
        <v>0</v>
      </c>
      <c r="JUR113" s="284">
        <f t="shared" si="115"/>
        <v>0</v>
      </c>
      <c r="JUS113" s="284">
        <f t="shared" si="115"/>
        <v>0</v>
      </c>
      <c r="JUT113" s="284">
        <f t="shared" si="115"/>
        <v>0</v>
      </c>
      <c r="JUU113" s="284">
        <f t="shared" si="115"/>
        <v>0</v>
      </c>
      <c r="JUV113" s="284">
        <f t="shared" si="115"/>
        <v>0</v>
      </c>
      <c r="JUW113" s="284">
        <f t="shared" si="115"/>
        <v>0</v>
      </c>
      <c r="JUX113" s="284">
        <f t="shared" si="115"/>
        <v>0</v>
      </c>
      <c r="JUY113" s="284">
        <f t="shared" si="115"/>
        <v>0</v>
      </c>
      <c r="JUZ113" s="284">
        <f t="shared" si="115"/>
        <v>0</v>
      </c>
      <c r="JVA113" s="284">
        <f t="shared" si="115"/>
        <v>0</v>
      </c>
      <c r="JVB113" s="284">
        <f t="shared" si="115"/>
        <v>0</v>
      </c>
      <c r="JVC113" s="284">
        <f t="shared" si="115"/>
        <v>0</v>
      </c>
      <c r="JVD113" s="284">
        <f t="shared" si="115"/>
        <v>0</v>
      </c>
      <c r="JVE113" s="284">
        <f t="shared" si="115"/>
        <v>0</v>
      </c>
      <c r="JVF113" s="284">
        <f t="shared" si="115"/>
        <v>0</v>
      </c>
      <c r="JVG113" s="284">
        <f t="shared" si="115"/>
        <v>0</v>
      </c>
      <c r="JVH113" s="284">
        <f t="shared" si="115"/>
        <v>0</v>
      </c>
      <c r="JVI113" s="284">
        <f t="shared" si="115"/>
        <v>0</v>
      </c>
      <c r="JVJ113" s="284">
        <f t="shared" si="115"/>
        <v>0</v>
      </c>
      <c r="JVK113" s="284">
        <f t="shared" si="115"/>
        <v>0</v>
      </c>
      <c r="JVL113" s="284">
        <f t="shared" si="115"/>
        <v>0</v>
      </c>
      <c r="JVM113" s="284">
        <f t="shared" si="115"/>
        <v>0</v>
      </c>
      <c r="JVN113" s="284">
        <f t="shared" si="115"/>
        <v>0</v>
      </c>
      <c r="JVO113" s="284">
        <f t="shared" si="115"/>
        <v>0</v>
      </c>
      <c r="JVP113" s="284">
        <f t="shared" si="115"/>
        <v>0</v>
      </c>
      <c r="JVQ113" s="284">
        <f t="shared" si="115"/>
        <v>0</v>
      </c>
      <c r="JVR113" s="284">
        <f t="shared" si="115"/>
        <v>0</v>
      </c>
      <c r="JVS113" s="284">
        <f t="shared" si="115"/>
        <v>0</v>
      </c>
      <c r="JVT113" s="284">
        <f t="shared" si="115"/>
        <v>0</v>
      </c>
      <c r="JVU113" s="284">
        <f t="shared" si="115"/>
        <v>0</v>
      </c>
      <c r="JVV113" s="284">
        <f t="shared" si="115"/>
        <v>0</v>
      </c>
      <c r="JVW113" s="284">
        <f t="shared" si="115"/>
        <v>0</v>
      </c>
      <c r="JVX113" s="284">
        <f t="shared" si="115"/>
        <v>0</v>
      </c>
      <c r="JVY113" s="284">
        <f t="shared" si="115"/>
        <v>0</v>
      </c>
      <c r="JVZ113" s="284">
        <f t="shared" si="115"/>
        <v>0</v>
      </c>
      <c r="JWA113" s="284">
        <f t="shared" si="115"/>
        <v>0</v>
      </c>
      <c r="JWB113" s="284">
        <f t="shared" si="115"/>
        <v>0</v>
      </c>
      <c r="JWC113" s="284">
        <f t="shared" si="115"/>
        <v>0</v>
      </c>
      <c r="JWD113" s="284">
        <f t="shared" si="115"/>
        <v>0</v>
      </c>
      <c r="JWE113" s="284">
        <f t="shared" si="115"/>
        <v>0</v>
      </c>
      <c r="JWF113" s="284">
        <f t="shared" si="115"/>
        <v>0</v>
      </c>
      <c r="JWG113" s="284">
        <f t="shared" si="115"/>
        <v>0</v>
      </c>
      <c r="JWH113" s="284">
        <f t="shared" si="115"/>
        <v>0</v>
      </c>
      <c r="JWI113" s="284">
        <f t="shared" si="115"/>
        <v>0</v>
      </c>
      <c r="JWJ113" s="284">
        <f t="shared" si="115"/>
        <v>0</v>
      </c>
      <c r="JWK113" s="284">
        <f t="shared" si="115"/>
        <v>0</v>
      </c>
      <c r="JWL113" s="284">
        <f t="shared" si="115"/>
        <v>0</v>
      </c>
      <c r="JWM113" s="284">
        <f t="shared" si="115"/>
        <v>0</v>
      </c>
      <c r="JWN113" s="284">
        <f t="shared" si="115"/>
        <v>0</v>
      </c>
      <c r="JWO113" s="284">
        <f t="shared" si="115"/>
        <v>0</v>
      </c>
      <c r="JWP113" s="284">
        <f t="shared" si="115"/>
        <v>0</v>
      </c>
      <c r="JWQ113" s="284">
        <f t="shared" si="115"/>
        <v>0</v>
      </c>
      <c r="JWR113" s="284">
        <f t="shared" si="115"/>
        <v>0</v>
      </c>
      <c r="JWS113" s="284">
        <f t="shared" si="115"/>
        <v>0</v>
      </c>
      <c r="JWT113" s="284">
        <f t="shared" ref="JWT113:JZE113" si="116">JWT111-JWT112</f>
        <v>0</v>
      </c>
      <c r="JWU113" s="284">
        <f t="shared" si="116"/>
        <v>0</v>
      </c>
      <c r="JWV113" s="284">
        <f t="shared" si="116"/>
        <v>0</v>
      </c>
      <c r="JWW113" s="284">
        <f t="shared" si="116"/>
        <v>0</v>
      </c>
      <c r="JWX113" s="284">
        <f t="shared" si="116"/>
        <v>0</v>
      </c>
      <c r="JWY113" s="284">
        <f t="shared" si="116"/>
        <v>0</v>
      </c>
      <c r="JWZ113" s="284">
        <f t="shared" si="116"/>
        <v>0</v>
      </c>
      <c r="JXA113" s="284">
        <f t="shared" si="116"/>
        <v>0</v>
      </c>
      <c r="JXB113" s="284">
        <f t="shared" si="116"/>
        <v>0</v>
      </c>
      <c r="JXC113" s="284">
        <f t="shared" si="116"/>
        <v>0</v>
      </c>
      <c r="JXD113" s="284">
        <f t="shared" si="116"/>
        <v>0</v>
      </c>
      <c r="JXE113" s="284">
        <f t="shared" si="116"/>
        <v>0</v>
      </c>
      <c r="JXF113" s="284">
        <f t="shared" si="116"/>
        <v>0</v>
      </c>
      <c r="JXG113" s="284">
        <f t="shared" si="116"/>
        <v>0</v>
      </c>
      <c r="JXH113" s="284">
        <f t="shared" si="116"/>
        <v>0</v>
      </c>
      <c r="JXI113" s="284">
        <f t="shared" si="116"/>
        <v>0</v>
      </c>
      <c r="JXJ113" s="284">
        <f t="shared" si="116"/>
        <v>0</v>
      </c>
      <c r="JXK113" s="284">
        <f t="shared" si="116"/>
        <v>0</v>
      </c>
      <c r="JXL113" s="284">
        <f t="shared" si="116"/>
        <v>0</v>
      </c>
      <c r="JXM113" s="284">
        <f t="shared" si="116"/>
        <v>0</v>
      </c>
      <c r="JXN113" s="284">
        <f t="shared" si="116"/>
        <v>0</v>
      </c>
      <c r="JXO113" s="284">
        <f t="shared" si="116"/>
        <v>0</v>
      </c>
      <c r="JXP113" s="284">
        <f t="shared" si="116"/>
        <v>0</v>
      </c>
      <c r="JXQ113" s="284">
        <f t="shared" si="116"/>
        <v>0</v>
      </c>
      <c r="JXR113" s="284">
        <f t="shared" si="116"/>
        <v>0</v>
      </c>
      <c r="JXS113" s="284">
        <f t="shared" si="116"/>
        <v>0</v>
      </c>
      <c r="JXT113" s="284">
        <f t="shared" si="116"/>
        <v>0</v>
      </c>
      <c r="JXU113" s="284">
        <f t="shared" si="116"/>
        <v>0</v>
      </c>
      <c r="JXV113" s="284">
        <f t="shared" si="116"/>
        <v>0</v>
      </c>
      <c r="JXW113" s="284">
        <f t="shared" si="116"/>
        <v>0</v>
      </c>
      <c r="JXX113" s="284">
        <f t="shared" si="116"/>
        <v>0</v>
      </c>
      <c r="JXY113" s="284">
        <f t="shared" si="116"/>
        <v>0</v>
      </c>
      <c r="JXZ113" s="284">
        <f t="shared" si="116"/>
        <v>0</v>
      </c>
      <c r="JYA113" s="284">
        <f t="shared" si="116"/>
        <v>0</v>
      </c>
      <c r="JYB113" s="284">
        <f t="shared" si="116"/>
        <v>0</v>
      </c>
      <c r="JYC113" s="284">
        <f t="shared" si="116"/>
        <v>0</v>
      </c>
      <c r="JYD113" s="284">
        <f t="shared" si="116"/>
        <v>0</v>
      </c>
      <c r="JYE113" s="284">
        <f t="shared" si="116"/>
        <v>0</v>
      </c>
      <c r="JYF113" s="284">
        <f t="shared" si="116"/>
        <v>0</v>
      </c>
      <c r="JYG113" s="284">
        <f t="shared" si="116"/>
        <v>0</v>
      </c>
      <c r="JYH113" s="284">
        <f t="shared" si="116"/>
        <v>0</v>
      </c>
      <c r="JYI113" s="284">
        <f t="shared" si="116"/>
        <v>0</v>
      </c>
      <c r="JYJ113" s="284">
        <f t="shared" si="116"/>
        <v>0</v>
      </c>
      <c r="JYK113" s="284">
        <f t="shared" si="116"/>
        <v>0</v>
      </c>
      <c r="JYL113" s="284">
        <f t="shared" si="116"/>
        <v>0</v>
      </c>
      <c r="JYM113" s="284">
        <f t="shared" si="116"/>
        <v>0</v>
      </c>
      <c r="JYN113" s="284">
        <f t="shared" si="116"/>
        <v>0</v>
      </c>
      <c r="JYO113" s="284">
        <f t="shared" si="116"/>
        <v>0</v>
      </c>
      <c r="JYP113" s="284">
        <f t="shared" si="116"/>
        <v>0</v>
      </c>
      <c r="JYQ113" s="284">
        <f t="shared" si="116"/>
        <v>0</v>
      </c>
      <c r="JYR113" s="284">
        <f t="shared" si="116"/>
        <v>0</v>
      </c>
      <c r="JYS113" s="284">
        <f t="shared" si="116"/>
        <v>0</v>
      </c>
      <c r="JYT113" s="284">
        <f t="shared" si="116"/>
        <v>0</v>
      </c>
      <c r="JYU113" s="284">
        <f t="shared" si="116"/>
        <v>0</v>
      </c>
      <c r="JYV113" s="284">
        <f t="shared" si="116"/>
        <v>0</v>
      </c>
      <c r="JYW113" s="284">
        <f t="shared" si="116"/>
        <v>0</v>
      </c>
      <c r="JYX113" s="284">
        <f t="shared" si="116"/>
        <v>0</v>
      </c>
      <c r="JYY113" s="284">
        <f t="shared" si="116"/>
        <v>0</v>
      </c>
      <c r="JYZ113" s="284">
        <f t="shared" si="116"/>
        <v>0</v>
      </c>
      <c r="JZA113" s="284">
        <f t="shared" si="116"/>
        <v>0</v>
      </c>
      <c r="JZB113" s="284">
        <f t="shared" si="116"/>
        <v>0</v>
      </c>
      <c r="JZC113" s="284">
        <f t="shared" si="116"/>
        <v>0</v>
      </c>
      <c r="JZD113" s="284">
        <f t="shared" si="116"/>
        <v>0</v>
      </c>
      <c r="JZE113" s="284">
        <f t="shared" si="116"/>
        <v>0</v>
      </c>
      <c r="JZF113" s="284">
        <f t="shared" ref="JZF113:KBQ113" si="117">JZF111-JZF112</f>
        <v>0</v>
      </c>
      <c r="JZG113" s="284">
        <f t="shared" si="117"/>
        <v>0</v>
      </c>
      <c r="JZH113" s="284">
        <f t="shared" si="117"/>
        <v>0</v>
      </c>
      <c r="JZI113" s="284">
        <f t="shared" si="117"/>
        <v>0</v>
      </c>
      <c r="JZJ113" s="284">
        <f t="shared" si="117"/>
        <v>0</v>
      </c>
      <c r="JZK113" s="284">
        <f t="shared" si="117"/>
        <v>0</v>
      </c>
      <c r="JZL113" s="284">
        <f t="shared" si="117"/>
        <v>0</v>
      </c>
      <c r="JZM113" s="284">
        <f t="shared" si="117"/>
        <v>0</v>
      </c>
      <c r="JZN113" s="284">
        <f t="shared" si="117"/>
        <v>0</v>
      </c>
      <c r="JZO113" s="284">
        <f t="shared" si="117"/>
        <v>0</v>
      </c>
      <c r="JZP113" s="284">
        <f t="shared" si="117"/>
        <v>0</v>
      </c>
      <c r="JZQ113" s="284">
        <f t="shared" si="117"/>
        <v>0</v>
      </c>
      <c r="JZR113" s="284">
        <f t="shared" si="117"/>
        <v>0</v>
      </c>
      <c r="JZS113" s="284">
        <f t="shared" si="117"/>
        <v>0</v>
      </c>
      <c r="JZT113" s="284">
        <f t="shared" si="117"/>
        <v>0</v>
      </c>
      <c r="JZU113" s="284">
        <f t="shared" si="117"/>
        <v>0</v>
      </c>
      <c r="JZV113" s="284">
        <f t="shared" si="117"/>
        <v>0</v>
      </c>
      <c r="JZW113" s="284">
        <f t="shared" si="117"/>
        <v>0</v>
      </c>
      <c r="JZX113" s="284">
        <f t="shared" si="117"/>
        <v>0</v>
      </c>
      <c r="JZY113" s="284">
        <f t="shared" si="117"/>
        <v>0</v>
      </c>
      <c r="JZZ113" s="284">
        <f t="shared" si="117"/>
        <v>0</v>
      </c>
      <c r="KAA113" s="284">
        <f t="shared" si="117"/>
        <v>0</v>
      </c>
      <c r="KAB113" s="284">
        <f t="shared" si="117"/>
        <v>0</v>
      </c>
      <c r="KAC113" s="284">
        <f t="shared" si="117"/>
        <v>0</v>
      </c>
      <c r="KAD113" s="284">
        <f t="shared" si="117"/>
        <v>0</v>
      </c>
      <c r="KAE113" s="284">
        <f t="shared" si="117"/>
        <v>0</v>
      </c>
      <c r="KAF113" s="284">
        <f t="shared" si="117"/>
        <v>0</v>
      </c>
      <c r="KAG113" s="284">
        <f t="shared" si="117"/>
        <v>0</v>
      </c>
      <c r="KAH113" s="284">
        <f t="shared" si="117"/>
        <v>0</v>
      </c>
      <c r="KAI113" s="284">
        <f t="shared" si="117"/>
        <v>0</v>
      </c>
      <c r="KAJ113" s="284">
        <f t="shared" si="117"/>
        <v>0</v>
      </c>
      <c r="KAK113" s="284">
        <f t="shared" si="117"/>
        <v>0</v>
      </c>
      <c r="KAL113" s="284">
        <f t="shared" si="117"/>
        <v>0</v>
      </c>
      <c r="KAM113" s="284">
        <f t="shared" si="117"/>
        <v>0</v>
      </c>
      <c r="KAN113" s="284">
        <f t="shared" si="117"/>
        <v>0</v>
      </c>
      <c r="KAO113" s="284">
        <f t="shared" si="117"/>
        <v>0</v>
      </c>
      <c r="KAP113" s="284">
        <f t="shared" si="117"/>
        <v>0</v>
      </c>
      <c r="KAQ113" s="284">
        <f t="shared" si="117"/>
        <v>0</v>
      </c>
      <c r="KAR113" s="284">
        <f t="shared" si="117"/>
        <v>0</v>
      </c>
      <c r="KAS113" s="284">
        <f t="shared" si="117"/>
        <v>0</v>
      </c>
      <c r="KAT113" s="284">
        <f t="shared" si="117"/>
        <v>0</v>
      </c>
      <c r="KAU113" s="284">
        <f t="shared" si="117"/>
        <v>0</v>
      </c>
      <c r="KAV113" s="284">
        <f t="shared" si="117"/>
        <v>0</v>
      </c>
      <c r="KAW113" s="284">
        <f t="shared" si="117"/>
        <v>0</v>
      </c>
      <c r="KAX113" s="284">
        <f t="shared" si="117"/>
        <v>0</v>
      </c>
      <c r="KAY113" s="284">
        <f t="shared" si="117"/>
        <v>0</v>
      </c>
      <c r="KAZ113" s="284">
        <f t="shared" si="117"/>
        <v>0</v>
      </c>
      <c r="KBA113" s="284">
        <f t="shared" si="117"/>
        <v>0</v>
      </c>
      <c r="KBB113" s="284">
        <f t="shared" si="117"/>
        <v>0</v>
      </c>
      <c r="KBC113" s="284">
        <f t="shared" si="117"/>
        <v>0</v>
      </c>
      <c r="KBD113" s="284">
        <f t="shared" si="117"/>
        <v>0</v>
      </c>
      <c r="KBE113" s="284">
        <f t="shared" si="117"/>
        <v>0</v>
      </c>
      <c r="KBF113" s="284">
        <f t="shared" si="117"/>
        <v>0</v>
      </c>
      <c r="KBG113" s="284">
        <f t="shared" si="117"/>
        <v>0</v>
      </c>
      <c r="KBH113" s="284">
        <f t="shared" si="117"/>
        <v>0</v>
      </c>
      <c r="KBI113" s="284">
        <f t="shared" si="117"/>
        <v>0</v>
      </c>
      <c r="KBJ113" s="284">
        <f t="shared" si="117"/>
        <v>0</v>
      </c>
      <c r="KBK113" s="284">
        <f t="shared" si="117"/>
        <v>0</v>
      </c>
      <c r="KBL113" s="284">
        <f t="shared" si="117"/>
        <v>0</v>
      </c>
      <c r="KBM113" s="284">
        <f t="shared" si="117"/>
        <v>0</v>
      </c>
      <c r="KBN113" s="284">
        <f t="shared" si="117"/>
        <v>0</v>
      </c>
      <c r="KBO113" s="284">
        <f t="shared" si="117"/>
        <v>0</v>
      </c>
      <c r="KBP113" s="284">
        <f t="shared" si="117"/>
        <v>0</v>
      </c>
      <c r="KBQ113" s="284">
        <f t="shared" si="117"/>
        <v>0</v>
      </c>
      <c r="KBR113" s="284">
        <f t="shared" ref="KBR113:KEC113" si="118">KBR111-KBR112</f>
        <v>0</v>
      </c>
      <c r="KBS113" s="284">
        <f t="shared" si="118"/>
        <v>0</v>
      </c>
      <c r="KBT113" s="284">
        <f t="shared" si="118"/>
        <v>0</v>
      </c>
      <c r="KBU113" s="284">
        <f t="shared" si="118"/>
        <v>0</v>
      </c>
      <c r="KBV113" s="284">
        <f t="shared" si="118"/>
        <v>0</v>
      </c>
      <c r="KBW113" s="284">
        <f t="shared" si="118"/>
        <v>0</v>
      </c>
      <c r="KBX113" s="284">
        <f t="shared" si="118"/>
        <v>0</v>
      </c>
      <c r="KBY113" s="284">
        <f t="shared" si="118"/>
        <v>0</v>
      </c>
      <c r="KBZ113" s="284">
        <f t="shared" si="118"/>
        <v>0</v>
      </c>
      <c r="KCA113" s="284">
        <f t="shared" si="118"/>
        <v>0</v>
      </c>
      <c r="KCB113" s="284">
        <f t="shared" si="118"/>
        <v>0</v>
      </c>
      <c r="KCC113" s="284">
        <f t="shared" si="118"/>
        <v>0</v>
      </c>
      <c r="KCD113" s="284">
        <f t="shared" si="118"/>
        <v>0</v>
      </c>
      <c r="KCE113" s="284">
        <f t="shared" si="118"/>
        <v>0</v>
      </c>
      <c r="KCF113" s="284">
        <f t="shared" si="118"/>
        <v>0</v>
      </c>
      <c r="KCG113" s="284">
        <f t="shared" si="118"/>
        <v>0</v>
      </c>
      <c r="KCH113" s="284">
        <f t="shared" si="118"/>
        <v>0</v>
      </c>
      <c r="KCI113" s="284">
        <f t="shared" si="118"/>
        <v>0</v>
      </c>
      <c r="KCJ113" s="284">
        <f t="shared" si="118"/>
        <v>0</v>
      </c>
      <c r="KCK113" s="284">
        <f t="shared" si="118"/>
        <v>0</v>
      </c>
      <c r="KCL113" s="284">
        <f t="shared" si="118"/>
        <v>0</v>
      </c>
      <c r="KCM113" s="284">
        <f t="shared" si="118"/>
        <v>0</v>
      </c>
      <c r="KCN113" s="284">
        <f t="shared" si="118"/>
        <v>0</v>
      </c>
      <c r="KCO113" s="284">
        <f t="shared" si="118"/>
        <v>0</v>
      </c>
      <c r="KCP113" s="284">
        <f t="shared" si="118"/>
        <v>0</v>
      </c>
      <c r="KCQ113" s="284">
        <f t="shared" si="118"/>
        <v>0</v>
      </c>
      <c r="KCR113" s="284">
        <f t="shared" si="118"/>
        <v>0</v>
      </c>
      <c r="KCS113" s="284">
        <f t="shared" si="118"/>
        <v>0</v>
      </c>
      <c r="KCT113" s="284">
        <f t="shared" si="118"/>
        <v>0</v>
      </c>
      <c r="KCU113" s="284">
        <f t="shared" si="118"/>
        <v>0</v>
      </c>
      <c r="KCV113" s="284">
        <f t="shared" si="118"/>
        <v>0</v>
      </c>
      <c r="KCW113" s="284">
        <f t="shared" si="118"/>
        <v>0</v>
      </c>
      <c r="KCX113" s="284">
        <f t="shared" si="118"/>
        <v>0</v>
      </c>
      <c r="KCY113" s="284">
        <f t="shared" si="118"/>
        <v>0</v>
      </c>
      <c r="KCZ113" s="284">
        <f t="shared" si="118"/>
        <v>0</v>
      </c>
      <c r="KDA113" s="284">
        <f t="shared" si="118"/>
        <v>0</v>
      </c>
      <c r="KDB113" s="284">
        <f t="shared" si="118"/>
        <v>0</v>
      </c>
      <c r="KDC113" s="284">
        <f t="shared" si="118"/>
        <v>0</v>
      </c>
      <c r="KDD113" s="284">
        <f t="shared" si="118"/>
        <v>0</v>
      </c>
      <c r="KDE113" s="284">
        <f t="shared" si="118"/>
        <v>0</v>
      </c>
      <c r="KDF113" s="284">
        <f t="shared" si="118"/>
        <v>0</v>
      </c>
      <c r="KDG113" s="284">
        <f t="shared" si="118"/>
        <v>0</v>
      </c>
      <c r="KDH113" s="284">
        <f t="shared" si="118"/>
        <v>0</v>
      </c>
      <c r="KDI113" s="284">
        <f t="shared" si="118"/>
        <v>0</v>
      </c>
      <c r="KDJ113" s="284">
        <f t="shared" si="118"/>
        <v>0</v>
      </c>
      <c r="KDK113" s="284">
        <f t="shared" si="118"/>
        <v>0</v>
      </c>
      <c r="KDL113" s="284">
        <f t="shared" si="118"/>
        <v>0</v>
      </c>
      <c r="KDM113" s="284">
        <f t="shared" si="118"/>
        <v>0</v>
      </c>
      <c r="KDN113" s="284">
        <f t="shared" si="118"/>
        <v>0</v>
      </c>
      <c r="KDO113" s="284">
        <f t="shared" si="118"/>
        <v>0</v>
      </c>
      <c r="KDP113" s="284">
        <f t="shared" si="118"/>
        <v>0</v>
      </c>
      <c r="KDQ113" s="284">
        <f t="shared" si="118"/>
        <v>0</v>
      </c>
      <c r="KDR113" s="284">
        <f t="shared" si="118"/>
        <v>0</v>
      </c>
      <c r="KDS113" s="284">
        <f t="shared" si="118"/>
        <v>0</v>
      </c>
      <c r="KDT113" s="284">
        <f t="shared" si="118"/>
        <v>0</v>
      </c>
      <c r="KDU113" s="284">
        <f t="shared" si="118"/>
        <v>0</v>
      </c>
      <c r="KDV113" s="284">
        <f t="shared" si="118"/>
        <v>0</v>
      </c>
      <c r="KDW113" s="284">
        <f t="shared" si="118"/>
        <v>0</v>
      </c>
      <c r="KDX113" s="284">
        <f t="shared" si="118"/>
        <v>0</v>
      </c>
      <c r="KDY113" s="284">
        <f t="shared" si="118"/>
        <v>0</v>
      </c>
      <c r="KDZ113" s="284">
        <f t="shared" si="118"/>
        <v>0</v>
      </c>
      <c r="KEA113" s="284">
        <f t="shared" si="118"/>
        <v>0</v>
      </c>
      <c r="KEB113" s="284">
        <f t="shared" si="118"/>
        <v>0</v>
      </c>
      <c r="KEC113" s="284">
        <f t="shared" si="118"/>
        <v>0</v>
      </c>
      <c r="KED113" s="284">
        <f t="shared" ref="KED113:KGO113" si="119">KED111-KED112</f>
        <v>0</v>
      </c>
      <c r="KEE113" s="284">
        <f t="shared" si="119"/>
        <v>0</v>
      </c>
      <c r="KEF113" s="284">
        <f t="shared" si="119"/>
        <v>0</v>
      </c>
      <c r="KEG113" s="284">
        <f t="shared" si="119"/>
        <v>0</v>
      </c>
      <c r="KEH113" s="284">
        <f t="shared" si="119"/>
        <v>0</v>
      </c>
      <c r="KEI113" s="284">
        <f t="shared" si="119"/>
        <v>0</v>
      </c>
      <c r="KEJ113" s="284">
        <f t="shared" si="119"/>
        <v>0</v>
      </c>
      <c r="KEK113" s="284">
        <f t="shared" si="119"/>
        <v>0</v>
      </c>
      <c r="KEL113" s="284">
        <f t="shared" si="119"/>
        <v>0</v>
      </c>
      <c r="KEM113" s="284">
        <f t="shared" si="119"/>
        <v>0</v>
      </c>
      <c r="KEN113" s="284">
        <f t="shared" si="119"/>
        <v>0</v>
      </c>
      <c r="KEO113" s="284">
        <f t="shared" si="119"/>
        <v>0</v>
      </c>
      <c r="KEP113" s="284">
        <f t="shared" si="119"/>
        <v>0</v>
      </c>
      <c r="KEQ113" s="284">
        <f t="shared" si="119"/>
        <v>0</v>
      </c>
      <c r="KER113" s="284">
        <f t="shared" si="119"/>
        <v>0</v>
      </c>
      <c r="KES113" s="284">
        <f t="shared" si="119"/>
        <v>0</v>
      </c>
      <c r="KET113" s="284">
        <f t="shared" si="119"/>
        <v>0</v>
      </c>
      <c r="KEU113" s="284">
        <f t="shared" si="119"/>
        <v>0</v>
      </c>
      <c r="KEV113" s="284">
        <f t="shared" si="119"/>
        <v>0</v>
      </c>
      <c r="KEW113" s="284">
        <f t="shared" si="119"/>
        <v>0</v>
      </c>
      <c r="KEX113" s="284">
        <f t="shared" si="119"/>
        <v>0</v>
      </c>
      <c r="KEY113" s="284">
        <f t="shared" si="119"/>
        <v>0</v>
      </c>
      <c r="KEZ113" s="284">
        <f t="shared" si="119"/>
        <v>0</v>
      </c>
      <c r="KFA113" s="284">
        <f t="shared" si="119"/>
        <v>0</v>
      </c>
      <c r="KFB113" s="284">
        <f t="shared" si="119"/>
        <v>0</v>
      </c>
      <c r="KFC113" s="284">
        <f t="shared" si="119"/>
        <v>0</v>
      </c>
      <c r="KFD113" s="284">
        <f t="shared" si="119"/>
        <v>0</v>
      </c>
      <c r="KFE113" s="284">
        <f t="shared" si="119"/>
        <v>0</v>
      </c>
      <c r="KFF113" s="284">
        <f t="shared" si="119"/>
        <v>0</v>
      </c>
      <c r="KFG113" s="284">
        <f t="shared" si="119"/>
        <v>0</v>
      </c>
      <c r="KFH113" s="284">
        <f t="shared" si="119"/>
        <v>0</v>
      </c>
      <c r="KFI113" s="284">
        <f t="shared" si="119"/>
        <v>0</v>
      </c>
      <c r="KFJ113" s="284">
        <f t="shared" si="119"/>
        <v>0</v>
      </c>
      <c r="KFK113" s="284">
        <f t="shared" si="119"/>
        <v>0</v>
      </c>
      <c r="KFL113" s="284">
        <f t="shared" si="119"/>
        <v>0</v>
      </c>
      <c r="KFM113" s="284">
        <f t="shared" si="119"/>
        <v>0</v>
      </c>
      <c r="KFN113" s="284">
        <f t="shared" si="119"/>
        <v>0</v>
      </c>
      <c r="KFO113" s="284">
        <f t="shared" si="119"/>
        <v>0</v>
      </c>
      <c r="KFP113" s="284">
        <f t="shared" si="119"/>
        <v>0</v>
      </c>
      <c r="KFQ113" s="284">
        <f t="shared" si="119"/>
        <v>0</v>
      </c>
      <c r="KFR113" s="284">
        <f t="shared" si="119"/>
        <v>0</v>
      </c>
      <c r="KFS113" s="284">
        <f t="shared" si="119"/>
        <v>0</v>
      </c>
      <c r="KFT113" s="284">
        <f t="shared" si="119"/>
        <v>0</v>
      </c>
      <c r="KFU113" s="284">
        <f t="shared" si="119"/>
        <v>0</v>
      </c>
      <c r="KFV113" s="284">
        <f t="shared" si="119"/>
        <v>0</v>
      </c>
      <c r="KFW113" s="284">
        <f t="shared" si="119"/>
        <v>0</v>
      </c>
      <c r="KFX113" s="284">
        <f t="shared" si="119"/>
        <v>0</v>
      </c>
      <c r="KFY113" s="284">
        <f t="shared" si="119"/>
        <v>0</v>
      </c>
      <c r="KFZ113" s="284">
        <f t="shared" si="119"/>
        <v>0</v>
      </c>
      <c r="KGA113" s="284">
        <f t="shared" si="119"/>
        <v>0</v>
      </c>
      <c r="KGB113" s="284">
        <f t="shared" si="119"/>
        <v>0</v>
      </c>
      <c r="KGC113" s="284">
        <f t="shared" si="119"/>
        <v>0</v>
      </c>
      <c r="KGD113" s="284">
        <f t="shared" si="119"/>
        <v>0</v>
      </c>
      <c r="KGE113" s="284">
        <f t="shared" si="119"/>
        <v>0</v>
      </c>
      <c r="KGF113" s="284">
        <f t="shared" si="119"/>
        <v>0</v>
      </c>
      <c r="KGG113" s="284">
        <f t="shared" si="119"/>
        <v>0</v>
      </c>
      <c r="KGH113" s="284">
        <f t="shared" si="119"/>
        <v>0</v>
      </c>
      <c r="KGI113" s="284">
        <f t="shared" si="119"/>
        <v>0</v>
      </c>
      <c r="KGJ113" s="284">
        <f t="shared" si="119"/>
        <v>0</v>
      </c>
      <c r="KGK113" s="284">
        <f t="shared" si="119"/>
        <v>0</v>
      </c>
      <c r="KGL113" s="284">
        <f t="shared" si="119"/>
        <v>0</v>
      </c>
      <c r="KGM113" s="284">
        <f t="shared" si="119"/>
        <v>0</v>
      </c>
      <c r="KGN113" s="284">
        <f t="shared" si="119"/>
        <v>0</v>
      </c>
      <c r="KGO113" s="284">
        <f t="shared" si="119"/>
        <v>0</v>
      </c>
      <c r="KGP113" s="284">
        <f t="shared" ref="KGP113:KJA113" si="120">KGP111-KGP112</f>
        <v>0</v>
      </c>
      <c r="KGQ113" s="284">
        <f t="shared" si="120"/>
        <v>0</v>
      </c>
      <c r="KGR113" s="284">
        <f t="shared" si="120"/>
        <v>0</v>
      </c>
      <c r="KGS113" s="284">
        <f t="shared" si="120"/>
        <v>0</v>
      </c>
      <c r="KGT113" s="284">
        <f t="shared" si="120"/>
        <v>0</v>
      </c>
      <c r="KGU113" s="284">
        <f t="shared" si="120"/>
        <v>0</v>
      </c>
      <c r="KGV113" s="284">
        <f t="shared" si="120"/>
        <v>0</v>
      </c>
      <c r="KGW113" s="284">
        <f t="shared" si="120"/>
        <v>0</v>
      </c>
      <c r="KGX113" s="284">
        <f t="shared" si="120"/>
        <v>0</v>
      </c>
      <c r="KGY113" s="284">
        <f t="shared" si="120"/>
        <v>0</v>
      </c>
      <c r="KGZ113" s="284">
        <f t="shared" si="120"/>
        <v>0</v>
      </c>
      <c r="KHA113" s="284">
        <f t="shared" si="120"/>
        <v>0</v>
      </c>
      <c r="KHB113" s="284">
        <f t="shared" si="120"/>
        <v>0</v>
      </c>
      <c r="KHC113" s="284">
        <f t="shared" si="120"/>
        <v>0</v>
      </c>
      <c r="KHD113" s="284">
        <f t="shared" si="120"/>
        <v>0</v>
      </c>
      <c r="KHE113" s="284">
        <f t="shared" si="120"/>
        <v>0</v>
      </c>
      <c r="KHF113" s="284">
        <f t="shared" si="120"/>
        <v>0</v>
      </c>
      <c r="KHG113" s="284">
        <f t="shared" si="120"/>
        <v>0</v>
      </c>
      <c r="KHH113" s="284">
        <f t="shared" si="120"/>
        <v>0</v>
      </c>
      <c r="KHI113" s="284">
        <f t="shared" si="120"/>
        <v>0</v>
      </c>
      <c r="KHJ113" s="284">
        <f t="shared" si="120"/>
        <v>0</v>
      </c>
      <c r="KHK113" s="284">
        <f t="shared" si="120"/>
        <v>0</v>
      </c>
      <c r="KHL113" s="284">
        <f t="shared" si="120"/>
        <v>0</v>
      </c>
      <c r="KHM113" s="284">
        <f t="shared" si="120"/>
        <v>0</v>
      </c>
      <c r="KHN113" s="284">
        <f t="shared" si="120"/>
        <v>0</v>
      </c>
      <c r="KHO113" s="284">
        <f t="shared" si="120"/>
        <v>0</v>
      </c>
      <c r="KHP113" s="284">
        <f t="shared" si="120"/>
        <v>0</v>
      </c>
      <c r="KHQ113" s="284">
        <f t="shared" si="120"/>
        <v>0</v>
      </c>
      <c r="KHR113" s="284">
        <f t="shared" si="120"/>
        <v>0</v>
      </c>
      <c r="KHS113" s="284">
        <f t="shared" si="120"/>
        <v>0</v>
      </c>
      <c r="KHT113" s="284">
        <f t="shared" si="120"/>
        <v>0</v>
      </c>
      <c r="KHU113" s="284">
        <f t="shared" si="120"/>
        <v>0</v>
      </c>
      <c r="KHV113" s="284">
        <f t="shared" si="120"/>
        <v>0</v>
      </c>
      <c r="KHW113" s="284">
        <f t="shared" si="120"/>
        <v>0</v>
      </c>
      <c r="KHX113" s="284">
        <f t="shared" si="120"/>
        <v>0</v>
      </c>
      <c r="KHY113" s="284">
        <f t="shared" si="120"/>
        <v>0</v>
      </c>
      <c r="KHZ113" s="284">
        <f t="shared" si="120"/>
        <v>0</v>
      </c>
      <c r="KIA113" s="284">
        <f t="shared" si="120"/>
        <v>0</v>
      </c>
      <c r="KIB113" s="284">
        <f t="shared" si="120"/>
        <v>0</v>
      </c>
      <c r="KIC113" s="284">
        <f t="shared" si="120"/>
        <v>0</v>
      </c>
      <c r="KID113" s="284">
        <f t="shared" si="120"/>
        <v>0</v>
      </c>
      <c r="KIE113" s="284">
        <f t="shared" si="120"/>
        <v>0</v>
      </c>
      <c r="KIF113" s="284">
        <f t="shared" si="120"/>
        <v>0</v>
      </c>
      <c r="KIG113" s="284">
        <f t="shared" si="120"/>
        <v>0</v>
      </c>
      <c r="KIH113" s="284">
        <f t="shared" si="120"/>
        <v>0</v>
      </c>
      <c r="KII113" s="284">
        <f t="shared" si="120"/>
        <v>0</v>
      </c>
      <c r="KIJ113" s="284">
        <f t="shared" si="120"/>
        <v>0</v>
      </c>
      <c r="KIK113" s="284">
        <f t="shared" si="120"/>
        <v>0</v>
      </c>
      <c r="KIL113" s="284">
        <f t="shared" si="120"/>
        <v>0</v>
      </c>
      <c r="KIM113" s="284">
        <f t="shared" si="120"/>
        <v>0</v>
      </c>
      <c r="KIN113" s="284">
        <f t="shared" si="120"/>
        <v>0</v>
      </c>
      <c r="KIO113" s="284">
        <f t="shared" si="120"/>
        <v>0</v>
      </c>
      <c r="KIP113" s="284">
        <f t="shared" si="120"/>
        <v>0</v>
      </c>
      <c r="KIQ113" s="284">
        <f t="shared" si="120"/>
        <v>0</v>
      </c>
      <c r="KIR113" s="284">
        <f t="shared" si="120"/>
        <v>0</v>
      </c>
      <c r="KIS113" s="284">
        <f t="shared" si="120"/>
        <v>0</v>
      </c>
      <c r="KIT113" s="284">
        <f t="shared" si="120"/>
        <v>0</v>
      </c>
      <c r="KIU113" s="284">
        <f t="shared" si="120"/>
        <v>0</v>
      </c>
      <c r="KIV113" s="284">
        <f t="shared" si="120"/>
        <v>0</v>
      </c>
      <c r="KIW113" s="284">
        <f t="shared" si="120"/>
        <v>0</v>
      </c>
      <c r="KIX113" s="284">
        <f t="shared" si="120"/>
        <v>0</v>
      </c>
      <c r="KIY113" s="284">
        <f t="shared" si="120"/>
        <v>0</v>
      </c>
      <c r="KIZ113" s="284">
        <f t="shared" si="120"/>
        <v>0</v>
      </c>
      <c r="KJA113" s="284">
        <f t="shared" si="120"/>
        <v>0</v>
      </c>
      <c r="KJB113" s="284">
        <f t="shared" ref="KJB113:KLM113" si="121">KJB111-KJB112</f>
        <v>0</v>
      </c>
      <c r="KJC113" s="284">
        <f t="shared" si="121"/>
        <v>0</v>
      </c>
      <c r="KJD113" s="284">
        <f t="shared" si="121"/>
        <v>0</v>
      </c>
      <c r="KJE113" s="284">
        <f t="shared" si="121"/>
        <v>0</v>
      </c>
      <c r="KJF113" s="284">
        <f t="shared" si="121"/>
        <v>0</v>
      </c>
      <c r="KJG113" s="284">
        <f t="shared" si="121"/>
        <v>0</v>
      </c>
      <c r="KJH113" s="284">
        <f t="shared" si="121"/>
        <v>0</v>
      </c>
      <c r="KJI113" s="284">
        <f t="shared" si="121"/>
        <v>0</v>
      </c>
      <c r="KJJ113" s="284">
        <f t="shared" si="121"/>
        <v>0</v>
      </c>
      <c r="KJK113" s="284">
        <f t="shared" si="121"/>
        <v>0</v>
      </c>
      <c r="KJL113" s="284">
        <f t="shared" si="121"/>
        <v>0</v>
      </c>
      <c r="KJM113" s="284">
        <f t="shared" si="121"/>
        <v>0</v>
      </c>
      <c r="KJN113" s="284">
        <f t="shared" si="121"/>
        <v>0</v>
      </c>
      <c r="KJO113" s="284">
        <f t="shared" si="121"/>
        <v>0</v>
      </c>
      <c r="KJP113" s="284">
        <f t="shared" si="121"/>
        <v>0</v>
      </c>
      <c r="KJQ113" s="284">
        <f t="shared" si="121"/>
        <v>0</v>
      </c>
      <c r="KJR113" s="284">
        <f t="shared" si="121"/>
        <v>0</v>
      </c>
      <c r="KJS113" s="284">
        <f t="shared" si="121"/>
        <v>0</v>
      </c>
      <c r="KJT113" s="284">
        <f t="shared" si="121"/>
        <v>0</v>
      </c>
      <c r="KJU113" s="284">
        <f t="shared" si="121"/>
        <v>0</v>
      </c>
      <c r="KJV113" s="284">
        <f t="shared" si="121"/>
        <v>0</v>
      </c>
      <c r="KJW113" s="284">
        <f t="shared" si="121"/>
        <v>0</v>
      </c>
      <c r="KJX113" s="284">
        <f t="shared" si="121"/>
        <v>0</v>
      </c>
      <c r="KJY113" s="284">
        <f t="shared" si="121"/>
        <v>0</v>
      </c>
      <c r="KJZ113" s="284">
        <f t="shared" si="121"/>
        <v>0</v>
      </c>
      <c r="KKA113" s="284">
        <f t="shared" si="121"/>
        <v>0</v>
      </c>
      <c r="KKB113" s="284">
        <f t="shared" si="121"/>
        <v>0</v>
      </c>
      <c r="KKC113" s="284">
        <f t="shared" si="121"/>
        <v>0</v>
      </c>
      <c r="KKD113" s="284">
        <f t="shared" si="121"/>
        <v>0</v>
      </c>
      <c r="KKE113" s="284">
        <f t="shared" si="121"/>
        <v>0</v>
      </c>
      <c r="KKF113" s="284">
        <f t="shared" si="121"/>
        <v>0</v>
      </c>
      <c r="KKG113" s="284">
        <f t="shared" si="121"/>
        <v>0</v>
      </c>
      <c r="KKH113" s="284">
        <f t="shared" si="121"/>
        <v>0</v>
      </c>
      <c r="KKI113" s="284">
        <f t="shared" si="121"/>
        <v>0</v>
      </c>
      <c r="KKJ113" s="284">
        <f t="shared" si="121"/>
        <v>0</v>
      </c>
      <c r="KKK113" s="284">
        <f t="shared" si="121"/>
        <v>0</v>
      </c>
      <c r="KKL113" s="284">
        <f t="shared" si="121"/>
        <v>0</v>
      </c>
      <c r="KKM113" s="284">
        <f t="shared" si="121"/>
        <v>0</v>
      </c>
      <c r="KKN113" s="284">
        <f t="shared" si="121"/>
        <v>0</v>
      </c>
      <c r="KKO113" s="284">
        <f t="shared" si="121"/>
        <v>0</v>
      </c>
      <c r="KKP113" s="284">
        <f t="shared" si="121"/>
        <v>0</v>
      </c>
      <c r="KKQ113" s="284">
        <f t="shared" si="121"/>
        <v>0</v>
      </c>
      <c r="KKR113" s="284">
        <f t="shared" si="121"/>
        <v>0</v>
      </c>
      <c r="KKS113" s="284">
        <f t="shared" si="121"/>
        <v>0</v>
      </c>
      <c r="KKT113" s="284">
        <f t="shared" si="121"/>
        <v>0</v>
      </c>
      <c r="KKU113" s="284">
        <f t="shared" si="121"/>
        <v>0</v>
      </c>
      <c r="KKV113" s="284">
        <f t="shared" si="121"/>
        <v>0</v>
      </c>
      <c r="KKW113" s="284">
        <f t="shared" si="121"/>
        <v>0</v>
      </c>
      <c r="KKX113" s="284">
        <f t="shared" si="121"/>
        <v>0</v>
      </c>
      <c r="KKY113" s="284">
        <f t="shared" si="121"/>
        <v>0</v>
      </c>
      <c r="KKZ113" s="284">
        <f t="shared" si="121"/>
        <v>0</v>
      </c>
      <c r="KLA113" s="284">
        <f t="shared" si="121"/>
        <v>0</v>
      </c>
      <c r="KLB113" s="284">
        <f t="shared" si="121"/>
        <v>0</v>
      </c>
      <c r="KLC113" s="284">
        <f t="shared" si="121"/>
        <v>0</v>
      </c>
      <c r="KLD113" s="284">
        <f t="shared" si="121"/>
        <v>0</v>
      </c>
      <c r="KLE113" s="284">
        <f t="shared" si="121"/>
        <v>0</v>
      </c>
      <c r="KLF113" s="284">
        <f t="shared" si="121"/>
        <v>0</v>
      </c>
      <c r="KLG113" s="284">
        <f t="shared" si="121"/>
        <v>0</v>
      </c>
      <c r="KLH113" s="284">
        <f t="shared" si="121"/>
        <v>0</v>
      </c>
      <c r="KLI113" s="284">
        <f t="shared" si="121"/>
        <v>0</v>
      </c>
      <c r="KLJ113" s="284">
        <f t="shared" si="121"/>
        <v>0</v>
      </c>
      <c r="KLK113" s="284">
        <f t="shared" si="121"/>
        <v>0</v>
      </c>
      <c r="KLL113" s="284">
        <f t="shared" si="121"/>
        <v>0</v>
      </c>
      <c r="KLM113" s="284">
        <f t="shared" si="121"/>
        <v>0</v>
      </c>
      <c r="KLN113" s="284">
        <f t="shared" ref="KLN113:KNY113" si="122">KLN111-KLN112</f>
        <v>0</v>
      </c>
      <c r="KLO113" s="284">
        <f t="shared" si="122"/>
        <v>0</v>
      </c>
      <c r="KLP113" s="284">
        <f t="shared" si="122"/>
        <v>0</v>
      </c>
      <c r="KLQ113" s="284">
        <f t="shared" si="122"/>
        <v>0</v>
      </c>
      <c r="KLR113" s="284">
        <f t="shared" si="122"/>
        <v>0</v>
      </c>
      <c r="KLS113" s="284">
        <f t="shared" si="122"/>
        <v>0</v>
      </c>
      <c r="KLT113" s="284">
        <f t="shared" si="122"/>
        <v>0</v>
      </c>
      <c r="KLU113" s="284">
        <f t="shared" si="122"/>
        <v>0</v>
      </c>
      <c r="KLV113" s="284">
        <f t="shared" si="122"/>
        <v>0</v>
      </c>
      <c r="KLW113" s="284">
        <f t="shared" si="122"/>
        <v>0</v>
      </c>
      <c r="KLX113" s="284">
        <f t="shared" si="122"/>
        <v>0</v>
      </c>
      <c r="KLY113" s="284">
        <f t="shared" si="122"/>
        <v>0</v>
      </c>
      <c r="KLZ113" s="284">
        <f t="shared" si="122"/>
        <v>0</v>
      </c>
      <c r="KMA113" s="284">
        <f t="shared" si="122"/>
        <v>0</v>
      </c>
      <c r="KMB113" s="284">
        <f t="shared" si="122"/>
        <v>0</v>
      </c>
      <c r="KMC113" s="284">
        <f t="shared" si="122"/>
        <v>0</v>
      </c>
      <c r="KMD113" s="284">
        <f t="shared" si="122"/>
        <v>0</v>
      </c>
      <c r="KME113" s="284">
        <f t="shared" si="122"/>
        <v>0</v>
      </c>
      <c r="KMF113" s="284">
        <f t="shared" si="122"/>
        <v>0</v>
      </c>
      <c r="KMG113" s="284">
        <f t="shared" si="122"/>
        <v>0</v>
      </c>
      <c r="KMH113" s="284">
        <f t="shared" si="122"/>
        <v>0</v>
      </c>
      <c r="KMI113" s="284">
        <f t="shared" si="122"/>
        <v>0</v>
      </c>
      <c r="KMJ113" s="284">
        <f t="shared" si="122"/>
        <v>0</v>
      </c>
      <c r="KMK113" s="284">
        <f t="shared" si="122"/>
        <v>0</v>
      </c>
      <c r="KML113" s="284">
        <f t="shared" si="122"/>
        <v>0</v>
      </c>
      <c r="KMM113" s="284">
        <f t="shared" si="122"/>
        <v>0</v>
      </c>
      <c r="KMN113" s="284">
        <f t="shared" si="122"/>
        <v>0</v>
      </c>
      <c r="KMO113" s="284">
        <f t="shared" si="122"/>
        <v>0</v>
      </c>
      <c r="KMP113" s="284">
        <f t="shared" si="122"/>
        <v>0</v>
      </c>
      <c r="KMQ113" s="284">
        <f t="shared" si="122"/>
        <v>0</v>
      </c>
      <c r="KMR113" s="284">
        <f t="shared" si="122"/>
        <v>0</v>
      </c>
      <c r="KMS113" s="284">
        <f t="shared" si="122"/>
        <v>0</v>
      </c>
      <c r="KMT113" s="284">
        <f t="shared" si="122"/>
        <v>0</v>
      </c>
      <c r="KMU113" s="284">
        <f t="shared" si="122"/>
        <v>0</v>
      </c>
      <c r="KMV113" s="284">
        <f t="shared" si="122"/>
        <v>0</v>
      </c>
      <c r="KMW113" s="284">
        <f t="shared" si="122"/>
        <v>0</v>
      </c>
      <c r="KMX113" s="284">
        <f t="shared" si="122"/>
        <v>0</v>
      </c>
      <c r="KMY113" s="284">
        <f t="shared" si="122"/>
        <v>0</v>
      </c>
      <c r="KMZ113" s="284">
        <f t="shared" si="122"/>
        <v>0</v>
      </c>
      <c r="KNA113" s="284">
        <f t="shared" si="122"/>
        <v>0</v>
      </c>
      <c r="KNB113" s="284">
        <f t="shared" si="122"/>
        <v>0</v>
      </c>
      <c r="KNC113" s="284">
        <f t="shared" si="122"/>
        <v>0</v>
      </c>
      <c r="KND113" s="284">
        <f t="shared" si="122"/>
        <v>0</v>
      </c>
      <c r="KNE113" s="284">
        <f t="shared" si="122"/>
        <v>0</v>
      </c>
      <c r="KNF113" s="284">
        <f t="shared" si="122"/>
        <v>0</v>
      </c>
      <c r="KNG113" s="284">
        <f t="shared" si="122"/>
        <v>0</v>
      </c>
      <c r="KNH113" s="284">
        <f t="shared" si="122"/>
        <v>0</v>
      </c>
      <c r="KNI113" s="284">
        <f t="shared" si="122"/>
        <v>0</v>
      </c>
      <c r="KNJ113" s="284">
        <f t="shared" si="122"/>
        <v>0</v>
      </c>
      <c r="KNK113" s="284">
        <f t="shared" si="122"/>
        <v>0</v>
      </c>
      <c r="KNL113" s="284">
        <f t="shared" si="122"/>
        <v>0</v>
      </c>
      <c r="KNM113" s="284">
        <f t="shared" si="122"/>
        <v>0</v>
      </c>
      <c r="KNN113" s="284">
        <f t="shared" si="122"/>
        <v>0</v>
      </c>
      <c r="KNO113" s="284">
        <f t="shared" si="122"/>
        <v>0</v>
      </c>
      <c r="KNP113" s="284">
        <f t="shared" si="122"/>
        <v>0</v>
      </c>
      <c r="KNQ113" s="284">
        <f t="shared" si="122"/>
        <v>0</v>
      </c>
      <c r="KNR113" s="284">
        <f t="shared" si="122"/>
        <v>0</v>
      </c>
      <c r="KNS113" s="284">
        <f t="shared" si="122"/>
        <v>0</v>
      </c>
      <c r="KNT113" s="284">
        <f t="shared" si="122"/>
        <v>0</v>
      </c>
      <c r="KNU113" s="284">
        <f t="shared" si="122"/>
        <v>0</v>
      </c>
      <c r="KNV113" s="284">
        <f t="shared" si="122"/>
        <v>0</v>
      </c>
      <c r="KNW113" s="284">
        <f t="shared" si="122"/>
        <v>0</v>
      </c>
      <c r="KNX113" s="284">
        <f t="shared" si="122"/>
        <v>0</v>
      </c>
      <c r="KNY113" s="284">
        <f t="shared" si="122"/>
        <v>0</v>
      </c>
      <c r="KNZ113" s="284">
        <f t="shared" ref="KNZ113:KQK113" si="123">KNZ111-KNZ112</f>
        <v>0</v>
      </c>
      <c r="KOA113" s="284">
        <f t="shared" si="123"/>
        <v>0</v>
      </c>
      <c r="KOB113" s="284">
        <f t="shared" si="123"/>
        <v>0</v>
      </c>
      <c r="KOC113" s="284">
        <f t="shared" si="123"/>
        <v>0</v>
      </c>
      <c r="KOD113" s="284">
        <f t="shared" si="123"/>
        <v>0</v>
      </c>
      <c r="KOE113" s="284">
        <f t="shared" si="123"/>
        <v>0</v>
      </c>
      <c r="KOF113" s="284">
        <f t="shared" si="123"/>
        <v>0</v>
      </c>
      <c r="KOG113" s="284">
        <f t="shared" si="123"/>
        <v>0</v>
      </c>
      <c r="KOH113" s="284">
        <f t="shared" si="123"/>
        <v>0</v>
      </c>
      <c r="KOI113" s="284">
        <f t="shared" si="123"/>
        <v>0</v>
      </c>
      <c r="KOJ113" s="284">
        <f t="shared" si="123"/>
        <v>0</v>
      </c>
      <c r="KOK113" s="284">
        <f t="shared" si="123"/>
        <v>0</v>
      </c>
      <c r="KOL113" s="284">
        <f t="shared" si="123"/>
        <v>0</v>
      </c>
      <c r="KOM113" s="284">
        <f t="shared" si="123"/>
        <v>0</v>
      </c>
      <c r="KON113" s="284">
        <f t="shared" si="123"/>
        <v>0</v>
      </c>
      <c r="KOO113" s="284">
        <f t="shared" si="123"/>
        <v>0</v>
      </c>
      <c r="KOP113" s="284">
        <f t="shared" si="123"/>
        <v>0</v>
      </c>
      <c r="KOQ113" s="284">
        <f t="shared" si="123"/>
        <v>0</v>
      </c>
      <c r="KOR113" s="284">
        <f t="shared" si="123"/>
        <v>0</v>
      </c>
      <c r="KOS113" s="284">
        <f t="shared" si="123"/>
        <v>0</v>
      </c>
      <c r="KOT113" s="284">
        <f t="shared" si="123"/>
        <v>0</v>
      </c>
      <c r="KOU113" s="284">
        <f t="shared" si="123"/>
        <v>0</v>
      </c>
      <c r="KOV113" s="284">
        <f t="shared" si="123"/>
        <v>0</v>
      </c>
      <c r="KOW113" s="284">
        <f t="shared" si="123"/>
        <v>0</v>
      </c>
      <c r="KOX113" s="284">
        <f t="shared" si="123"/>
        <v>0</v>
      </c>
      <c r="KOY113" s="284">
        <f t="shared" si="123"/>
        <v>0</v>
      </c>
      <c r="KOZ113" s="284">
        <f t="shared" si="123"/>
        <v>0</v>
      </c>
      <c r="KPA113" s="284">
        <f t="shared" si="123"/>
        <v>0</v>
      </c>
      <c r="KPB113" s="284">
        <f t="shared" si="123"/>
        <v>0</v>
      </c>
      <c r="KPC113" s="284">
        <f t="shared" si="123"/>
        <v>0</v>
      </c>
      <c r="KPD113" s="284">
        <f t="shared" si="123"/>
        <v>0</v>
      </c>
      <c r="KPE113" s="284">
        <f t="shared" si="123"/>
        <v>0</v>
      </c>
      <c r="KPF113" s="284">
        <f t="shared" si="123"/>
        <v>0</v>
      </c>
      <c r="KPG113" s="284">
        <f t="shared" si="123"/>
        <v>0</v>
      </c>
      <c r="KPH113" s="284">
        <f t="shared" si="123"/>
        <v>0</v>
      </c>
      <c r="KPI113" s="284">
        <f t="shared" si="123"/>
        <v>0</v>
      </c>
      <c r="KPJ113" s="284">
        <f t="shared" si="123"/>
        <v>0</v>
      </c>
      <c r="KPK113" s="284">
        <f t="shared" si="123"/>
        <v>0</v>
      </c>
      <c r="KPL113" s="284">
        <f t="shared" si="123"/>
        <v>0</v>
      </c>
      <c r="KPM113" s="284">
        <f t="shared" si="123"/>
        <v>0</v>
      </c>
      <c r="KPN113" s="284">
        <f t="shared" si="123"/>
        <v>0</v>
      </c>
      <c r="KPO113" s="284">
        <f t="shared" si="123"/>
        <v>0</v>
      </c>
      <c r="KPP113" s="284">
        <f t="shared" si="123"/>
        <v>0</v>
      </c>
      <c r="KPQ113" s="284">
        <f t="shared" si="123"/>
        <v>0</v>
      </c>
      <c r="KPR113" s="284">
        <f t="shared" si="123"/>
        <v>0</v>
      </c>
      <c r="KPS113" s="284">
        <f t="shared" si="123"/>
        <v>0</v>
      </c>
      <c r="KPT113" s="284">
        <f t="shared" si="123"/>
        <v>0</v>
      </c>
      <c r="KPU113" s="284">
        <f t="shared" si="123"/>
        <v>0</v>
      </c>
      <c r="KPV113" s="284">
        <f t="shared" si="123"/>
        <v>0</v>
      </c>
      <c r="KPW113" s="284">
        <f t="shared" si="123"/>
        <v>0</v>
      </c>
      <c r="KPX113" s="284">
        <f t="shared" si="123"/>
        <v>0</v>
      </c>
      <c r="KPY113" s="284">
        <f t="shared" si="123"/>
        <v>0</v>
      </c>
      <c r="KPZ113" s="284">
        <f t="shared" si="123"/>
        <v>0</v>
      </c>
      <c r="KQA113" s="284">
        <f t="shared" si="123"/>
        <v>0</v>
      </c>
      <c r="KQB113" s="284">
        <f t="shared" si="123"/>
        <v>0</v>
      </c>
      <c r="KQC113" s="284">
        <f t="shared" si="123"/>
        <v>0</v>
      </c>
      <c r="KQD113" s="284">
        <f t="shared" si="123"/>
        <v>0</v>
      </c>
      <c r="KQE113" s="284">
        <f t="shared" si="123"/>
        <v>0</v>
      </c>
      <c r="KQF113" s="284">
        <f t="shared" si="123"/>
        <v>0</v>
      </c>
      <c r="KQG113" s="284">
        <f t="shared" si="123"/>
        <v>0</v>
      </c>
      <c r="KQH113" s="284">
        <f t="shared" si="123"/>
        <v>0</v>
      </c>
      <c r="KQI113" s="284">
        <f t="shared" si="123"/>
        <v>0</v>
      </c>
      <c r="KQJ113" s="284">
        <f t="shared" si="123"/>
        <v>0</v>
      </c>
      <c r="KQK113" s="284">
        <f t="shared" si="123"/>
        <v>0</v>
      </c>
      <c r="KQL113" s="284">
        <f t="shared" ref="KQL113:KSW113" si="124">KQL111-KQL112</f>
        <v>0</v>
      </c>
      <c r="KQM113" s="284">
        <f t="shared" si="124"/>
        <v>0</v>
      </c>
      <c r="KQN113" s="284">
        <f t="shared" si="124"/>
        <v>0</v>
      </c>
      <c r="KQO113" s="284">
        <f t="shared" si="124"/>
        <v>0</v>
      </c>
      <c r="KQP113" s="284">
        <f t="shared" si="124"/>
        <v>0</v>
      </c>
      <c r="KQQ113" s="284">
        <f t="shared" si="124"/>
        <v>0</v>
      </c>
      <c r="KQR113" s="284">
        <f t="shared" si="124"/>
        <v>0</v>
      </c>
      <c r="KQS113" s="284">
        <f t="shared" si="124"/>
        <v>0</v>
      </c>
      <c r="KQT113" s="284">
        <f t="shared" si="124"/>
        <v>0</v>
      </c>
      <c r="KQU113" s="284">
        <f t="shared" si="124"/>
        <v>0</v>
      </c>
      <c r="KQV113" s="284">
        <f t="shared" si="124"/>
        <v>0</v>
      </c>
      <c r="KQW113" s="284">
        <f t="shared" si="124"/>
        <v>0</v>
      </c>
      <c r="KQX113" s="284">
        <f t="shared" si="124"/>
        <v>0</v>
      </c>
      <c r="KQY113" s="284">
        <f t="shared" si="124"/>
        <v>0</v>
      </c>
      <c r="KQZ113" s="284">
        <f t="shared" si="124"/>
        <v>0</v>
      </c>
      <c r="KRA113" s="284">
        <f t="shared" si="124"/>
        <v>0</v>
      </c>
      <c r="KRB113" s="284">
        <f t="shared" si="124"/>
        <v>0</v>
      </c>
      <c r="KRC113" s="284">
        <f t="shared" si="124"/>
        <v>0</v>
      </c>
      <c r="KRD113" s="284">
        <f t="shared" si="124"/>
        <v>0</v>
      </c>
      <c r="KRE113" s="284">
        <f t="shared" si="124"/>
        <v>0</v>
      </c>
      <c r="KRF113" s="284">
        <f t="shared" si="124"/>
        <v>0</v>
      </c>
      <c r="KRG113" s="284">
        <f t="shared" si="124"/>
        <v>0</v>
      </c>
      <c r="KRH113" s="284">
        <f t="shared" si="124"/>
        <v>0</v>
      </c>
      <c r="KRI113" s="284">
        <f t="shared" si="124"/>
        <v>0</v>
      </c>
      <c r="KRJ113" s="284">
        <f t="shared" si="124"/>
        <v>0</v>
      </c>
      <c r="KRK113" s="284">
        <f t="shared" si="124"/>
        <v>0</v>
      </c>
      <c r="KRL113" s="284">
        <f t="shared" si="124"/>
        <v>0</v>
      </c>
      <c r="KRM113" s="284">
        <f t="shared" si="124"/>
        <v>0</v>
      </c>
      <c r="KRN113" s="284">
        <f t="shared" si="124"/>
        <v>0</v>
      </c>
      <c r="KRO113" s="284">
        <f t="shared" si="124"/>
        <v>0</v>
      </c>
      <c r="KRP113" s="284">
        <f t="shared" si="124"/>
        <v>0</v>
      </c>
      <c r="KRQ113" s="284">
        <f t="shared" si="124"/>
        <v>0</v>
      </c>
      <c r="KRR113" s="284">
        <f t="shared" si="124"/>
        <v>0</v>
      </c>
      <c r="KRS113" s="284">
        <f t="shared" si="124"/>
        <v>0</v>
      </c>
      <c r="KRT113" s="284">
        <f t="shared" si="124"/>
        <v>0</v>
      </c>
      <c r="KRU113" s="284">
        <f t="shared" si="124"/>
        <v>0</v>
      </c>
      <c r="KRV113" s="284">
        <f t="shared" si="124"/>
        <v>0</v>
      </c>
      <c r="KRW113" s="284">
        <f t="shared" si="124"/>
        <v>0</v>
      </c>
      <c r="KRX113" s="284">
        <f t="shared" si="124"/>
        <v>0</v>
      </c>
      <c r="KRY113" s="284">
        <f t="shared" si="124"/>
        <v>0</v>
      </c>
      <c r="KRZ113" s="284">
        <f t="shared" si="124"/>
        <v>0</v>
      </c>
      <c r="KSA113" s="284">
        <f t="shared" si="124"/>
        <v>0</v>
      </c>
      <c r="KSB113" s="284">
        <f t="shared" si="124"/>
        <v>0</v>
      </c>
      <c r="KSC113" s="284">
        <f t="shared" si="124"/>
        <v>0</v>
      </c>
      <c r="KSD113" s="284">
        <f t="shared" si="124"/>
        <v>0</v>
      </c>
      <c r="KSE113" s="284">
        <f t="shared" si="124"/>
        <v>0</v>
      </c>
      <c r="KSF113" s="284">
        <f t="shared" si="124"/>
        <v>0</v>
      </c>
      <c r="KSG113" s="284">
        <f t="shared" si="124"/>
        <v>0</v>
      </c>
      <c r="KSH113" s="284">
        <f t="shared" si="124"/>
        <v>0</v>
      </c>
      <c r="KSI113" s="284">
        <f t="shared" si="124"/>
        <v>0</v>
      </c>
      <c r="KSJ113" s="284">
        <f t="shared" si="124"/>
        <v>0</v>
      </c>
      <c r="KSK113" s="284">
        <f t="shared" si="124"/>
        <v>0</v>
      </c>
      <c r="KSL113" s="284">
        <f t="shared" si="124"/>
        <v>0</v>
      </c>
      <c r="KSM113" s="284">
        <f t="shared" si="124"/>
        <v>0</v>
      </c>
      <c r="KSN113" s="284">
        <f t="shared" si="124"/>
        <v>0</v>
      </c>
      <c r="KSO113" s="284">
        <f t="shared" si="124"/>
        <v>0</v>
      </c>
      <c r="KSP113" s="284">
        <f t="shared" si="124"/>
        <v>0</v>
      </c>
      <c r="KSQ113" s="284">
        <f t="shared" si="124"/>
        <v>0</v>
      </c>
      <c r="KSR113" s="284">
        <f t="shared" si="124"/>
        <v>0</v>
      </c>
      <c r="KSS113" s="284">
        <f t="shared" si="124"/>
        <v>0</v>
      </c>
      <c r="KST113" s="284">
        <f t="shared" si="124"/>
        <v>0</v>
      </c>
      <c r="KSU113" s="284">
        <f t="shared" si="124"/>
        <v>0</v>
      </c>
      <c r="KSV113" s="284">
        <f t="shared" si="124"/>
        <v>0</v>
      </c>
      <c r="KSW113" s="284">
        <f t="shared" si="124"/>
        <v>0</v>
      </c>
      <c r="KSX113" s="284">
        <f t="shared" ref="KSX113:KVI113" si="125">KSX111-KSX112</f>
        <v>0</v>
      </c>
      <c r="KSY113" s="284">
        <f t="shared" si="125"/>
        <v>0</v>
      </c>
      <c r="KSZ113" s="284">
        <f t="shared" si="125"/>
        <v>0</v>
      </c>
      <c r="KTA113" s="284">
        <f t="shared" si="125"/>
        <v>0</v>
      </c>
      <c r="KTB113" s="284">
        <f t="shared" si="125"/>
        <v>0</v>
      </c>
      <c r="KTC113" s="284">
        <f t="shared" si="125"/>
        <v>0</v>
      </c>
      <c r="KTD113" s="284">
        <f t="shared" si="125"/>
        <v>0</v>
      </c>
      <c r="KTE113" s="284">
        <f t="shared" si="125"/>
        <v>0</v>
      </c>
      <c r="KTF113" s="284">
        <f t="shared" si="125"/>
        <v>0</v>
      </c>
      <c r="KTG113" s="284">
        <f t="shared" si="125"/>
        <v>0</v>
      </c>
      <c r="KTH113" s="284">
        <f t="shared" si="125"/>
        <v>0</v>
      </c>
      <c r="KTI113" s="284">
        <f t="shared" si="125"/>
        <v>0</v>
      </c>
      <c r="KTJ113" s="284">
        <f t="shared" si="125"/>
        <v>0</v>
      </c>
      <c r="KTK113" s="284">
        <f t="shared" si="125"/>
        <v>0</v>
      </c>
      <c r="KTL113" s="284">
        <f t="shared" si="125"/>
        <v>0</v>
      </c>
      <c r="KTM113" s="284">
        <f t="shared" si="125"/>
        <v>0</v>
      </c>
      <c r="KTN113" s="284">
        <f t="shared" si="125"/>
        <v>0</v>
      </c>
      <c r="KTO113" s="284">
        <f t="shared" si="125"/>
        <v>0</v>
      </c>
      <c r="KTP113" s="284">
        <f t="shared" si="125"/>
        <v>0</v>
      </c>
      <c r="KTQ113" s="284">
        <f t="shared" si="125"/>
        <v>0</v>
      </c>
      <c r="KTR113" s="284">
        <f t="shared" si="125"/>
        <v>0</v>
      </c>
      <c r="KTS113" s="284">
        <f t="shared" si="125"/>
        <v>0</v>
      </c>
      <c r="KTT113" s="284">
        <f t="shared" si="125"/>
        <v>0</v>
      </c>
      <c r="KTU113" s="284">
        <f t="shared" si="125"/>
        <v>0</v>
      </c>
      <c r="KTV113" s="284">
        <f t="shared" si="125"/>
        <v>0</v>
      </c>
      <c r="KTW113" s="284">
        <f t="shared" si="125"/>
        <v>0</v>
      </c>
      <c r="KTX113" s="284">
        <f t="shared" si="125"/>
        <v>0</v>
      </c>
      <c r="KTY113" s="284">
        <f t="shared" si="125"/>
        <v>0</v>
      </c>
      <c r="KTZ113" s="284">
        <f t="shared" si="125"/>
        <v>0</v>
      </c>
      <c r="KUA113" s="284">
        <f t="shared" si="125"/>
        <v>0</v>
      </c>
      <c r="KUB113" s="284">
        <f t="shared" si="125"/>
        <v>0</v>
      </c>
      <c r="KUC113" s="284">
        <f t="shared" si="125"/>
        <v>0</v>
      </c>
      <c r="KUD113" s="284">
        <f t="shared" si="125"/>
        <v>0</v>
      </c>
      <c r="KUE113" s="284">
        <f t="shared" si="125"/>
        <v>0</v>
      </c>
      <c r="KUF113" s="284">
        <f t="shared" si="125"/>
        <v>0</v>
      </c>
      <c r="KUG113" s="284">
        <f t="shared" si="125"/>
        <v>0</v>
      </c>
      <c r="KUH113" s="284">
        <f t="shared" si="125"/>
        <v>0</v>
      </c>
      <c r="KUI113" s="284">
        <f t="shared" si="125"/>
        <v>0</v>
      </c>
      <c r="KUJ113" s="284">
        <f t="shared" si="125"/>
        <v>0</v>
      </c>
      <c r="KUK113" s="284">
        <f t="shared" si="125"/>
        <v>0</v>
      </c>
      <c r="KUL113" s="284">
        <f t="shared" si="125"/>
        <v>0</v>
      </c>
      <c r="KUM113" s="284">
        <f t="shared" si="125"/>
        <v>0</v>
      </c>
      <c r="KUN113" s="284">
        <f t="shared" si="125"/>
        <v>0</v>
      </c>
      <c r="KUO113" s="284">
        <f t="shared" si="125"/>
        <v>0</v>
      </c>
      <c r="KUP113" s="284">
        <f t="shared" si="125"/>
        <v>0</v>
      </c>
      <c r="KUQ113" s="284">
        <f t="shared" si="125"/>
        <v>0</v>
      </c>
      <c r="KUR113" s="284">
        <f t="shared" si="125"/>
        <v>0</v>
      </c>
      <c r="KUS113" s="284">
        <f t="shared" si="125"/>
        <v>0</v>
      </c>
      <c r="KUT113" s="284">
        <f t="shared" si="125"/>
        <v>0</v>
      </c>
      <c r="KUU113" s="284">
        <f t="shared" si="125"/>
        <v>0</v>
      </c>
      <c r="KUV113" s="284">
        <f t="shared" si="125"/>
        <v>0</v>
      </c>
      <c r="KUW113" s="284">
        <f t="shared" si="125"/>
        <v>0</v>
      </c>
      <c r="KUX113" s="284">
        <f t="shared" si="125"/>
        <v>0</v>
      </c>
      <c r="KUY113" s="284">
        <f t="shared" si="125"/>
        <v>0</v>
      </c>
      <c r="KUZ113" s="284">
        <f t="shared" si="125"/>
        <v>0</v>
      </c>
      <c r="KVA113" s="284">
        <f t="shared" si="125"/>
        <v>0</v>
      </c>
      <c r="KVB113" s="284">
        <f t="shared" si="125"/>
        <v>0</v>
      </c>
      <c r="KVC113" s="284">
        <f t="shared" si="125"/>
        <v>0</v>
      </c>
      <c r="KVD113" s="284">
        <f t="shared" si="125"/>
        <v>0</v>
      </c>
      <c r="KVE113" s="284">
        <f t="shared" si="125"/>
        <v>0</v>
      </c>
      <c r="KVF113" s="284">
        <f t="shared" si="125"/>
        <v>0</v>
      </c>
      <c r="KVG113" s="284">
        <f t="shared" si="125"/>
        <v>0</v>
      </c>
      <c r="KVH113" s="284">
        <f t="shared" si="125"/>
        <v>0</v>
      </c>
      <c r="KVI113" s="284">
        <f t="shared" si="125"/>
        <v>0</v>
      </c>
      <c r="KVJ113" s="284">
        <f t="shared" ref="KVJ113:KXU113" si="126">KVJ111-KVJ112</f>
        <v>0</v>
      </c>
      <c r="KVK113" s="284">
        <f t="shared" si="126"/>
        <v>0</v>
      </c>
      <c r="KVL113" s="284">
        <f t="shared" si="126"/>
        <v>0</v>
      </c>
      <c r="KVM113" s="284">
        <f t="shared" si="126"/>
        <v>0</v>
      </c>
      <c r="KVN113" s="284">
        <f t="shared" si="126"/>
        <v>0</v>
      </c>
      <c r="KVO113" s="284">
        <f t="shared" si="126"/>
        <v>0</v>
      </c>
      <c r="KVP113" s="284">
        <f t="shared" si="126"/>
        <v>0</v>
      </c>
      <c r="KVQ113" s="284">
        <f t="shared" si="126"/>
        <v>0</v>
      </c>
      <c r="KVR113" s="284">
        <f t="shared" si="126"/>
        <v>0</v>
      </c>
      <c r="KVS113" s="284">
        <f t="shared" si="126"/>
        <v>0</v>
      </c>
      <c r="KVT113" s="284">
        <f t="shared" si="126"/>
        <v>0</v>
      </c>
      <c r="KVU113" s="284">
        <f t="shared" si="126"/>
        <v>0</v>
      </c>
      <c r="KVV113" s="284">
        <f t="shared" si="126"/>
        <v>0</v>
      </c>
      <c r="KVW113" s="284">
        <f t="shared" si="126"/>
        <v>0</v>
      </c>
      <c r="KVX113" s="284">
        <f t="shared" si="126"/>
        <v>0</v>
      </c>
      <c r="KVY113" s="284">
        <f t="shared" si="126"/>
        <v>0</v>
      </c>
      <c r="KVZ113" s="284">
        <f t="shared" si="126"/>
        <v>0</v>
      </c>
      <c r="KWA113" s="284">
        <f t="shared" si="126"/>
        <v>0</v>
      </c>
      <c r="KWB113" s="284">
        <f t="shared" si="126"/>
        <v>0</v>
      </c>
      <c r="KWC113" s="284">
        <f t="shared" si="126"/>
        <v>0</v>
      </c>
      <c r="KWD113" s="284">
        <f t="shared" si="126"/>
        <v>0</v>
      </c>
      <c r="KWE113" s="284">
        <f t="shared" si="126"/>
        <v>0</v>
      </c>
      <c r="KWF113" s="284">
        <f t="shared" si="126"/>
        <v>0</v>
      </c>
      <c r="KWG113" s="284">
        <f t="shared" si="126"/>
        <v>0</v>
      </c>
      <c r="KWH113" s="284">
        <f t="shared" si="126"/>
        <v>0</v>
      </c>
      <c r="KWI113" s="284">
        <f t="shared" si="126"/>
        <v>0</v>
      </c>
      <c r="KWJ113" s="284">
        <f t="shared" si="126"/>
        <v>0</v>
      </c>
      <c r="KWK113" s="284">
        <f t="shared" si="126"/>
        <v>0</v>
      </c>
      <c r="KWL113" s="284">
        <f t="shared" si="126"/>
        <v>0</v>
      </c>
      <c r="KWM113" s="284">
        <f t="shared" si="126"/>
        <v>0</v>
      </c>
      <c r="KWN113" s="284">
        <f t="shared" si="126"/>
        <v>0</v>
      </c>
      <c r="KWO113" s="284">
        <f t="shared" si="126"/>
        <v>0</v>
      </c>
      <c r="KWP113" s="284">
        <f t="shared" si="126"/>
        <v>0</v>
      </c>
      <c r="KWQ113" s="284">
        <f t="shared" si="126"/>
        <v>0</v>
      </c>
      <c r="KWR113" s="284">
        <f t="shared" si="126"/>
        <v>0</v>
      </c>
      <c r="KWS113" s="284">
        <f t="shared" si="126"/>
        <v>0</v>
      </c>
      <c r="KWT113" s="284">
        <f t="shared" si="126"/>
        <v>0</v>
      </c>
      <c r="KWU113" s="284">
        <f t="shared" si="126"/>
        <v>0</v>
      </c>
      <c r="KWV113" s="284">
        <f t="shared" si="126"/>
        <v>0</v>
      </c>
      <c r="KWW113" s="284">
        <f t="shared" si="126"/>
        <v>0</v>
      </c>
      <c r="KWX113" s="284">
        <f t="shared" si="126"/>
        <v>0</v>
      </c>
      <c r="KWY113" s="284">
        <f t="shared" si="126"/>
        <v>0</v>
      </c>
      <c r="KWZ113" s="284">
        <f t="shared" si="126"/>
        <v>0</v>
      </c>
      <c r="KXA113" s="284">
        <f t="shared" si="126"/>
        <v>0</v>
      </c>
      <c r="KXB113" s="284">
        <f t="shared" si="126"/>
        <v>0</v>
      </c>
      <c r="KXC113" s="284">
        <f t="shared" si="126"/>
        <v>0</v>
      </c>
      <c r="KXD113" s="284">
        <f t="shared" si="126"/>
        <v>0</v>
      </c>
      <c r="KXE113" s="284">
        <f t="shared" si="126"/>
        <v>0</v>
      </c>
      <c r="KXF113" s="284">
        <f t="shared" si="126"/>
        <v>0</v>
      </c>
      <c r="KXG113" s="284">
        <f t="shared" si="126"/>
        <v>0</v>
      </c>
      <c r="KXH113" s="284">
        <f t="shared" si="126"/>
        <v>0</v>
      </c>
      <c r="KXI113" s="284">
        <f t="shared" si="126"/>
        <v>0</v>
      </c>
      <c r="KXJ113" s="284">
        <f t="shared" si="126"/>
        <v>0</v>
      </c>
      <c r="KXK113" s="284">
        <f t="shared" si="126"/>
        <v>0</v>
      </c>
      <c r="KXL113" s="284">
        <f t="shared" si="126"/>
        <v>0</v>
      </c>
      <c r="KXM113" s="284">
        <f t="shared" si="126"/>
        <v>0</v>
      </c>
      <c r="KXN113" s="284">
        <f t="shared" si="126"/>
        <v>0</v>
      </c>
      <c r="KXO113" s="284">
        <f t="shared" si="126"/>
        <v>0</v>
      </c>
      <c r="KXP113" s="284">
        <f t="shared" si="126"/>
        <v>0</v>
      </c>
      <c r="KXQ113" s="284">
        <f t="shared" si="126"/>
        <v>0</v>
      </c>
      <c r="KXR113" s="284">
        <f t="shared" si="126"/>
        <v>0</v>
      </c>
      <c r="KXS113" s="284">
        <f t="shared" si="126"/>
        <v>0</v>
      </c>
      <c r="KXT113" s="284">
        <f t="shared" si="126"/>
        <v>0</v>
      </c>
      <c r="KXU113" s="284">
        <f t="shared" si="126"/>
        <v>0</v>
      </c>
      <c r="KXV113" s="284">
        <f t="shared" ref="KXV113:LAG113" si="127">KXV111-KXV112</f>
        <v>0</v>
      </c>
      <c r="KXW113" s="284">
        <f t="shared" si="127"/>
        <v>0</v>
      </c>
      <c r="KXX113" s="284">
        <f t="shared" si="127"/>
        <v>0</v>
      </c>
      <c r="KXY113" s="284">
        <f t="shared" si="127"/>
        <v>0</v>
      </c>
      <c r="KXZ113" s="284">
        <f t="shared" si="127"/>
        <v>0</v>
      </c>
      <c r="KYA113" s="284">
        <f t="shared" si="127"/>
        <v>0</v>
      </c>
      <c r="KYB113" s="284">
        <f t="shared" si="127"/>
        <v>0</v>
      </c>
      <c r="KYC113" s="284">
        <f t="shared" si="127"/>
        <v>0</v>
      </c>
      <c r="KYD113" s="284">
        <f t="shared" si="127"/>
        <v>0</v>
      </c>
      <c r="KYE113" s="284">
        <f t="shared" si="127"/>
        <v>0</v>
      </c>
      <c r="KYF113" s="284">
        <f t="shared" si="127"/>
        <v>0</v>
      </c>
      <c r="KYG113" s="284">
        <f t="shared" si="127"/>
        <v>0</v>
      </c>
      <c r="KYH113" s="284">
        <f t="shared" si="127"/>
        <v>0</v>
      </c>
      <c r="KYI113" s="284">
        <f t="shared" si="127"/>
        <v>0</v>
      </c>
      <c r="KYJ113" s="284">
        <f t="shared" si="127"/>
        <v>0</v>
      </c>
      <c r="KYK113" s="284">
        <f t="shared" si="127"/>
        <v>0</v>
      </c>
      <c r="KYL113" s="284">
        <f t="shared" si="127"/>
        <v>0</v>
      </c>
      <c r="KYM113" s="284">
        <f t="shared" si="127"/>
        <v>0</v>
      </c>
      <c r="KYN113" s="284">
        <f t="shared" si="127"/>
        <v>0</v>
      </c>
      <c r="KYO113" s="284">
        <f t="shared" si="127"/>
        <v>0</v>
      </c>
      <c r="KYP113" s="284">
        <f t="shared" si="127"/>
        <v>0</v>
      </c>
      <c r="KYQ113" s="284">
        <f t="shared" si="127"/>
        <v>0</v>
      </c>
      <c r="KYR113" s="284">
        <f t="shared" si="127"/>
        <v>0</v>
      </c>
      <c r="KYS113" s="284">
        <f t="shared" si="127"/>
        <v>0</v>
      </c>
      <c r="KYT113" s="284">
        <f t="shared" si="127"/>
        <v>0</v>
      </c>
      <c r="KYU113" s="284">
        <f t="shared" si="127"/>
        <v>0</v>
      </c>
      <c r="KYV113" s="284">
        <f t="shared" si="127"/>
        <v>0</v>
      </c>
      <c r="KYW113" s="284">
        <f t="shared" si="127"/>
        <v>0</v>
      </c>
      <c r="KYX113" s="284">
        <f t="shared" si="127"/>
        <v>0</v>
      </c>
      <c r="KYY113" s="284">
        <f t="shared" si="127"/>
        <v>0</v>
      </c>
      <c r="KYZ113" s="284">
        <f t="shared" si="127"/>
        <v>0</v>
      </c>
      <c r="KZA113" s="284">
        <f t="shared" si="127"/>
        <v>0</v>
      </c>
      <c r="KZB113" s="284">
        <f t="shared" si="127"/>
        <v>0</v>
      </c>
      <c r="KZC113" s="284">
        <f t="shared" si="127"/>
        <v>0</v>
      </c>
      <c r="KZD113" s="284">
        <f t="shared" si="127"/>
        <v>0</v>
      </c>
      <c r="KZE113" s="284">
        <f t="shared" si="127"/>
        <v>0</v>
      </c>
      <c r="KZF113" s="284">
        <f t="shared" si="127"/>
        <v>0</v>
      </c>
      <c r="KZG113" s="284">
        <f t="shared" si="127"/>
        <v>0</v>
      </c>
      <c r="KZH113" s="284">
        <f t="shared" si="127"/>
        <v>0</v>
      </c>
      <c r="KZI113" s="284">
        <f t="shared" si="127"/>
        <v>0</v>
      </c>
      <c r="KZJ113" s="284">
        <f t="shared" si="127"/>
        <v>0</v>
      </c>
      <c r="KZK113" s="284">
        <f t="shared" si="127"/>
        <v>0</v>
      </c>
      <c r="KZL113" s="284">
        <f t="shared" si="127"/>
        <v>0</v>
      </c>
      <c r="KZM113" s="284">
        <f t="shared" si="127"/>
        <v>0</v>
      </c>
      <c r="KZN113" s="284">
        <f t="shared" si="127"/>
        <v>0</v>
      </c>
      <c r="KZO113" s="284">
        <f t="shared" si="127"/>
        <v>0</v>
      </c>
      <c r="KZP113" s="284">
        <f t="shared" si="127"/>
        <v>0</v>
      </c>
      <c r="KZQ113" s="284">
        <f t="shared" si="127"/>
        <v>0</v>
      </c>
      <c r="KZR113" s="284">
        <f t="shared" si="127"/>
        <v>0</v>
      </c>
      <c r="KZS113" s="284">
        <f t="shared" si="127"/>
        <v>0</v>
      </c>
      <c r="KZT113" s="284">
        <f t="shared" si="127"/>
        <v>0</v>
      </c>
      <c r="KZU113" s="284">
        <f t="shared" si="127"/>
        <v>0</v>
      </c>
      <c r="KZV113" s="284">
        <f t="shared" si="127"/>
        <v>0</v>
      </c>
      <c r="KZW113" s="284">
        <f t="shared" si="127"/>
        <v>0</v>
      </c>
      <c r="KZX113" s="284">
        <f t="shared" si="127"/>
        <v>0</v>
      </c>
      <c r="KZY113" s="284">
        <f t="shared" si="127"/>
        <v>0</v>
      </c>
      <c r="KZZ113" s="284">
        <f t="shared" si="127"/>
        <v>0</v>
      </c>
      <c r="LAA113" s="284">
        <f t="shared" si="127"/>
        <v>0</v>
      </c>
      <c r="LAB113" s="284">
        <f t="shared" si="127"/>
        <v>0</v>
      </c>
      <c r="LAC113" s="284">
        <f t="shared" si="127"/>
        <v>0</v>
      </c>
      <c r="LAD113" s="284">
        <f t="shared" si="127"/>
        <v>0</v>
      </c>
      <c r="LAE113" s="284">
        <f t="shared" si="127"/>
        <v>0</v>
      </c>
      <c r="LAF113" s="284">
        <f t="shared" si="127"/>
        <v>0</v>
      </c>
      <c r="LAG113" s="284">
        <f t="shared" si="127"/>
        <v>0</v>
      </c>
      <c r="LAH113" s="284">
        <f t="shared" ref="LAH113:LCS113" si="128">LAH111-LAH112</f>
        <v>0</v>
      </c>
      <c r="LAI113" s="284">
        <f t="shared" si="128"/>
        <v>0</v>
      </c>
      <c r="LAJ113" s="284">
        <f t="shared" si="128"/>
        <v>0</v>
      </c>
      <c r="LAK113" s="284">
        <f t="shared" si="128"/>
        <v>0</v>
      </c>
      <c r="LAL113" s="284">
        <f t="shared" si="128"/>
        <v>0</v>
      </c>
      <c r="LAM113" s="284">
        <f t="shared" si="128"/>
        <v>0</v>
      </c>
      <c r="LAN113" s="284">
        <f t="shared" si="128"/>
        <v>0</v>
      </c>
      <c r="LAO113" s="284">
        <f t="shared" si="128"/>
        <v>0</v>
      </c>
      <c r="LAP113" s="284">
        <f t="shared" si="128"/>
        <v>0</v>
      </c>
      <c r="LAQ113" s="284">
        <f t="shared" si="128"/>
        <v>0</v>
      </c>
      <c r="LAR113" s="284">
        <f t="shared" si="128"/>
        <v>0</v>
      </c>
      <c r="LAS113" s="284">
        <f t="shared" si="128"/>
        <v>0</v>
      </c>
      <c r="LAT113" s="284">
        <f t="shared" si="128"/>
        <v>0</v>
      </c>
      <c r="LAU113" s="284">
        <f t="shared" si="128"/>
        <v>0</v>
      </c>
      <c r="LAV113" s="284">
        <f t="shared" si="128"/>
        <v>0</v>
      </c>
      <c r="LAW113" s="284">
        <f t="shared" si="128"/>
        <v>0</v>
      </c>
      <c r="LAX113" s="284">
        <f t="shared" si="128"/>
        <v>0</v>
      </c>
      <c r="LAY113" s="284">
        <f t="shared" si="128"/>
        <v>0</v>
      </c>
      <c r="LAZ113" s="284">
        <f t="shared" si="128"/>
        <v>0</v>
      </c>
      <c r="LBA113" s="284">
        <f t="shared" si="128"/>
        <v>0</v>
      </c>
      <c r="LBB113" s="284">
        <f t="shared" si="128"/>
        <v>0</v>
      </c>
      <c r="LBC113" s="284">
        <f t="shared" si="128"/>
        <v>0</v>
      </c>
      <c r="LBD113" s="284">
        <f t="shared" si="128"/>
        <v>0</v>
      </c>
      <c r="LBE113" s="284">
        <f t="shared" si="128"/>
        <v>0</v>
      </c>
      <c r="LBF113" s="284">
        <f t="shared" si="128"/>
        <v>0</v>
      </c>
      <c r="LBG113" s="284">
        <f t="shared" si="128"/>
        <v>0</v>
      </c>
      <c r="LBH113" s="284">
        <f t="shared" si="128"/>
        <v>0</v>
      </c>
      <c r="LBI113" s="284">
        <f t="shared" si="128"/>
        <v>0</v>
      </c>
      <c r="LBJ113" s="284">
        <f t="shared" si="128"/>
        <v>0</v>
      </c>
      <c r="LBK113" s="284">
        <f t="shared" si="128"/>
        <v>0</v>
      </c>
      <c r="LBL113" s="284">
        <f t="shared" si="128"/>
        <v>0</v>
      </c>
      <c r="LBM113" s="284">
        <f t="shared" si="128"/>
        <v>0</v>
      </c>
      <c r="LBN113" s="284">
        <f t="shared" si="128"/>
        <v>0</v>
      </c>
      <c r="LBO113" s="284">
        <f t="shared" si="128"/>
        <v>0</v>
      </c>
      <c r="LBP113" s="284">
        <f t="shared" si="128"/>
        <v>0</v>
      </c>
      <c r="LBQ113" s="284">
        <f t="shared" si="128"/>
        <v>0</v>
      </c>
      <c r="LBR113" s="284">
        <f t="shared" si="128"/>
        <v>0</v>
      </c>
      <c r="LBS113" s="284">
        <f t="shared" si="128"/>
        <v>0</v>
      </c>
      <c r="LBT113" s="284">
        <f t="shared" si="128"/>
        <v>0</v>
      </c>
      <c r="LBU113" s="284">
        <f t="shared" si="128"/>
        <v>0</v>
      </c>
      <c r="LBV113" s="284">
        <f t="shared" si="128"/>
        <v>0</v>
      </c>
      <c r="LBW113" s="284">
        <f t="shared" si="128"/>
        <v>0</v>
      </c>
      <c r="LBX113" s="284">
        <f t="shared" si="128"/>
        <v>0</v>
      </c>
      <c r="LBY113" s="284">
        <f t="shared" si="128"/>
        <v>0</v>
      </c>
      <c r="LBZ113" s="284">
        <f t="shared" si="128"/>
        <v>0</v>
      </c>
      <c r="LCA113" s="284">
        <f t="shared" si="128"/>
        <v>0</v>
      </c>
      <c r="LCB113" s="284">
        <f t="shared" si="128"/>
        <v>0</v>
      </c>
      <c r="LCC113" s="284">
        <f t="shared" si="128"/>
        <v>0</v>
      </c>
      <c r="LCD113" s="284">
        <f t="shared" si="128"/>
        <v>0</v>
      </c>
      <c r="LCE113" s="284">
        <f t="shared" si="128"/>
        <v>0</v>
      </c>
      <c r="LCF113" s="284">
        <f t="shared" si="128"/>
        <v>0</v>
      </c>
      <c r="LCG113" s="284">
        <f t="shared" si="128"/>
        <v>0</v>
      </c>
      <c r="LCH113" s="284">
        <f t="shared" si="128"/>
        <v>0</v>
      </c>
      <c r="LCI113" s="284">
        <f t="shared" si="128"/>
        <v>0</v>
      </c>
      <c r="LCJ113" s="284">
        <f t="shared" si="128"/>
        <v>0</v>
      </c>
      <c r="LCK113" s="284">
        <f t="shared" si="128"/>
        <v>0</v>
      </c>
      <c r="LCL113" s="284">
        <f t="shared" si="128"/>
        <v>0</v>
      </c>
      <c r="LCM113" s="284">
        <f t="shared" si="128"/>
        <v>0</v>
      </c>
      <c r="LCN113" s="284">
        <f t="shared" si="128"/>
        <v>0</v>
      </c>
      <c r="LCO113" s="284">
        <f t="shared" si="128"/>
        <v>0</v>
      </c>
      <c r="LCP113" s="284">
        <f t="shared" si="128"/>
        <v>0</v>
      </c>
      <c r="LCQ113" s="284">
        <f t="shared" si="128"/>
        <v>0</v>
      </c>
      <c r="LCR113" s="284">
        <f t="shared" si="128"/>
        <v>0</v>
      </c>
      <c r="LCS113" s="284">
        <f t="shared" si="128"/>
        <v>0</v>
      </c>
      <c r="LCT113" s="284">
        <f t="shared" ref="LCT113:LFE113" si="129">LCT111-LCT112</f>
        <v>0</v>
      </c>
      <c r="LCU113" s="284">
        <f t="shared" si="129"/>
        <v>0</v>
      </c>
      <c r="LCV113" s="284">
        <f t="shared" si="129"/>
        <v>0</v>
      </c>
      <c r="LCW113" s="284">
        <f t="shared" si="129"/>
        <v>0</v>
      </c>
      <c r="LCX113" s="284">
        <f t="shared" si="129"/>
        <v>0</v>
      </c>
      <c r="LCY113" s="284">
        <f t="shared" si="129"/>
        <v>0</v>
      </c>
      <c r="LCZ113" s="284">
        <f t="shared" si="129"/>
        <v>0</v>
      </c>
      <c r="LDA113" s="284">
        <f t="shared" si="129"/>
        <v>0</v>
      </c>
      <c r="LDB113" s="284">
        <f t="shared" si="129"/>
        <v>0</v>
      </c>
      <c r="LDC113" s="284">
        <f t="shared" si="129"/>
        <v>0</v>
      </c>
      <c r="LDD113" s="284">
        <f t="shared" si="129"/>
        <v>0</v>
      </c>
      <c r="LDE113" s="284">
        <f t="shared" si="129"/>
        <v>0</v>
      </c>
      <c r="LDF113" s="284">
        <f t="shared" si="129"/>
        <v>0</v>
      </c>
      <c r="LDG113" s="284">
        <f t="shared" si="129"/>
        <v>0</v>
      </c>
      <c r="LDH113" s="284">
        <f t="shared" si="129"/>
        <v>0</v>
      </c>
      <c r="LDI113" s="284">
        <f t="shared" si="129"/>
        <v>0</v>
      </c>
      <c r="LDJ113" s="284">
        <f t="shared" si="129"/>
        <v>0</v>
      </c>
      <c r="LDK113" s="284">
        <f t="shared" si="129"/>
        <v>0</v>
      </c>
      <c r="LDL113" s="284">
        <f t="shared" si="129"/>
        <v>0</v>
      </c>
      <c r="LDM113" s="284">
        <f t="shared" si="129"/>
        <v>0</v>
      </c>
      <c r="LDN113" s="284">
        <f t="shared" si="129"/>
        <v>0</v>
      </c>
      <c r="LDO113" s="284">
        <f t="shared" si="129"/>
        <v>0</v>
      </c>
      <c r="LDP113" s="284">
        <f t="shared" si="129"/>
        <v>0</v>
      </c>
      <c r="LDQ113" s="284">
        <f t="shared" si="129"/>
        <v>0</v>
      </c>
      <c r="LDR113" s="284">
        <f t="shared" si="129"/>
        <v>0</v>
      </c>
      <c r="LDS113" s="284">
        <f t="shared" si="129"/>
        <v>0</v>
      </c>
      <c r="LDT113" s="284">
        <f t="shared" si="129"/>
        <v>0</v>
      </c>
      <c r="LDU113" s="284">
        <f t="shared" si="129"/>
        <v>0</v>
      </c>
      <c r="LDV113" s="284">
        <f t="shared" si="129"/>
        <v>0</v>
      </c>
      <c r="LDW113" s="284">
        <f t="shared" si="129"/>
        <v>0</v>
      </c>
      <c r="LDX113" s="284">
        <f t="shared" si="129"/>
        <v>0</v>
      </c>
      <c r="LDY113" s="284">
        <f t="shared" si="129"/>
        <v>0</v>
      </c>
      <c r="LDZ113" s="284">
        <f t="shared" si="129"/>
        <v>0</v>
      </c>
      <c r="LEA113" s="284">
        <f t="shared" si="129"/>
        <v>0</v>
      </c>
      <c r="LEB113" s="284">
        <f t="shared" si="129"/>
        <v>0</v>
      </c>
      <c r="LEC113" s="284">
        <f t="shared" si="129"/>
        <v>0</v>
      </c>
      <c r="LED113" s="284">
        <f t="shared" si="129"/>
        <v>0</v>
      </c>
      <c r="LEE113" s="284">
        <f t="shared" si="129"/>
        <v>0</v>
      </c>
      <c r="LEF113" s="284">
        <f t="shared" si="129"/>
        <v>0</v>
      </c>
      <c r="LEG113" s="284">
        <f t="shared" si="129"/>
        <v>0</v>
      </c>
      <c r="LEH113" s="284">
        <f t="shared" si="129"/>
        <v>0</v>
      </c>
      <c r="LEI113" s="284">
        <f t="shared" si="129"/>
        <v>0</v>
      </c>
      <c r="LEJ113" s="284">
        <f t="shared" si="129"/>
        <v>0</v>
      </c>
      <c r="LEK113" s="284">
        <f t="shared" si="129"/>
        <v>0</v>
      </c>
      <c r="LEL113" s="284">
        <f t="shared" si="129"/>
        <v>0</v>
      </c>
      <c r="LEM113" s="284">
        <f t="shared" si="129"/>
        <v>0</v>
      </c>
      <c r="LEN113" s="284">
        <f t="shared" si="129"/>
        <v>0</v>
      </c>
      <c r="LEO113" s="284">
        <f t="shared" si="129"/>
        <v>0</v>
      </c>
      <c r="LEP113" s="284">
        <f t="shared" si="129"/>
        <v>0</v>
      </c>
      <c r="LEQ113" s="284">
        <f t="shared" si="129"/>
        <v>0</v>
      </c>
      <c r="LER113" s="284">
        <f t="shared" si="129"/>
        <v>0</v>
      </c>
      <c r="LES113" s="284">
        <f t="shared" si="129"/>
        <v>0</v>
      </c>
      <c r="LET113" s="284">
        <f t="shared" si="129"/>
        <v>0</v>
      </c>
      <c r="LEU113" s="284">
        <f t="shared" si="129"/>
        <v>0</v>
      </c>
      <c r="LEV113" s="284">
        <f t="shared" si="129"/>
        <v>0</v>
      </c>
      <c r="LEW113" s="284">
        <f t="shared" si="129"/>
        <v>0</v>
      </c>
      <c r="LEX113" s="284">
        <f t="shared" si="129"/>
        <v>0</v>
      </c>
      <c r="LEY113" s="284">
        <f t="shared" si="129"/>
        <v>0</v>
      </c>
      <c r="LEZ113" s="284">
        <f t="shared" si="129"/>
        <v>0</v>
      </c>
      <c r="LFA113" s="284">
        <f t="shared" si="129"/>
        <v>0</v>
      </c>
      <c r="LFB113" s="284">
        <f t="shared" si="129"/>
        <v>0</v>
      </c>
      <c r="LFC113" s="284">
        <f t="shared" si="129"/>
        <v>0</v>
      </c>
      <c r="LFD113" s="284">
        <f t="shared" si="129"/>
        <v>0</v>
      </c>
      <c r="LFE113" s="284">
        <f t="shared" si="129"/>
        <v>0</v>
      </c>
      <c r="LFF113" s="284">
        <f t="shared" ref="LFF113:LHQ113" si="130">LFF111-LFF112</f>
        <v>0</v>
      </c>
      <c r="LFG113" s="284">
        <f t="shared" si="130"/>
        <v>0</v>
      </c>
      <c r="LFH113" s="284">
        <f t="shared" si="130"/>
        <v>0</v>
      </c>
      <c r="LFI113" s="284">
        <f t="shared" si="130"/>
        <v>0</v>
      </c>
      <c r="LFJ113" s="284">
        <f t="shared" si="130"/>
        <v>0</v>
      </c>
      <c r="LFK113" s="284">
        <f t="shared" si="130"/>
        <v>0</v>
      </c>
      <c r="LFL113" s="284">
        <f t="shared" si="130"/>
        <v>0</v>
      </c>
      <c r="LFM113" s="284">
        <f t="shared" si="130"/>
        <v>0</v>
      </c>
      <c r="LFN113" s="284">
        <f t="shared" si="130"/>
        <v>0</v>
      </c>
      <c r="LFO113" s="284">
        <f t="shared" si="130"/>
        <v>0</v>
      </c>
      <c r="LFP113" s="284">
        <f t="shared" si="130"/>
        <v>0</v>
      </c>
      <c r="LFQ113" s="284">
        <f t="shared" si="130"/>
        <v>0</v>
      </c>
      <c r="LFR113" s="284">
        <f t="shared" si="130"/>
        <v>0</v>
      </c>
      <c r="LFS113" s="284">
        <f t="shared" si="130"/>
        <v>0</v>
      </c>
      <c r="LFT113" s="284">
        <f t="shared" si="130"/>
        <v>0</v>
      </c>
      <c r="LFU113" s="284">
        <f t="shared" si="130"/>
        <v>0</v>
      </c>
      <c r="LFV113" s="284">
        <f t="shared" si="130"/>
        <v>0</v>
      </c>
      <c r="LFW113" s="284">
        <f t="shared" si="130"/>
        <v>0</v>
      </c>
      <c r="LFX113" s="284">
        <f t="shared" si="130"/>
        <v>0</v>
      </c>
      <c r="LFY113" s="284">
        <f t="shared" si="130"/>
        <v>0</v>
      </c>
      <c r="LFZ113" s="284">
        <f t="shared" si="130"/>
        <v>0</v>
      </c>
      <c r="LGA113" s="284">
        <f t="shared" si="130"/>
        <v>0</v>
      </c>
      <c r="LGB113" s="284">
        <f t="shared" si="130"/>
        <v>0</v>
      </c>
      <c r="LGC113" s="284">
        <f t="shared" si="130"/>
        <v>0</v>
      </c>
      <c r="LGD113" s="284">
        <f t="shared" si="130"/>
        <v>0</v>
      </c>
      <c r="LGE113" s="284">
        <f t="shared" si="130"/>
        <v>0</v>
      </c>
      <c r="LGF113" s="284">
        <f t="shared" si="130"/>
        <v>0</v>
      </c>
      <c r="LGG113" s="284">
        <f t="shared" si="130"/>
        <v>0</v>
      </c>
      <c r="LGH113" s="284">
        <f t="shared" si="130"/>
        <v>0</v>
      </c>
      <c r="LGI113" s="284">
        <f t="shared" si="130"/>
        <v>0</v>
      </c>
      <c r="LGJ113" s="284">
        <f t="shared" si="130"/>
        <v>0</v>
      </c>
      <c r="LGK113" s="284">
        <f t="shared" si="130"/>
        <v>0</v>
      </c>
      <c r="LGL113" s="284">
        <f t="shared" si="130"/>
        <v>0</v>
      </c>
      <c r="LGM113" s="284">
        <f t="shared" si="130"/>
        <v>0</v>
      </c>
      <c r="LGN113" s="284">
        <f t="shared" si="130"/>
        <v>0</v>
      </c>
      <c r="LGO113" s="284">
        <f t="shared" si="130"/>
        <v>0</v>
      </c>
      <c r="LGP113" s="284">
        <f t="shared" si="130"/>
        <v>0</v>
      </c>
      <c r="LGQ113" s="284">
        <f t="shared" si="130"/>
        <v>0</v>
      </c>
      <c r="LGR113" s="284">
        <f t="shared" si="130"/>
        <v>0</v>
      </c>
      <c r="LGS113" s="284">
        <f t="shared" si="130"/>
        <v>0</v>
      </c>
      <c r="LGT113" s="284">
        <f t="shared" si="130"/>
        <v>0</v>
      </c>
      <c r="LGU113" s="284">
        <f t="shared" si="130"/>
        <v>0</v>
      </c>
      <c r="LGV113" s="284">
        <f t="shared" si="130"/>
        <v>0</v>
      </c>
      <c r="LGW113" s="284">
        <f t="shared" si="130"/>
        <v>0</v>
      </c>
      <c r="LGX113" s="284">
        <f t="shared" si="130"/>
        <v>0</v>
      </c>
      <c r="LGY113" s="284">
        <f t="shared" si="130"/>
        <v>0</v>
      </c>
      <c r="LGZ113" s="284">
        <f t="shared" si="130"/>
        <v>0</v>
      </c>
      <c r="LHA113" s="284">
        <f t="shared" si="130"/>
        <v>0</v>
      </c>
      <c r="LHB113" s="284">
        <f t="shared" si="130"/>
        <v>0</v>
      </c>
      <c r="LHC113" s="284">
        <f t="shared" si="130"/>
        <v>0</v>
      </c>
      <c r="LHD113" s="284">
        <f t="shared" si="130"/>
        <v>0</v>
      </c>
      <c r="LHE113" s="284">
        <f t="shared" si="130"/>
        <v>0</v>
      </c>
      <c r="LHF113" s="284">
        <f t="shared" si="130"/>
        <v>0</v>
      </c>
      <c r="LHG113" s="284">
        <f t="shared" si="130"/>
        <v>0</v>
      </c>
      <c r="LHH113" s="284">
        <f t="shared" si="130"/>
        <v>0</v>
      </c>
      <c r="LHI113" s="284">
        <f t="shared" si="130"/>
        <v>0</v>
      </c>
      <c r="LHJ113" s="284">
        <f t="shared" si="130"/>
        <v>0</v>
      </c>
      <c r="LHK113" s="284">
        <f t="shared" si="130"/>
        <v>0</v>
      </c>
      <c r="LHL113" s="284">
        <f t="shared" si="130"/>
        <v>0</v>
      </c>
      <c r="LHM113" s="284">
        <f t="shared" si="130"/>
        <v>0</v>
      </c>
      <c r="LHN113" s="284">
        <f t="shared" si="130"/>
        <v>0</v>
      </c>
      <c r="LHO113" s="284">
        <f t="shared" si="130"/>
        <v>0</v>
      </c>
      <c r="LHP113" s="284">
        <f t="shared" si="130"/>
        <v>0</v>
      </c>
      <c r="LHQ113" s="284">
        <f t="shared" si="130"/>
        <v>0</v>
      </c>
      <c r="LHR113" s="284">
        <f t="shared" ref="LHR113:LKC113" si="131">LHR111-LHR112</f>
        <v>0</v>
      </c>
      <c r="LHS113" s="284">
        <f t="shared" si="131"/>
        <v>0</v>
      </c>
      <c r="LHT113" s="284">
        <f t="shared" si="131"/>
        <v>0</v>
      </c>
      <c r="LHU113" s="284">
        <f t="shared" si="131"/>
        <v>0</v>
      </c>
      <c r="LHV113" s="284">
        <f t="shared" si="131"/>
        <v>0</v>
      </c>
      <c r="LHW113" s="284">
        <f t="shared" si="131"/>
        <v>0</v>
      </c>
      <c r="LHX113" s="284">
        <f t="shared" si="131"/>
        <v>0</v>
      </c>
      <c r="LHY113" s="284">
        <f t="shared" si="131"/>
        <v>0</v>
      </c>
      <c r="LHZ113" s="284">
        <f t="shared" si="131"/>
        <v>0</v>
      </c>
      <c r="LIA113" s="284">
        <f t="shared" si="131"/>
        <v>0</v>
      </c>
      <c r="LIB113" s="284">
        <f t="shared" si="131"/>
        <v>0</v>
      </c>
      <c r="LIC113" s="284">
        <f t="shared" si="131"/>
        <v>0</v>
      </c>
      <c r="LID113" s="284">
        <f t="shared" si="131"/>
        <v>0</v>
      </c>
      <c r="LIE113" s="284">
        <f t="shared" si="131"/>
        <v>0</v>
      </c>
      <c r="LIF113" s="284">
        <f t="shared" si="131"/>
        <v>0</v>
      </c>
      <c r="LIG113" s="284">
        <f t="shared" si="131"/>
        <v>0</v>
      </c>
      <c r="LIH113" s="284">
        <f t="shared" si="131"/>
        <v>0</v>
      </c>
      <c r="LII113" s="284">
        <f t="shared" si="131"/>
        <v>0</v>
      </c>
      <c r="LIJ113" s="284">
        <f t="shared" si="131"/>
        <v>0</v>
      </c>
      <c r="LIK113" s="284">
        <f t="shared" si="131"/>
        <v>0</v>
      </c>
      <c r="LIL113" s="284">
        <f t="shared" si="131"/>
        <v>0</v>
      </c>
      <c r="LIM113" s="284">
        <f t="shared" si="131"/>
        <v>0</v>
      </c>
      <c r="LIN113" s="284">
        <f t="shared" si="131"/>
        <v>0</v>
      </c>
      <c r="LIO113" s="284">
        <f t="shared" si="131"/>
        <v>0</v>
      </c>
      <c r="LIP113" s="284">
        <f t="shared" si="131"/>
        <v>0</v>
      </c>
      <c r="LIQ113" s="284">
        <f t="shared" si="131"/>
        <v>0</v>
      </c>
      <c r="LIR113" s="284">
        <f t="shared" si="131"/>
        <v>0</v>
      </c>
      <c r="LIS113" s="284">
        <f t="shared" si="131"/>
        <v>0</v>
      </c>
      <c r="LIT113" s="284">
        <f t="shared" si="131"/>
        <v>0</v>
      </c>
      <c r="LIU113" s="284">
        <f t="shared" si="131"/>
        <v>0</v>
      </c>
      <c r="LIV113" s="284">
        <f t="shared" si="131"/>
        <v>0</v>
      </c>
      <c r="LIW113" s="284">
        <f t="shared" si="131"/>
        <v>0</v>
      </c>
      <c r="LIX113" s="284">
        <f t="shared" si="131"/>
        <v>0</v>
      </c>
      <c r="LIY113" s="284">
        <f t="shared" si="131"/>
        <v>0</v>
      </c>
      <c r="LIZ113" s="284">
        <f t="shared" si="131"/>
        <v>0</v>
      </c>
      <c r="LJA113" s="284">
        <f t="shared" si="131"/>
        <v>0</v>
      </c>
      <c r="LJB113" s="284">
        <f t="shared" si="131"/>
        <v>0</v>
      </c>
      <c r="LJC113" s="284">
        <f t="shared" si="131"/>
        <v>0</v>
      </c>
      <c r="LJD113" s="284">
        <f t="shared" si="131"/>
        <v>0</v>
      </c>
      <c r="LJE113" s="284">
        <f t="shared" si="131"/>
        <v>0</v>
      </c>
      <c r="LJF113" s="284">
        <f t="shared" si="131"/>
        <v>0</v>
      </c>
      <c r="LJG113" s="284">
        <f t="shared" si="131"/>
        <v>0</v>
      </c>
      <c r="LJH113" s="284">
        <f t="shared" si="131"/>
        <v>0</v>
      </c>
      <c r="LJI113" s="284">
        <f t="shared" si="131"/>
        <v>0</v>
      </c>
      <c r="LJJ113" s="284">
        <f t="shared" si="131"/>
        <v>0</v>
      </c>
      <c r="LJK113" s="284">
        <f t="shared" si="131"/>
        <v>0</v>
      </c>
      <c r="LJL113" s="284">
        <f t="shared" si="131"/>
        <v>0</v>
      </c>
      <c r="LJM113" s="284">
        <f t="shared" si="131"/>
        <v>0</v>
      </c>
      <c r="LJN113" s="284">
        <f t="shared" si="131"/>
        <v>0</v>
      </c>
      <c r="LJO113" s="284">
        <f t="shared" si="131"/>
        <v>0</v>
      </c>
      <c r="LJP113" s="284">
        <f t="shared" si="131"/>
        <v>0</v>
      </c>
      <c r="LJQ113" s="284">
        <f t="shared" si="131"/>
        <v>0</v>
      </c>
      <c r="LJR113" s="284">
        <f t="shared" si="131"/>
        <v>0</v>
      </c>
      <c r="LJS113" s="284">
        <f t="shared" si="131"/>
        <v>0</v>
      </c>
      <c r="LJT113" s="284">
        <f t="shared" si="131"/>
        <v>0</v>
      </c>
      <c r="LJU113" s="284">
        <f t="shared" si="131"/>
        <v>0</v>
      </c>
      <c r="LJV113" s="284">
        <f t="shared" si="131"/>
        <v>0</v>
      </c>
      <c r="LJW113" s="284">
        <f t="shared" si="131"/>
        <v>0</v>
      </c>
      <c r="LJX113" s="284">
        <f t="shared" si="131"/>
        <v>0</v>
      </c>
      <c r="LJY113" s="284">
        <f t="shared" si="131"/>
        <v>0</v>
      </c>
      <c r="LJZ113" s="284">
        <f t="shared" si="131"/>
        <v>0</v>
      </c>
      <c r="LKA113" s="284">
        <f t="shared" si="131"/>
        <v>0</v>
      </c>
      <c r="LKB113" s="284">
        <f t="shared" si="131"/>
        <v>0</v>
      </c>
      <c r="LKC113" s="284">
        <f t="shared" si="131"/>
        <v>0</v>
      </c>
      <c r="LKD113" s="284">
        <f t="shared" ref="LKD113:LMO113" si="132">LKD111-LKD112</f>
        <v>0</v>
      </c>
      <c r="LKE113" s="284">
        <f t="shared" si="132"/>
        <v>0</v>
      </c>
      <c r="LKF113" s="284">
        <f t="shared" si="132"/>
        <v>0</v>
      </c>
      <c r="LKG113" s="284">
        <f t="shared" si="132"/>
        <v>0</v>
      </c>
      <c r="LKH113" s="284">
        <f t="shared" si="132"/>
        <v>0</v>
      </c>
      <c r="LKI113" s="284">
        <f t="shared" si="132"/>
        <v>0</v>
      </c>
      <c r="LKJ113" s="284">
        <f t="shared" si="132"/>
        <v>0</v>
      </c>
      <c r="LKK113" s="284">
        <f t="shared" si="132"/>
        <v>0</v>
      </c>
      <c r="LKL113" s="284">
        <f t="shared" si="132"/>
        <v>0</v>
      </c>
      <c r="LKM113" s="284">
        <f t="shared" si="132"/>
        <v>0</v>
      </c>
      <c r="LKN113" s="284">
        <f t="shared" si="132"/>
        <v>0</v>
      </c>
      <c r="LKO113" s="284">
        <f t="shared" si="132"/>
        <v>0</v>
      </c>
      <c r="LKP113" s="284">
        <f t="shared" si="132"/>
        <v>0</v>
      </c>
      <c r="LKQ113" s="284">
        <f t="shared" si="132"/>
        <v>0</v>
      </c>
      <c r="LKR113" s="284">
        <f t="shared" si="132"/>
        <v>0</v>
      </c>
      <c r="LKS113" s="284">
        <f t="shared" si="132"/>
        <v>0</v>
      </c>
      <c r="LKT113" s="284">
        <f t="shared" si="132"/>
        <v>0</v>
      </c>
      <c r="LKU113" s="284">
        <f t="shared" si="132"/>
        <v>0</v>
      </c>
      <c r="LKV113" s="284">
        <f t="shared" si="132"/>
        <v>0</v>
      </c>
      <c r="LKW113" s="284">
        <f t="shared" si="132"/>
        <v>0</v>
      </c>
      <c r="LKX113" s="284">
        <f t="shared" si="132"/>
        <v>0</v>
      </c>
      <c r="LKY113" s="284">
        <f t="shared" si="132"/>
        <v>0</v>
      </c>
      <c r="LKZ113" s="284">
        <f t="shared" si="132"/>
        <v>0</v>
      </c>
      <c r="LLA113" s="284">
        <f t="shared" si="132"/>
        <v>0</v>
      </c>
      <c r="LLB113" s="284">
        <f t="shared" si="132"/>
        <v>0</v>
      </c>
      <c r="LLC113" s="284">
        <f t="shared" si="132"/>
        <v>0</v>
      </c>
      <c r="LLD113" s="284">
        <f t="shared" si="132"/>
        <v>0</v>
      </c>
      <c r="LLE113" s="284">
        <f t="shared" si="132"/>
        <v>0</v>
      </c>
      <c r="LLF113" s="284">
        <f t="shared" si="132"/>
        <v>0</v>
      </c>
      <c r="LLG113" s="284">
        <f t="shared" si="132"/>
        <v>0</v>
      </c>
      <c r="LLH113" s="284">
        <f t="shared" si="132"/>
        <v>0</v>
      </c>
      <c r="LLI113" s="284">
        <f t="shared" si="132"/>
        <v>0</v>
      </c>
      <c r="LLJ113" s="284">
        <f t="shared" si="132"/>
        <v>0</v>
      </c>
      <c r="LLK113" s="284">
        <f t="shared" si="132"/>
        <v>0</v>
      </c>
      <c r="LLL113" s="284">
        <f t="shared" si="132"/>
        <v>0</v>
      </c>
      <c r="LLM113" s="284">
        <f t="shared" si="132"/>
        <v>0</v>
      </c>
      <c r="LLN113" s="284">
        <f t="shared" si="132"/>
        <v>0</v>
      </c>
      <c r="LLO113" s="284">
        <f t="shared" si="132"/>
        <v>0</v>
      </c>
      <c r="LLP113" s="284">
        <f t="shared" si="132"/>
        <v>0</v>
      </c>
      <c r="LLQ113" s="284">
        <f t="shared" si="132"/>
        <v>0</v>
      </c>
      <c r="LLR113" s="284">
        <f t="shared" si="132"/>
        <v>0</v>
      </c>
      <c r="LLS113" s="284">
        <f t="shared" si="132"/>
        <v>0</v>
      </c>
      <c r="LLT113" s="284">
        <f t="shared" si="132"/>
        <v>0</v>
      </c>
      <c r="LLU113" s="284">
        <f t="shared" si="132"/>
        <v>0</v>
      </c>
      <c r="LLV113" s="284">
        <f t="shared" si="132"/>
        <v>0</v>
      </c>
      <c r="LLW113" s="284">
        <f t="shared" si="132"/>
        <v>0</v>
      </c>
      <c r="LLX113" s="284">
        <f t="shared" si="132"/>
        <v>0</v>
      </c>
      <c r="LLY113" s="284">
        <f t="shared" si="132"/>
        <v>0</v>
      </c>
      <c r="LLZ113" s="284">
        <f t="shared" si="132"/>
        <v>0</v>
      </c>
      <c r="LMA113" s="284">
        <f t="shared" si="132"/>
        <v>0</v>
      </c>
      <c r="LMB113" s="284">
        <f t="shared" si="132"/>
        <v>0</v>
      </c>
      <c r="LMC113" s="284">
        <f t="shared" si="132"/>
        <v>0</v>
      </c>
      <c r="LMD113" s="284">
        <f t="shared" si="132"/>
        <v>0</v>
      </c>
      <c r="LME113" s="284">
        <f t="shared" si="132"/>
        <v>0</v>
      </c>
      <c r="LMF113" s="284">
        <f t="shared" si="132"/>
        <v>0</v>
      </c>
      <c r="LMG113" s="284">
        <f t="shared" si="132"/>
        <v>0</v>
      </c>
      <c r="LMH113" s="284">
        <f t="shared" si="132"/>
        <v>0</v>
      </c>
      <c r="LMI113" s="284">
        <f t="shared" si="132"/>
        <v>0</v>
      </c>
      <c r="LMJ113" s="284">
        <f t="shared" si="132"/>
        <v>0</v>
      </c>
      <c r="LMK113" s="284">
        <f t="shared" si="132"/>
        <v>0</v>
      </c>
      <c r="LML113" s="284">
        <f t="shared" si="132"/>
        <v>0</v>
      </c>
      <c r="LMM113" s="284">
        <f t="shared" si="132"/>
        <v>0</v>
      </c>
      <c r="LMN113" s="284">
        <f t="shared" si="132"/>
        <v>0</v>
      </c>
      <c r="LMO113" s="284">
        <f t="shared" si="132"/>
        <v>0</v>
      </c>
      <c r="LMP113" s="284">
        <f t="shared" ref="LMP113:LPA113" si="133">LMP111-LMP112</f>
        <v>0</v>
      </c>
      <c r="LMQ113" s="284">
        <f t="shared" si="133"/>
        <v>0</v>
      </c>
      <c r="LMR113" s="284">
        <f t="shared" si="133"/>
        <v>0</v>
      </c>
      <c r="LMS113" s="284">
        <f t="shared" si="133"/>
        <v>0</v>
      </c>
      <c r="LMT113" s="284">
        <f t="shared" si="133"/>
        <v>0</v>
      </c>
      <c r="LMU113" s="284">
        <f t="shared" si="133"/>
        <v>0</v>
      </c>
      <c r="LMV113" s="284">
        <f t="shared" si="133"/>
        <v>0</v>
      </c>
      <c r="LMW113" s="284">
        <f t="shared" si="133"/>
        <v>0</v>
      </c>
      <c r="LMX113" s="284">
        <f t="shared" si="133"/>
        <v>0</v>
      </c>
      <c r="LMY113" s="284">
        <f t="shared" si="133"/>
        <v>0</v>
      </c>
      <c r="LMZ113" s="284">
        <f t="shared" si="133"/>
        <v>0</v>
      </c>
      <c r="LNA113" s="284">
        <f t="shared" si="133"/>
        <v>0</v>
      </c>
      <c r="LNB113" s="284">
        <f t="shared" si="133"/>
        <v>0</v>
      </c>
      <c r="LNC113" s="284">
        <f t="shared" si="133"/>
        <v>0</v>
      </c>
      <c r="LND113" s="284">
        <f t="shared" si="133"/>
        <v>0</v>
      </c>
      <c r="LNE113" s="284">
        <f t="shared" si="133"/>
        <v>0</v>
      </c>
      <c r="LNF113" s="284">
        <f t="shared" si="133"/>
        <v>0</v>
      </c>
      <c r="LNG113" s="284">
        <f t="shared" si="133"/>
        <v>0</v>
      </c>
      <c r="LNH113" s="284">
        <f t="shared" si="133"/>
        <v>0</v>
      </c>
      <c r="LNI113" s="284">
        <f t="shared" si="133"/>
        <v>0</v>
      </c>
      <c r="LNJ113" s="284">
        <f t="shared" si="133"/>
        <v>0</v>
      </c>
      <c r="LNK113" s="284">
        <f t="shared" si="133"/>
        <v>0</v>
      </c>
      <c r="LNL113" s="284">
        <f t="shared" si="133"/>
        <v>0</v>
      </c>
      <c r="LNM113" s="284">
        <f t="shared" si="133"/>
        <v>0</v>
      </c>
      <c r="LNN113" s="284">
        <f t="shared" si="133"/>
        <v>0</v>
      </c>
      <c r="LNO113" s="284">
        <f t="shared" si="133"/>
        <v>0</v>
      </c>
      <c r="LNP113" s="284">
        <f t="shared" si="133"/>
        <v>0</v>
      </c>
      <c r="LNQ113" s="284">
        <f t="shared" si="133"/>
        <v>0</v>
      </c>
      <c r="LNR113" s="284">
        <f t="shared" si="133"/>
        <v>0</v>
      </c>
      <c r="LNS113" s="284">
        <f t="shared" si="133"/>
        <v>0</v>
      </c>
      <c r="LNT113" s="284">
        <f t="shared" si="133"/>
        <v>0</v>
      </c>
      <c r="LNU113" s="284">
        <f t="shared" si="133"/>
        <v>0</v>
      </c>
      <c r="LNV113" s="284">
        <f t="shared" si="133"/>
        <v>0</v>
      </c>
      <c r="LNW113" s="284">
        <f t="shared" si="133"/>
        <v>0</v>
      </c>
      <c r="LNX113" s="284">
        <f t="shared" si="133"/>
        <v>0</v>
      </c>
      <c r="LNY113" s="284">
        <f t="shared" si="133"/>
        <v>0</v>
      </c>
      <c r="LNZ113" s="284">
        <f t="shared" si="133"/>
        <v>0</v>
      </c>
      <c r="LOA113" s="284">
        <f t="shared" si="133"/>
        <v>0</v>
      </c>
      <c r="LOB113" s="284">
        <f t="shared" si="133"/>
        <v>0</v>
      </c>
      <c r="LOC113" s="284">
        <f t="shared" si="133"/>
        <v>0</v>
      </c>
      <c r="LOD113" s="284">
        <f t="shared" si="133"/>
        <v>0</v>
      </c>
      <c r="LOE113" s="284">
        <f t="shared" si="133"/>
        <v>0</v>
      </c>
      <c r="LOF113" s="284">
        <f t="shared" si="133"/>
        <v>0</v>
      </c>
      <c r="LOG113" s="284">
        <f t="shared" si="133"/>
        <v>0</v>
      </c>
      <c r="LOH113" s="284">
        <f t="shared" si="133"/>
        <v>0</v>
      </c>
      <c r="LOI113" s="284">
        <f t="shared" si="133"/>
        <v>0</v>
      </c>
      <c r="LOJ113" s="284">
        <f t="shared" si="133"/>
        <v>0</v>
      </c>
      <c r="LOK113" s="284">
        <f t="shared" si="133"/>
        <v>0</v>
      </c>
      <c r="LOL113" s="284">
        <f t="shared" si="133"/>
        <v>0</v>
      </c>
      <c r="LOM113" s="284">
        <f t="shared" si="133"/>
        <v>0</v>
      </c>
      <c r="LON113" s="284">
        <f t="shared" si="133"/>
        <v>0</v>
      </c>
      <c r="LOO113" s="284">
        <f t="shared" si="133"/>
        <v>0</v>
      </c>
      <c r="LOP113" s="284">
        <f t="shared" si="133"/>
        <v>0</v>
      </c>
      <c r="LOQ113" s="284">
        <f t="shared" si="133"/>
        <v>0</v>
      </c>
      <c r="LOR113" s="284">
        <f t="shared" si="133"/>
        <v>0</v>
      </c>
      <c r="LOS113" s="284">
        <f t="shared" si="133"/>
        <v>0</v>
      </c>
      <c r="LOT113" s="284">
        <f t="shared" si="133"/>
        <v>0</v>
      </c>
      <c r="LOU113" s="284">
        <f t="shared" si="133"/>
        <v>0</v>
      </c>
      <c r="LOV113" s="284">
        <f t="shared" si="133"/>
        <v>0</v>
      </c>
      <c r="LOW113" s="284">
        <f t="shared" si="133"/>
        <v>0</v>
      </c>
      <c r="LOX113" s="284">
        <f t="shared" si="133"/>
        <v>0</v>
      </c>
      <c r="LOY113" s="284">
        <f t="shared" si="133"/>
        <v>0</v>
      </c>
      <c r="LOZ113" s="284">
        <f t="shared" si="133"/>
        <v>0</v>
      </c>
      <c r="LPA113" s="284">
        <f t="shared" si="133"/>
        <v>0</v>
      </c>
      <c r="LPB113" s="284">
        <f t="shared" ref="LPB113:LRM113" si="134">LPB111-LPB112</f>
        <v>0</v>
      </c>
      <c r="LPC113" s="284">
        <f t="shared" si="134"/>
        <v>0</v>
      </c>
      <c r="LPD113" s="284">
        <f t="shared" si="134"/>
        <v>0</v>
      </c>
      <c r="LPE113" s="284">
        <f t="shared" si="134"/>
        <v>0</v>
      </c>
      <c r="LPF113" s="284">
        <f t="shared" si="134"/>
        <v>0</v>
      </c>
      <c r="LPG113" s="284">
        <f t="shared" si="134"/>
        <v>0</v>
      </c>
      <c r="LPH113" s="284">
        <f t="shared" si="134"/>
        <v>0</v>
      </c>
      <c r="LPI113" s="284">
        <f t="shared" si="134"/>
        <v>0</v>
      </c>
      <c r="LPJ113" s="284">
        <f t="shared" si="134"/>
        <v>0</v>
      </c>
      <c r="LPK113" s="284">
        <f t="shared" si="134"/>
        <v>0</v>
      </c>
      <c r="LPL113" s="284">
        <f t="shared" si="134"/>
        <v>0</v>
      </c>
      <c r="LPM113" s="284">
        <f t="shared" si="134"/>
        <v>0</v>
      </c>
      <c r="LPN113" s="284">
        <f t="shared" si="134"/>
        <v>0</v>
      </c>
      <c r="LPO113" s="284">
        <f t="shared" si="134"/>
        <v>0</v>
      </c>
      <c r="LPP113" s="284">
        <f t="shared" si="134"/>
        <v>0</v>
      </c>
      <c r="LPQ113" s="284">
        <f t="shared" si="134"/>
        <v>0</v>
      </c>
      <c r="LPR113" s="284">
        <f t="shared" si="134"/>
        <v>0</v>
      </c>
      <c r="LPS113" s="284">
        <f t="shared" si="134"/>
        <v>0</v>
      </c>
      <c r="LPT113" s="284">
        <f t="shared" si="134"/>
        <v>0</v>
      </c>
      <c r="LPU113" s="284">
        <f t="shared" si="134"/>
        <v>0</v>
      </c>
      <c r="LPV113" s="284">
        <f t="shared" si="134"/>
        <v>0</v>
      </c>
      <c r="LPW113" s="284">
        <f t="shared" si="134"/>
        <v>0</v>
      </c>
      <c r="LPX113" s="284">
        <f t="shared" si="134"/>
        <v>0</v>
      </c>
      <c r="LPY113" s="284">
        <f t="shared" si="134"/>
        <v>0</v>
      </c>
      <c r="LPZ113" s="284">
        <f t="shared" si="134"/>
        <v>0</v>
      </c>
      <c r="LQA113" s="284">
        <f t="shared" si="134"/>
        <v>0</v>
      </c>
      <c r="LQB113" s="284">
        <f t="shared" si="134"/>
        <v>0</v>
      </c>
      <c r="LQC113" s="284">
        <f t="shared" si="134"/>
        <v>0</v>
      </c>
      <c r="LQD113" s="284">
        <f t="shared" si="134"/>
        <v>0</v>
      </c>
      <c r="LQE113" s="284">
        <f t="shared" si="134"/>
        <v>0</v>
      </c>
      <c r="LQF113" s="284">
        <f t="shared" si="134"/>
        <v>0</v>
      </c>
      <c r="LQG113" s="284">
        <f t="shared" si="134"/>
        <v>0</v>
      </c>
      <c r="LQH113" s="284">
        <f t="shared" si="134"/>
        <v>0</v>
      </c>
      <c r="LQI113" s="284">
        <f t="shared" si="134"/>
        <v>0</v>
      </c>
      <c r="LQJ113" s="284">
        <f t="shared" si="134"/>
        <v>0</v>
      </c>
      <c r="LQK113" s="284">
        <f t="shared" si="134"/>
        <v>0</v>
      </c>
      <c r="LQL113" s="284">
        <f t="shared" si="134"/>
        <v>0</v>
      </c>
      <c r="LQM113" s="284">
        <f t="shared" si="134"/>
        <v>0</v>
      </c>
      <c r="LQN113" s="284">
        <f t="shared" si="134"/>
        <v>0</v>
      </c>
      <c r="LQO113" s="284">
        <f t="shared" si="134"/>
        <v>0</v>
      </c>
      <c r="LQP113" s="284">
        <f t="shared" si="134"/>
        <v>0</v>
      </c>
      <c r="LQQ113" s="284">
        <f t="shared" si="134"/>
        <v>0</v>
      </c>
      <c r="LQR113" s="284">
        <f t="shared" si="134"/>
        <v>0</v>
      </c>
      <c r="LQS113" s="284">
        <f t="shared" si="134"/>
        <v>0</v>
      </c>
      <c r="LQT113" s="284">
        <f t="shared" si="134"/>
        <v>0</v>
      </c>
      <c r="LQU113" s="284">
        <f t="shared" si="134"/>
        <v>0</v>
      </c>
      <c r="LQV113" s="284">
        <f t="shared" si="134"/>
        <v>0</v>
      </c>
      <c r="LQW113" s="284">
        <f t="shared" si="134"/>
        <v>0</v>
      </c>
      <c r="LQX113" s="284">
        <f t="shared" si="134"/>
        <v>0</v>
      </c>
      <c r="LQY113" s="284">
        <f t="shared" si="134"/>
        <v>0</v>
      </c>
      <c r="LQZ113" s="284">
        <f t="shared" si="134"/>
        <v>0</v>
      </c>
      <c r="LRA113" s="284">
        <f t="shared" si="134"/>
        <v>0</v>
      </c>
      <c r="LRB113" s="284">
        <f t="shared" si="134"/>
        <v>0</v>
      </c>
      <c r="LRC113" s="284">
        <f t="shared" si="134"/>
        <v>0</v>
      </c>
      <c r="LRD113" s="284">
        <f t="shared" si="134"/>
        <v>0</v>
      </c>
      <c r="LRE113" s="284">
        <f t="shared" si="134"/>
        <v>0</v>
      </c>
      <c r="LRF113" s="284">
        <f t="shared" si="134"/>
        <v>0</v>
      </c>
      <c r="LRG113" s="284">
        <f t="shared" si="134"/>
        <v>0</v>
      </c>
      <c r="LRH113" s="284">
        <f t="shared" si="134"/>
        <v>0</v>
      </c>
      <c r="LRI113" s="284">
        <f t="shared" si="134"/>
        <v>0</v>
      </c>
      <c r="LRJ113" s="284">
        <f t="shared" si="134"/>
        <v>0</v>
      </c>
      <c r="LRK113" s="284">
        <f t="shared" si="134"/>
        <v>0</v>
      </c>
      <c r="LRL113" s="284">
        <f t="shared" si="134"/>
        <v>0</v>
      </c>
      <c r="LRM113" s="284">
        <f t="shared" si="134"/>
        <v>0</v>
      </c>
      <c r="LRN113" s="284">
        <f t="shared" ref="LRN113:LTY113" si="135">LRN111-LRN112</f>
        <v>0</v>
      </c>
      <c r="LRO113" s="284">
        <f t="shared" si="135"/>
        <v>0</v>
      </c>
      <c r="LRP113" s="284">
        <f t="shared" si="135"/>
        <v>0</v>
      </c>
      <c r="LRQ113" s="284">
        <f t="shared" si="135"/>
        <v>0</v>
      </c>
      <c r="LRR113" s="284">
        <f t="shared" si="135"/>
        <v>0</v>
      </c>
      <c r="LRS113" s="284">
        <f t="shared" si="135"/>
        <v>0</v>
      </c>
      <c r="LRT113" s="284">
        <f t="shared" si="135"/>
        <v>0</v>
      </c>
      <c r="LRU113" s="284">
        <f t="shared" si="135"/>
        <v>0</v>
      </c>
      <c r="LRV113" s="284">
        <f t="shared" si="135"/>
        <v>0</v>
      </c>
      <c r="LRW113" s="284">
        <f t="shared" si="135"/>
        <v>0</v>
      </c>
      <c r="LRX113" s="284">
        <f t="shared" si="135"/>
        <v>0</v>
      </c>
      <c r="LRY113" s="284">
        <f t="shared" si="135"/>
        <v>0</v>
      </c>
      <c r="LRZ113" s="284">
        <f t="shared" si="135"/>
        <v>0</v>
      </c>
      <c r="LSA113" s="284">
        <f t="shared" si="135"/>
        <v>0</v>
      </c>
      <c r="LSB113" s="284">
        <f t="shared" si="135"/>
        <v>0</v>
      </c>
      <c r="LSC113" s="284">
        <f t="shared" si="135"/>
        <v>0</v>
      </c>
      <c r="LSD113" s="284">
        <f t="shared" si="135"/>
        <v>0</v>
      </c>
      <c r="LSE113" s="284">
        <f t="shared" si="135"/>
        <v>0</v>
      </c>
      <c r="LSF113" s="284">
        <f t="shared" si="135"/>
        <v>0</v>
      </c>
      <c r="LSG113" s="284">
        <f t="shared" si="135"/>
        <v>0</v>
      </c>
      <c r="LSH113" s="284">
        <f t="shared" si="135"/>
        <v>0</v>
      </c>
      <c r="LSI113" s="284">
        <f t="shared" si="135"/>
        <v>0</v>
      </c>
      <c r="LSJ113" s="284">
        <f t="shared" si="135"/>
        <v>0</v>
      </c>
      <c r="LSK113" s="284">
        <f t="shared" si="135"/>
        <v>0</v>
      </c>
      <c r="LSL113" s="284">
        <f t="shared" si="135"/>
        <v>0</v>
      </c>
      <c r="LSM113" s="284">
        <f t="shared" si="135"/>
        <v>0</v>
      </c>
      <c r="LSN113" s="284">
        <f t="shared" si="135"/>
        <v>0</v>
      </c>
      <c r="LSO113" s="284">
        <f t="shared" si="135"/>
        <v>0</v>
      </c>
      <c r="LSP113" s="284">
        <f t="shared" si="135"/>
        <v>0</v>
      </c>
      <c r="LSQ113" s="284">
        <f t="shared" si="135"/>
        <v>0</v>
      </c>
      <c r="LSR113" s="284">
        <f t="shared" si="135"/>
        <v>0</v>
      </c>
      <c r="LSS113" s="284">
        <f t="shared" si="135"/>
        <v>0</v>
      </c>
      <c r="LST113" s="284">
        <f t="shared" si="135"/>
        <v>0</v>
      </c>
      <c r="LSU113" s="284">
        <f t="shared" si="135"/>
        <v>0</v>
      </c>
      <c r="LSV113" s="284">
        <f t="shared" si="135"/>
        <v>0</v>
      </c>
      <c r="LSW113" s="284">
        <f t="shared" si="135"/>
        <v>0</v>
      </c>
      <c r="LSX113" s="284">
        <f t="shared" si="135"/>
        <v>0</v>
      </c>
      <c r="LSY113" s="284">
        <f t="shared" si="135"/>
        <v>0</v>
      </c>
      <c r="LSZ113" s="284">
        <f t="shared" si="135"/>
        <v>0</v>
      </c>
      <c r="LTA113" s="284">
        <f t="shared" si="135"/>
        <v>0</v>
      </c>
      <c r="LTB113" s="284">
        <f t="shared" si="135"/>
        <v>0</v>
      </c>
      <c r="LTC113" s="284">
        <f t="shared" si="135"/>
        <v>0</v>
      </c>
      <c r="LTD113" s="284">
        <f t="shared" si="135"/>
        <v>0</v>
      </c>
      <c r="LTE113" s="284">
        <f t="shared" si="135"/>
        <v>0</v>
      </c>
      <c r="LTF113" s="284">
        <f t="shared" si="135"/>
        <v>0</v>
      </c>
      <c r="LTG113" s="284">
        <f t="shared" si="135"/>
        <v>0</v>
      </c>
      <c r="LTH113" s="284">
        <f t="shared" si="135"/>
        <v>0</v>
      </c>
      <c r="LTI113" s="284">
        <f t="shared" si="135"/>
        <v>0</v>
      </c>
      <c r="LTJ113" s="284">
        <f t="shared" si="135"/>
        <v>0</v>
      </c>
      <c r="LTK113" s="284">
        <f t="shared" si="135"/>
        <v>0</v>
      </c>
      <c r="LTL113" s="284">
        <f t="shared" si="135"/>
        <v>0</v>
      </c>
      <c r="LTM113" s="284">
        <f t="shared" si="135"/>
        <v>0</v>
      </c>
      <c r="LTN113" s="284">
        <f t="shared" si="135"/>
        <v>0</v>
      </c>
      <c r="LTO113" s="284">
        <f t="shared" si="135"/>
        <v>0</v>
      </c>
      <c r="LTP113" s="284">
        <f t="shared" si="135"/>
        <v>0</v>
      </c>
      <c r="LTQ113" s="284">
        <f t="shared" si="135"/>
        <v>0</v>
      </c>
      <c r="LTR113" s="284">
        <f t="shared" si="135"/>
        <v>0</v>
      </c>
      <c r="LTS113" s="284">
        <f t="shared" si="135"/>
        <v>0</v>
      </c>
      <c r="LTT113" s="284">
        <f t="shared" si="135"/>
        <v>0</v>
      </c>
      <c r="LTU113" s="284">
        <f t="shared" si="135"/>
        <v>0</v>
      </c>
      <c r="LTV113" s="284">
        <f t="shared" si="135"/>
        <v>0</v>
      </c>
      <c r="LTW113" s="284">
        <f t="shared" si="135"/>
        <v>0</v>
      </c>
      <c r="LTX113" s="284">
        <f t="shared" si="135"/>
        <v>0</v>
      </c>
      <c r="LTY113" s="284">
        <f t="shared" si="135"/>
        <v>0</v>
      </c>
      <c r="LTZ113" s="284">
        <f t="shared" ref="LTZ113:LWK113" si="136">LTZ111-LTZ112</f>
        <v>0</v>
      </c>
      <c r="LUA113" s="284">
        <f t="shared" si="136"/>
        <v>0</v>
      </c>
      <c r="LUB113" s="284">
        <f t="shared" si="136"/>
        <v>0</v>
      </c>
      <c r="LUC113" s="284">
        <f t="shared" si="136"/>
        <v>0</v>
      </c>
      <c r="LUD113" s="284">
        <f t="shared" si="136"/>
        <v>0</v>
      </c>
      <c r="LUE113" s="284">
        <f t="shared" si="136"/>
        <v>0</v>
      </c>
      <c r="LUF113" s="284">
        <f t="shared" si="136"/>
        <v>0</v>
      </c>
      <c r="LUG113" s="284">
        <f t="shared" si="136"/>
        <v>0</v>
      </c>
      <c r="LUH113" s="284">
        <f t="shared" si="136"/>
        <v>0</v>
      </c>
      <c r="LUI113" s="284">
        <f t="shared" si="136"/>
        <v>0</v>
      </c>
      <c r="LUJ113" s="284">
        <f t="shared" si="136"/>
        <v>0</v>
      </c>
      <c r="LUK113" s="284">
        <f t="shared" si="136"/>
        <v>0</v>
      </c>
      <c r="LUL113" s="284">
        <f t="shared" si="136"/>
        <v>0</v>
      </c>
      <c r="LUM113" s="284">
        <f t="shared" si="136"/>
        <v>0</v>
      </c>
      <c r="LUN113" s="284">
        <f t="shared" si="136"/>
        <v>0</v>
      </c>
      <c r="LUO113" s="284">
        <f t="shared" si="136"/>
        <v>0</v>
      </c>
      <c r="LUP113" s="284">
        <f t="shared" si="136"/>
        <v>0</v>
      </c>
      <c r="LUQ113" s="284">
        <f t="shared" si="136"/>
        <v>0</v>
      </c>
      <c r="LUR113" s="284">
        <f t="shared" si="136"/>
        <v>0</v>
      </c>
      <c r="LUS113" s="284">
        <f t="shared" si="136"/>
        <v>0</v>
      </c>
      <c r="LUT113" s="284">
        <f t="shared" si="136"/>
        <v>0</v>
      </c>
      <c r="LUU113" s="284">
        <f t="shared" si="136"/>
        <v>0</v>
      </c>
      <c r="LUV113" s="284">
        <f t="shared" si="136"/>
        <v>0</v>
      </c>
      <c r="LUW113" s="284">
        <f t="shared" si="136"/>
        <v>0</v>
      </c>
      <c r="LUX113" s="284">
        <f t="shared" si="136"/>
        <v>0</v>
      </c>
      <c r="LUY113" s="284">
        <f t="shared" si="136"/>
        <v>0</v>
      </c>
      <c r="LUZ113" s="284">
        <f t="shared" si="136"/>
        <v>0</v>
      </c>
      <c r="LVA113" s="284">
        <f t="shared" si="136"/>
        <v>0</v>
      </c>
      <c r="LVB113" s="284">
        <f t="shared" si="136"/>
        <v>0</v>
      </c>
      <c r="LVC113" s="284">
        <f t="shared" si="136"/>
        <v>0</v>
      </c>
      <c r="LVD113" s="284">
        <f t="shared" si="136"/>
        <v>0</v>
      </c>
      <c r="LVE113" s="284">
        <f t="shared" si="136"/>
        <v>0</v>
      </c>
      <c r="LVF113" s="284">
        <f t="shared" si="136"/>
        <v>0</v>
      </c>
      <c r="LVG113" s="284">
        <f t="shared" si="136"/>
        <v>0</v>
      </c>
      <c r="LVH113" s="284">
        <f t="shared" si="136"/>
        <v>0</v>
      </c>
      <c r="LVI113" s="284">
        <f t="shared" si="136"/>
        <v>0</v>
      </c>
      <c r="LVJ113" s="284">
        <f t="shared" si="136"/>
        <v>0</v>
      </c>
      <c r="LVK113" s="284">
        <f t="shared" si="136"/>
        <v>0</v>
      </c>
      <c r="LVL113" s="284">
        <f t="shared" si="136"/>
        <v>0</v>
      </c>
      <c r="LVM113" s="284">
        <f t="shared" si="136"/>
        <v>0</v>
      </c>
      <c r="LVN113" s="284">
        <f t="shared" si="136"/>
        <v>0</v>
      </c>
      <c r="LVO113" s="284">
        <f t="shared" si="136"/>
        <v>0</v>
      </c>
      <c r="LVP113" s="284">
        <f t="shared" si="136"/>
        <v>0</v>
      </c>
      <c r="LVQ113" s="284">
        <f t="shared" si="136"/>
        <v>0</v>
      </c>
      <c r="LVR113" s="284">
        <f t="shared" si="136"/>
        <v>0</v>
      </c>
      <c r="LVS113" s="284">
        <f t="shared" si="136"/>
        <v>0</v>
      </c>
      <c r="LVT113" s="284">
        <f t="shared" si="136"/>
        <v>0</v>
      </c>
      <c r="LVU113" s="284">
        <f t="shared" si="136"/>
        <v>0</v>
      </c>
      <c r="LVV113" s="284">
        <f t="shared" si="136"/>
        <v>0</v>
      </c>
      <c r="LVW113" s="284">
        <f t="shared" si="136"/>
        <v>0</v>
      </c>
      <c r="LVX113" s="284">
        <f t="shared" si="136"/>
        <v>0</v>
      </c>
      <c r="LVY113" s="284">
        <f t="shared" si="136"/>
        <v>0</v>
      </c>
      <c r="LVZ113" s="284">
        <f t="shared" si="136"/>
        <v>0</v>
      </c>
      <c r="LWA113" s="284">
        <f t="shared" si="136"/>
        <v>0</v>
      </c>
      <c r="LWB113" s="284">
        <f t="shared" si="136"/>
        <v>0</v>
      </c>
      <c r="LWC113" s="284">
        <f t="shared" si="136"/>
        <v>0</v>
      </c>
      <c r="LWD113" s="284">
        <f t="shared" si="136"/>
        <v>0</v>
      </c>
      <c r="LWE113" s="284">
        <f t="shared" si="136"/>
        <v>0</v>
      </c>
      <c r="LWF113" s="284">
        <f t="shared" si="136"/>
        <v>0</v>
      </c>
      <c r="LWG113" s="284">
        <f t="shared" si="136"/>
        <v>0</v>
      </c>
      <c r="LWH113" s="284">
        <f t="shared" si="136"/>
        <v>0</v>
      </c>
      <c r="LWI113" s="284">
        <f t="shared" si="136"/>
        <v>0</v>
      </c>
      <c r="LWJ113" s="284">
        <f t="shared" si="136"/>
        <v>0</v>
      </c>
      <c r="LWK113" s="284">
        <f t="shared" si="136"/>
        <v>0</v>
      </c>
      <c r="LWL113" s="284">
        <f t="shared" ref="LWL113:LYW113" si="137">LWL111-LWL112</f>
        <v>0</v>
      </c>
      <c r="LWM113" s="284">
        <f t="shared" si="137"/>
        <v>0</v>
      </c>
      <c r="LWN113" s="284">
        <f t="shared" si="137"/>
        <v>0</v>
      </c>
      <c r="LWO113" s="284">
        <f t="shared" si="137"/>
        <v>0</v>
      </c>
      <c r="LWP113" s="284">
        <f t="shared" si="137"/>
        <v>0</v>
      </c>
      <c r="LWQ113" s="284">
        <f t="shared" si="137"/>
        <v>0</v>
      </c>
      <c r="LWR113" s="284">
        <f t="shared" si="137"/>
        <v>0</v>
      </c>
      <c r="LWS113" s="284">
        <f t="shared" si="137"/>
        <v>0</v>
      </c>
      <c r="LWT113" s="284">
        <f t="shared" si="137"/>
        <v>0</v>
      </c>
      <c r="LWU113" s="284">
        <f t="shared" si="137"/>
        <v>0</v>
      </c>
      <c r="LWV113" s="284">
        <f t="shared" si="137"/>
        <v>0</v>
      </c>
      <c r="LWW113" s="284">
        <f t="shared" si="137"/>
        <v>0</v>
      </c>
      <c r="LWX113" s="284">
        <f t="shared" si="137"/>
        <v>0</v>
      </c>
      <c r="LWY113" s="284">
        <f t="shared" si="137"/>
        <v>0</v>
      </c>
      <c r="LWZ113" s="284">
        <f t="shared" si="137"/>
        <v>0</v>
      </c>
      <c r="LXA113" s="284">
        <f t="shared" si="137"/>
        <v>0</v>
      </c>
      <c r="LXB113" s="284">
        <f t="shared" si="137"/>
        <v>0</v>
      </c>
      <c r="LXC113" s="284">
        <f t="shared" si="137"/>
        <v>0</v>
      </c>
      <c r="LXD113" s="284">
        <f t="shared" si="137"/>
        <v>0</v>
      </c>
      <c r="LXE113" s="284">
        <f t="shared" si="137"/>
        <v>0</v>
      </c>
      <c r="LXF113" s="284">
        <f t="shared" si="137"/>
        <v>0</v>
      </c>
      <c r="LXG113" s="284">
        <f t="shared" si="137"/>
        <v>0</v>
      </c>
      <c r="LXH113" s="284">
        <f t="shared" si="137"/>
        <v>0</v>
      </c>
      <c r="LXI113" s="284">
        <f t="shared" si="137"/>
        <v>0</v>
      </c>
      <c r="LXJ113" s="284">
        <f t="shared" si="137"/>
        <v>0</v>
      </c>
      <c r="LXK113" s="284">
        <f t="shared" si="137"/>
        <v>0</v>
      </c>
      <c r="LXL113" s="284">
        <f t="shared" si="137"/>
        <v>0</v>
      </c>
      <c r="LXM113" s="284">
        <f t="shared" si="137"/>
        <v>0</v>
      </c>
      <c r="LXN113" s="284">
        <f t="shared" si="137"/>
        <v>0</v>
      </c>
      <c r="LXO113" s="284">
        <f t="shared" si="137"/>
        <v>0</v>
      </c>
      <c r="LXP113" s="284">
        <f t="shared" si="137"/>
        <v>0</v>
      </c>
      <c r="LXQ113" s="284">
        <f t="shared" si="137"/>
        <v>0</v>
      </c>
      <c r="LXR113" s="284">
        <f t="shared" si="137"/>
        <v>0</v>
      </c>
      <c r="LXS113" s="284">
        <f t="shared" si="137"/>
        <v>0</v>
      </c>
      <c r="LXT113" s="284">
        <f t="shared" si="137"/>
        <v>0</v>
      </c>
      <c r="LXU113" s="284">
        <f t="shared" si="137"/>
        <v>0</v>
      </c>
      <c r="LXV113" s="284">
        <f t="shared" si="137"/>
        <v>0</v>
      </c>
      <c r="LXW113" s="284">
        <f t="shared" si="137"/>
        <v>0</v>
      </c>
      <c r="LXX113" s="284">
        <f t="shared" si="137"/>
        <v>0</v>
      </c>
      <c r="LXY113" s="284">
        <f t="shared" si="137"/>
        <v>0</v>
      </c>
      <c r="LXZ113" s="284">
        <f t="shared" si="137"/>
        <v>0</v>
      </c>
      <c r="LYA113" s="284">
        <f t="shared" si="137"/>
        <v>0</v>
      </c>
      <c r="LYB113" s="284">
        <f t="shared" si="137"/>
        <v>0</v>
      </c>
      <c r="LYC113" s="284">
        <f t="shared" si="137"/>
        <v>0</v>
      </c>
      <c r="LYD113" s="284">
        <f t="shared" si="137"/>
        <v>0</v>
      </c>
      <c r="LYE113" s="284">
        <f t="shared" si="137"/>
        <v>0</v>
      </c>
      <c r="LYF113" s="284">
        <f t="shared" si="137"/>
        <v>0</v>
      </c>
      <c r="LYG113" s="284">
        <f t="shared" si="137"/>
        <v>0</v>
      </c>
      <c r="LYH113" s="284">
        <f t="shared" si="137"/>
        <v>0</v>
      </c>
      <c r="LYI113" s="284">
        <f t="shared" si="137"/>
        <v>0</v>
      </c>
      <c r="LYJ113" s="284">
        <f t="shared" si="137"/>
        <v>0</v>
      </c>
      <c r="LYK113" s="284">
        <f t="shared" si="137"/>
        <v>0</v>
      </c>
      <c r="LYL113" s="284">
        <f t="shared" si="137"/>
        <v>0</v>
      </c>
      <c r="LYM113" s="284">
        <f t="shared" si="137"/>
        <v>0</v>
      </c>
      <c r="LYN113" s="284">
        <f t="shared" si="137"/>
        <v>0</v>
      </c>
      <c r="LYO113" s="284">
        <f t="shared" si="137"/>
        <v>0</v>
      </c>
      <c r="LYP113" s="284">
        <f t="shared" si="137"/>
        <v>0</v>
      </c>
      <c r="LYQ113" s="284">
        <f t="shared" si="137"/>
        <v>0</v>
      </c>
      <c r="LYR113" s="284">
        <f t="shared" si="137"/>
        <v>0</v>
      </c>
      <c r="LYS113" s="284">
        <f t="shared" si="137"/>
        <v>0</v>
      </c>
      <c r="LYT113" s="284">
        <f t="shared" si="137"/>
        <v>0</v>
      </c>
      <c r="LYU113" s="284">
        <f t="shared" si="137"/>
        <v>0</v>
      </c>
      <c r="LYV113" s="284">
        <f t="shared" si="137"/>
        <v>0</v>
      </c>
      <c r="LYW113" s="284">
        <f t="shared" si="137"/>
        <v>0</v>
      </c>
      <c r="LYX113" s="284">
        <f t="shared" ref="LYX113:MBI113" si="138">LYX111-LYX112</f>
        <v>0</v>
      </c>
      <c r="LYY113" s="284">
        <f t="shared" si="138"/>
        <v>0</v>
      </c>
      <c r="LYZ113" s="284">
        <f t="shared" si="138"/>
        <v>0</v>
      </c>
      <c r="LZA113" s="284">
        <f t="shared" si="138"/>
        <v>0</v>
      </c>
      <c r="LZB113" s="284">
        <f t="shared" si="138"/>
        <v>0</v>
      </c>
      <c r="LZC113" s="284">
        <f t="shared" si="138"/>
        <v>0</v>
      </c>
      <c r="LZD113" s="284">
        <f t="shared" si="138"/>
        <v>0</v>
      </c>
      <c r="LZE113" s="284">
        <f t="shared" si="138"/>
        <v>0</v>
      </c>
      <c r="LZF113" s="284">
        <f t="shared" si="138"/>
        <v>0</v>
      </c>
      <c r="LZG113" s="284">
        <f t="shared" si="138"/>
        <v>0</v>
      </c>
      <c r="LZH113" s="284">
        <f t="shared" si="138"/>
        <v>0</v>
      </c>
      <c r="LZI113" s="284">
        <f t="shared" si="138"/>
        <v>0</v>
      </c>
      <c r="LZJ113" s="284">
        <f t="shared" si="138"/>
        <v>0</v>
      </c>
      <c r="LZK113" s="284">
        <f t="shared" si="138"/>
        <v>0</v>
      </c>
      <c r="LZL113" s="284">
        <f t="shared" si="138"/>
        <v>0</v>
      </c>
      <c r="LZM113" s="284">
        <f t="shared" si="138"/>
        <v>0</v>
      </c>
      <c r="LZN113" s="284">
        <f t="shared" si="138"/>
        <v>0</v>
      </c>
      <c r="LZO113" s="284">
        <f t="shared" si="138"/>
        <v>0</v>
      </c>
      <c r="LZP113" s="284">
        <f t="shared" si="138"/>
        <v>0</v>
      </c>
      <c r="LZQ113" s="284">
        <f t="shared" si="138"/>
        <v>0</v>
      </c>
      <c r="LZR113" s="284">
        <f t="shared" si="138"/>
        <v>0</v>
      </c>
      <c r="LZS113" s="284">
        <f t="shared" si="138"/>
        <v>0</v>
      </c>
      <c r="LZT113" s="284">
        <f t="shared" si="138"/>
        <v>0</v>
      </c>
      <c r="LZU113" s="284">
        <f t="shared" si="138"/>
        <v>0</v>
      </c>
      <c r="LZV113" s="284">
        <f t="shared" si="138"/>
        <v>0</v>
      </c>
      <c r="LZW113" s="284">
        <f t="shared" si="138"/>
        <v>0</v>
      </c>
      <c r="LZX113" s="284">
        <f t="shared" si="138"/>
        <v>0</v>
      </c>
      <c r="LZY113" s="284">
        <f t="shared" si="138"/>
        <v>0</v>
      </c>
      <c r="LZZ113" s="284">
        <f t="shared" si="138"/>
        <v>0</v>
      </c>
      <c r="MAA113" s="284">
        <f t="shared" si="138"/>
        <v>0</v>
      </c>
      <c r="MAB113" s="284">
        <f t="shared" si="138"/>
        <v>0</v>
      </c>
      <c r="MAC113" s="284">
        <f t="shared" si="138"/>
        <v>0</v>
      </c>
      <c r="MAD113" s="284">
        <f t="shared" si="138"/>
        <v>0</v>
      </c>
      <c r="MAE113" s="284">
        <f t="shared" si="138"/>
        <v>0</v>
      </c>
      <c r="MAF113" s="284">
        <f t="shared" si="138"/>
        <v>0</v>
      </c>
      <c r="MAG113" s="284">
        <f t="shared" si="138"/>
        <v>0</v>
      </c>
      <c r="MAH113" s="284">
        <f t="shared" si="138"/>
        <v>0</v>
      </c>
      <c r="MAI113" s="284">
        <f t="shared" si="138"/>
        <v>0</v>
      </c>
      <c r="MAJ113" s="284">
        <f t="shared" si="138"/>
        <v>0</v>
      </c>
      <c r="MAK113" s="284">
        <f t="shared" si="138"/>
        <v>0</v>
      </c>
      <c r="MAL113" s="284">
        <f t="shared" si="138"/>
        <v>0</v>
      </c>
      <c r="MAM113" s="284">
        <f t="shared" si="138"/>
        <v>0</v>
      </c>
      <c r="MAN113" s="284">
        <f t="shared" si="138"/>
        <v>0</v>
      </c>
      <c r="MAO113" s="284">
        <f t="shared" si="138"/>
        <v>0</v>
      </c>
      <c r="MAP113" s="284">
        <f t="shared" si="138"/>
        <v>0</v>
      </c>
      <c r="MAQ113" s="284">
        <f t="shared" si="138"/>
        <v>0</v>
      </c>
      <c r="MAR113" s="284">
        <f t="shared" si="138"/>
        <v>0</v>
      </c>
      <c r="MAS113" s="284">
        <f t="shared" si="138"/>
        <v>0</v>
      </c>
      <c r="MAT113" s="284">
        <f t="shared" si="138"/>
        <v>0</v>
      </c>
      <c r="MAU113" s="284">
        <f t="shared" si="138"/>
        <v>0</v>
      </c>
      <c r="MAV113" s="284">
        <f t="shared" si="138"/>
        <v>0</v>
      </c>
      <c r="MAW113" s="284">
        <f t="shared" si="138"/>
        <v>0</v>
      </c>
      <c r="MAX113" s="284">
        <f t="shared" si="138"/>
        <v>0</v>
      </c>
      <c r="MAY113" s="284">
        <f t="shared" si="138"/>
        <v>0</v>
      </c>
      <c r="MAZ113" s="284">
        <f t="shared" si="138"/>
        <v>0</v>
      </c>
      <c r="MBA113" s="284">
        <f t="shared" si="138"/>
        <v>0</v>
      </c>
      <c r="MBB113" s="284">
        <f t="shared" si="138"/>
        <v>0</v>
      </c>
      <c r="MBC113" s="284">
        <f t="shared" si="138"/>
        <v>0</v>
      </c>
      <c r="MBD113" s="284">
        <f t="shared" si="138"/>
        <v>0</v>
      </c>
      <c r="MBE113" s="284">
        <f t="shared" si="138"/>
        <v>0</v>
      </c>
      <c r="MBF113" s="284">
        <f t="shared" si="138"/>
        <v>0</v>
      </c>
      <c r="MBG113" s="284">
        <f t="shared" si="138"/>
        <v>0</v>
      </c>
      <c r="MBH113" s="284">
        <f t="shared" si="138"/>
        <v>0</v>
      </c>
      <c r="MBI113" s="284">
        <f t="shared" si="138"/>
        <v>0</v>
      </c>
      <c r="MBJ113" s="284">
        <f t="shared" ref="MBJ113:MDU113" si="139">MBJ111-MBJ112</f>
        <v>0</v>
      </c>
      <c r="MBK113" s="284">
        <f t="shared" si="139"/>
        <v>0</v>
      </c>
      <c r="MBL113" s="284">
        <f t="shared" si="139"/>
        <v>0</v>
      </c>
      <c r="MBM113" s="284">
        <f t="shared" si="139"/>
        <v>0</v>
      </c>
      <c r="MBN113" s="284">
        <f t="shared" si="139"/>
        <v>0</v>
      </c>
      <c r="MBO113" s="284">
        <f t="shared" si="139"/>
        <v>0</v>
      </c>
      <c r="MBP113" s="284">
        <f t="shared" si="139"/>
        <v>0</v>
      </c>
      <c r="MBQ113" s="284">
        <f t="shared" si="139"/>
        <v>0</v>
      </c>
      <c r="MBR113" s="284">
        <f t="shared" si="139"/>
        <v>0</v>
      </c>
      <c r="MBS113" s="284">
        <f t="shared" si="139"/>
        <v>0</v>
      </c>
      <c r="MBT113" s="284">
        <f t="shared" si="139"/>
        <v>0</v>
      </c>
      <c r="MBU113" s="284">
        <f t="shared" si="139"/>
        <v>0</v>
      </c>
      <c r="MBV113" s="284">
        <f t="shared" si="139"/>
        <v>0</v>
      </c>
      <c r="MBW113" s="284">
        <f t="shared" si="139"/>
        <v>0</v>
      </c>
      <c r="MBX113" s="284">
        <f t="shared" si="139"/>
        <v>0</v>
      </c>
      <c r="MBY113" s="284">
        <f t="shared" si="139"/>
        <v>0</v>
      </c>
      <c r="MBZ113" s="284">
        <f t="shared" si="139"/>
        <v>0</v>
      </c>
      <c r="MCA113" s="284">
        <f t="shared" si="139"/>
        <v>0</v>
      </c>
      <c r="MCB113" s="284">
        <f t="shared" si="139"/>
        <v>0</v>
      </c>
      <c r="MCC113" s="284">
        <f t="shared" si="139"/>
        <v>0</v>
      </c>
      <c r="MCD113" s="284">
        <f t="shared" si="139"/>
        <v>0</v>
      </c>
      <c r="MCE113" s="284">
        <f t="shared" si="139"/>
        <v>0</v>
      </c>
      <c r="MCF113" s="284">
        <f t="shared" si="139"/>
        <v>0</v>
      </c>
      <c r="MCG113" s="284">
        <f t="shared" si="139"/>
        <v>0</v>
      </c>
      <c r="MCH113" s="284">
        <f t="shared" si="139"/>
        <v>0</v>
      </c>
      <c r="MCI113" s="284">
        <f t="shared" si="139"/>
        <v>0</v>
      </c>
      <c r="MCJ113" s="284">
        <f t="shared" si="139"/>
        <v>0</v>
      </c>
      <c r="MCK113" s="284">
        <f t="shared" si="139"/>
        <v>0</v>
      </c>
      <c r="MCL113" s="284">
        <f t="shared" si="139"/>
        <v>0</v>
      </c>
      <c r="MCM113" s="284">
        <f t="shared" si="139"/>
        <v>0</v>
      </c>
      <c r="MCN113" s="284">
        <f t="shared" si="139"/>
        <v>0</v>
      </c>
      <c r="MCO113" s="284">
        <f t="shared" si="139"/>
        <v>0</v>
      </c>
      <c r="MCP113" s="284">
        <f t="shared" si="139"/>
        <v>0</v>
      </c>
      <c r="MCQ113" s="284">
        <f t="shared" si="139"/>
        <v>0</v>
      </c>
      <c r="MCR113" s="284">
        <f t="shared" si="139"/>
        <v>0</v>
      </c>
      <c r="MCS113" s="284">
        <f t="shared" si="139"/>
        <v>0</v>
      </c>
      <c r="MCT113" s="284">
        <f t="shared" si="139"/>
        <v>0</v>
      </c>
      <c r="MCU113" s="284">
        <f t="shared" si="139"/>
        <v>0</v>
      </c>
      <c r="MCV113" s="284">
        <f t="shared" si="139"/>
        <v>0</v>
      </c>
      <c r="MCW113" s="284">
        <f t="shared" si="139"/>
        <v>0</v>
      </c>
      <c r="MCX113" s="284">
        <f t="shared" si="139"/>
        <v>0</v>
      </c>
      <c r="MCY113" s="284">
        <f t="shared" si="139"/>
        <v>0</v>
      </c>
      <c r="MCZ113" s="284">
        <f t="shared" si="139"/>
        <v>0</v>
      </c>
      <c r="MDA113" s="284">
        <f t="shared" si="139"/>
        <v>0</v>
      </c>
      <c r="MDB113" s="284">
        <f t="shared" si="139"/>
        <v>0</v>
      </c>
      <c r="MDC113" s="284">
        <f t="shared" si="139"/>
        <v>0</v>
      </c>
      <c r="MDD113" s="284">
        <f t="shared" si="139"/>
        <v>0</v>
      </c>
      <c r="MDE113" s="284">
        <f t="shared" si="139"/>
        <v>0</v>
      </c>
      <c r="MDF113" s="284">
        <f t="shared" si="139"/>
        <v>0</v>
      </c>
      <c r="MDG113" s="284">
        <f t="shared" si="139"/>
        <v>0</v>
      </c>
      <c r="MDH113" s="284">
        <f t="shared" si="139"/>
        <v>0</v>
      </c>
      <c r="MDI113" s="284">
        <f t="shared" si="139"/>
        <v>0</v>
      </c>
      <c r="MDJ113" s="284">
        <f t="shared" si="139"/>
        <v>0</v>
      </c>
      <c r="MDK113" s="284">
        <f t="shared" si="139"/>
        <v>0</v>
      </c>
      <c r="MDL113" s="284">
        <f t="shared" si="139"/>
        <v>0</v>
      </c>
      <c r="MDM113" s="284">
        <f t="shared" si="139"/>
        <v>0</v>
      </c>
      <c r="MDN113" s="284">
        <f t="shared" si="139"/>
        <v>0</v>
      </c>
      <c r="MDO113" s="284">
        <f t="shared" si="139"/>
        <v>0</v>
      </c>
      <c r="MDP113" s="284">
        <f t="shared" si="139"/>
        <v>0</v>
      </c>
      <c r="MDQ113" s="284">
        <f t="shared" si="139"/>
        <v>0</v>
      </c>
      <c r="MDR113" s="284">
        <f t="shared" si="139"/>
        <v>0</v>
      </c>
      <c r="MDS113" s="284">
        <f t="shared" si="139"/>
        <v>0</v>
      </c>
      <c r="MDT113" s="284">
        <f t="shared" si="139"/>
        <v>0</v>
      </c>
      <c r="MDU113" s="284">
        <f t="shared" si="139"/>
        <v>0</v>
      </c>
      <c r="MDV113" s="284">
        <f t="shared" ref="MDV113:MGG113" si="140">MDV111-MDV112</f>
        <v>0</v>
      </c>
      <c r="MDW113" s="284">
        <f t="shared" si="140"/>
        <v>0</v>
      </c>
      <c r="MDX113" s="284">
        <f t="shared" si="140"/>
        <v>0</v>
      </c>
      <c r="MDY113" s="284">
        <f t="shared" si="140"/>
        <v>0</v>
      </c>
      <c r="MDZ113" s="284">
        <f t="shared" si="140"/>
        <v>0</v>
      </c>
      <c r="MEA113" s="284">
        <f t="shared" si="140"/>
        <v>0</v>
      </c>
      <c r="MEB113" s="284">
        <f t="shared" si="140"/>
        <v>0</v>
      </c>
      <c r="MEC113" s="284">
        <f t="shared" si="140"/>
        <v>0</v>
      </c>
      <c r="MED113" s="284">
        <f t="shared" si="140"/>
        <v>0</v>
      </c>
      <c r="MEE113" s="284">
        <f t="shared" si="140"/>
        <v>0</v>
      </c>
      <c r="MEF113" s="284">
        <f t="shared" si="140"/>
        <v>0</v>
      </c>
      <c r="MEG113" s="284">
        <f t="shared" si="140"/>
        <v>0</v>
      </c>
      <c r="MEH113" s="284">
        <f t="shared" si="140"/>
        <v>0</v>
      </c>
      <c r="MEI113" s="284">
        <f t="shared" si="140"/>
        <v>0</v>
      </c>
      <c r="MEJ113" s="284">
        <f t="shared" si="140"/>
        <v>0</v>
      </c>
      <c r="MEK113" s="284">
        <f t="shared" si="140"/>
        <v>0</v>
      </c>
      <c r="MEL113" s="284">
        <f t="shared" si="140"/>
        <v>0</v>
      </c>
      <c r="MEM113" s="284">
        <f t="shared" si="140"/>
        <v>0</v>
      </c>
      <c r="MEN113" s="284">
        <f t="shared" si="140"/>
        <v>0</v>
      </c>
      <c r="MEO113" s="284">
        <f t="shared" si="140"/>
        <v>0</v>
      </c>
      <c r="MEP113" s="284">
        <f t="shared" si="140"/>
        <v>0</v>
      </c>
      <c r="MEQ113" s="284">
        <f t="shared" si="140"/>
        <v>0</v>
      </c>
      <c r="MER113" s="284">
        <f t="shared" si="140"/>
        <v>0</v>
      </c>
      <c r="MES113" s="284">
        <f t="shared" si="140"/>
        <v>0</v>
      </c>
      <c r="MET113" s="284">
        <f t="shared" si="140"/>
        <v>0</v>
      </c>
      <c r="MEU113" s="284">
        <f t="shared" si="140"/>
        <v>0</v>
      </c>
      <c r="MEV113" s="284">
        <f t="shared" si="140"/>
        <v>0</v>
      </c>
      <c r="MEW113" s="284">
        <f t="shared" si="140"/>
        <v>0</v>
      </c>
      <c r="MEX113" s="284">
        <f t="shared" si="140"/>
        <v>0</v>
      </c>
      <c r="MEY113" s="284">
        <f t="shared" si="140"/>
        <v>0</v>
      </c>
      <c r="MEZ113" s="284">
        <f t="shared" si="140"/>
        <v>0</v>
      </c>
      <c r="MFA113" s="284">
        <f t="shared" si="140"/>
        <v>0</v>
      </c>
      <c r="MFB113" s="284">
        <f t="shared" si="140"/>
        <v>0</v>
      </c>
      <c r="MFC113" s="284">
        <f t="shared" si="140"/>
        <v>0</v>
      </c>
      <c r="MFD113" s="284">
        <f t="shared" si="140"/>
        <v>0</v>
      </c>
      <c r="MFE113" s="284">
        <f t="shared" si="140"/>
        <v>0</v>
      </c>
      <c r="MFF113" s="284">
        <f t="shared" si="140"/>
        <v>0</v>
      </c>
      <c r="MFG113" s="284">
        <f t="shared" si="140"/>
        <v>0</v>
      </c>
      <c r="MFH113" s="284">
        <f t="shared" si="140"/>
        <v>0</v>
      </c>
      <c r="MFI113" s="284">
        <f t="shared" si="140"/>
        <v>0</v>
      </c>
      <c r="MFJ113" s="284">
        <f t="shared" si="140"/>
        <v>0</v>
      </c>
      <c r="MFK113" s="284">
        <f t="shared" si="140"/>
        <v>0</v>
      </c>
      <c r="MFL113" s="284">
        <f t="shared" si="140"/>
        <v>0</v>
      </c>
      <c r="MFM113" s="284">
        <f t="shared" si="140"/>
        <v>0</v>
      </c>
      <c r="MFN113" s="284">
        <f t="shared" si="140"/>
        <v>0</v>
      </c>
      <c r="MFO113" s="284">
        <f t="shared" si="140"/>
        <v>0</v>
      </c>
      <c r="MFP113" s="284">
        <f t="shared" si="140"/>
        <v>0</v>
      </c>
      <c r="MFQ113" s="284">
        <f t="shared" si="140"/>
        <v>0</v>
      </c>
      <c r="MFR113" s="284">
        <f t="shared" si="140"/>
        <v>0</v>
      </c>
      <c r="MFS113" s="284">
        <f t="shared" si="140"/>
        <v>0</v>
      </c>
      <c r="MFT113" s="284">
        <f t="shared" si="140"/>
        <v>0</v>
      </c>
      <c r="MFU113" s="284">
        <f t="shared" si="140"/>
        <v>0</v>
      </c>
      <c r="MFV113" s="284">
        <f t="shared" si="140"/>
        <v>0</v>
      </c>
      <c r="MFW113" s="284">
        <f t="shared" si="140"/>
        <v>0</v>
      </c>
      <c r="MFX113" s="284">
        <f t="shared" si="140"/>
        <v>0</v>
      </c>
      <c r="MFY113" s="284">
        <f t="shared" si="140"/>
        <v>0</v>
      </c>
      <c r="MFZ113" s="284">
        <f t="shared" si="140"/>
        <v>0</v>
      </c>
      <c r="MGA113" s="284">
        <f t="shared" si="140"/>
        <v>0</v>
      </c>
      <c r="MGB113" s="284">
        <f t="shared" si="140"/>
        <v>0</v>
      </c>
      <c r="MGC113" s="284">
        <f t="shared" si="140"/>
        <v>0</v>
      </c>
      <c r="MGD113" s="284">
        <f t="shared" si="140"/>
        <v>0</v>
      </c>
      <c r="MGE113" s="284">
        <f t="shared" si="140"/>
        <v>0</v>
      </c>
      <c r="MGF113" s="284">
        <f t="shared" si="140"/>
        <v>0</v>
      </c>
      <c r="MGG113" s="284">
        <f t="shared" si="140"/>
        <v>0</v>
      </c>
      <c r="MGH113" s="284">
        <f t="shared" ref="MGH113:MIS113" si="141">MGH111-MGH112</f>
        <v>0</v>
      </c>
      <c r="MGI113" s="284">
        <f t="shared" si="141"/>
        <v>0</v>
      </c>
      <c r="MGJ113" s="284">
        <f t="shared" si="141"/>
        <v>0</v>
      </c>
      <c r="MGK113" s="284">
        <f t="shared" si="141"/>
        <v>0</v>
      </c>
      <c r="MGL113" s="284">
        <f t="shared" si="141"/>
        <v>0</v>
      </c>
      <c r="MGM113" s="284">
        <f t="shared" si="141"/>
        <v>0</v>
      </c>
      <c r="MGN113" s="284">
        <f t="shared" si="141"/>
        <v>0</v>
      </c>
      <c r="MGO113" s="284">
        <f t="shared" si="141"/>
        <v>0</v>
      </c>
      <c r="MGP113" s="284">
        <f t="shared" si="141"/>
        <v>0</v>
      </c>
      <c r="MGQ113" s="284">
        <f t="shared" si="141"/>
        <v>0</v>
      </c>
      <c r="MGR113" s="284">
        <f t="shared" si="141"/>
        <v>0</v>
      </c>
      <c r="MGS113" s="284">
        <f t="shared" si="141"/>
        <v>0</v>
      </c>
      <c r="MGT113" s="284">
        <f t="shared" si="141"/>
        <v>0</v>
      </c>
      <c r="MGU113" s="284">
        <f t="shared" si="141"/>
        <v>0</v>
      </c>
      <c r="MGV113" s="284">
        <f t="shared" si="141"/>
        <v>0</v>
      </c>
      <c r="MGW113" s="284">
        <f t="shared" si="141"/>
        <v>0</v>
      </c>
      <c r="MGX113" s="284">
        <f t="shared" si="141"/>
        <v>0</v>
      </c>
      <c r="MGY113" s="284">
        <f t="shared" si="141"/>
        <v>0</v>
      </c>
      <c r="MGZ113" s="284">
        <f t="shared" si="141"/>
        <v>0</v>
      </c>
      <c r="MHA113" s="284">
        <f t="shared" si="141"/>
        <v>0</v>
      </c>
      <c r="MHB113" s="284">
        <f t="shared" si="141"/>
        <v>0</v>
      </c>
      <c r="MHC113" s="284">
        <f t="shared" si="141"/>
        <v>0</v>
      </c>
      <c r="MHD113" s="284">
        <f t="shared" si="141"/>
        <v>0</v>
      </c>
      <c r="MHE113" s="284">
        <f t="shared" si="141"/>
        <v>0</v>
      </c>
      <c r="MHF113" s="284">
        <f t="shared" si="141"/>
        <v>0</v>
      </c>
      <c r="MHG113" s="284">
        <f t="shared" si="141"/>
        <v>0</v>
      </c>
      <c r="MHH113" s="284">
        <f t="shared" si="141"/>
        <v>0</v>
      </c>
      <c r="MHI113" s="284">
        <f t="shared" si="141"/>
        <v>0</v>
      </c>
      <c r="MHJ113" s="284">
        <f t="shared" si="141"/>
        <v>0</v>
      </c>
      <c r="MHK113" s="284">
        <f t="shared" si="141"/>
        <v>0</v>
      </c>
      <c r="MHL113" s="284">
        <f t="shared" si="141"/>
        <v>0</v>
      </c>
      <c r="MHM113" s="284">
        <f t="shared" si="141"/>
        <v>0</v>
      </c>
      <c r="MHN113" s="284">
        <f t="shared" si="141"/>
        <v>0</v>
      </c>
      <c r="MHO113" s="284">
        <f t="shared" si="141"/>
        <v>0</v>
      </c>
      <c r="MHP113" s="284">
        <f t="shared" si="141"/>
        <v>0</v>
      </c>
      <c r="MHQ113" s="284">
        <f t="shared" si="141"/>
        <v>0</v>
      </c>
      <c r="MHR113" s="284">
        <f t="shared" si="141"/>
        <v>0</v>
      </c>
      <c r="MHS113" s="284">
        <f t="shared" si="141"/>
        <v>0</v>
      </c>
      <c r="MHT113" s="284">
        <f t="shared" si="141"/>
        <v>0</v>
      </c>
      <c r="MHU113" s="284">
        <f t="shared" si="141"/>
        <v>0</v>
      </c>
      <c r="MHV113" s="284">
        <f t="shared" si="141"/>
        <v>0</v>
      </c>
      <c r="MHW113" s="284">
        <f t="shared" si="141"/>
        <v>0</v>
      </c>
      <c r="MHX113" s="284">
        <f t="shared" si="141"/>
        <v>0</v>
      </c>
      <c r="MHY113" s="284">
        <f t="shared" si="141"/>
        <v>0</v>
      </c>
      <c r="MHZ113" s="284">
        <f t="shared" si="141"/>
        <v>0</v>
      </c>
      <c r="MIA113" s="284">
        <f t="shared" si="141"/>
        <v>0</v>
      </c>
      <c r="MIB113" s="284">
        <f t="shared" si="141"/>
        <v>0</v>
      </c>
      <c r="MIC113" s="284">
        <f t="shared" si="141"/>
        <v>0</v>
      </c>
      <c r="MID113" s="284">
        <f t="shared" si="141"/>
        <v>0</v>
      </c>
      <c r="MIE113" s="284">
        <f t="shared" si="141"/>
        <v>0</v>
      </c>
      <c r="MIF113" s="284">
        <f t="shared" si="141"/>
        <v>0</v>
      </c>
      <c r="MIG113" s="284">
        <f t="shared" si="141"/>
        <v>0</v>
      </c>
      <c r="MIH113" s="284">
        <f t="shared" si="141"/>
        <v>0</v>
      </c>
      <c r="MII113" s="284">
        <f t="shared" si="141"/>
        <v>0</v>
      </c>
      <c r="MIJ113" s="284">
        <f t="shared" si="141"/>
        <v>0</v>
      </c>
      <c r="MIK113" s="284">
        <f t="shared" si="141"/>
        <v>0</v>
      </c>
      <c r="MIL113" s="284">
        <f t="shared" si="141"/>
        <v>0</v>
      </c>
      <c r="MIM113" s="284">
        <f t="shared" si="141"/>
        <v>0</v>
      </c>
      <c r="MIN113" s="284">
        <f t="shared" si="141"/>
        <v>0</v>
      </c>
      <c r="MIO113" s="284">
        <f t="shared" si="141"/>
        <v>0</v>
      </c>
      <c r="MIP113" s="284">
        <f t="shared" si="141"/>
        <v>0</v>
      </c>
      <c r="MIQ113" s="284">
        <f t="shared" si="141"/>
        <v>0</v>
      </c>
      <c r="MIR113" s="284">
        <f t="shared" si="141"/>
        <v>0</v>
      </c>
      <c r="MIS113" s="284">
        <f t="shared" si="141"/>
        <v>0</v>
      </c>
      <c r="MIT113" s="284">
        <f t="shared" ref="MIT113:MLE113" si="142">MIT111-MIT112</f>
        <v>0</v>
      </c>
      <c r="MIU113" s="284">
        <f t="shared" si="142"/>
        <v>0</v>
      </c>
      <c r="MIV113" s="284">
        <f t="shared" si="142"/>
        <v>0</v>
      </c>
      <c r="MIW113" s="284">
        <f t="shared" si="142"/>
        <v>0</v>
      </c>
      <c r="MIX113" s="284">
        <f t="shared" si="142"/>
        <v>0</v>
      </c>
      <c r="MIY113" s="284">
        <f t="shared" si="142"/>
        <v>0</v>
      </c>
      <c r="MIZ113" s="284">
        <f t="shared" si="142"/>
        <v>0</v>
      </c>
      <c r="MJA113" s="284">
        <f t="shared" si="142"/>
        <v>0</v>
      </c>
      <c r="MJB113" s="284">
        <f t="shared" si="142"/>
        <v>0</v>
      </c>
      <c r="MJC113" s="284">
        <f t="shared" si="142"/>
        <v>0</v>
      </c>
      <c r="MJD113" s="284">
        <f t="shared" si="142"/>
        <v>0</v>
      </c>
      <c r="MJE113" s="284">
        <f t="shared" si="142"/>
        <v>0</v>
      </c>
      <c r="MJF113" s="284">
        <f t="shared" si="142"/>
        <v>0</v>
      </c>
      <c r="MJG113" s="284">
        <f t="shared" si="142"/>
        <v>0</v>
      </c>
      <c r="MJH113" s="284">
        <f t="shared" si="142"/>
        <v>0</v>
      </c>
      <c r="MJI113" s="284">
        <f t="shared" si="142"/>
        <v>0</v>
      </c>
      <c r="MJJ113" s="284">
        <f t="shared" si="142"/>
        <v>0</v>
      </c>
      <c r="MJK113" s="284">
        <f t="shared" si="142"/>
        <v>0</v>
      </c>
      <c r="MJL113" s="284">
        <f t="shared" si="142"/>
        <v>0</v>
      </c>
      <c r="MJM113" s="284">
        <f t="shared" si="142"/>
        <v>0</v>
      </c>
      <c r="MJN113" s="284">
        <f t="shared" si="142"/>
        <v>0</v>
      </c>
      <c r="MJO113" s="284">
        <f t="shared" si="142"/>
        <v>0</v>
      </c>
      <c r="MJP113" s="284">
        <f t="shared" si="142"/>
        <v>0</v>
      </c>
      <c r="MJQ113" s="284">
        <f t="shared" si="142"/>
        <v>0</v>
      </c>
      <c r="MJR113" s="284">
        <f t="shared" si="142"/>
        <v>0</v>
      </c>
      <c r="MJS113" s="284">
        <f t="shared" si="142"/>
        <v>0</v>
      </c>
      <c r="MJT113" s="284">
        <f t="shared" si="142"/>
        <v>0</v>
      </c>
      <c r="MJU113" s="284">
        <f t="shared" si="142"/>
        <v>0</v>
      </c>
      <c r="MJV113" s="284">
        <f t="shared" si="142"/>
        <v>0</v>
      </c>
      <c r="MJW113" s="284">
        <f t="shared" si="142"/>
        <v>0</v>
      </c>
      <c r="MJX113" s="284">
        <f t="shared" si="142"/>
        <v>0</v>
      </c>
      <c r="MJY113" s="284">
        <f t="shared" si="142"/>
        <v>0</v>
      </c>
      <c r="MJZ113" s="284">
        <f t="shared" si="142"/>
        <v>0</v>
      </c>
      <c r="MKA113" s="284">
        <f t="shared" si="142"/>
        <v>0</v>
      </c>
      <c r="MKB113" s="284">
        <f t="shared" si="142"/>
        <v>0</v>
      </c>
      <c r="MKC113" s="284">
        <f t="shared" si="142"/>
        <v>0</v>
      </c>
      <c r="MKD113" s="284">
        <f t="shared" si="142"/>
        <v>0</v>
      </c>
      <c r="MKE113" s="284">
        <f t="shared" si="142"/>
        <v>0</v>
      </c>
      <c r="MKF113" s="284">
        <f t="shared" si="142"/>
        <v>0</v>
      </c>
      <c r="MKG113" s="284">
        <f t="shared" si="142"/>
        <v>0</v>
      </c>
      <c r="MKH113" s="284">
        <f t="shared" si="142"/>
        <v>0</v>
      </c>
      <c r="MKI113" s="284">
        <f t="shared" si="142"/>
        <v>0</v>
      </c>
      <c r="MKJ113" s="284">
        <f t="shared" si="142"/>
        <v>0</v>
      </c>
      <c r="MKK113" s="284">
        <f t="shared" si="142"/>
        <v>0</v>
      </c>
      <c r="MKL113" s="284">
        <f t="shared" si="142"/>
        <v>0</v>
      </c>
      <c r="MKM113" s="284">
        <f t="shared" si="142"/>
        <v>0</v>
      </c>
      <c r="MKN113" s="284">
        <f t="shared" si="142"/>
        <v>0</v>
      </c>
      <c r="MKO113" s="284">
        <f t="shared" si="142"/>
        <v>0</v>
      </c>
      <c r="MKP113" s="284">
        <f t="shared" si="142"/>
        <v>0</v>
      </c>
      <c r="MKQ113" s="284">
        <f t="shared" si="142"/>
        <v>0</v>
      </c>
      <c r="MKR113" s="284">
        <f t="shared" si="142"/>
        <v>0</v>
      </c>
      <c r="MKS113" s="284">
        <f t="shared" si="142"/>
        <v>0</v>
      </c>
      <c r="MKT113" s="284">
        <f t="shared" si="142"/>
        <v>0</v>
      </c>
      <c r="MKU113" s="284">
        <f t="shared" si="142"/>
        <v>0</v>
      </c>
      <c r="MKV113" s="284">
        <f t="shared" si="142"/>
        <v>0</v>
      </c>
      <c r="MKW113" s="284">
        <f t="shared" si="142"/>
        <v>0</v>
      </c>
      <c r="MKX113" s="284">
        <f t="shared" si="142"/>
        <v>0</v>
      </c>
      <c r="MKY113" s="284">
        <f t="shared" si="142"/>
        <v>0</v>
      </c>
      <c r="MKZ113" s="284">
        <f t="shared" si="142"/>
        <v>0</v>
      </c>
      <c r="MLA113" s="284">
        <f t="shared" si="142"/>
        <v>0</v>
      </c>
      <c r="MLB113" s="284">
        <f t="shared" si="142"/>
        <v>0</v>
      </c>
      <c r="MLC113" s="284">
        <f t="shared" si="142"/>
        <v>0</v>
      </c>
      <c r="MLD113" s="284">
        <f t="shared" si="142"/>
        <v>0</v>
      </c>
      <c r="MLE113" s="284">
        <f t="shared" si="142"/>
        <v>0</v>
      </c>
      <c r="MLF113" s="284">
        <f t="shared" ref="MLF113:MNQ113" si="143">MLF111-MLF112</f>
        <v>0</v>
      </c>
      <c r="MLG113" s="284">
        <f t="shared" si="143"/>
        <v>0</v>
      </c>
      <c r="MLH113" s="284">
        <f t="shared" si="143"/>
        <v>0</v>
      </c>
      <c r="MLI113" s="284">
        <f t="shared" si="143"/>
        <v>0</v>
      </c>
      <c r="MLJ113" s="284">
        <f t="shared" si="143"/>
        <v>0</v>
      </c>
      <c r="MLK113" s="284">
        <f t="shared" si="143"/>
        <v>0</v>
      </c>
      <c r="MLL113" s="284">
        <f t="shared" si="143"/>
        <v>0</v>
      </c>
      <c r="MLM113" s="284">
        <f t="shared" si="143"/>
        <v>0</v>
      </c>
      <c r="MLN113" s="284">
        <f t="shared" si="143"/>
        <v>0</v>
      </c>
      <c r="MLO113" s="284">
        <f t="shared" si="143"/>
        <v>0</v>
      </c>
      <c r="MLP113" s="284">
        <f t="shared" si="143"/>
        <v>0</v>
      </c>
      <c r="MLQ113" s="284">
        <f t="shared" si="143"/>
        <v>0</v>
      </c>
      <c r="MLR113" s="284">
        <f t="shared" si="143"/>
        <v>0</v>
      </c>
      <c r="MLS113" s="284">
        <f t="shared" si="143"/>
        <v>0</v>
      </c>
      <c r="MLT113" s="284">
        <f t="shared" si="143"/>
        <v>0</v>
      </c>
      <c r="MLU113" s="284">
        <f t="shared" si="143"/>
        <v>0</v>
      </c>
      <c r="MLV113" s="284">
        <f t="shared" si="143"/>
        <v>0</v>
      </c>
      <c r="MLW113" s="284">
        <f t="shared" si="143"/>
        <v>0</v>
      </c>
      <c r="MLX113" s="284">
        <f t="shared" si="143"/>
        <v>0</v>
      </c>
      <c r="MLY113" s="284">
        <f t="shared" si="143"/>
        <v>0</v>
      </c>
      <c r="MLZ113" s="284">
        <f t="shared" si="143"/>
        <v>0</v>
      </c>
      <c r="MMA113" s="284">
        <f t="shared" si="143"/>
        <v>0</v>
      </c>
      <c r="MMB113" s="284">
        <f t="shared" si="143"/>
        <v>0</v>
      </c>
      <c r="MMC113" s="284">
        <f t="shared" si="143"/>
        <v>0</v>
      </c>
      <c r="MMD113" s="284">
        <f t="shared" si="143"/>
        <v>0</v>
      </c>
      <c r="MME113" s="284">
        <f t="shared" si="143"/>
        <v>0</v>
      </c>
      <c r="MMF113" s="284">
        <f t="shared" si="143"/>
        <v>0</v>
      </c>
      <c r="MMG113" s="284">
        <f t="shared" si="143"/>
        <v>0</v>
      </c>
      <c r="MMH113" s="284">
        <f t="shared" si="143"/>
        <v>0</v>
      </c>
      <c r="MMI113" s="284">
        <f t="shared" si="143"/>
        <v>0</v>
      </c>
      <c r="MMJ113" s="284">
        <f t="shared" si="143"/>
        <v>0</v>
      </c>
      <c r="MMK113" s="284">
        <f t="shared" si="143"/>
        <v>0</v>
      </c>
      <c r="MML113" s="284">
        <f t="shared" si="143"/>
        <v>0</v>
      </c>
      <c r="MMM113" s="284">
        <f t="shared" si="143"/>
        <v>0</v>
      </c>
      <c r="MMN113" s="284">
        <f t="shared" si="143"/>
        <v>0</v>
      </c>
      <c r="MMO113" s="284">
        <f t="shared" si="143"/>
        <v>0</v>
      </c>
      <c r="MMP113" s="284">
        <f t="shared" si="143"/>
        <v>0</v>
      </c>
      <c r="MMQ113" s="284">
        <f t="shared" si="143"/>
        <v>0</v>
      </c>
      <c r="MMR113" s="284">
        <f t="shared" si="143"/>
        <v>0</v>
      </c>
      <c r="MMS113" s="284">
        <f t="shared" si="143"/>
        <v>0</v>
      </c>
      <c r="MMT113" s="284">
        <f t="shared" si="143"/>
        <v>0</v>
      </c>
      <c r="MMU113" s="284">
        <f t="shared" si="143"/>
        <v>0</v>
      </c>
      <c r="MMV113" s="284">
        <f t="shared" si="143"/>
        <v>0</v>
      </c>
      <c r="MMW113" s="284">
        <f t="shared" si="143"/>
        <v>0</v>
      </c>
      <c r="MMX113" s="284">
        <f t="shared" si="143"/>
        <v>0</v>
      </c>
      <c r="MMY113" s="284">
        <f t="shared" si="143"/>
        <v>0</v>
      </c>
      <c r="MMZ113" s="284">
        <f t="shared" si="143"/>
        <v>0</v>
      </c>
      <c r="MNA113" s="284">
        <f t="shared" si="143"/>
        <v>0</v>
      </c>
      <c r="MNB113" s="284">
        <f t="shared" si="143"/>
        <v>0</v>
      </c>
      <c r="MNC113" s="284">
        <f t="shared" si="143"/>
        <v>0</v>
      </c>
      <c r="MND113" s="284">
        <f t="shared" si="143"/>
        <v>0</v>
      </c>
      <c r="MNE113" s="284">
        <f t="shared" si="143"/>
        <v>0</v>
      </c>
      <c r="MNF113" s="284">
        <f t="shared" si="143"/>
        <v>0</v>
      </c>
      <c r="MNG113" s="284">
        <f t="shared" si="143"/>
        <v>0</v>
      </c>
      <c r="MNH113" s="284">
        <f t="shared" si="143"/>
        <v>0</v>
      </c>
      <c r="MNI113" s="284">
        <f t="shared" si="143"/>
        <v>0</v>
      </c>
      <c r="MNJ113" s="284">
        <f t="shared" si="143"/>
        <v>0</v>
      </c>
      <c r="MNK113" s="284">
        <f t="shared" si="143"/>
        <v>0</v>
      </c>
      <c r="MNL113" s="284">
        <f t="shared" si="143"/>
        <v>0</v>
      </c>
      <c r="MNM113" s="284">
        <f t="shared" si="143"/>
        <v>0</v>
      </c>
      <c r="MNN113" s="284">
        <f t="shared" si="143"/>
        <v>0</v>
      </c>
      <c r="MNO113" s="284">
        <f t="shared" si="143"/>
        <v>0</v>
      </c>
      <c r="MNP113" s="284">
        <f t="shared" si="143"/>
        <v>0</v>
      </c>
      <c r="MNQ113" s="284">
        <f t="shared" si="143"/>
        <v>0</v>
      </c>
      <c r="MNR113" s="284">
        <f t="shared" ref="MNR113:MQC113" si="144">MNR111-MNR112</f>
        <v>0</v>
      </c>
      <c r="MNS113" s="284">
        <f t="shared" si="144"/>
        <v>0</v>
      </c>
      <c r="MNT113" s="284">
        <f t="shared" si="144"/>
        <v>0</v>
      </c>
      <c r="MNU113" s="284">
        <f t="shared" si="144"/>
        <v>0</v>
      </c>
      <c r="MNV113" s="284">
        <f t="shared" si="144"/>
        <v>0</v>
      </c>
      <c r="MNW113" s="284">
        <f t="shared" si="144"/>
        <v>0</v>
      </c>
      <c r="MNX113" s="284">
        <f t="shared" si="144"/>
        <v>0</v>
      </c>
      <c r="MNY113" s="284">
        <f t="shared" si="144"/>
        <v>0</v>
      </c>
      <c r="MNZ113" s="284">
        <f t="shared" si="144"/>
        <v>0</v>
      </c>
      <c r="MOA113" s="284">
        <f t="shared" si="144"/>
        <v>0</v>
      </c>
      <c r="MOB113" s="284">
        <f t="shared" si="144"/>
        <v>0</v>
      </c>
      <c r="MOC113" s="284">
        <f t="shared" si="144"/>
        <v>0</v>
      </c>
      <c r="MOD113" s="284">
        <f t="shared" si="144"/>
        <v>0</v>
      </c>
      <c r="MOE113" s="284">
        <f t="shared" si="144"/>
        <v>0</v>
      </c>
      <c r="MOF113" s="284">
        <f t="shared" si="144"/>
        <v>0</v>
      </c>
      <c r="MOG113" s="284">
        <f t="shared" si="144"/>
        <v>0</v>
      </c>
      <c r="MOH113" s="284">
        <f t="shared" si="144"/>
        <v>0</v>
      </c>
      <c r="MOI113" s="284">
        <f t="shared" si="144"/>
        <v>0</v>
      </c>
      <c r="MOJ113" s="284">
        <f t="shared" si="144"/>
        <v>0</v>
      </c>
      <c r="MOK113" s="284">
        <f t="shared" si="144"/>
        <v>0</v>
      </c>
      <c r="MOL113" s="284">
        <f t="shared" si="144"/>
        <v>0</v>
      </c>
      <c r="MOM113" s="284">
        <f t="shared" si="144"/>
        <v>0</v>
      </c>
      <c r="MON113" s="284">
        <f t="shared" si="144"/>
        <v>0</v>
      </c>
      <c r="MOO113" s="284">
        <f t="shared" si="144"/>
        <v>0</v>
      </c>
      <c r="MOP113" s="284">
        <f t="shared" si="144"/>
        <v>0</v>
      </c>
      <c r="MOQ113" s="284">
        <f t="shared" si="144"/>
        <v>0</v>
      </c>
      <c r="MOR113" s="284">
        <f t="shared" si="144"/>
        <v>0</v>
      </c>
      <c r="MOS113" s="284">
        <f t="shared" si="144"/>
        <v>0</v>
      </c>
      <c r="MOT113" s="284">
        <f t="shared" si="144"/>
        <v>0</v>
      </c>
      <c r="MOU113" s="284">
        <f t="shared" si="144"/>
        <v>0</v>
      </c>
      <c r="MOV113" s="284">
        <f t="shared" si="144"/>
        <v>0</v>
      </c>
      <c r="MOW113" s="284">
        <f t="shared" si="144"/>
        <v>0</v>
      </c>
      <c r="MOX113" s="284">
        <f t="shared" si="144"/>
        <v>0</v>
      </c>
      <c r="MOY113" s="284">
        <f t="shared" si="144"/>
        <v>0</v>
      </c>
      <c r="MOZ113" s="284">
        <f t="shared" si="144"/>
        <v>0</v>
      </c>
      <c r="MPA113" s="284">
        <f t="shared" si="144"/>
        <v>0</v>
      </c>
      <c r="MPB113" s="284">
        <f t="shared" si="144"/>
        <v>0</v>
      </c>
      <c r="MPC113" s="284">
        <f t="shared" si="144"/>
        <v>0</v>
      </c>
      <c r="MPD113" s="284">
        <f t="shared" si="144"/>
        <v>0</v>
      </c>
      <c r="MPE113" s="284">
        <f t="shared" si="144"/>
        <v>0</v>
      </c>
      <c r="MPF113" s="284">
        <f t="shared" si="144"/>
        <v>0</v>
      </c>
      <c r="MPG113" s="284">
        <f t="shared" si="144"/>
        <v>0</v>
      </c>
      <c r="MPH113" s="284">
        <f t="shared" si="144"/>
        <v>0</v>
      </c>
      <c r="MPI113" s="284">
        <f t="shared" si="144"/>
        <v>0</v>
      </c>
      <c r="MPJ113" s="284">
        <f t="shared" si="144"/>
        <v>0</v>
      </c>
      <c r="MPK113" s="284">
        <f t="shared" si="144"/>
        <v>0</v>
      </c>
      <c r="MPL113" s="284">
        <f t="shared" si="144"/>
        <v>0</v>
      </c>
      <c r="MPM113" s="284">
        <f t="shared" si="144"/>
        <v>0</v>
      </c>
      <c r="MPN113" s="284">
        <f t="shared" si="144"/>
        <v>0</v>
      </c>
      <c r="MPO113" s="284">
        <f t="shared" si="144"/>
        <v>0</v>
      </c>
      <c r="MPP113" s="284">
        <f t="shared" si="144"/>
        <v>0</v>
      </c>
      <c r="MPQ113" s="284">
        <f t="shared" si="144"/>
        <v>0</v>
      </c>
      <c r="MPR113" s="284">
        <f t="shared" si="144"/>
        <v>0</v>
      </c>
      <c r="MPS113" s="284">
        <f t="shared" si="144"/>
        <v>0</v>
      </c>
      <c r="MPT113" s="284">
        <f t="shared" si="144"/>
        <v>0</v>
      </c>
      <c r="MPU113" s="284">
        <f t="shared" si="144"/>
        <v>0</v>
      </c>
      <c r="MPV113" s="284">
        <f t="shared" si="144"/>
        <v>0</v>
      </c>
      <c r="MPW113" s="284">
        <f t="shared" si="144"/>
        <v>0</v>
      </c>
      <c r="MPX113" s="284">
        <f t="shared" si="144"/>
        <v>0</v>
      </c>
      <c r="MPY113" s="284">
        <f t="shared" si="144"/>
        <v>0</v>
      </c>
      <c r="MPZ113" s="284">
        <f t="shared" si="144"/>
        <v>0</v>
      </c>
      <c r="MQA113" s="284">
        <f t="shared" si="144"/>
        <v>0</v>
      </c>
      <c r="MQB113" s="284">
        <f t="shared" si="144"/>
        <v>0</v>
      </c>
      <c r="MQC113" s="284">
        <f t="shared" si="144"/>
        <v>0</v>
      </c>
      <c r="MQD113" s="284">
        <f t="shared" ref="MQD113:MSO113" si="145">MQD111-MQD112</f>
        <v>0</v>
      </c>
      <c r="MQE113" s="284">
        <f t="shared" si="145"/>
        <v>0</v>
      </c>
      <c r="MQF113" s="284">
        <f t="shared" si="145"/>
        <v>0</v>
      </c>
      <c r="MQG113" s="284">
        <f t="shared" si="145"/>
        <v>0</v>
      </c>
      <c r="MQH113" s="284">
        <f t="shared" si="145"/>
        <v>0</v>
      </c>
      <c r="MQI113" s="284">
        <f t="shared" si="145"/>
        <v>0</v>
      </c>
      <c r="MQJ113" s="284">
        <f t="shared" si="145"/>
        <v>0</v>
      </c>
      <c r="MQK113" s="284">
        <f t="shared" si="145"/>
        <v>0</v>
      </c>
      <c r="MQL113" s="284">
        <f t="shared" si="145"/>
        <v>0</v>
      </c>
      <c r="MQM113" s="284">
        <f t="shared" si="145"/>
        <v>0</v>
      </c>
      <c r="MQN113" s="284">
        <f t="shared" si="145"/>
        <v>0</v>
      </c>
      <c r="MQO113" s="284">
        <f t="shared" si="145"/>
        <v>0</v>
      </c>
      <c r="MQP113" s="284">
        <f t="shared" si="145"/>
        <v>0</v>
      </c>
      <c r="MQQ113" s="284">
        <f t="shared" si="145"/>
        <v>0</v>
      </c>
      <c r="MQR113" s="284">
        <f t="shared" si="145"/>
        <v>0</v>
      </c>
      <c r="MQS113" s="284">
        <f t="shared" si="145"/>
        <v>0</v>
      </c>
      <c r="MQT113" s="284">
        <f t="shared" si="145"/>
        <v>0</v>
      </c>
      <c r="MQU113" s="284">
        <f t="shared" si="145"/>
        <v>0</v>
      </c>
      <c r="MQV113" s="284">
        <f t="shared" si="145"/>
        <v>0</v>
      </c>
      <c r="MQW113" s="284">
        <f t="shared" si="145"/>
        <v>0</v>
      </c>
      <c r="MQX113" s="284">
        <f t="shared" si="145"/>
        <v>0</v>
      </c>
      <c r="MQY113" s="284">
        <f t="shared" si="145"/>
        <v>0</v>
      </c>
      <c r="MQZ113" s="284">
        <f t="shared" si="145"/>
        <v>0</v>
      </c>
      <c r="MRA113" s="284">
        <f t="shared" si="145"/>
        <v>0</v>
      </c>
      <c r="MRB113" s="284">
        <f t="shared" si="145"/>
        <v>0</v>
      </c>
      <c r="MRC113" s="284">
        <f t="shared" si="145"/>
        <v>0</v>
      </c>
      <c r="MRD113" s="284">
        <f t="shared" si="145"/>
        <v>0</v>
      </c>
      <c r="MRE113" s="284">
        <f t="shared" si="145"/>
        <v>0</v>
      </c>
      <c r="MRF113" s="284">
        <f t="shared" si="145"/>
        <v>0</v>
      </c>
      <c r="MRG113" s="284">
        <f t="shared" si="145"/>
        <v>0</v>
      </c>
      <c r="MRH113" s="284">
        <f t="shared" si="145"/>
        <v>0</v>
      </c>
      <c r="MRI113" s="284">
        <f t="shared" si="145"/>
        <v>0</v>
      </c>
      <c r="MRJ113" s="284">
        <f t="shared" si="145"/>
        <v>0</v>
      </c>
      <c r="MRK113" s="284">
        <f t="shared" si="145"/>
        <v>0</v>
      </c>
      <c r="MRL113" s="284">
        <f t="shared" si="145"/>
        <v>0</v>
      </c>
      <c r="MRM113" s="284">
        <f t="shared" si="145"/>
        <v>0</v>
      </c>
      <c r="MRN113" s="284">
        <f t="shared" si="145"/>
        <v>0</v>
      </c>
      <c r="MRO113" s="284">
        <f t="shared" si="145"/>
        <v>0</v>
      </c>
      <c r="MRP113" s="284">
        <f t="shared" si="145"/>
        <v>0</v>
      </c>
      <c r="MRQ113" s="284">
        <f t="shared" si="145"/>
        <v>0</v>
      </c>
      <c r="MRR113" s="284">
        <f t="shared" si="145"/>
        <v>0</v>
      </c>
      <c r="MRS113" s="284">
        <f t="shared" si="145"/>
        <v>0</v>
      </c>
      <c r="MRT113" s="284">
        <f t="shared" si="145"/>
        <v>0</v>
      </c>
      <c r="MRU113" s="284">
        <f t="shared" si="145"/>
        <v>0</v>
      </c>
      <c r="MRV113" s="284">
        <f t="shared" si="145"/>
        <v>0</v>
      </c>
      <c r="MRW113" s="284">
        <f t="shared" si="145"/>
        <v>0</v>
      </c>
      <c r="MRX113" s="284">
        <f t="shared" si="145"/>
        <v>0</v>
      </c>
      <c r="MRY113" s="284">
        <f t="shared" si="145"/>
        <v>0</v>
      </c>
      <c r="MRZ113" s="284">
        <f t="shared" si="145"/>
        <v>0</v>
      </c>
      <c r="MSA113" s="284">
        <f t="shared" si="145"/>
        <v>0</v>
      </c>
      <c r="MSB113" s="284">
        <f t="shared" si="145"/>
        <v>0</v>
      </c>
      <c r="MSC113" s="284">
        <f t="shared" si="145"/>
        <v>0</v>
      </c>
      <c r="MSD113" s="284">
        <f t="shared" si="145"/>
        <v>0</v>
      </c>
      <c r="MSE113" s="284">
        <f t="shared" si="145"/>
        <v>0</v>
      </c>
      <c r="MSF113" s="284">
        <f t="shared" si="145"/>
        <v>0</v>
      </c>
      <c r="MSG113" s="284">
        <f t="shared" si="145"/>
        <v>0</v>
      </c>
      <c r="MSH113" s="284">
        <f t="shared" si="145"/>
        <v>0</v>
      </c>
      <c r="MSI113" s="284">
        <f t="shared" si="145"/>
        <v>0</v>
      </c>
      <c r="MSJ113" s="284">
        <f t="shared" si="145"/>
        <v>0</v>
      </c>
      <c r="MSK113" s="284">
        <f t="shared" si="145"/>
        <v>0</v>
      </c>
      <c r="MSL113" s="284">
        <f t="shared" si="145"/>
        <v>0</v>
      </c>
      <c r="MSM113" s="284">
        <f t="shared" si="145"/>
        <v>0</v>
      </c>
      <c r="MSN113" s="284">
        <f t="shared" si="145"/>
        <v>0</v>
      </c>
      <c r="MSO113" s="284">
        <f t="shared" si="145"/>
        <v>0</v>
      </c>
      <c r="MSP113" s="284">
        <f t="shared" ref="MSP113:MVA113" si="146">MSP111-MSP112</f>
        <v>0</v>
      </c>
      <c r="MSQ113" s="284">
        <f t="shared" si="146"/>
        <v>0</v>
      </c>
      <c r="MSR113" s="284">
        <f t="shared" si="146"/>
        <v>0</v>
      </c>
      <c r="MSS113" s="284">
        <f t="shared" si="146"/>
        <v>0</v>
      </c>
      <c r="MST113" s="284">
        <f t="shared" si="146"/>
        <v>0</v>
      </c>
      <c r="MSU113" s="284">
        <f t="shared" si="146"/>
        <v>0</v>
      </c>
      <c r="MSV113" s="284">
        <f t="shared" si="146"/>
        <v>0</v>
      </c>
      <c r="MSW113" s="284">
        <f t="shared" si="146"/>
        <v>0</v>
      </c>
      <c r="MSX113" s="284">
        <f t="shared" si="146"/>
        <v>0</v>
      </c>
      <c r="MSY113" s="284">
        <f t="shared" si="146"/>
        <v>0</v>
      </c>
      <c r="MSZ113" s="284">
        <f t="shared" si="146"/>
        <v>0</v>
      </c>
      <c r="MTA113" s="284">
        <f t="shared" si="146"/>
        <v>0</v>
      </c>
      <c r="MTB113" s="284">
        <f t="shared" si="146"/>
        <v>0</v>
      </c>
      <c r="MTC113" s="284">
        <f t="shared" si="146"/>
        <v>0</v>
      </c>
      <c r="MTD113" s="284">
        <f t="shared" si="146"/>
        <v>0</v>
      </c>
      <c r="MTE113" s="284">
        <f t="shared" si="146"/>
        <v>0</v>
      </c>
      <c r="MTF113" s="284">
        <f t="shared" si="146"/>
        <v>0</v>
      </c>
      <c r="MTG113" s="284">
        <f t="shared" si="146"/>
        <v>0</v>
      </c>
      <c r="MTH113" s="284">
        <f t="shared" si="146"/>
        <v>0</v>
      </c>
      <c r="MTI113" s="284">
        <f t="shared" si="146"/>
        <v>0</v>
      </c>
      <c r="MTJ113" s="284">
        <f t="shared" si="146"/>
        <v>0</v>
      </c>
      <c r="MTK113" s="284">
        <f t="shared" si="146"/>
        <v>0</v>
      </c>
      <c r="MTL113" s="284">
        <f t="shared" si="146"/>
        <v>0</v>
      </c>
      <c r="MTM113" s="284">
        <f t="shared" si="146"/>
        <v>0</v>
      </c>
      <c r="MTN113" s="284">
        <f t="shared" si="146"/>
        <v>0</v>
      </c>
      <c r="MTO113" s="284">
        <f t="shared" si="146"/>
        <v>0</v>
      </c>
      <c r="MTP113" s="284">
        <f t="shared" si="146"/>
        <v>0</v>
      </c>
      <c r="MTQ113" s="284">
        <f t="shared" si="146"/>
        <v>0</v>
      </c>
      <c r="MTR113" s="284">
        <f t="shared" si="146"/>
        <v>0</v>
      </c>
      <c r="MTS113" s="284">
        <f t="shared" si="146"/>
        <v>0</v>
      </c>
      <c r="MTT113" s="284">
        <f t="shared" si="146"/>
        <v>0</v>
      </c>
      <c r="MTU113" s="284">
        <f t="shared" si="146"/>
        <v>0</v>
      </c>
      <c r="MTV113" s="284">
        <f t="shared" si="146"/>
        <v>0</v>
      </c>
      <c r="MTW113" s="284">
        <f t="shared" si="146"/>
        <v>0</v>
      </c>
      <c r="MTX113" s="284">
        <f t="shared" si="146"/>
        <v>0</v>
      </c>
      <c r="MTY113" s="284">
        <f t="shared" si="146"/>
        <v>0</v>
      </c>
      <c r="MTZ113" s="284">
        <f t="shared" si="146"/>
        <v>0</v>
      </c>
      <c r="MUA113" s="284">
        <f t="shared" si="146"/>
        <v>0</v>
      </c>
      <c r="MUB113" s="284">
        <f t="shared" si="146"/>
        <v>0</v>
      </c>
      <c r="MUC113" s="284">
        <f t="shared" si="146"/>
        <v>0</v>
      </c>
      <c r="MUD113" s="284">
        <f t="shared" si="146"/>
        <v>0</v>
      </c>
      <c r="MUE113" s="284">
        <f t="shared" si="146"/>
        <v>0</v>
      </c>
      <c r="MUF113" s="284">
        <f t="shared" si="146"/>
        <v>0</v>
      </c>
      <c r="MUG113" s="284">
        <f t="shared" si="146"/>
        <v>0</v>
      </c>
      <c r="MUH113" s="284">
        <f t="shared" si="146"/>
        <v>0</v>
      </c>
      <c r="MUI113" s="284">
        <f t="shared" si="146"/>
        <v>0</v>
      </c>
      <c r="MUJ113" s="284">
        <f t="shared" si="146"/>
        <v>0</v>
      </c>
      <c r="MUK113" s="284">
        <f t="shared" si="146"/>
        <v>0</v>
      </c>
      <c r="MUL113" s="284">
        <f t="shared" si="146"/>
        <v>0</v>
      </c>
      <c r="MUM113" s="284">
        <f t="shared" si="146"/>
        <v>0</v>
      </c>
      <c r="MUN113" s="284">
        <f t="shared" si="146"/>
        <v>0</v>
      </c>
      <c r="MUO113" s="284">
        <f t="shared" si="146"/>
        <v>0</v>
      </c>
      <c r="MUP113" s="284">
        <f t="shared" si="146"/>
        <v>0</v>
      </c>
      <c r="MUQ113" s="284">
        <f t="shared" si="146"/>
        <v>0</v>
      </c>
      <c r="MUR113" s="284">
        <f t="shared" si="146"/>
        <v>0</v>
      </c>
      <c r="MUS113" s="284">
        <f t="shared" si="146"/>
        <v>0</v>
      </c>
      <c r="MUT113" s="284">
        <f t="shared" si="146"/>
        <v>0</v>
      </c>
      <c r="MUU113" s="284">
        <f t="shared" si="146"/>
        <v>0</v>
      </c>
      <c r="MUV113" s="284">
        <f t="shared" si="146"/>
        <v>0</v>
      </c>
      <c r="MUW113" s="284">
        <f t="shared" si="146"/>
        <v>0</v>
      </c>
      <c r="MUX113" s="284">
        <f t="shared" si="146"/>
        <v>0</v>
      </c>
      <c r="MUY113" s="284">
        <f t="shared" si="146"/>
        <v>0</v>
      </c>
      <c r="MUZ113" s="284">
        <f t="shared" si="146"/>
        <v>0</v>
      </c>
      <c r="MVA113" s="284">
        <f t="shared" si="146"/>
        <v>0</v>
      </c>
      <c r="MVB113" s="284">
        <f t="shared" ref="MVB113:MXM113" si="147">MVB111-MVB112</f>
        <v>0</v>
      </c>
      <c r="MVC113" s="284">
        <f t="shared" si="147"/>
        <v>0</v>
      </c>
      <c r="MVD113" s="284">
        <f t="shared" si="147"/>
        <v>0</v>
      </c>
      <c r="MVE113" s="284">
        <f t="shared" si="147"/>
        <v>0</v>
      </c>
      <c r="MVF113" s="284">
        <f t="shared" si="147"/>
        <v>0</v>
      </c>
      <c r="MVG113" s="284">
        <f t="shared" si="147"/>
        <v>0</v>
      </c>
      <c r="MVH113" s="284">
        <f t="shared" si="147"/>
        <v>0</v>
      </c>
      <c r="MVI113" s="284">
        <f t="shared" si="147"/>
        <v>0</v>
      </c>
      <c r="MVJ113" s="284">
        <f t="shared" si="147"/>
        <v>0</v>
      </c>
      <c r="MVK113" s="284">
        <f t="shared" si="147"/>
        <v>0</v>
      </c>
      <c r="MVL113" s="284">
        <f t="shared" si="147"/>
        <v>0</v>
      </c>
      <c r="MVM113" s="284">
        <f t="shared" si="147"/>
        <v>0</v>
      </c>
      <c r="MVN113" s="284">
        <f t="shared" si="147"/>
        <v>0</v>
      </c>
      <c r="MVO113" s="284">
        <f t="shared" si="147"/>
        <v>0</v>
      </c>
      <c r="MVP113" s="284">
        <f t="shared" si="147"/>
        <v>0</v>
      </c>
      <c r="MVQ113" s="284">
        <f t="shared" si="147"/>
        <v>0</v>
      </c>
      <c r="MVR113" s="284">
        <f t="shared" si="147"/>
        <v>0</v>
      </c>
      <c r="MVS113" s="284">
        <f t="shared" si="147"/>
        <v>0</v>
      </c>
      <c r="MVT113" s="284">
        <f t="shared" si="147"/>
        <v>0</v>
      </c>
      <c r="MVU113" s="284">
        <f t="shared" si="147"/>
        <v>0</v>
      </c>
      <c r="MVV113" s="284">
        <f t="shared" si="147"/>
        <v>0</v>
      </c>
      <c r="MVW113" s="284">
        <f t="shared" si="147"/>
        <v>0</v>
      </c>
      <c r="MVX113" s="284">
        <f t="shared" si="147"/>
        <v>0</v>
      </c>
      <c r="MVY113" s="284">
        <f t="shared" si="147"/>
        <v>0</v>
      </c>
      <c r="MVZ113" s="284">
        <f t="shared" si="147"/>
        <v>0</v>
      </c>
      <c r="MWA113" s="284">
        <f t="shared" si="147"/>
        <v>0</v>
      </c>
      <c r="MWB113" s="284">
        <f t="shared" si="147"/>
        <v>0</v>
      </c>
      <c r="MWC113" s="284">
        <f t="shared" si="147"/>
        <v>0</v>
      </c>
      <c r="MWD113" s="284">
        <f t="shared" si="147"/>
        <v>0</v>
      </c>
      <c r="MWE113" s="284">
        <f t="shared" si="147"/>
        <v>0</v>
      </c>
      <c r="MWF113" s="284">
        <f t="shared" si="147"/>
        <v>0</v>
      </c>
      <c r="MWG113" s="284">
        <f t="shared" si="147"/>
        <v>0</v>
      </c>
      <c r="MWH113" s="284">
        <f t="shared" si="147"/>
        <v>0</v>
      </c>
      <c r="MWI113" s="284">
        <f t="shared" si="147"/>
        <v>0</v>
      </c>
      <c r="MWJ113" s="284">
        <f t="shared" si="147"/>
        <v>0</v>
      </c>
      <c r="MWK113" s="284">
        <f t="shared" si="147"/>
        <v>0</v>
      </c>
      <c r="MWL113" s="284">
        <f t="shared" si="147"/>
        <v>0</v>
      </c>
      <c r="MWM113" s="284">
        <f t="shared" si="147"/>
        <v>0</v>
      </c>
      <c r="MWN113" s="284">
        <f t="shared" si="147"/>
        <v>0</v>
      </c>
      <c r="MWO113" s="284">
        <f t="shared" si="147"/>
        <v>0</v>
      </c>
      <c r="MWP113" s="284">
        <f t="shared" si="147"/>
        <v>0</v>
      </c>
      <c r="MWQ113" s="284">
        <f t="shared" si="147"/>
        <v>0</v>
      </c>
      <c r="MWR113" s="284">
        <f t="shared" si="147"/>
        <v>0</v>
      </c>
      <c r="MWS113" s="284">
        <f t="shared" si="147"/>
        <v>0</v>
      </c>
      <c r="MWT113" s="284">
        <f t="shared" si="147"/>
        <v>0</v>
      </c>
      <c r="MWU113" s="284">
        <f t="shared" si="147"/>
        <v>0</v>
      </c>
      <c r="MWV113" s="284">
        <f t="shared" si="147"/>
        <v>0</v>
      </c>
      <c r="MWW113" s="284">
        <f t="shared" si="147"/>
        <v>0</v>
      </c>
      <c r="MWX113" s="284">
        <f t="shared" si="147"/>
        <v>0</v>
      </c>
      <c r="MWY113" s="284">
        <f t="shared" si="147"/>
        <v>0</v>
      </c>
      <c r="MWZ113" s="284">
        <f t="shared" si="147"/>
        <v>0</v>
      </c>
      <c r="MXA113" s="284">
        <f t="shared" si="147"/>
        <v>0</v>
      </c>
      <c r="MXB113" s="284">
        <f t="shared" si="147"/>
        <v>0</v>
      </c>
      <c r="MXC113" s="284">
        <f t="shared" si="147"/>
        <v>0</v>
      </c>
      <c r="MXD113" s="284">
        <f t="shared" si="147"/>
        <v>0</v>
      </c>
      <c r="MXE113" s="284">
        <f t="shared" si="147"/>
        <v>0</v>
      </c>
      <c r="MXF113" s="284">
        <f t="shared" si="147"/>
        <v>0</v>
      </c>
      <c r="MXG113" s="284">
        <f t="shared" si="147"/>
        <v>0</v>
      </c>
      <c r="MXH113" s="284">
        <f t="shared" si="147"/>
        <v>0</v>
      </c>
      <c r="MXI113" s="284">
        <f t="shared" si="147"/>
        <v>0</v>
      </c>
      <c r="MXJ113" s="284">
        <f t="shared" si="147"/>
        <v>0</v>
      </c>
      <c r="MXK113" s="284">
        <f t="shared" si="147"/>
        <v>0</v>
      </c>
      <c r="MXL113" s="284">
        <f t="shared" si="147"/>
        <v>0</v>
      </c>
      <c r="MXM113" s="284">
        <f t="shared" si="147"/>
        <v>0</v>
      </c>
      <c r="MXN113" s="284">
        <f t="shared" ref="MXN113:MZY113" si="148">MXN111-MXN112</f>
        <v>0</v>
      </c>
      <c r="MXO113" s="284">
        <f t="shared" si="148"/>
        <v>0</v>
      </c>
      <c r="MXP113" s="284">
        <f t="shared" si="148"/>
        <v>0</v>
      </c>
      <c r="MXQ113" s="284">
        <f t="shared" si="148"/>
        <v>0</v>
      </c>
      <c r="MXR113" s="284">
        <f t="shared" si="148"/>
        <v>0</v>
      </c>
      <c r="MXS113" s="284">
        <f t="shared" si="148"/>
        <v>0</v>
      </c>
      <c r="MXT113" s="284">
        <f t="shared" si="148"/>
        <v>0</v>
      </c>
      <c r="MXU113" s="284">
        <f t="shared" si="148"/>
        <v>0</v>
      </c>
      <c r="MXV113" s="284">
        <f t="shared" si="148"/>
        <v>0</v>
      </c>
      <c r="MXW113" s="284">
        <f t="shared" si="148"/>
        <v>0</v>
      </c>
      <c r="MXX113" s="284">
        <f t="shared" si="148"/>
        <v>0</v>
      </c>
      <c r="MXY113" s="284">
        <f t="shared" si="148"/>
        <v>0</v>
      </c>
      <c r="MXZ113" s="284">
        <f t="shared" si="148"/>
        <v>0</v>
      </c>
      <c r="MYA113" s="284">
        <f t="shared" si="148"/>
        <v>0</v>
      </c>
      <c r="MYB113" s="284">
        <f t="shared" si="148"/>
        <v>0</v>
      </c>
      <c r="MYC113" s="284">
        <f t="shared" si="148"/>
        <v>0</v>
      </c>
      <c r="MYD113" s="284">
        <f t="shared" si="148"/>
        <v>0</v>
      </c>
      <c r="MYE113" s="284">
        <f t="shared" si="148"/>
        <v>0</v>
      </c>
      <c r="MYF113" s="284">
        <f t="shared" si="148"/>
        <v>0</v>
      </c>
      <c r="MYG113" s="284">
        <f t="shared" si="148"/>
        <v>0</v>
      </c>
      <c r="MYH113" s="284">
        <f t="shared" si="148"/>
        <v>0</v>
      </c>
      <c r="MYI113" s="284">
        <f t="shared" si="148"/>
        <v>0</v>
      </c>
      <c r="MYJ113" s="284">
        <f t="shared" si="148"/>
        <v>0</v>
      </c>
      <c r="MYK113" s="284">
        <f t="shared" si="148"/>
        <v>0</v>
      </c>
      <c r="MYL113" s="284">
        <f t="shared" si="148"/>
        <v>0</v>
      </c>
      <c r="MYM113" s="284">
        <f t="shared" si="148"/>
        <v>0</v>
      </c>
      <c r="MYN113" s="284">
        <f t="shared" si="148"/>
        <v>0</v>
      </c>
      <c r="MYO113" s="284">
        <f t="shared" si="148"/>
        <v>0</v>
      </c>
      <c r="MYP113" s="284">
        <f t="shared" si="148"/>
        <v>0</v>
      </c>
      <c r="MYQ113" s="284">
        <f t="shared" si="148"/>
        <v>0</v>
      </c>
      <c r="MYR113" s="284">
        <f t="shared" si="148"/>
        <v>0</v>
      </c>
      <c r="MYS113" s="284">
        <f t="shared" si="148"/>
        <v>0</v>
      </c>
      <c r="MYT113" s="284">
        <f t="shared" si="148"/>
        <v>0</v>
      </c>
      <c r="MYU113" s="284">
        <f t="shared" si="148"/>
        <v>0</v>
      </c>
      <c r="MYV113" s="284">
        <f t="shared" si="148"/>
        <v>0</v>
      </c>
      <c r="MYW113" s="284">
        <f t="shared" si="148"/>
        <v>0</v>
      </c>
      <c r="MYX113" s="284">
        <f t="shared" si="148"/>
        <v>0</v>
      </c>
      <c r="MYY113" s="284">
        <f t="shared" si="148"/>
        <v>0</v>
      </c>
      <c r="MYZ113" s="284">
        <f t="shared" si="148"/>
        <v>0</v>
      </c>
      <c r="MZA113" s="284">
        <f t="shared" si="148"/>
        <v>0</v>
      </c>
      <c r="MZB113" s="284">
        <f t="shared" si="148"/>
        <v>0</v>
      </c>
      <c r="MZC113" s="284">
        <f t="shared" si="148"/>
        <v>0</v>
      </c>
      <c r="MZD113" s="284">
        <f t="shared" si="148"/>
        <v>0</v>
      </c>
      <c r="MZE113" s="284">
        <f t="shared" si="148"/>
        <v>0</v>
      </c>
      <c r="MZF113" s="284">
        <f t="shared" si="148"/>
        <v>0</v>
      </c>
      <c r="MZG113" s="284">
        <f t="shared" si="148"/>
        <v>0</v>
      </c>
      <c r="MZH113" s="284">
        <f t="shared" si="148"/>
        <v>0</v>
      </c>
      <c r="MZI113" s="284">
        <f t="shared" si="148"/>
        <v>0</v>
      </c>
      <c r="MZJ113" s="284">
        <f t="shared" si="148"/>
        <v>0</v>
      </c>
      <c r="MZK113" s="284">
        <f t="shared" si="148"/>
        <v>0</v>
      </c>
      <c r="MZL113" s="284">
        <f t="shared" si="148"/>
        <v>0</v>
      </c>
      <c r="MZM113" s="284">
        <f t="shared" si="148"/>
        <v>0</v>
      </c>
      <c r="MZN113" s="284">
        <f t="shared" si="148"/>
        <v>0</v>
      </c>
      <c r="MZO113" s="284">
        <f t="shared" si="148"/>
        <v>0</v>
      </c>
      <c r="MZP113" s="284">
        <f t="shared" si="148"/>
        <v>0</v>
      </c>
      <c r="MZQ113" s="284">
        <f t="shared" si="148"/>
        <v>0</v>
      </c>
      <c r="MZR113" s="284">
        <f t="shared" si="148"/>
        <v>0</v>
      </c>
      <c r="MZS113" s="284">
        <f t="shared" si="148"/>
        <v>0</v>
      </c>
      <c r="MZT113" s="284">
        <f t="shared" si="148"/>
        <v>0</v>
      </c>
      <c r="MZU113" s="284">
        <f t="shared" si="148"/>
        <v>0</v>
      </c>
      <c r="MZV113" s="284">
        <f t="shared" si="148"/>
        <v>0</v>
      </c>
      <c r="MZW113" s="284">
        <f t="shared" si="148"/>
        <v>0</v>
      </c>
      <c r="MZX113" s="284">
        <f t="shared" si="148"/>
        <v>0</v>
      </c>
      <c r="MZY113" s="284">
        <f t="shared" si="148"/>
        <v>0</v>
      </c>
      <c r="MZZ113" s="284">
        <f t="shared" ref="MZZ113:NCK113" si="149">MZZ111-MZZ112</f>
        <v>0</v>
      </c>
      <c r="NAA113" s="284">
        <f t="shared" si="149"/>
        <v>0</v>
      </c>
      <c r="NAB113" s="284">
        <f t="shared" si="149"/>
        <v>0</v>
      </c>
      <c r="NAC113" s="284">
        <f t="shared" si="149"/>
        <v>0</v>
      </c>
      <c r="NAD113" s="284">
        <f t="shared" si="149"/>
        <v>0</v>
      </c>
      <c r="NAE113" s="284">
        <f t="shared" si="149"/>
        <v>0</v>
      </c>
      <c r="NAF113" s="284">
        <f t="shared" si="149"/>
        <v>0</v>
      </c>
      <c r="NAG113" s="284">
        <f t="shared" si="149"/>
        <v>0</v>
      </c>
      <c r="NAH113" s="284">
        <f t="shared" si="149"/>
        <v>0</v>
      </c>
      <c r="NAI113" s="284">
        <f t="shared" si="149"/>
        <v>0</v>
      </c>
      <c r="NAJ113" s="284">
        <f t="shared" si="149"/>
        <v>0</v>
      </c>
      <c r="NAK113" s="284">
        <f t="shared" si="149"/>
        <v>0</v>
      </c>
      <c r="NAL113" s="284">
        <f t="shared" si="149"/>
        <v>0</v>
      </c>
      <c r="NAM113" s="284">
        <f t="shared" si="149"/>
        <v>0</v>
      </c>
      <c r="NAN113" s="284">
        <f t="shared" si="149"/>
        <v>0</v>
      </c>
      <c r="NAO113" s="284">
        <f t="shared" si="149"/>
        <v>0</v>
      </c>
      <c r="NAP113" s="284">
        <f t="shared" si="149"/>
        <v>0</v>
      </c>
      <c r="NAQ113" s="284">
        <f t="shared" si="149"/>
        <v>0</v>
      </c>
      <c r="NAR113" s="284">
        <f t="shared" si="149"/>
        <v>0</v>
      </c>
      <c r="NAS113" s="284">
        <f t="shared" si="149"/>
        <v>0</v>
      </c>
      <c r="NAT113" s="284">
        <f t="shared" si="149"/>
        <v>0</v>
      </c>
      <c r="NAU113" s="284">
        <f t="shared" si="149"/>
        <v>0</v>
      </c>
      <c r="NAV113" s="284">
        <f t="shared" si="149"/>
        <v>0</v>
      </c>
      <c r="NAW113" s="284">
        <f t="shared" si="149"/>
        <v>0</v>
      </c>
      <c r="NAX113" s="284">
        <f t="shared" si="149"/>
        <v>0</v>
      </c>
      <c r="NAY113" s="284">
        <f t="shared" si="149"/>
        <v>0</v>
      </c>
      <c r="NAZ113" s="284">
        <f t="shared" si="149"/>
        <v>0</v>
      </c>
      <c r="NBA113" s="284">
        <f t="shared" si="149"/>
        <v>0</v>
      </c>
      <c r="NBB113" s="284">
        <f t="shared" si="149"/>
        <v>0</v>
      </c>
      <c r="NBC113" s="284">
        <f t="shared" si="149"/>
        <v>0</v>
      </c>
      <c r="NBD113" s="284">
        <f t="shared" si="149"/>
        <v>0</v>
      </c>
      <c r="NBE113" s="284">
        <f t="shared" si="149"/>
        <v>0</v>
      </c>
      <c r="NBF113" s="284">
        <f t="shared" si="149"/>
        <v>0</v>
      </c>
      <c r="NBG113" s="284">
        <f t="shared" si="149"/>
        <v>0</v>
      </c>
      <c r="NBH113" s="284">
        <f t="shared" si="149"/>
        <v>0</v>
      </c>
      <c r="NBI113" s="284">
        <f t="shared" si="149"/>
        <v>0</v>
      </c>
      <c r="NBJ113" s="284">
        <f t="shared" si="149"/>
        <v>0</v>
      </c>
      <c r="NBK113" s="284">
        <f t="shared" si="149"/>
        <v>0</v>
      </c>
      <c r="NBL113" s="284">
        <f t="shared" si="149"/>
        <v>0</v>
      </c>
      <c r="NBM113" s="284">
        <f t="shared" si="149"/>
        <v>0</v>
      </c>
      <c r="NBN113" s="284">
        <f t="shared" si="149"/>
        <v>0</v>
      </c>
      <c r="NBO113" s="284">
        <f t="shared" si="149"/>
        <v>0</v>
      </c>
      <c r="NBP113" s="284">
        <f t="shared" si="149"/>
        <v>0</v>
      </c>
      <c r="NBQ113" s="284">
        <f t="shared" si="149"/>
        <v>0</v>
      </c>
      <c r="NBR113" s="284">
        <f t="shared" si="149"/>
        <v>0</v>
      </c>
      <c r="NBS113" s="284">
        <f t="shared" si="149"/>
        <v>0</v>
      </c>
      <c r="NBT113" s="284">
        <f t="shared" si="149"/>
        <v>0</v>
      </c>
      <c r="NBU113" s="284">
        <f t="shared" si="149"/>
        <v>0</v>
      </c>
      <c r="NBV113" s="284">
        <f t="shared" si="149"/>
        <v>0</v>
      </c>
      <c r="NBW113" s="284">
        <f t="shared" si="149"/>
        <v>0</v>
      </c>
      <c r="NBX113" s="284">
        <f t="shared" si="149"/>
        <v>0</v>
      </c>
      <c r="NBY113" s="284">
        <f t="shared" si="149"/>
        <v>0</v>
      </c>
      <c r="NBZ113" s="284">
        <f t="shared" si="149"/>
        <v>0</v>
      </c>
      <c r="NCA113" s="284">
        <f t="shared" si="149"/>
        <v>0</v>
      </c>
      <c r="NCB113" s="284">
        <f t="shared" si="149"/>
        <v>0</v>
      </c>
      <c r="NCC113" s="284">
        <f t="shared" si="149"/>
        <v>0</v>
      </c>
      <c r="NCD113" s="284">
        <f t="shared" si="149"/>
        <v>0</v>
      </c>
      <c r="NCE113" s="284">
        <f t="shared" si="149"/>
        <v>0</v>
      </c>
      <c r="NCF113" s="284">
        <f t="shared" si="149"/>
        <v>0</v>
      </c>
      <c r="NCG113" s="284">
        <f t="shared" si="149"/>
        <v>0</v>
      </c>
      <c r="NCH113" s="284">
        <f t="shared" si="149"/>
        <v>0</v>
      </c>
      <c r="NCI113" s="284">
        <f t="shared" si="149"/>
        <v>0</v>
      </c>
      <c r="NCJ113" s="284">
        <f t="shared" si="149"/>
        <v>0</v>
      </c>
      <c r="NCK113" s="284">
        <f t="shared" si="149"/>
        <v>0</v>
      </c>
      <c r="NCL113" s="284">
        <f t="shared" ref="NCL113:NEW113" si="150">NCL111-NCL112</f>
        <v>0</v>
      </c>
      <c r="NCM113" s="284">
        <f t="shared" si="150"/>
        <v>0</v>
      </c>
      <c r="NCN113" s="284">
        <f t="shared" si="150"/>
        <v>0</v>
      </c>
      <c r="NCO113" s="284">
        <f t="shared" si="150"/>
        <v>0</v>
      </c>
      <c r="NCP113" s="284">
        <f t="shared" si="150"/>
        <v>0</v>
      </c>
      <c r="NCQ113" s="284">
        <f t="shared" si="150"/>
        <v>0</v>
      </c>
      <c r="NCR113" s="284">
        <f t="shared" si="150"/>
        <v>0</v>
      </c>
      <c r="NCS113" s="284">
        <f t="shared" si="150"/>
        <v>0</v>
      </c>
      <c r="NCT113" s="284">
        <f t="shared" si="150"/>
        <v>0</v>
      </c>
      <c r="NCU113" s="284">
        <f t="shared" si="150"/>
        <v>0</v>
      </c>
      <c r="NCV113" s="284">
        <f t="shared" si="150"/>
        <v>0</v>
      </c>
      <c r="NCW113" s="284">
        <f t="shared" si="150"/>
        <v>0</v>
      </c>
      <c r="NCX113" s="284">
        <f t="shared" si="150"/>
        <v>0</v>
      </c>
      <c r="NCY113" s="284">
        <f t="shared" si="150"/>
        <v>0</v>
      </c>
      <c r="NCZ113" s="284">
        <f t="shared" si="150"/>
        <v>0</v>
      </c>
      <c r="NDA113" s="284">
        <f t="shared" si="150"/>
        <v>0</v>
      </c>
      <c r="NDB113" s="284">
        <f t="shared" si="150"/>
        <v>0</v>
      </c>
      <c r="NDC113" s="284">
        <f t="shared" si="150"/>
        <v>0</v>
      </c>
      <c r="NDD113" s="284">
        <f t="shared" si="150"/>
        <v>0</v>
      </c>
      <c r="NDE113" s="284">
        <f t="shared" si="150"/>
        <v>0</v>
      </c>
      <c r="NDF113" s="284">
        <f t="shared" si="150"/>
        <v>0</v>
      </c>
      <c r="NDG113" s="284">
        <f t="shared" si="150"/>
        <v>0</v>
      </c>
      <c r="NDH113" s="284">
        <f t="shared" si="150"/>
        <v>0</v>
      </c>
      <c r="NDI113" s="284">
        <f t="shared" si="150"/>
        <v>0</v>
      </c>
      <c r="NDJ113" s="284">
        <f t="shared" si="150"/>
        <v>0</v>
      </c>
      <c r="NDK113" s="284">
        <f t="shared" si="150"/>
        <v>0</v>
      </c>
      <c r="NDL113" s="284">
        <f t="shared" si="150"/>
        <v>0</v>
      </c>
      <c r="NDM113" s="284">
        <f t="shared" si="150"/>
        <v>0</v>
      </c>
      <c r="NDN113" s="284">
        <f t="shared" si="150"/>
        <v>0</v>
      </c>
      <c r="NDO113" s="284">
        <f t="shared" si="150"/>
        <v>0</v>
      </c>
      <c r="NDP113" s="284">
        <f t="shared" si="150"/>
        <v>0</v>
      </c>
      <c r="NDQ113" s="284">
        <f t="shared" si="150"/>
        <v>0</v>
      </c>
      <c r="NDR113" s="284">
        <f t="shared" si="150"/>
        <v>0</v>
      </c>
      <c r="NDS113" s="284">
        <f t="shared" si="150"/>
        <v>0</v>
      </c>
      <c r="NDT113" s="284">
        <f t="shared" si="150"/>
        <v>0</v>
      </c>
      <c r="NDU113" s="284">
        <f t="shared" si="150"/>
        <v>0</v>
      </c>
      <c r="NDV113" s="284">
        <f t="shared" si="150"/>
        <v>0</v>
      </c>
      <c r="NDW113" s="284">
        <f t="shared" si="150"/>
        <v>0</v>
      </c>
      <c r="NDX113" s="284">
        <f t="shared" si="150"/>
        <v>0</v>
      </c>
      <c r="NDY113" s="284">
        <f t="shared" si="150"/>
        <v>0</v>
      </c>
      <c r="NDZ113" s="284">
        <f t="shared" si="150"/>
        <v>0</v>
      </c>
      <c r="NEA113" s="284">
        <f t="shared" si="150"/>
        <v>0</v>
      </c>
      <c r="NEB113" s="284">
        <f t="shared" si="150"/>
        <v>0</v>
      </c>
      <c r="NEC113" s="284">
        <f t="shared" si="150"/>
        <v>0</v>
      </c>
      <c r="NED113" s="284">
        <f t="shared" si="150"/>
        <v>0</v>
      </c>
      <c r="NEE113" s="284">
        <f t="shared" si="150"/>
        <v>0</v>
      </c>
      <c r="NEF113" s="284">
        <f t="shared" si="150"/>
        <v>0</v>
      </c>
      <c r="NEG113" s="284">
        <f t="shared" si="150"/>
        <v>0</v>
      </c>
      <c r="NEH113" s="284">
        <f t="shared" si="150"/>
        <v>0</v>
      </c>
      <c r="NEI113" s="284">
        <f t="shared" si="150"/>
        <v>0</v>
      </c>
      <c r="NEJ113" s="284">
        <f t="shared" si="150"/>
        <v>0</v>
      </c>
      <c r="NEK113" s="284">
        <f t="shared" si="150"/>
        <v>0</v>
      </c>
      <c r="NEL113" s="284">
        <f t="shared" si="150"/>
        <v>0</v>
      </c>
      <c r="NEM113" s="284">
        <f t="shared" si="150"/>
        <v>0</v>
      </c>
      <c r="NEN113" s="284">
        <f t="shared" si="150"/>
        <v>0</v>
      </c>
      <c r="NEO113" s="284">
        <f t="shared" si="150"/>
        <v>0</v>
      </c>
      <c r="NEP113" s="284">
        <f t="shared" si="150"/>
        <v>0</v>
      </c>
      <c r="NEQ113" s="284">
        <f t="shared" si="150"/>
        <v>0</v>
      </c>
      <c r="NER113" s="284">
        <f t="shared" si="150"/>
        <v>0</v>
      </c>
      <c r="NES113" s="284">
        <f t="shared" si="150"/>
        <v>0</v>
      </c>
      <c r="NET113" s="284">
        <f t="shared" si="150"/>
        <v>0</v>
      </c>
      <c r="NEU113" s="284">
        <f t="shared" si="150"/>
        <v>0</v>
      </c>
      <c r="NEV113" s="284">
        <f t="shared" si="150"/>
        <v>0</v>
      </c>
      <c r="NEW113" s="284">
        <f t="shared" si="150"/>
        <v>0</v>
      </c>
      <c r="NEX113" s="284">
        <f t="shared" ref="NEX113:NHI113" si="151">NEX111-NEX112</f>
        <v>0</v>
      </c>
      <c r="NEY113" s="284">
        <f t="shared" si="151"/>
        <v>0</v>
      </c>
      <c r="NEZ113" s="284">
        <f t="shared" si="151"/>
        <v>0</v>
      </c>
      <c r="NFA113" s="284">
        <f t="shared" si="151"/>
        <v>0</v>
      </c>
      <c r="NFB113" s="284">
        <f t="shared" si="151"/>
        <v>0</v>
      </c>
      <c r="NFC113" s="284">
        <f t="shared" si="151"/>
        <v>0</v>
      </c>
      <c r="NFD113" s="284">
        <f t="shared" si="151"/>
        <v>0</v>
      </c>
      <c r="NFE113" s="284">
        <f t="shared" si="151"/>
        <v>0</v>
      </c>
      <c r="NFF113" s="284">
        <f t="shared" si="151"/>
        <v>0</v>
      </c>
      <c r="NFG113" s="284">
        <f t="shared" si="151"/>
        <v>0</v>
      </c>
      <c r="NFH113" s="284">
        <f t="shared" si="151"/>
        <v>0</v>
      </c>
      <c r="NFI113" s="284">
        <f t="shared" si="151"/>
        <v>0</v>
      </c>
      <c r="NFJ113" s="284">
        <f t="shared" si="151"/>
        <v>0</v>
      </c>
      <c r="NFK113" s="284">
        <f t="shared" si="151"/>
        <v>0</v>
      </c>
      <c r="NFL113" s="284">
        <f t="shared" si="151"/>
        <v>0</v>
      </c>
      <c r="NFM113" s="284">
        <f t="shared" si="151"/>
        <v>0</v>
      </c>
      <c r="NFN113" s="284">
        <f t="shared" si="151"/>
        <v>0</v>
      </c>
      <c r="NFO113" s="284">
        <f t="shared" si="151"/>
        <v>0</v>
      </c>
      <c r="NFP113" s="284">
        <f t="shared" si="151"/>
        <v>0</v>
      </c>
      <c r="NFQ113" s="284">
        <f t="shared" si="151"/>
        <v>0</v>
      </c>
      <c r="NFR113" s="284">
        <f t="shared" si="151"/>
        <v>0</v>
      </c>
      <c r="NFS113" s="284">
        <f t="shared" si="151"/>
        <v>0</v>
      </c>
      <c r="NFT113" s="284">
        <f t="shared" si="151"/>
        <v>0</v>
      </c>
      <c r="NFU113" s="284">
        <f t="shared" si="151"/>
        <v>0</v>
      </c>
      <c r="NFV113" s="284">
        <f t="shared" si="151"/>
        <v>0</v>
      </c>
      <c r="NFW113" s="284">
        <f t="shared" si="151"/>
        <v>0</v>
      </c>
      <c r="NFX113" s="284">
        <f t="shared" si="151"/>
        <v>0</v>
      </c>
      <c r="NFY113" s="284">
        <f t="shared" si="151"/>
        <v>0</v>
      </c>
      <c r="NFZ113" s="284">
        <f t="shared" si="151"/>
        <v>0</v>
      </c>
      <c r="NGA113" s="284">
        <f t="shared" si="151"/>
        <v>0</v>
      </c>
      <c r="NGB113" s="284">
        <f t="shared" si="151"/>
        <v>0</v>
      </c>
      <c r="NGC113" s="284">
        <f t="shared" si="151"/>
        <v>0</v>
      </c>
      <c r="NGD113" s="284">
        <f t="shared" si="151"/>
        <v>0</v>
      </c>
      <c r="NGE113" s="284">
        <f t="shared" si="151"/>
        <v>0</v>
      </c>
      <c r="NGF113" s="284">
        <f t="shared" si="151"/>
        <v>0</v>
      </c>
      <c r="NGG113" s="284">
        <f t="shared" si="151"/>
        <v>0</v>
      </c>
      <c r="NGH113" s="284">
        <f t="shared" si="151"/>
        <v>0</v>
      </c>
      <c r="NGI113" s="284">
        <f t="shared" si="151"/>
        <v>0</v>
      </c>
      <c r="NGJ113" s="284">
        <f t="shared" si="151"/>
        <v>0</v>
      </c>
      <c r="NGK113" s="284">
        <f t="shared" si="151"/>
        <v>0</v>
      </c>
      <c r="NGL113" s="284">
        <f t="shared" si="151"/>
        <v>0</v>
      </c>
      <c r="NGM113" s="284">
        <f t="shared" si="151"/>
        <v>0</v>
      </c>
      <c r="NGN113" s="284">
        <f t="shared" si="151"/>
        <v>0</v>
      </c>
      <c r="NGO113" s="284">
        <f t="shared" si="151"/>
        <v>0</v>
      </c>
      <c r="NGP113" s="284">
        <f t="shared" si="151"/>
        <v>0</v>
      </c>
      <c r="NGQ113" s="284">
        <f t="shared" si="151"/>
        <v>0</v>
      </c>
      <c r="NGR113" s="284">
        <f t="shared" si="151"/>
        <v>0</v>
      </c>
      <c r="NGS113" s="284">
        <f t="shared" si="151"/>
        <v>0</v>
      </c>
      <c r="NGT113" s="284">
        <f t="shared" si="151"/>
        <v>0</v>
      </c>
      <c r="NGU113" s="284">
        <f t="shared" si="151"/>
        <v>0</v>
      </c>
      <c r="NGV113" s="284">
        <f t="shared" si="151"/>
        <v>0</v>
      </c>
      <c r="NGW113" s="284">
        <f t="shared" si="151"/>
        <v>0</v>
      </c>
      <c r="NGX113" s="284">
        <f t="shared" si="151"/>
        <v>0</v>
      </c>
      <c r="NGY113" s="284">
        <f t="shared" si="151"/>
        <v>0</v>
      </c>
      <c r="NGZ113" s="284">
        <f t="shared" si="151"/>
        <v>0</v>
      </c>
      <c r="NHA113" s="284">
        <f t="shared" si="151"/>
        <v>0</v>
      </c>
      <c r="NHB113" s="284">
        <f t="shared" si="151"/>
        <v>0</v>
      </c>
      <c r="NHC113" s="284">
        <f t="shared" si="151"/>
        <v>0</v>
      </c>
      <c r="NHD113" s="284">
        <f t="shared" si="151"/>
        <v>0</v>
      </c>
      <c r="NHE113" s="284">
        <f t="shared" si="151"/>
        <v>0</v>
      </c>
      <c r="NHF113" s="284">
        <f t="shared" si="151"/>
        <v>0</v>
      </c>
      <c r="NHG113" s="284">
        <f t="shared" si="151"/>
        <v>0</v>
      </c>
      <c r="NHH113" s="284">
        <f t="shared" si="151"/>
        <v>0</v>
      </c>
      <c r="NHI113" s="284">
        <f t="shared" si="151"/>
        <v>0</v>
      </c>
      <c r="NHJ113" s="284">
        <f t="shared" ref="NHJ113:NJU113" si="152">NHJ111-NHJ112</f>
        <v>0</v>
      </c>
      <c r="NHK113" s="284">
        <f t="shared" si="152"/>
        <v>0</v>
      </c>
      <c r="NHL113" s="284">
        <f t="shared" si="152"/>
        <v>0</v>
      </c>
      <c r="NHM113" s="284">
        <f t="shared" si="152"/>
        <v>0</v>
      </c>
      <c r="NHN113" s="284">
        <f t="shared" si="152"/>
        <v>0</v>
      </c>
      <c r="NHO113" s="284">
        <f t="shared" si="152"/>
        <v>0</v>
      </c>
      <c r="NHP113" s="284">
        <f t="shared" si="152"/>
        <v>0</v>
      </c>
      <c r="NHQ113" s="284">
        <f t="shared" si="152"/>
        <v>0</v>
      </c>
      <c r="NHR113" s="284">
        <f t="shared" si="152"/>
        <v>0</v>
      </c>
      <c r="NHS113" s="284">
        <f t="shared" si="152"/>
        <v>0</v>
      </c>
      <c r="NHT113" s="284">
        <f t="shared" si="152"/>
        <v>0</v>
      </c>
      <c r="NHU113" s="284">
        <f t="shared" si="152"/>
        <v>0</v>
      </c>
      <c r="NHV113" s="284">
        <f t="shared" si="152"/>
        <v>0</v>
      </c>
      <c r="NHW113" s="284">
        <f t="shared" si="152"/>
        <v>0</v>
      </c>
      <c r="NHX113" s="284">
        <f t="shared" si="152"/>
        <v>0</v>
      </c>
      <c r="NHY113" s="284">
        <f t="shared" si="152"/>
        <v>0</v>
      </c>
      <c r="NHZ113" s="284">
        <f t="shared" si="152"/>
        <v>0</v>
      </c>
      <c r="NIA113" s="284">
        <f t="shared" si="152"/>
        <v>0</v>
      </c>
      <c r="NIB113" s="284">
        <f t="shared" si="152"/>
        <v>0</v>
      </c>
      <c r="NIC113" s="284">
        <f t="shared" si="152"/>
        <v>0</v>
      </c>
      <c r="NID113" s="284">
        <f t="shared" si="152"/>
        <v>0</v>
      </c>
      <c r="NIE113" s="284">
        <f t="shared" si="152"/>
        <v>0</v>
      </c>
      <c r="NIF113" s="284">
        <f t="shared" si="152"/>
        <v>0</v>
      </c>
      <c r="NIG113" s="284">
        <f t="shared" si="152"/>
        <v>0</v>
      </c>
      <c r="NIH113" s="284">
        <f t="shared" si="152"/>
        <v>0</v>
      </c>
      <c r="NII113" s="284">
        <f t="shared" si="152"/>
        <v>0</v>
      </c>
      <c r="NIJ113" s="284">
        <f t="shared" si="152"/>
        <v>0</v>
      </c>
      <c r="NIK113" s="284">
        <f t="shared" si="152"/>
        <v>0</v>
      </c>
      <c r="NIL113" s="284">
        <f t="shared" si="152"/>
        <v>0</v>
      </c>
      <c r="NIM113" s="284">
        <f t="shared" si="152"/>
        <v>0</v>
      </c>
      <c r="NIN113" s="284">
        <f t="shared" si="152"/>
        <v>0</v>
      </c>
      <c r="NIO113" s="284">
        <f t="shared" si="152"/>
        <v>0</v>
      </c>
      <c r="NIP113" s="284">
        <f t="shared" si="152"/>
        <v>0</v>
      </c>
      <c r="NIQ113" s="284">
        <f t="shared" si="152"/>
        <v>0</v>
      </c>
      <c r="NIR113" s="284">
        <f t="shared" si="152"/>
        <v>0</v>
      </c>
      <c r="NIS113" s="284">
        <f t="shared" si="152"/>
        <v>0</v>
      </c>
      <c r="NIT113" s="284">
        <f t="shared" si="152"/>
        <v>0</v>
      </c>
      <c r="NIU113" s="284">
        <f t="shared" si="152"/>
        <v>0</v>
      </c>
      <c r="NIV113" s="284">
        <f t="shared" si="152"/>
        <v>0</v>
      </c>
      <c r="NIW113" s="284">
        <f t="shared" si="152"/>
        <v>0</v>
      </c>
      <c r="NIX113" s="284">
        <f t="shared" si="152"/>
        <v>0</v>
      </c>
      <c r="NIY113" s="284">
        <f t="shared" si="152"/>
        <v>0</v>
      </c>
      <c r="NIZ113" s="284">
        <f t="shared" si="152"/>
        <v>0</v>
      </c>
      <c r="NJA113" s="284">
        <f t="shared" si="152"/>
        <v>0</v>
      </c>
      <c r="NJB113" s="284">
        <f t="shared" si="152"/>
        <v>0</v>
      </c>
      <c r="NJC113" s="284">
        <f t="shared" si="152"/>
        <v>0</v>
      </c>
      <c r="NJD113" s="284">
        <f t="shared" si="152"/>
        <v>0</v>
      </c>
      <c r="NJE113" s="284">
        <f t="shared" si="152"/>
        <v>0</v>
      </c>
      <c r="NJF113" s="284">
        <f t="shared" si="152"/>
        <v>0</v>
      </c>
      <c r="NJG113" s="284">
        <f t="shared" si="152"/>
        <v>0</v>
      </c>
      <c r="NJH113" s="284">
        <f t="shared" si="152"/>
        <v>0</v>
      </c>
      <c r="NJI113" s="284">
        <f t="shared" si="152"/>
        <v>0</v>
      </c>
      <c r="NJJ113" s="284">
        <f t="shared" si="152"/>
        <v>0</v>
      </c>
      <c r="NJK113" s="284">
        <f t="shared" si="152"/>
        <v>0</v>
      </c>
      <c r="NJL113" s="284">
        <f t="shared" si="152"/>
        <v>0</v>
      </c>
      <c r="NJM113" s="284">
        <f t="shared" si="152"/>
        <v>0</v>
      </c>
      <c r="NJN113" s="284">
        <f t="shared" si="152"/>
        <v>0</v>
      </c>
      <c r="NJO113" s="284">
        <f t="shared" si="152"/>
        <v>0</v>
      </c>
      <c r="NJP113" s="284">
        <f t="shared" si="152"/>
        <v>0</v>
      </c>
      <c r="NJQ113" s="284">
        <f t="shared" si="152"/>
        <v>0</v>
      </c>
      <c r="NJR113" s="284">
        <f t="shared" si="152"/>
        <v>0</v>
      </c>
      <c r="NJS113" s="284">
        <f t="shared" si="152"/>
        <v>0</v>
      </c>
      <c r="NJT113" s="284">
        <f t="shared" si="152"/>
        <v>0</v>
      </c>
      <c r="NJU113" s="284">
        <f t="shared" si="152"/>
        <v>0</v>
      </c>
      <c r="NJV113" s="284">
        <f t="shared" ref="NJV113:NMG113" si="153">NJV111-NJV112</f>
        <v>0</v>
      </c>
      <c r="NJW113" s="284">
        <f t="shared" si="153"/>
        <v>0</v>
      </c>
      <c r="NJX113" s="284">
        <f t="shared" si="153"/>
        <v>0</v>
      </c>
      <c r="NJY113" s="284">
        <f t="shared" si="153"/>
        <v>0</v>
      </c>
      <c r="NJZ113" s="284">
        <f t="shared" si="153"/>
        <v>0</v>
      </c>
      <c r="NKA113" s="284">
        <f t="shared" si="153"/>
        <v>0</v>
      </c>
      <c r="NKB113" s="284">
        <f t="shared" si="153"/>
        <v>0</v>
      </c>
      <c r="NKC113" s="284">
        <f t="shared" si="153"/>
        <v>0</v>
      </c>
      <c r="NKD113" s="284">
        <f t="shared" si="153"/>
        <v>0</v>
      </c>
      <c r="NKE113" s="284">
        <f t="shared" si="153"/>
        <v>0</v>
      </c>
      <c r="NKF113" s="284">
        <f t="shared" si="153"/>
        <v>0</v>
      </c>
      <c r="NKG113" s="284">
        <f t="shared" si="153"/>
        <v>0</v>
      </c>
      <c r="NKH113" s="284">
        <f t="shared" si="153"/>
        <v>0</v>
      </c>
      <c r="NKI113" s="284">
        <f t="shared" si="153"/>
        <v>0</v>
      </c>
      <c r="NKJ113" s="284">
        <f t="shared" si="153"/>
        <v>0</v>
      </c>
      <c r="NKK113" s="284">
        <f t="shared" si="153"/>
        <v>0</v>
      </c>
      <c r="NKL113" s="284">
        <f t="shared" si="153"/>
        <v>0</v>
      </c>
      <c r="NKM113" s="284">
        <f t="shared" si="153"/>
        <v>0</v>
      </c>
      <c r="NKN113" s="284">
        <f t="shared" si="153"/>
        <v>0</v>
      </c>
      <c r="NKO113" s="284">
        <f t="shared" si="153"/>
        <v>0</v>
      </c>
      <c r="NKP113" s="284">
        <f t="shared" si="153"/>
        <v>0</v>
      </c>
      <c r="NKQ113" s="284">
        <f t="shared" si="153"/>
        <v>0</v>
      </c>
      <c r="NKR113" s="284">
        <f t="shared" si="153"/>
        <v>0</v>
      </c>
      <c r="NKS113" s="284">
        <f t="shared" si="153"/>
        <v>0</v>
      </c>
      <c r="NKT113" s="284">
        <f t="shared" si="153"/>
        <v>0</v>
      </c>
      <c r="NKU113" s="284">
        <f t="shared" si="153"/>
        <v>0</v>
      </c>
      <c r="NKV113" s="284">
        <f t="shared" si="153"/>
        <v>0</v>
      </c>
      <c r="NKW113" s="284">
        <f t="shared" si="153"/>
        <v>0</v>
      </c>
      <c r="NKX113" s="284">
        <f t="shared" si="153"/>
        <v>0</v>
      </c>
      <c r="NKY113" s="284">
        <f t="shared" si="153"/>
        <v>0</v>
      </c>
      <c r="NKZ113" s="284">
        <f t="shared" si="153"/>
        <v>0</v>
      </c>
      <c r="NLA113" s="284">
        <f t="shared" si="153"/>
        <v>0</v>
      </c>
      <c r="NLB113" s="284">
        <f t="shared" si="153"/>
        <v>0</v>
      </c>
      <c r="NLC113" s="284">
        <f t="shared" si="153"/>
        <v>0</v>
      </c>
      <c r="NLD113" s="284">
        <f t="shared" si="153"/>
        <v>0</v>
      </c>
      <c r="NLE113" s="284">
        <f t="shared" si="153"/>
        <v>0</v>
      </c>
      <c r="NLF113" s="284">
        <f t="shared" si="153"/>
        <v>0</v>
      </c>
      <c r="NLG113" s="284">
        <f t="shared" si="153"/>
        <v>0</v>
      </c>
      <c r="NLH113" s="284">
        <f t="shared" si="153"/>
        <v>0</v>
      </c>
      <c r="NLI113" s="284">
        <f t="shared" si="153"/>
        <v>0</v>
      </c>
      <c r="NLJ113" s="284">
        <f t="shared" si="153"/>
        <v>0</v>
      </c>
      <c r="NLK113" s="284">
        <f t="shared" si="153"/>
        <v>0</v>
      </c>
      <c r="NLL113" s="284">
        <f t="shared" si="153"/>
        <v>0</v>
      </c>
      <c r="NLM113" s="284">
        <f t="shared" si="153"/>
        <v>0</v>
      </c>
      <c r="NLN113" s="284">
        <f t="shared" si="153"/>
        <v>0</v>
      </c>
      <c r="NLO113" s="284">
        <f t="shared" si="153"/>
        <v>0</v>
      </c>
      <c r="NLP113" s="284">
        <f t="shared" si="153"/>
        <v>0</v>
      </c>
      <c r="NLQ113" s="284">
        <f t="shared" si="153"/>
        <v>0</v>
      </c>
      <c r="NLR113" s="284">
        <f t="shared" si="153"/>
        <v>0</v>
      </c>
      <c r="NLS113" s="284">
        <f t="shared" si="153"/>
        <v>0</v>
      </c>
      <c r="NLT113" s="284">
        <f t="shared" si="153"/>
        <v>0</v>
      </c>
      <c r="NLU113" s="284">
        <f t="shared" si="153"/>
        <v>0</v>
      </c>
      <c r="NLV113" s="284">
        <f t="shared" si="153"/>
        <v>0</v>
      </c>
      <c r="NLW113" s="284">
        <f t="shared" si="153"/>
        <v>0</v>
      </c>
      <c r="NLX113" s="284">
        <f t="shared" si="153"/>
        <v>0</v>
      </c>
      <c r="NLY113" s="284">
        <f t="shared" si="153"/>
        <v>0</v>
      </c>
      <c r="NLZ113" s="284">
        <f t="shared" si="153"/>
        <v>0</v>
      </c>
      <c r="NMA113" s="284">
        <f t="shared" si="153"/>
        <v>0</v>
      </c>
      <c r="NMB113" s="284">
        <f t="shared" si="153"/>
        <v>0</v>
      </c>
      <c r="NMC113" s="284">
        <f t="shared" si="153"/>
        <v>0</v>
      </c>
      <c r="NMD113" s="284">
        <f t="shared" si="153"/>
        <v>0</v>
      </c>
      <c r="NME113" s="284">
        <f t="shared" si="153"/>
        <v>0</v>
      </c>
      <c r="NMF113" s="284">
        <f t="shared" si="153"/>
        <v>0</v>
      </c>
      <c r="NMG113" s="284">
        <f t="shared" si="153"/>
        <v>0</v>
      </c>
      <c r="NMH113" s="284">
        <f t="shared" ref="NMH113:NOS113" si="154">NMH111-NMH112</f>
        <v>0</v>
      </c>
      <c r="NMI113" s="284">
        <f t="shared" si="154"/>
        <v>0</v>
      </c>
      <c r="NMJ113" s="284">
        <f t="shared" si="154"/>
        <v>0</v>
      </c>
      <c r="NMK113" s="284">
        <f t="shared" si="154"/>
        <v>0</v>
      </c>
      <c r="NML113" s="284">
        <f t="shared" si="154"/>
        <v>0</v>
      </c>
      <c r="NMM113" s="284">
        <f t="shared" si="154"/>
        <v>0</v>
      </c>
      <c r="NMN113" s="284">
        <f t="shared" si="154"/>
        <v>0</v>
      </c>
      <c r="NMO113" s="284">
        <f t="shared" si="154"/>
        <v>0</v>
      </c>
      <c r="NMP113" s="284">
        <f t="shared" si="154"/>
        <v>0</v>
      </c>
      <c r="NMQ113" s="284">
        <f t="shared" si="154"/>
        <v>0</v>
      </c>
      <c r="NMR113" s="284">
        <f t="shared" si="154"/>
        <v>0</v>
      </c>
      <c r="NMS113" s="284">
        <f t="shared" si="154"/>
        <v>0</v>
      </c>
      <c r="NMT113" s="284">
        <f t="shared" si="154"/>
        <v>0</v>
      </c>
      <c r="NMU113" s="284">
        <f t="shared" si="154"/>
        <v>0</v>
      </c>
      <c r="NMV113" s="284">
        <f t="shared" si="154"/>
        <v>0</v>
      </c>
      <c r="NMW113" s="284">
        <f t="shared" si="154"/>
        <v>0</v>
      </c>
      <c r="NMX113" s="284">
        <f t="shared" si="154"/>
        <v>0</v>
      </c>
      <c r="NMY113" s="284">
        <f t="shared" si="154"/>
        <v>0</v>
      </c>
      <c r="NMZ113" s="284">
        <f t="shared" si="154"/>
        <v>0</v>
      </c>
      <c r="NNA113" s="284">
        <f t="shared" si="154"/>
        <v>0</v>
      </c>
      <c r="NNB113" s="284">
        <f t="shared" si="154"/>
        <v>0</v>
      </c>
      <c r="NNC113" s="284">
        <f t="shared" si="154"/>
        <v>0</v>
      </c>
      <c r="NND113" s="284">
        <f t="shared" si="154"/>
        <v>0</v>
      </c>
      <c r="NNE113" s="284">
        <f t="shared" si="154"/>
        <v>0</v>
      </c>
      <c r="NNF113" s="284">
        <f t="shared" si="154"/>
        <v>0</v>
      </c>
      <c r="NNG113" s="284">
        <f t="shared" si="154"/>
        <v>0</v>
      </c>
      <c r="NNH113" s="284">
        <f t="shared" si="154"/>
        <v>0</v>
      </c>
      <c r="NNI113" s="284">
        <f t="shared" si="154"/>
        <v>0</v>
      </c>
      <c r="NNJ113" s="284">
        <f t="shared" si="154"/>
        <v>0</v>
      </c>
      <c r="NNK113" s="284">
        <f t="shared" si="154"/>
        <v>0</v>
      </c>
      <c r="NNL113" s="284">
        <f t="shared" si="154"/>
        <v>0</v>
      </c>
      <c r="NNM113" s="284">
        <f t="shared" si="154"/>
        <v>0</v>
      </c>
      <c r="NNN113" s="284">
        <f t="shared" si="154"/>
        <v>0</v>
      </c>
      <c r="NNO113" s="284">
        <f t="shared" si="154"/>
        <v>0</v>
      </c>
      <c r="NNP113" s="284">
        <f t="shared" si="154"/>
        <v>0</v>
      </c>
      <c r="NNQ113" s="284">
        <f t="shared" si="154"/>
        <v>0</v>
      </c>
      <c r="NNR113" s="284">
        <f t="shared" si="154"/>
        <v>0</v>
      </c>
      <c r="NNS113" s="284">
        <f t="shared" si="154"/>
        <v>0</v>
      </c>
      <c r="NNT113" s="284">
        <f t="shared" si="154"/>
        <v>0</v>
      </c>
      <c r="NNU113" s="284">
        <f t="shared" si="154"/>
        <v>0</v>
      </c>
      <c r="NNV113" s="284">
        <f t="shared" si="154"/>
        <v>0</v>
      </c>
      <c r="NNW113" s="284">
        <f t="shared" si="154"/>
        <v>0</v>
      </c>
      <c r="NNX113" s="284">
        <f t="shared" si="154"/>
        <v>0</v>
      </c>
      <c r="NNY113" s="284">
        <f t="shared" si="154"/>
        <v>0</v>
      </c>
      <c r="NNZ113" s="284">
        <f t="shared" si="154"/>
        <v>0</v>
      </c>
      <c r="NOA113" s="284">
        <f t="shared" si="154"/>
        <v>0</v>
      </c>
      <c r="NOB113" s="284">
        <f t="shared" si="154"/>
        <v>0</v>
      </c>
      <c r="NOC113" s="284">
        <f t="shared" si="154"/>
        <v>0</v>
      </c>
      <c r="NOD113" s="284">
        <f t="shared" si="154"/>
        <v>0</v>
      </c>
      <c r="NOE113" s="284">
        <f t="shared" si="154"/>
        <v>0</v>
      </c>
      <c r="NOF113" s="284">
        <f t="shared" si="154"/>
        <v>0</v>
      </c>
      <c r="NOG113" s="284">
        <f t="shared" si="154"/>
        <v>0</v>
      </c>
      <c r="NOH113" s="284">
        <f t="shared" si="154"/>
        <v>0</v>
      </c>
      <c r="NOI113" s="284">
        <f t="shared" si="154"/>
        <v>0</v>
      </c>
      <c r="NOJ113" s="284">
        <f t="shared" si="154"/>
        <v>0</v>
      </c>
      <c r="NOK113" s="284">
        <f t="shared" si="154"/>
        <v>0</v>
      </c>
      <c r="NOL113" s="284">
        <f t="shared" si="154"/>
        <v>0</v>
      </c>
      <c r="NOM113" s="284">
        <f t="shared" si="154"/>
        <v>0</v>
      </c>
      <c r="NON113" s="284">
        <f t="shared" si="154"/>
        <v>0</v>
      </c>
      <c r="NOO113" s="284">
        <f t="shared" si="154"/>
        <v>0</v>
      </c>
      <c r="NOP113" s="284">
        <f t="shared" si="154"/>
        <v>0</v>
      </c>
      <c r="NOQ113" s="284">
        <f t="shared" si="154"/>
        <v>0</v>
      </c>
      <c r="NOR113" s="284">
        <f t="shared" si="154"/>
        <v>0</v>
      </c>
      <c r="NOS113" s="284">
        <f t="shared" si="154"/>
        <v>0</v>
      </c>
      <c r="NOT113" s="284">
        <f t="shared" ref="NOT113:NRE113" si="155">NOT111-NOT112</f>
        <v>0</v>
      </c>
      <c r="NOU113" s="284">
        <f t="shared" si="155"/>
        <v>0</v>
      </c>
      <c r="NOV113" s="284">
        <f t="shared" si="155"/>
        <v>0</v>
      </c>
      <c r="NOW113" s="284">
        <f t="shared" si="155"/>
        <v>0</v>
      </c>
      <c r="NOX113" s="284">
        <f t="shared" si="155"/>
        <v>0</v>
      </c>
      <c r="NOY113" s="284">
        <f t="shared" si="155"/>
        <v>0</v>
      </c>
      <c r="NOZ113" s="284">
        <f t="shared" si="155"/>
        <v>0</v>
      </c>
      <c r="NPA113" s="284">
        <f t="shared" si="155"/>
        <v>0</v>
      </c>
      <c r="NPB113" s="284">
        <f t="shared" si="155"/>
        <v>0</v>
      </c>
      <c r="NPC113" s="284">
        <f t="shared" si="155"/>
        <v>0</v>
      </c>
      <c r="NPD113" s="284">
        <f t="shared" si="155"/>
        <v>0</v>
      </c>
      <c r="NPE113" s="284">
        <f t="shared" si="155"/>
        <v>0</v>
      </c>
      <c r="NPF113" s="284">
        <f t="shared" si="155"/>
        <v>0</v>
      </c>
      <c r="NPG113" s="284">
        <f t="shared" si="155"/>
        <v>0</v>
      </c>
      <c r="NPH113" s="284">
        <f t="shared" si="155"/>
        <v>0</v>
      </c>
      <c r="NPI113" s="284">
        <f t="shared" si="155"/>
        <v>0</v>
      </c>
      <c r="NPJ113" s="284">
        <f t="shared" si="155"/>
        <v>0</v>
      </c>
      <c r="NPK113" s="284">
        <f t="shared" si="155"/>
        <v>0</v>
      </c>
      <c r="NPL113" s="284">
        <f t="shared" si="155"/>
        <v>0</v>
      </c>
      <c r="NPM113" s="284">
        <f t="shared" si="155"/>
        <v>0</v>
      </c>
      <c r="NPN113" s="284">
        <f t="shared" si="155"/>
        <v>0</v>
      </c>
      <c r="NPO113" s="284">
        <f t="shared" si="155"/>
        <v>0</v>
      </c>
      <c r="NPP113" s="284">
        <f t="shared" si="155"/>
        <v>0</v>
      </c>
      <c r="NPQ113" s="284">
        <f t="shared" si="155"/>
        <v>0</v>
      </c>
      <c r="NPR113" s="284">
        <f t="shared" si="155"/>
        <v>0</v>
      </c>
      <c r="NPS113" s="284">
        <f t="shared" si="155"/>
        <v>0</v>
      </c>
      <c r="NPT113" s="284">
        <f t="shared" si="155"/>
        <v>0</v>
      </c>
      <c r="NPU113" s="284">
        <f t="shared" si="155"/>
        <v>0</v>
      </c>
      <c r="NPV113" s="284">
        <f t="shared" si="155"/>
        <v>0</v>
      </c>
      <c r="NPW113" s="284">
        <f t="shared" si="155"/>
        <v>0</v>
      </c>
      <c r="NPX113" s="284">
        <f t="shared" si="155"/>
        <v>0</v>
      </c>
      <c r="NPY113" s="284">
        <f t="shared" si="155"/>
        <v>0</v>
      </c>
      <c r="NPZ113" s="284">
        <f t="shared" si="155"/>
        <v>0</v>
      </c>
      <c r="NQA113" s="284">
        <f t="shared" si="155"/>
        <v>0</v>
      </c>
      <c r="NQB113" s="284">
        <f t="shared" si="155"/>
        <v>0</v>
      </c>
      <c r="NQC113" s="284">
        <f t="shared" si="155"/>
        <v>0</v>
      </c>
      <c r="NQD113" s="284">
        <f t="shared" si="155"/>
        <v>0</v>
      </c>
      <c r="NQE113" s="284">
        <f t="shared" si="155"/>
        <v>0</v>
      </c>
      <c r="NQF113" s="284">
        <f t="shared" si="155"/>
        <v>0</v>
      </c>
      <c r="NQG113" s="284">
        <f t="shared" si="155"/>
        <v>0</v>
      </c>
      <c r="NQH113" s="284">
        <f t="shared" si="155"/>
        <v>0</v>
      </c>
      <c r="NQI113" s="284">
        <f t="shared" si="155"/>
        <v>0</v>
      </c>
      <c r="NQJ113" s="284">
        <f t="shared" si="155"/>
        <v>0</v>
      </c>
      <c r="NQK113" s="284">
        <f t="shared" si="155"/>
        <v>0</v>
      </c>
      <c r="NQL113" s="284">
        <f t="shared" si="155"/>
        <v>0</v>
      </c>
      <c r="NQM113" s="284">
        <f t="shared" si="155"/>
        <v>0</v>
      </c>
      <c r="NQN113" s="284">
        <f t="shared" si="155"/>
        <v>0</v>
      </c>
      <c r="NQO113" s="284">
        <f t="shared" si="155"/>
        <v>0</v>
      </c>
      <c r="NQP113" s="284">
        <f t="shared" si="155"/>
        <v>0</v>
      </c>
      <c r="NQQ113" s="284">
        <f t="shared" si="155"/>
        <v>0</v>
      </c>
      <c r="NQR113" s="284">
        <f t="shared" si="155"/>
        <v>0</v>
      </c>
      <c r="NQS113" s="284">
        <f t="shared" si="155"/>
        <v>0</v>
      </c>
      <c r="NQT113" s="284">
        <f t="shared" si="155"/>
        <v>0</v>
      </c>
      <c r="NQU113" s="284">
        <f t="shared" si="155"/>
        <v>0</v>
      </c>
      <c r="NQV113" s="284">
        <f t="shared" si="155"/>
        <v>0</v>
      </c>
      <c r="NQW113" s="284">
        <f t="shared" si="155"/>
        <v>0</v>
      </c>
      <c r="NQX113" s="284">
        <f t="shared" si="155"/>
        <v>0</v>
      </c>
      <c r="NQY113" s="284">
        <f t="shared" si="155"/>
        <v>0</v>
      </c>
      <c r="NQZ113" s="284">
        <f t="shared" si="155"/>
        <v>0</v>
      </c>
      <c r="NRA113" s="284">
        <f t="shared" si="155"/>
        <v>0</v>
      </c>
      <c r="NRB113" s="284">
        <f t="shared" si="155"/>
        <v>0</v>
      </c>
      <c r="NRC113" s="284">
        <f t="shared" si="155"/>
        <v>0</v>
      </c>
      <c r="NRD113" s="284">
        <f t="shared" si="155"/>
        <v>0</v>
      </c>
      <c r="NRE113" s="284">
        <f t="shared" si="155"/>
        <v>0</v>
      </c>
      <c r="NRF113" s="284">
        <f t="shared" ref="NRF113:NTQ113" si="156">NRF111-NRF112</f>
        <v>0</v>
      </c>
      <c r="NRG113" s="284">
        <f t="shared" si="156"/>
        <v>0</v>
      </c>
      <c r="NRH113" s="284">
        <f t="shared" si="156"/>
        <v>0</v>
      </c>
      <c r="NRI113" s="284">
        <f t="shared" si="156"/>
        <v>0</v>
      </c>
      <c r="NRJ113" s="284">
        <f t="shared" si="156"/>
        <v>0</v>
      </c>
      <c r="NRK113" s="284">
        <f t="shared" si="156"/>
        <v>0</v>
      </c>
      <c r="NRL113" s="284">
        <f t="shared" si="156"/>
        <v>0</v>
      </c>
      <c r="NRM113" s="284">
        <f t="shared" si="156"/>
        <v>0</v>
      </c>
      <c r="NRN113" s="284">
        <f t="shared" si="156"/>
        <v>0</v>
      </c>
      <c r="NRO113" s="284">
        <f t="shared" si="156"/>
        <v>0</v>
      </c>
      <c r="NRP113" s="284">
        <f t="shared" si="156"/>
        <v>0</v>
      </c>
      <c r="NRQ113" s="284">
        <f t="shared" si="156"/>
        <v>0</v>
      </c>
      <c r="NRR113" s="284">
        <f t="shared" si="156"/>
        <v>0</v>
      </c>
      <c r="NRS113" s="284">
        <f t="shared" si="156"/>
        <v>0</v>
      </c>
      <c r="NRT113" s="284">
        <f t="shared" si="156"/>
        <v>0</v>
      </c>
      <c r="NRU113" s="284">
        <f t="shared" si="156"/>
        <v>0</v>
      </c>
      <c r="NRV113" s="284">
        <f t="shared" si="156"/>
        <v>0</v>
      </c>
      <c r="NRW113" s="284">
        <f t="shared" si="156"/>
        <v>0</v>
      </c>
      <c r="NRX113" s="284">
        <f t="shared" si="156"/>
        <v>0</v>
      </c>
      <c r="NRY113" s="284">
        <f t="shared" si="156"/>
        <v>0</v>
      </c>
      <c r="NRZ113" s="284">
        <f t="shared" si="156"/>
        <v>0</v>
      </c>
      <c r="NSA113" s="284">
        <f t="shared" si="156"/>
        <v>0</v>
      </c>
      <c r="NSB113" s="284">
        <f t="shared" si="156"/>
        <v>0</v>
      </c>
      <c r="NSC113" s="284">
        <f t="shared" si="156"/>
        <v>0</v>
      </c>
      <c r="NSD113" s="284">
        <f t="shared" si="156"/>
        <v>0</v>
      </c>
      <c r="NSE113" s="284">
        <f t="shared" si="156"/>
        <v>0</v>
      </c>
      <c r="NSF113" s="284">
        <f t="shared" si="156"/>
        <v>0</v>
      </c>
      <c r="NSG113" s="284">
        <f t="shared" si="156"/>
        <v>0</v>
      </c>
      <c r="NSH113" s="284">
        <f t="shared" si="156"/>
        <v>0</v>
      </c>
      <c r="NSI113" s="284">
        <f t="shared" si="156"/>
        <v>0</v>
      </c>
      <c r="NSJ113" s="284">
        <f t="shared" si="156"/>
        <v>0</v>
      </c>
      <c r="NSK113" s="284">
        <f t="shared" si="156"/>
        <v>0</v>
      </c>
      <c r="NSL113" s="284">
        <f t="shared" si="156"/>
        <v>0</v>
      </c>
      <c r="NSM113" s="284">
        <f t="shared" si="156"/>
        <v>0</v>
      </c>
      <c r="NSN113" s="284">
        <f t="shared" si="156"/>
        <v>0</v>
      </c>
      <c r="NSO113" s="284">
        <f t="shared" si="156"/>
        <v>0</v>
      </c>
      <c r="NSP113" s="284">
        <f t="shared" si="156"/>
        <v>0</v>
      </c>
      <c r="NSQ113" s="284">
        <f t="shared" si="156"/>
        <v>0</v>
      </c>
      <c r="NSR113" s="284">
        <f t="shared" si="156"/>
        <v>0</v>
      </c>
      <c r="NSS113" s="284">
        <f t="shared" si="156"/>
        <v>0</v>
      </c>
      <c r="NST113" s="284">
        <f t="shared" si="156"/>
        <v>0</v>
      </c>
      <c r="NSU113" s="284">
        <f t="shared" si="156"/>
        <v>0</v>
      </c>
      <c r="NSV113" s="284">
        <f t="shared" si="156"/>
        <v>0</v>
      </c>
      <c r="NSW113" s="284">
        <f t="shared" si="156"/>
        <v>0</v>
      </c>
      <c r="NSX113" s="284">
        <f t="shared" si="156"/>
        <v>0</v>
      </c>
      <c r="NSY113" s="284">
        <f t="shared" si="156"/>
        <v>0</v>
      </c>
      <c r="NSZ113" s="284">
        <f t="shared" si="156"/>
        <v>0</v>
      </c>
      <c r="NTA113" s="284">
        <f t="shared" si="156"/>
        <v>0</v>
      </c>
      <c r="NTB113" s="284">
        <f t="shared" si="156"/>
        <v>0</v>
      </c>
      <c r="NTC113" s="284">
        <f t="shared" si="156"/>
        <v>0</v>
      </c>
      <c r="NTD113" s="284">
        <f t="shared" si="156"/>
        <v>0</v>
      </c>
      <c r="NTE113" s="284">
        <f t="shared" si="156"/>
        <v>0</v>
      </c>
      <c r="NTF113" s="284">
        <f t="shared" si="156"/>
        <v>0</v>
      </c>
      <c r="NTG113" s="284">
        <f t="shared" si="156"/>
        <v>0</v>
      </c>
      <c r="NTH113" s="284">
        <f t="shared" si="156"/>
        <v>0</v>
      </c>
      <c r="NTI113" s="284">
        <f t="shared" si="156"/>
        <v>0</v>
      </c>
      <c r="NTJ113" s="284">
        <f t="shared" si="156"/>
        <v>0</v>
      </c>
      <c r="NTK113" s="284">
        <f t="shared" si="156"/>
        <v>0</v>
      </c>
      <c r="NTL113" s="284">
        <f t="shared" si="156"/>
        <v>0</v>
      </c>
      <c r="NTM113" s="284">
        <f t="shared" si="156"/>
        <v>0</v>
      </c>
      <c r="NTN113" s="284">
        <f t="shared" si="156"/>
        <v>0</v>
      </c>
      <c r="NTO113" s="284">
        <f t="shared" si="156"/>
        <v>0</v>
      </c>
      <c r="NTP113" s="284">
        <f t="shared" si="156"/>
        <v>0</v>
      </c>
      <c r="NTQ113" s="284">
        <f t="shared" si="156"/>
        <v>0</v>
      </c>
      <c r="NTR113" s="284">
        <f t="shared" ref="NTR113:NWC113" si="157">NTR111-NTR112</f>
        <v>0</v>
      </c>
      <c r="NTS113" s="284">
        <f t="shared" si="157"/>
        <v>0</v>
      </c>
      <c r="NTT113" s="284">
        <f t="shared" si="157"/>
        <v>0</v>
      </c>
      <c r="NTU113" s="284">
        <f t="shared" si="157"/>
        <v>0</v>
      </c>
      <c r="NTV113" s="284">
        <f t="shared" si="157"/>
        <v>0</v>
      </c>
      <c r="NTW113" s="284">
        <f t="shared" si="157"/>
        <v>0</v>
      </c>
      <c r="NTX113" s="284">
        <f t="shared" si="157"/>
        <v>0</v>
      </c>
      <c r="NTY113" s="284">
        <f t="shared" si="157"/>
        <v>0</v>
      </c>
      <c r="NTZ113" s="284">
        <f t="shared" si="157"/>
        <v>0</v>
      </c>
      <c r="NUA113" s="284">
        <f t="shared" si="157"/>
        <v>0</v>
      </c>
      <c r="NUB113" s="284">
        <f t="shared" si="157"/>
        <v>0</v>
      </c>
      <c r="NUC113" s="284">
        <f t="shared" si="157"/>
        <v>0</v>
      </c>
      <c r="NUD113" s="284">
        <f t="shared" si="157"/>
        <v>0</v>
      </c>
      <c r="NUE113" s="284">
        <f t="shared" si="157"/>
        <v>0</v>
      </c>
      <c r="NUF113" s="284">
        <f t="shared" si="157"/>
        <v>0</v>
      </c>
      <c r="NUG113" s="284">
        <f t="shared" si="157"/>
        <v>0</v>
      </c>
      <c r="NUH113" s="284">
        <f t="shared" si="157"/>
        <v>0</v>
      </c>
      <c r="NUI113" s="284">
        <f t="shared" si="157"/>
        <v>0</v>
      </c>
      <c r="NUJ113" s="284">
        <f t="shared" si="157"/>
        <v>0</v>
      </c>
      <c r="NUK113" s="284">
        <f t="shared" si="157"/>
        <v>0</v>
      </c>
      <c r="NUL113" s="284">
        <f t="shared" si="157"/>
        <v>0</v>
      </c>
      <c r="NUM113" s="284">
        <f t="shared" si="157"/>
        <v>0</v>
      </c>
      <c r="NUN113" s="284">
        <f t="shared" si="157"/>
        <v>0</v>
      </c>
      <c r="NUO113" s="284">
        <f t="shared" si="157"/>
        <v>0</v>
      </c>
      <c r="NUP113" s="284">
        <f t="shared" si="157"/>
        <v>0</v>
      </c>
      <c r="NUQ113" s="284">
        <f t="shared" si="157"/>
        <v>0</v>
      </c>
      <c r="NUR113" s="284">
        <f t="shared" si="157"/>
        <v>0</v>
      </c>
      <c r="NUS113" s="284">
        <f t="shared" si="157"/>
        <v>0</v>
      </c>
      <c r="NUT113" s="284">
        <f t="shared" si="157"/>
        <v>0</v>
      </c>
      <c r="NUU113" s="284">
        <f t="shared" si="157"/>
        <v>0</v>
      </c>
      <c r="NUV113" s="284">
        <f t="shared" si="157"/>
        <v>0</v>
      </c>
      <c r="NUW113" s="284">
        <f t="shared" si="157"/>
        <v>0</v>
      </c>
      <c r="NUX113" s="284">
        <f t="shared" si="157"/>
        <v>0</v>
      </c>
      <c r="NUY113" s="284">
        <f t="shared" si="157"/>
        <v>0</v>
      </c>
      <c r="NUZ113" s="284">
        <f t="shared" si="157"/>
        <v>0</v>
      </c>
      <c r="NVA113" s="284">
        <f t="shared" si="157"/>
        <v>0</v>
      </c>
      <c r="NVB113" s="284">
        <f t="shared" si="157"/>
        <v>0</v>
      </c>
      <c r="NVC113" s="284">
        <f t="shared" si="157"/>
        <v>0</v>
      </c>
      <c r="NVD113" s="284">
        <f t="shared" si="157"/>
        <v>0</v>
      </c>
      <c r="NVE113" s="284">
        <f t="shared" si="157"/>
        <v>0</v>
      </c>
      <c r="NVF113" s="284">
        <f t="shared" si="157"/>
        <v>0</v>
      </c>
      <c r="NVG113" s="284">
        <f t="shared" si="157"/>
        <v>0</v>
      </c>
      <c r="NVH113" s="284">
        <f t="shared" si="157"/>
        <v>0</v>
      </c>
      <c r="NVI113" s="284">
        <f t="shared" si="157"/>
        <v>0</v>
      </c>
      <c r="NVJ113" s="284">
        <f t="shared" si="157"/>
        <v>0</v>
      </c>
      <c r="NVK113" s="284">
        <f t="shared" si="157"/>
        <v>0</v>
      </c>
      <c r="NVL113" s="284">
        <f t="shared" si="157"/>
        <v>0</v>
      </c>
      <c r="NVM113" s="284">
        <f t="shared" si="157"/>
        <v>0</v>
      </c>
      <c r="NVN113" s="284">
        <f t="shared" si="157"/>
        <v>0</v>
      </c>
      <c r="NVO113" s="284">
        <f t="shared" si="157"/>
        <v>0</v>
      </c>
      <c r="NVP113" s="284">
        <f t="shared" si="157"/>
        <v>0</v>
      </c>
      <c r="NVQ113" s="284">
        <f t="shared" si="157"/>
        <v>0</v>
      </c>
      <c r="NVR113" s="284">
        <f t="shared" si="157"/>
        <v>0</v>
      </c>
      <c r="NVS113" s="284">
        <f t="shared" si="157"/>
        <v>0</v>
      </c>
      <c r="NVT113" s="284">
        <f t="shared" si="157"/>
        <v>0</v>
      </c>
      <c r="NVU113" s="284">
        <f t="shared" si="157"/>
        <v>0</v>
      </c>
      <c r="NVV113" s="284">
        <f t="shared" si="157"/>
        <v>0</v>
      </c>
      <c r="NVW113" s="284">
        <f t="shared" si="157"/>
        <v>0</v>
      </c>
      <c r="NVX113" s="284">
        <f t="shared" si="157"/>
        <v>0</v>
      </c>
      <c r="NVY113" s="284">
        <f t="shared" si="157"/>
        <v>0</v>
      </c>
      <c r="NVZ113" s="284">
        <f t="shared" si="157"/>
        <v>0</v>
      </c>
      <c r="NWA113" s="284">
        <f t="shared" si="157"/>
        <v>0</v>
      </c>
      <c r="NWB113" s="284">
        <f t="shared" si="157"/>
        <v>0</v>
      </c>
      <c r="NWC113" s="284">
        <f t="shared" si="157"/>
        <v>0</v>
      </c>
      <c r="NWD113" s="284">
        <f t="shared" ref="NWD113:NYO113" si="158">NWD111-NWD112</f>
        <v>0</v>
      </c>
      <c r="NWE113" s="284">
        <f t="shared" si="158"/>
        <v>0</v>
      </c>
      <c r="NWF113" s="284">
        <f t="shared" si="158"/>
        <v>0</v>
      </c>
      <c r="NWG113" s="284">
        <f t="shared" si="158"/>
        <v>0</v>
      </c>
      <c r="NWH113" s="284">
        <f t="shared" si="158"/>
        <v>0</v>
      </c>
      <c r="NWI113" s="284">
        <f t="shared" si="158"/>
        <v>0</v>
      </c>
      <c r="NWJ113" s="284">
        <f t="shared" si="158"/>
        <v>0</v>
      </c>
      <c r="NWK113" s="284">
        <f t="shared" si="158"/>
        <v>0</v>
      </c>
      <c r="NWL113" s="284">
        <f t="shared" si="158"/>
        <v>0</v>
      </c>
      <c r="NWM113" s="284">
        <f t="shared" si="158"/>
        <v>0</v>
      </c>
      <c r="NWN113" s="284">
        <f t="shared" si="158"/>
        <v>0</v>
      </c>
      <c r="NWO113" s="284">
        <f t="shared" si="158"/>
        <v>0</v>
      </c>
      <c r="NWP113" s="284">
        <f t="shared" si="158"/>
        <v>0</v>
      </c>
      <c r="NWQ113" s="284">
        <f t="shared" si="158"/>
        <v>0</v>
      </c>
      <c r="NWR113" s="284">
        <f t="shared" si="158"/>
        <v>0</v>
      </c>
      <c r="NWS113" s="284">
        <f t="shared" si="158"/>
        <v>0</v>
      </c>
      <c r="NWT113" s="284">
        <f t="shared" si="158"/>
        <v>0</v>
      </c>
      <c r="NWU113" s="284">
        <f t="shared" si="158"/>
        <v>0</v>
      </c>
      <c r="NWV113" s="284">
        <f t="shared" si="158"/>
        <v>0</v>
      </c>
      <c r="NWW113" s="284">
        <f t="shared" si="158"/>
        <v>0</v>
      </c>
      <c r="NWX113" s="284">
        <f t="shared" si="158"/>
        <v>0</v>
      </c>
      <c r="NWY113" s="284">
        <f t="shared" si="158"/>
        <v>0</v>
      </c>
      <c r="NWZ113" s="284">
        <f t="shared" si="158"/>
        <v>0</v>
      </c>
      <c r="NXA113" s="284">
        <f t="shared" si="158"/>
        <v>0</v>
      </c>
      <c r="NXB113" s="284">
        <f t="shared" si="158"/>
        <v>0</v>
      </c>
      <c r="NXC113" s="284">
        <f t="shared" si="158"/>
        <v>0</v>
      </c>
      <c r="NXD113" s="284">
        <f t="shared" si="158"/>
        <v>0</v>
      </c>
      <c r="NXE113" s="284">
        <f t="shared" si="158"/>
        <v>0</v>
      </c>
      <c r="NXF113" s="284">
        <f t="shared" si="158"/>
        <v>0</v>
      </c>
      <c r="NXG113" s="284">
        <f t="shared" si="158"/>
        <v>0</v>
      </c>
      <c r="NXH113" s="284">
        <f t="shared" si="158"/>
        <v>0</v>
      </c>
      <c r="NXI113" s="284">
        <f t="shared" si="158"/>
        <v>0</v>
      </c>
      <c r="NXJ113" s="284">
        <f t="shared" si="158"/>
        <v>0</v>
      </c>
      <c r="NXK113" s="284">
        <f t="shared" si="158"/>
        <v>0</v>
      </c>
      <c r="NXL113" s="284">
        <f t="shared" si="158"/>
        <v>0</v>
      </c>
      <c r="NXM113" s="284">
        <f t="shared" si="158"/>
        <v>0</v>
      </c>
      <c r="NXN113" s="284">
        <f t="shared" si="158"/>
        <v>0</v>
      </c>
      <c r="NXO113" s="284">
        <f t="shared" si="158"/>
        <v>0</v>
      </c>
      <c r="NXP113" s="284">
        <f t="shared" si="158"/>
        <v>0</v>
      </c>
      <c r="NXQ113" s="284">
        <f t="shared" si="158"/>
        <v>0</v>
      </c>
      <c r="NXR113" s="284">
        <f t="shared" si="158"/>
        <v>0</v>
      </c>
      <c r="NXS113" s="284">
        <f t="shared" si="158"/>
        <v>0</v>
      </c>
      <c r="NXT113" s="284">
        <f t="shared" si="158"/>
        <v>0</v>
      </c>
      <c r="NXU113" s="284">
        <f t="shared" si="158"/>
        <v>0</v>
      </c>
      <c r="NXV113" s="284">
        <f t="shared" si="158"/>
        <v>0</v>
      </c>
      <c r="NXW113" s="284">
        <f t="shared" si="158"/>
        <v>0</v>
      </c>
      <c r="NXX113" s="284">
        <f t="shared" si="158"/>
        <v>0</v>
      </c>
      <c r="NXY113" s="284">
        <f t="shared" si="158"/>
        <v>0</v>
      </c>
      <c r="NXZ113" s="284">
        <f t="shared" si="158"/>
        <v>0</v>
      </c>
      <c r="NYA113" s="284">
        <f t="shared" si="158"/>
        <v>0</v>
      </c>
      <c r="NYB113" s="284">
        <f t="shared" si="158"/>
        <v>0</v>
      </c>
      <c r="NYC113" s="284">
        <f t="shared" si="158"/>
        <v>0</v>
      </c>
      <c r="NYD113" s="284">
        <f t="shared" si="158"/>
        <v>0</v>
      </c>
      <c r="NYE113" s="284">
        <f t="shared" si="158"/>
        <v>0</v>
      </c>
      <c r="NYF113" s="284">
        <f t="shared" si="158"/>
        <v>0</v>
      </c>
      <c r="NYG113" s="284">
        <f t="shared" si="158"/>
        <v>0</v>
      </c>
      <c r="NYH113" s="284">
        <f t="shared" si="158"/>
        <v>0</v>
      </c>
      <c r="NYI113" s="284">
        <f t="shared" si="158"/>
        <v>0</v>
      </c>
      <c r="NYJ113" s="284">
        <f t="shared" si="158"/>
        <v>0</v>
      </c>
      <c r="NYK113" s="284">
        <f t="shared" si="158"/>
        <v>0</v>
      </c>
      <c r="NYL113" s="284">
        <f t="shared" si="158"/>
        <v>0</v>
      </c>
      <c r="NYM113" s="284">
        <f t="shared" si="158"/>
        <v>0</v>
      </c>
      <c r="NYN113" s="284">
        <f t="shared" si="158"/>
        <v>0</v>
      </c>
      <c r="NYO113" s="284">
        <f t="shared" si="158"/>
        <v>0</v>
      </c>
      <c r="NYP113" s="284">
        <f t="shared" ref="NYP113:OBA113" si="159">NYP111-NYP112</f>
        <v>0</v>
      </c>
      <c r="NYQ113" s="284">
        <f t="shared" si="159"/>
        <v>0</v>
      </c>
      <c r="NYR113" s="284">
        <f t="shared" si="159"/>
        <v>0</v>
      </c>
      <c r="NYS113" s="284">
        <f t="shared" si="159"/>
        <v>0</v>
      </c>
      <c r="NYT113" s="284">
        <f t="shared" si="159"/>
        <v>0</v>
      </c>
      <c r="NYU113" s="284">
        <f t="shared" si="159"/>
        <v>0</v>
      </c>
      <c r="NYV113" s="284">
        <f t="shared" si="159"/>
        <v>0</v>
      </c>
      <c r="NYW113" s="284">
        <f t="shared" si="159"/>
        <v>0</v>
      </c>
      <c r="NYX113" s="284">
        <f t="shared" si="159"/>
        <v>0</v>
      </c>
      <c r="NYY113" s="284">
        <f t="shared" si="159"/>
        <v>0</v>
      </c>
      <c r="NYZ113" s="284">
        <f t="shared" si="159"/>
        <v>0</v>
      </c>
      <c r="NZA113" s="284">
        <f t="shared" si="159"/>
        <v>0</v>
      </c>
      <c r="NZB113" s="284">
        <f t="shared" si="159"/>
        <v>0</v>
      </c>
      <c r="NZC113" s="284">
        <f t="shared" si="159"/>
        <v>0</v>
      </c>
      <c r="NZD113" s="284">
        <f t="shared" si="159"/>
        <v>0</v>
      </c>
      <c r="NZE113" s="284">
        <f t="shared" si="159"/>
        <v>0</v>
      </c>
      <c r="NZF113" s="284">
        <f t="shared" si="159"/>
        <v>0</v>
      </c>
      <c r="NZG113" s="284">
        <f t="shared" si="159"/>
        <v>0</v>
      </c>
      <c r="NZH113" s="284">
        <f t="shared" si="159"/>
        <v>0</v>
      </c>
      <c r="NZI113" s="284">
        <f t="shared" si="159"/>
        <v>0</v>
      </c>
      <c r="NZJ113" s="284">
        <f t="shared" si="159"/>
        <v>0</v>
      </c>
      <c r="NZK113" s="284">
        <f t="shared" si="159"/>
        <v>0</v>
      </c>
      <c r="NZL113" s="284">
        <f t="shared" si="159"/>
        <v>0</v>
      </c>
      <c r="NZM113" s="284">
        <f t="shared" si="159"/>
        <v>0</v>
      </c>
      <c r="NZN113" s="284">
        <f t="shared" si="159"/>
        <v>0</v>
      </c>
      <c r="NZO113" s="284">
        <f t="shared" si="159"/>
        <v>0</v>
      </c>
      <c r="NZP113" s="284">
        <f t="shared" si="159"/>
        <v>0</v>
      </c>
      <c r="NZQ113" s="284">
        <f t="shared" si="159"/>
        <v>0</v>
      </c>
      <c r="NZR113" s="284">
        <f t="shared" si="159"/>
        <v>0</v>
      </c>
      <c r="NZS113" s="284">
        <f t="shared" si="159"/>
        <v>0</v>
      </c>
      <c r="NZT113" s="284">
        <f t="shared" si="159"/>
        <v>0</v>
      </c>
      <c r="NZU113" s="284">
        <f t="shared" si="159"/>
        <v>0</v>
      </c>
      <c r="NZV113" s="284">
        <f t="shared" si="159"/>
        <v>0</v>
      </c>
      <c r="NZW113" s="284">
        <f t="shared" si="159"/>
        <v>0</v>
      </c>
      <c r="NZX113" s="284">
        <f t="shared" si="159"/>
        <v>0</v>
      </c>
      <c r="NZY113" s="284">
        <f t="shared" si="159"/>
        <v>0</v>
      </c>
      <c r="NZZ113" s="284">
        <f t="shared" si="159"/>
        <v>0</v>
      </c>
      <c r="OAA113" s="284">
        <f t="shared" si="159"/>
        <v>0</v>
      </c>
      <c r="OAB113" s="284">
        <f t="shared" si="159"/>
        <v>0</v>
      </c>
      <c r="OAC113" s="284">
        <f t="shared" si="159"/>
        <v>0</v>
      </c>
      <c r="OAD113" s="284">
        <f t="shared" si="159"/>
        <v>0</v>
      </c>
      <c r="OAE113" s="284">
        <f t="shared" si="159"/>
        <v>0</v>
      </c>
      <c r="OAF113" s="284">
        <f t="shared" si="159"/>
        <v>0</v>
      </c>
      <c r="OAG113" s="284">
        <f t="shared" si="159"/>
        <v>0</v>
      </c>
      <c r="OAH113" s="284">
        <f t="shared" si="159"/>
        <v>0</v>
      </c>
      <c r="OAI113" s="284">
        <f t="shared" si="159"/>
        <v>0</v>
      </c>
      <c r="OAJ113" s="284">
        <f t="shared" si="159"/>
        <v>0</v>
      </c>
      <c r="OAK113" s="284">
        <f t="shared" si="159"/>
        <v>0</v>
      </c>
      <c r="OAL113" s="284">
        <f t="shared" si="159"/>
        <v>0</v>
      </c>
      <c r="OAM113" s="284">
        <f t="shared" si="159"/>
        <v>0</v>
      </c>
      <c r="OAN113" s="284">
        <f t="shared" si="159"/>
        <v>0</v>
      </c>
      <c r="OAO113" s="284">
        <f t="shared" si="159"/>
        <v>0</v>
      </c>
      <c r="OAP113" s="284">
        <f t="shared" si="159"/>
        <v>0</v>
      </c>
      <c r="OAQ113" s="284">
        <f t="shared" si="159"/>
        <v>0</v>
      </c>
      <c r="OAR113" s="284">
        <f t="shared" si="159"/>
        <v>0</v>
      </c>
      <c r="OAS113" s="284">
        <f t="shared" si="159"/>
        <v>0</v>
      </c>
      <c r="OAT113" s="284">
        <f t="shared" si="159"/>
        <v>0</v>
      </c>
      <c r="OAU113" s="284">
        <f t="shared" si="159"/>
        <v>0</v>
      </c>
      <c r="OAV113" s="284">
        <f t="shared" si="159"/>
        <v>0</v>
      </c>
      <c r="OAW113" s="284">
        <f t="shared" si="159"/>
        <v>0</v>
      </c>
      <c r="OAX113" s="284">
        <f t="shared" si="159"/>
        <v>0</v>
      </c>
      <c r="OAY113" s="284">
        <f t="shared" si="159"/>
        <v>0</v>
      </c>
      <c r="OAZ113" s="284">
        <f t="shared" si="159"/>
        <v>0</v>
      </c>
      <c r="OBA113" s="284">
        <f t="shared" si="159"/>
        <v>0</v>
      </c>
      <c r="OBB113" s="284">
        <f t="shared" ref="OBB113:ODM113" si="160">OBB111-OBB112</f>
        <v>0</v>
      </c>
      <c r="OBC113" s="284">
        <f t="shared" si="160"/>
        <v>0</v>
      </c>
      <c r="OBD113" s="284">
        <f t="shared" si="160"/>
        <v>0</v>
      </c>
      <c r="OBE113" s="284">
        <f t="shared" si="160"/>
        <v>0</v>
      </c>
      <c r="OBF113" s="284">
        <f t="shared" si="160"/>
        <v>0</v>
      </c>
      <c r="OBG113" s="284">
        <f t="shared" si="160"/>
        <v>0</v>
      </c>
      <c r="OBH113" s="284">
        <f t="shared" si="160"/>
        <v>0</v>
      </c>
      <c r="OBI113" s="284">
        <f t="shared" si="160"/>
        <v>0</v>
      </c>
      <c r="OBJ113" s="284">
        <f t="shared" si="160"/>
        <v>0</v>
      </c>
      <c r="OBK113" s="284">
        <f t="shared" si="160"/>
        <v>0</v>
      </c>
      <c r="OBL113" s="284">
        <f t="shared" si="160"/>
        <v>0</v>
      </c>
      <c r="OBM113" s="284">
        <f t="shared" si="160"/>
        <v>0</v>
      </c>
      <c r="OBN113" s="284">
        <f t="shared" si="160"/>
        <v>0</v>
      </c>
      <c r="OBO113" s="284">
        <f t="shared" si="160"/>
        <v>0</v>
      </c>
      <c r="OBP113" s="284">
        <f t="shared" si="160"/>
        <v>0</v>
      </c>
      <c r="OBQ113" s="284">
        <f t="shared" si="160"/>
        <v>0</v>
      </c>
      <c r="OBR113" s="284">
        <f t="shared" si="160"/>
        <v>0</v>
      </c>
      <c r="OBS113" s="284">
        <f t="shared" si="160"/>
        <v>0</v>
      </c>
      <c r="OBT113" s="284">
        <f t="shared" si="160"/>
        <v>0</v>
      </c>
      <c r="OBU113" s="284">
        <f t="shared" si="160"/>
        <v>0</v>
      </c>
      <c r="OBV113" s="284">
        <f t="shared" si="160"/>
        <v>0</v>
      </c>
      <c r="OBW113" s="284">
        <f t="shared" si="160"/>
        <v>0</v>
      </c>
      <c r="OBX113" s="284">
        <f t="shared" si="160"/>
        <v>0</v>
      </c>
      <c r="OBY113" s="284">
        <f t="shared" si="160"/>
        <v>0</v>
      </c>
      <c r="OBZ113" s="284">
        <f t="shared" si="160"/>
        <v>0</v>
      </c>
      <c r="OCA113" s="284">
        <f t="shared" si="160"/>
        <v>0</v>
      </c>
      <c r="OCB113" s="284">
        <f t="shared" si="160"/>
        <v>0</v>
      </c>
      <c r="OCC113" s="284">
        <f t="shared" si="160"/>
        <v>0</v>
      </c>
      <c r="OCD113" s="284">
        <f t="shared" si="160"/>
        <v>0</v>
      </c>
      <c r="OCE113" s="284">
        <f t="shared" si="160"/>
        <v>0</v>
      </c>
      <c r="OCF113" s="284">
        <f t="shared" si="160"/>
        <v>0</v>
      </c>
      <c r="OCG113" s="284">
        <f t="shared" si="160"/>
        <v>0</v>
      </c>
      <c r="OCH113" s="284">
        <f t="shared" si="160"/>
        <v>0</v>
      </c>
      <c r="OCI113" s="284">
        <f t="shared" si="160"/>
        <v>0</v>
      </c>
      <c r="OCJ113" s="284">
        <f t="shared" si="160"/>
        <v>0</v>
      </c>
      <c r="OCK113" s="284">
        <f t="shared" si="160"/>
        <v>0</v>
      </c>
      <c r="OCL113" s="284">
        <f t="shared" si="160"/>
        <v>0</v>
      </c>
      <c r="OCM113" s="284">
        <f t="shared" si="160"/>
        <v>0</v>
      </c>
      <c r="OCN113" s="284">
        <f t="shared" si="160"/>
        <v>0</v>
      </c>
      <c r="OCO113" s="284">
        <f t="shared" si="160"/>
        <v>0</v>
      </c>
      <c r="OCP113" s="284">
        <f t="shared" si="160"/>
        <v>0</v>
      </c>
      <c r="OCQ113" s="284">
        <f t="shared" si="160"/>
        <v>0</v>
      </c>
      <c r="OCR113" s="284">
        <f t="shared" si="160"/>
        <v>0</v>
      </c>
      <c r="OCS113" s="284">
        <f t="shared" si="160"/>
        <v>0</v>
      </c>
      <c r="OCT113" s="284">
        <f t="shared" si="160"/>
        <v>0</v>
      </c>
      <c r="OCU113" s="284">
        <f t="shared" si="160"/>
        <v>0</v>
      </c>
      <c r="OCV113" s="284">
        <f t="shared" si="160"/>
        <v>0</v>
      </c>
      <c r="OCW113" s="284">
        <f t="shared" si="160"/>
        <v>0</v>
      </c>
      <c r="OCX113" s="284">
        <f t="shared" si="160"/>
        <v>0</v>
      </c>
      <c r="OCY113" s="284">
        <f t="shared" si="160"/>
        <v>0</v>
      </c>
      <c r="OCZ113" s="284">
        <f t="shared" si="160"/>
        <v>0</v>
      </c>
      <c r="ODA113" s="284">
        <f t="shared" si="160"/>
        <v>0</v>
      </c>
      <c r="ODB113" s="284">
        <f t="shared" si="160"/>
        <v>0</v>
      </c>
      <c r="ODC113" s="284">
        <f t="shared" si="160"/>
        <v>0</v>
      </c>
      <c r="ODD113" s="284">
        <f t="shared" si="160"/>
        <v>0</v>
      </c>
      <c r="ODE113" s="284">
        <f t="shared" si="160"/>
        <v>0</v>
      </c>
      <c r="ODF113" s="284">
        <f t="shared" si="160"/>
        <v>0</v>
      </c>
      <c r="ODG113" s="284">
        <f t="shared" si="160"/>
        <v>0</v>
      </c>
      <c r="ODH113" s="284">
        <f t="shared" si="160"/>
        <v>0</v>
      </c>
      <c r="ODI113" s="284">
        <f t="shared" si="160"/>
        <v>0</v>
      </c>
      <c r="ODJ113" s="284">
        <f t="shared" si="160"/>
        <v>0</v>
      </c>
      <c r="ODK113" s="284">
        <f t="shared" si="160"/>
        <v>0</v>
      </c>
      <c r="ODL113" s="284">
        <f t="shared" si="160"/>
        <v>0</v>
      </c>
      <c r="ODM113" s="284">
        <f t="shared" si="160"/>
        <v>0</v>
      </c>
      <c r="ODN113" s="284">
        <f t="shared" ref="ODN113:OFY113" si="161">ODN111-ODN112</f>
        <v>0</v>
      </c>
      <c r="ODO113" s="284">
        <f t="shared" si="161"/>
        <v>0</v>
      </c>
      <c r="ODP113" s="284">
        <f t="shared" si="161"/>
        <v>0</v>
      </c>
      <c r="ODQ113" s="284">
        <f t="shared" si="161"/>
        <v>0</v>
      </c>
      <c r="ODR113" s="284">
        <f t="shared" si="161"/>
        <v>0</v>
      </c>
      <c r="ODS113" s="284">
        <f t="shared" si="161"/>
        <v>0</v>
      </c>
      <c r="ODT113" s="284">
        <f t="shared" si="161"/>
        <v>0</v>
      </c>
      <c r="ODU113" s="284">
        <f t="shared" si="161"/>
        <v>0</v>
      </c>
      <c r="ODV113" s="284">
        <f t="shared" si="161"/>
        <v>0</v>
      </c>
      <c r="ODW113" s="284">
        <f t="shared" si="161"/>
        <v>0</v>
      </c>
      <c r="ODX113" s="284">
        <f t="shared" si="161"/>
        <v>0</v>
      </c>
      <c r="ODY113" s="284">
        <f t="shared" si="161"/>
        <v>0</v>
      </c>
      <c r="ODZ113" s="284">
        <f t="shared" si="161"/>
        <v>0</v>
      </c>
      <c r="OEA113" s="284">
        <f t="shared" si="161"/>
        <v>0</v>
      </c>
      <c r="OEB113" s="284">
        <f t="shared" si="161"/>
        <v>0</v>
      </c>
      <c r="OEC113" s="284">
        <f t="shared" si="161"/>
        <v>0</v>
      </c>
      <c r="OED113" s="284">
        <f t="shared" si="161"/>
        <v>0</v>
      </c>
      <c r="OEE113" s="284">
        <f t="shared" si="161"/>
        <v>0</v>
      </c>
      <c r="OEF113" s="284">
        <f t="shared" si="161"/>
        <v>0</v>
      </c>
      <c r="OEG113" s="284">
        <f t="shared" si="161"/>
        <v>0</v>
      </c>
      <c r="OEH113" s="284">
        <f t="shared" si="161"/>
        <v>0</v>
      </c>
      <c r="OEI113" s="284">
        <f t="shared" si="161"/>
        <v>0</v>
      </c>
      <c r="OEJ113" s="284">
        <f t="shared" si="161"/>
        <v>0</v>
      </c>
      <c r="OEK113" s="284">
        <f t="shared" si="161"/>
        <v>0</v>
      </c>
      <c r="OEL113" s="284">
        <f t="shared" si="161"/>
        <v>0</v>
      </c>
      <c r="OEM113" s="284">
        <f t="shared" si="161"/>
        <v>0</v>
      </c>
      <c r="OEN113" s="284">
        <f t="shared" si="161"/>
        <v>0</v>
      </c>
      <c r="OEO113" s="284">
        <f t="shared" si="161"/>
        <v>0</v>
      </c>
      <c r="OEP113" s="284">
        <f t="shared" si="161"/>
        <v>0</v>
      </c>
      <c r="OEQ113" s="284">
        <f t="shared" si="161"/>
        <v>0</v>
      </c>
      <c r="OER113" s="284">
        <f t="shared" si="161"/>
        <v>0</v>
      </c>
      <c r="OES113" s="284">
        <f t="shared" si="161"/>
        <v>0</v>
      </c>
      <c r="OET113" s="284">
        <f t="shared" si="161"/>
        <v>0</v>
      </c>
      <c r="OEU113" s="284">
        <f t="shared" si="161"/>
        <v>0</v>
      </c>
      <c r="OEV113" s="284">
        <f t="shared" si="161"/>
        <v>0</v>
      </c>
      <c r="OEW113" s="284">
        <f t="shared" si="161"/>
        <v>0</v>
      </c>
      <c r="OEX113" s="284">
        <f t="shared" si="161"/>
        <v>0</v>
      </c>
      <c r="OEY113" s="284">
        <f t="shared" si="161"/>
        <v>0</v>
      </c>
      <c r="OEZ113" s="284">
        <f t="shared" si="161"/>
        <v>0</v>
      </c>
      <c r="OFA113" s="284">
        <f t="shared" si="161"/>
        <v>0</v>
      </c>
      <c r="OFB113" s="284">
        <f t="shared" si="161"/>
        <v>0</v>
      </c>
      <c r="OFC113" s="284">
        <f t="shared" si="161"/>
        <v>0</v>
      </c>
      <c r="OFD113" s="284">
        <f t="shared" si="161"/>
        <v>0</v>
      </c>
      <c r="OFE113" s="284">
        <f t="shared" si="161"/>
        <v>0</v>
      </c>
      <c r="OFF113" s="284">
        <f t="shared" si="161"/>
        <v>0</v>
      </c>
      <c r="OFG113" s="284">
        <f t="shared" si="161"/>
        <v>0</v>
      </c>
      <c r="OFH113" s="284">
        <f t="shared" si="161"/>
        <v>0</v>
      </c>
      <c r="OFI113" s="284">
        <f t="shared" si="161"/>
        <v>0</v>
      </c>
      <c r="OFJ113" s="284">
        <f t="shared" si="161"/>
        <v>0</v>
      </c>
      <c r="OFK113" s="284">
        <f t="shared" si="161"/>
        <v>0</v>
      </c>
      <c r="OFL113" s="284">
        <f t="shared" si="161"/>
        <v>0</v>
      </c>
      <c r="OFM113" s="284">
        <f t="shared" si="161"/>
        <v>0</v>
      </c>
      <c r="OFN113" s="284">
        <f t="shared" si="161"/>
        <v>0</v>
      </c>
      <c r="OFO113" s="284">
        <f t="shared" si="161"/>
        <v>0</v>
      </c>
      <c r="OFP113" s="284">
        <f t="shared" si="161"/>
        <v>0</v>
      </c>
      <c r="OFQ113" s="284">
        <f t="shared" si="161"/>
        <v>0</v>
      </c>
      <c r="OFR113" s="284">
        <f t="shared" si="161"/>
        <v>0</v>
      </c>
      <c r="OFS113" s="284">
        <f t="shared" si="161"/>
        <v>0</v>
      </c>
      <c r="OFT113" s="284">
        <f t="shared" si="161"/>
        <v>0</v>
      </c>
      <c r="OFU113" s="284">
        <f t="shared" si="161"/>
        <v>0</v>
      </c>
      <c r="OFV113" s="284">
        <f t="shared" si="161"/>
        <v>0</v>
      </c>
      <c r="OFW113" s="284">
        <f t="shared" si="161"/>
        <v>0</v>
      </c>
      <c r="OFX113" s="284">
        <f t="shared" si="161"/>
        <v>0</v>
      </c>
      <c r="OFY113" s="284">
        <f t="shared" si="161"/>
        <v>0</v>
      </c>
      <c r="OFZ113" s="284">
        <f t="shared" ref="OFZ113:OIK113" si="162">OFZ111-OFZ112</f>
        <v>0</v>
      </c>
      <c r="OGA113" s="284">
        <f t="shared" si="162"/>
        <v>0</v>
      </c>
      <c r="OGB113" s="284">
        <f t="shared" si="162"/>
        <v>0</v>
      </c>
      <c r="OGC113" s="284">
        <f t="shared" si="162"/>
        <v>0</v>
      </c>
      <c r="OGD113" s="284">
        <f t="shared" si="162"/>
        <v>0</v>
      </c>
      <c r="OGE113" s="284">
        <f t="shared" si="162"/>
        <v>0</v>
      </c>
      <c r="OGF113" s="284">
        <f t="shared" si="162"/>
        <v>0</v>
      </c>
      <c r="OGG113" s="284">
        <f t="shared" si="162"/>
        <v>0</v>
      </c>
      <c r="OGH113" s="284">
        <f t="shared" si="162"/>
        <v>0</v>
      </c>
      <c r="OGI113" s="284">
        <f t="shared" si="162"/>
        <v>0</v>
      </c>
      <c r="OGJ113" s="284">
        <f t="shared" si="162"/>
        <v>0</v>
      </c>
      <c r="OGK113" s="284">
        <f t="shared" si="162"/>
        <v>0</v>
      </c>
      <c r="OGL113" s="284">
        <f t="shared" si="162"/>
        <v>0</v>
      </c>
      <c r="OGM113" s="284">
        <f t="shared" si="162"/>
        <v>0</v>
      </c>
      <c r="OGN113" s="284">
        <f t="shared" si="162"/>
        <v>0</v>
      </c>
      <c r="OGO113" s="284">
        <f t="shared" si="162"/>
        <v>0</v>
      </c>
      <c r="OGP113" s="284">
        <f t="shared" si="162"/>
        <v>0</v>
      </c>
      <c r="OGQ113" s="284">
        <f t="shared" si="162"/>
        <v>0</v>
      </c>
      <c r="OGR113" s="284">
        <f t="shared" si="162"/>
        <v>0</v>
      </c>
      <c r="OGS113" s="284">
        <f t="shared" si="162"/>
        <v>0</v>
      </c>
      <c r="OGT113" s="284">
        <f t="shared" si="162"/>
        <v>0</v>
      </c>
      <c r="OGU113" s="284">
        <f t="shared" si="162"/>
        <v>0</v>
      </c>
      <c r="OGV113" s="284">
        <f t="shared" si="162"/>
        <v>0</v>
      </c>
      <c r="OGW113" s="284">
        <f t="shared" si="162"/>
        <v>0</v>
      </c>
      <c r="OGX113" s="284">
        <f t="shared" si="162"/>
        <v>0</v>
      </c>
      <c r="OGY113" s="284">
        <f t="shared" si="162"/>
        <v>0</v>
      </c>
      <c r="OGZ113" s="284">
        <f t="shared" si="162"/>
        <v>0</v>
      </c>
      <c r="OHA113" s="284">
        <f t="shared" si="162"/>
        <v>0</v>
      </c>
      <c r="OHB113" s="284">
        <f t="shared" si="162"/>
        <v>0</v>
      </c>
      <c r="OHC113" s="284">
        <f t="shared" si="162"/>
        <v>0</v>
      </c>
      <c r="OHD113" s="284">
        <f t="shared" si="162"/>
        <v>0</v>
      </c>
      <c r="OHE113" s="284">
        <f t="shared" si="162"/>
        <v>0</v>
      </c>
      <c r="OHF113" s="284">
        <f t="shared" si="162"/>
        <v>0</v>
      </c>
      <c r="OHG113" s="284">
        <f t="shared" si="162"/>
        <v>0</v>
      </c>
      <c r="OHH113" s="284">
        <f t="shared" si="162"/>
        <v>0</v>
      </c>
      <c r="OHI113" s="284">
        <f t="shared" si="162"/>
        <v>0</v>
      </c>
      <c r="OHJ113" s="284">
        <f t="shared" si="162"/>
        <v>0</v>
      </c>
      <c r="OHK113" s="284">
        <f t="shared" si="162"/>
        <v>0</v>
      </c>
      <c r="OHL113" s="284">
        <f t="shared" si="162"/>
        <v>0</v>
      </c>
      <c r="OHM113" s="284">
        <f t="shared" si="162"/>
        <v>0</v>
      </c>
      <c r="OHN113" s="284">
        <f t="shared" si="162"/>
        <v>0</v>
      </c>
      <c r="OHO113" s="284">
        <f t="shared" si="162"/>
        <v>0</v>
      </c>
      <c r="OHP113" s="284">
        <f t="shared" si="162"/>
        <v>0</v>
      </c>
      <c r="OHQ113" s="284">
        <f t="shared" si="162"/>
        <v>0</v>
      </c>
      <c r="OHR113" s="284">
        <f t="shared" si="162"/>
        <v>0</v>
      </c>
      <c r="OHS113" s="284">
        <f t="shared" si="162"/>
        <v>0</v>
      </c>
      <c r="OHT113" s="284">
        <f t="shared" si="162"/>
        <v>0</v>
      </c>
      <c r="OHU113" s="284">
        <f t="shared" si="162"/>
        <v>0</v>
      </c>
      <c r="OHV113" s="284">
        <f t="shared" si="162"/>
        <v>0</v>
      </c>
      <c r="OHW113" s="284">
        <f t="shared" si="162"/>
        <v>0</v>
      </c>
      <c r="OHX113" s="284">
        <f t="shared" si="162"/>
        <v>0</v>
      </c>
      <c r="OHY113" s="284">
        <f t="shared" si="162"/>
        <v>0</v>
      </c>
      <c r="OHZ113" s="284">
        <f t="shared" si="162"/>
        <v>0</v>
      </c>
      <c r="OIA113" s="284">
        <f t="shared" si="162"/>
        <v>0</v>
      </c>
      <c r="OIB113" s="284">
        <f t="shared" si="162"/>
        <v>0</v>
      </c>
      <c r="OIC113" s="284">
        <f t="shared" si="162"/>
        <v>0</v>
      </c>
      <c r="OID113" s="284">
        <f t="shared" si="162"/>
        <v>0</v>
      </c>
      <c r="OIE113" s="284">
        <f t="shared" si="162"/>
        <v>0</v>
      </c>
      <c r="OIF113" s="284">
        <f t="shared" si="162"/>
        <v>0</v>
      </c>
      <c r="OIG113" s="284">
        <f t="shared" si="162"/>
        <v>0</v>
      </c>
      <c r="OIH113" s="284">
        <f t="shared" si="162"/>
        <v>0</v>
      </c>
      <c r="OII113" s="284">
        <f t="shared" si="162"/>
        <v>0</v>
      </c>
      <c r="OIJ113" s="284">
        <f t="shared" si="162"/>
        <v>0</v>
      </c>
      <c r="OIK113" s="284">
        <f t="shared" si="162"/>
        <v>0</v>
      </c>
      <c r="OIL113" s="284">
        <f t="shared" ref="OIL113:OKW113" si="163">OIL111-OIL112</f>
        <v>0</v>
      </c>
      <c r="OIM113" s="284">
        <f t="shared" si="163"/>
        <v>0</v>
      </c>
      <c r="OIN113" s="284">
        <f t="shared" si="163"/>
        <v>0</v>
      </c>
      <c r="OIO113" s="284">
        <f t="shared" si="163"/>
        <v>0</v>
      </c>
      <c r="OIP113" s="284">
        <f t="shared" si="163"/>
        <v>0</v>
      </c>
      <c r="OIQ113" s="284">
        <f t="shared" si="163"/>
        <v>0</v>
      </c>
      <c r="OIR113" s="284">
        <f t="shared" si="163"/>
        <v>0</v>
      </c>
      <c r="OIS113" s="284">
        <f t="shared" si="163"/>
        <v>0</v>
      </c>
      <c r="OIT113" s="284">
        <f t="shared" si="163"/>
        <v>0</v>
      </c>
      <c r="OIU113" s="284">
        <f t="shared" si="163"/>
        <v>0</v>
      </c>
      <c r="OIV113" s="284">
        <f t="shared" si="163"/>
        <v>0</v>
      </c>
      <c r="OIW113" s="284">
        <f t="shared" si="163"/>
        <v>0</v>
      </c>
      <c r="OIX113" s="284">
        <f t="shared" si="163"/>
        <v>0</v>
      </c>
      <c r="OIY113" s="284">
        <f t="shared" si="163"/>
        <v>0</v>
      </c>
      <c r="OIZ113" s="284">
        <f t="shared" si="163"/>
        <v>0</v>
      </c>
      <c r="OJA113" s="284">
        <f t="shared" si="163"/>
        <v>0</v>
      </c>
      <c r="OJB113" s="284">
        <f t="shared" si="163"/>
        <v>0</v>
      </c>
      <c r="OJC113" s="284">
        <f t="shared" si="163"/>
        <v>0</v>
      </c>
      <c r="OJD113" s="284">
        <f t="shared" si="163"/>
        <v>0</v>
      </c>
      <c r="OJE113" s="284">
        <f t="shared" si="163"/>
        <v>0</v>
      </c>
      <c r="OJF113" s="284">
        <f t="shared" si="163"/>
        <v>0</v>
      </c>
      <c r="OJG113" s="284">
        <f t="shared" si="163"/>
        <v>0</v>
      </c>
      <c r="OJH113" s="284">
        <f t="shared" si="163"/>
        <v>0</v>
      </c>
      <c r="OJI113" s="284">
        <f t="shared" si="163"/>
        <v>0</v>
      </c>
      <c r="OJJ113" s="284">
        <f t="shared" si="163"/>
        <v>0</v>
      </c>
      <c r="OJK113" s="284">
        <f t="shared" si="163"/>
        <v>0</v>
      </c>
      <c r="OJL113" s="284">
        <f t="shared" si="163"/>
        <v>0</v>
      </c>
      <c r="OJM113" s="284">
        <f t="shared" si="163"/>
        <v>0</v>
      </c>
      <c r="OJN113" s="284">
        <f t="shared" si="163"/>
        <v>0</v>
      </c>
      <c r="OJO113" s="284">
        <f t="shared" si="163"/>
        <v>0</v>
      </c>
      <c r="OJP113" s="284">
        <f t="shared" si="163"/>
        <v>0</v>
      </c>
      <c r="OJQ113" s="284">
        <f t="shared" si="163"/>
        <v>0</v>
      </c>
      <c r="OJR113" s="284">
        <f t="shared" si="163"/>
        <v>0</v>
      </c>
      <c r="OJS113" s="284">
        <f t="shared" si="163"/>
        <v>0</v>
      </c>
      <c r="OJT113" s="284">
        <f t="shared" si="163"/>
        <v>0</v>
      </c>
      <c r="OJU113" s="284">
        <f t="shared" si="163"/>
        <v>0</v>
      </c>
      <c r="OJV113" s="284">
        <f t="shared" si="163"/>
        <v>0</v>
      </c>
      <c r="OJW113" s="284">
        <f t="shared" si="163"/>
        <v>0</v>
      </c>
      <c r="OJX113" s="284">
        <f t="shared" si="163"/>
        <v>0</v>
      </c>
      <c r="OJY113" s="284">
        <f t="shared" si="163"/>
        <v>0</v>
      </c>
      <c r="OJZ113" s="284">
        <f t="shared" si="163"/>
        <v>0</v>
      </c>
      <c r="OKA113" s="284">
        <f t="shared" si="163"/>
        <v>0</v>
      </c>
      <c r="OKB113" s="284">
        <f t="shared" si="163"/>
        <v>0</v>
      </c>
      <c r="OKC113" s="284">
        <f t="shared" si="163"/>
        <v>0</v>
      </c>
      <c r="OKD113" s="284">
        <f t="shared" si="163"/>
        <v>0</v>
      </c>
      <c r="OKE113" s="284">
        <f t="shared" si="163"/>
        <v>0</v>
      </c>
      <c r="OKF113" s="284">
        <f t="shared" si="163"/>
        <v>0</v>
      </c>
      <c r="OKG113" s="284">
        <f t="shared" si="163"/>
        <v>0</v>
      </c>
      <c r="OKH113" s="284">
        <f t="shared" si="163"/>
        <v>0</v>
      </c>
      <c r="OKI113" s="284">
        <f t="shared" si="163"/>
        <v>0</v>
      </c>
      <c r="OKJ113" s="284">
        <f t="shared" si="163"/>
        <v>0</v>
      </c>
      <c r="OKK113" s="284">
        <f t="shared" si="163"/>
        <v>0</v>
      </c>
      <c r="OKL113" s="284">
        <f t="shared" si="163"/>
        <v>0</v>
      </c>
      <c r="OKM113" s="284">
        <f t="shared" si="163"/>
        <v>0</v>
      </c>
      <c r="OKN113" s="284">
        <f t="shared" si="163"/>
        <v>0</v>
      </c>
      <c r="OKO113" s="284">
        <f t="shared" si="163"/>
        <v>0</v>
      </c>
      <c r="OKP113" s="284">
        <f t="shared" si="163"/>
        <v>0</v>
      </c>
      <c r="OKQ113" s="284">
        <f t="shared" si="163"/>
        <v>0</v>
      </c>
      <c r="OKR113" s="284">
        <f t="shared" si="163"/>
        <v>0</v>
      </c>
      <c r="OKS113" s="284">
        <f t="shared" si="163"/>
        <v>0</v>
      </c>
      <c r="OKT113" s="284">
        <f t="shared" si="163"/>
        <v>0</v>
      </c>
      <c r="OKU113" s="284">
        <f t="shared" si="163"/>
        <v>0</v>
      </c>
      <c r="OKV113" s="284">
        <f t="shared" si="163"/>
        <v>0</v>
      </c>
      <c r="OKW113" s="284">
        <f t="shared" si="163"/>
        <v>0</v>
      </c>
      <c r="OKX113" s="284">
        <f t="shared" ref="OKX113:ONI113" si="164">OKX111-OKX112</f>
        <v>0</v>
      </c>
      <c r="OKY113" s="284">
        <f t="shared" si="164"/>
        <v>0</v>
      </c>
      <c r="OKZ113" s="284">
        <f t="shared" si="164"/>
        <v>0</v>
      </c>
      <c r="OLA113" s="284">
        <f t="shared" si="164"/>
        <v>0</v>
      </c>
      <c r="OLB113" s="284">
        <f t="shared" si="164"/>
        <v>0</v>
      </c>
      <c r="OLC113" s="284">
        <f t="shared" si="164"/>
        <v>0</v>
      </c>
      <c r="OLD113" s="284">
        <f t="shared" si="164"/>
        <v>0</v>
      </c>
      <c r="OLE113" s="284">
        <f t="shared" si="164"/>
        <v>0</v>
      </c>
      <c r="OLF113" s="284">
        <f t="shared" si="164"/>
        <v>0</v>
      </c>
      <c r="OLG113" s="284">
        <f t="shared" si="164"/>
        <v>0</v>
      </c>
      <c r="OLH113" s="284">
        <f t="shared" si="164"/>
        <v>0</v>
      </c>
      <c r="OLI113" s="284">
        <f t="shared" si="164"/>
        <v>0</v>
      </c>
      <c r="OLJ113" s="284">
        <f t="shared" si="164"/>
        <v>0</v>
      </c>
      <c r="OLK113" s="284">
        <f t="shared" si="164"/>
        <v>0</v>
      </c>
      <c r="OLL113" s="284">
        <f t="shared" si="164"/>
        <v>0</v>
      </c>
      <c r="OLM113" s="284">
        <f t="shared" si="164"/>
        <v>0</v>
      </c>
      <c r="OLN113" s="284">
        <f t="shared" si="164"/>
        <v>0</v>
      </c>
      <c r="OLO113" s="284">
        <f t="shared" si="164"/>
        <v>0</v>
      </c>
      <c r="OLP113" s="284">
        <f t="shared" si="164"/>
        <v>0</v>
      </c>
      <c r="OLQ113" s="284">
        <f t="shared" si="164"/>
        <v>0</v>
      </c>
      <c r="OLR113" s="284">
        <f t="shared" si="164"/>
        <v>0</v>
      </c>
      <c r="OLS113" s="284">
        <f t="shared" si="164"/>
        <v>0</v>
      </c>
      <c r="OLT113" s="284">
        <f t="shared" si="164"/>
        <v>0</v>
      </c>
      <c r="OLU113" s="284">
        <f t="shared" si="164"/>
        <v>0</v>
      </c>
      <c r="OLV113" s="284">
        <f t="shared" si="164"/>
        <v>0</v>
      </c>
      <c r="OLW113" s="284">
        <f t="shared" si="164"/>
        <v>0</v>
      </c>
      <c r="OLX113" s="284">
        <f t="shared" si="164"/>
        <v>0</v>
      </c>
      <c r="OLY113" s="284">
        <f t="shared" si="164"/>
        <v>0</v>
      </c>
      <c r="OLZ113" s="284">
        <f t="shared" si="164"/>
        <v>0</v>
      </c>
      <c r="OMA113" s="284">
        <f t="shared" si="164"/>
        <v>0</v>
      </c>
      <c r="OMB113" s="284">
        <f t="shared" si="164"/>
        <v>0</v>
      </c>
      <c r="OMC113" s="284">
        <f t="shared" si="164"/>
        <v>0</v>
      </c>
      <c r="OMD113" s="284">
        <f t="shared" si="164"/>
        <v>0</v>
      </c>
      <c r="OME113" s="284">
        <f t="shared" si="164"/>
        <v>0</v>
      </c>
      <c r="OMF113" s="284">
        <f t="shared" si="164"/>
        <v>0</v>
      </c>
      <c r="OMG113" s="284">
        <f t="shared" si="164"/>
        <v>0</v>
      </c>
      <c r="OMH113" s="284">
        <f t="shared" si="164"/>
        <v>0</v>
      </c>
      <c r="OMI113" s="284">
        <f t="shared" si="164"/>
        <v>0</v>
      </c>
      <c r="OMJ113" s="284">
        <f t="shared" si="164"/>
        <v>0</v>
      </c>
      <c r="OMK113" s="284">
        <f t="shared" si="164"/>
        <v>0</v>
      </c>
      <c r="OML113" s="284">
        <f t="shared" si="164"/>
        <v>0</v>
      </c>
      <c r="OMM113" s="284">
        <f t="shared" si="164"/>
        <v>0</v>
      </c>
      <c r="OMN113" s="284">
        <f t="shared" si="164"/>
        <v>0</v>
      </c>
      <c r="OMO113" s="284">
        <f t="shared" si="164"/>
        <v>0</v>
      </c>
      <c r="OMP113" s="284">
        <f t="shared" si="164"/>
        <v>0</v>
      </c>
      <c r="OMQ113" s="284">
        <f t="shared" si="164"/>
        <v>0</v>
      </c>
      <c r="OMR113" s="284">
        <f t="shared" si="164"/>
        <v>0</v>
      </c>
      <c r="OMS113" s="284">
        <f t="shared" si="164"/>
        <v>0</v>
      </c>
      <c r="OMT113" s="284">
        <f t="shared" si="164"/>
        <v>0</v>
      </c>
      <c r="OMU113" s="284">
        <f t="shared" si="164"/>
        <v>0</v>
      </c>
      <c r="OMV113" s="284">
        <f t="shared" si="164"/>
        <v>0</v>
      </c>
      <c r="OMW113" s="284">
        <f t="shared" si="164"/>
        <v>0</v>
      </c>
      <c r="OMX113" s="284">
        <f t="shared" si="164"/>
        <v>0</v>
      </c>
      <c r="OMY113" s="284">
        <f t="shared" si="164"/>
        <v>0</v>
      </c>
      <c r="OMZ113" s="284">
        <f t="shared" si="164"/>
        <v>0</v>
      </c>
      <c r="ONA113" s="284">
        <f t="shared" si="164"/>
        <v>0</v>
      </c>
      <c r="ONB113" s="284">
        <f t="shared" si="164"/>
        <v>0</v>
      </c>
      <c r="ONC113" s="284">
        <f t="shared" si="164"/>
        <v>0</v>
      </c>
      <c r="OND113" s="284">
        <f t="shared" si="164"/>
        <v>0</v>
      </c>
      <c r="ONE113" s="284">
        <f t="shared" si="164"/>
        <v>0</v>
      </c>
      <c r="ONF113" s="284">
        <f t="shared" si="164"/>
        <v>0</v>
      </c>
      <c r="ONG113" s="284">
        <f t="shared" si="164"/>
        <v>0</v>
      </c>
      <c r="ONH113" s="284">
        <f t="shared" si="164"/>
        <v>0</v>
      </c>
      <c r="ONI113" s="284">
        <f t="shared" si="164"/>
        <v>0</v>
      </c>
      <c r="ONJ113" s="284">
        <f t="shared" ref="ONJ113:OPU113" si="165">ONJ111-ONJ112</f>
        <v>0</v>
      </c>
      <c r="ONK113" s="284">
        <f t="shared" si="165"/>
        <v>0</v>
      </c>
      <c r="ONL113" s="284">
        <f t="shared" si="165"/>
        <v>0</v>
      </c>
      <c r="ONM113" s="284">
        <f t="shared" si="165"/>
        <v>0</v>
      </c>
      <c r="ONN113" s="284">
        <f t="shared" si="165"/>
        <v>0</v>
      </c>
      <c r="ONO113" s="284">
        <f t="shared" si="165"/>
        <v>0</v>
      </c>
      <c r="ONP113" s="284">
        <f t="shared" si="165"/>
        <v>0</v>
      </c>
      <c r="ONQ113" s="284">
        <f t="shared" si="165"/>
        <v>0</v>
      </c>
      <c r="ONR113" s="284">
        <f t="shared" si="165"/>
        <v>0</v>
      </c>
      <c r="ONS113" s="284">
        <f t="shared" si="165"/>
        <v>0</v>
      </c>
      <c r="ONT113" s="284">
        <f t="shared" si="165"/>
        <v>0</v>
      </c>
      <c r="ONU113" s="284">
        <f t="shared" si="165"/>
        <v>0</v>
      </c>
      <c r="ONV113" s="284">
        <f t="shared" si="165"/>
        <v>0</v>
      </c>
      <c r="ONW113" s="284">
        <f t="shared" si="165"/>
        <v>0</v>
      </c>
      <c r="ONX113" s="284">
        <f t="shared" si="165"/>
        <v>0</v>
      </c>
      <c r="ONY113" s="284">
        <f t="shared" si="165"/>
        <v>0</v>
      </c>
      <c r="ONZ113" s="284">
        <f t="shared" si="165"/>
        <v>0</v>
      </c>
      <c r="OOA113" s="284">
        <f t="shared" si="165"/>
        <v>0</v>
      </c>
      <c r="OOB113" s="284">
        <f t="shared" si="165"/>
        <v>0</v>
      </c>
      <c r="OOC113" s="284">
        <f t="shared" si="165"/>
        <v>0</v>
      </c>
      <c r="OOD113" s="284">
        <f t="shared" si="165"/>
        <v>0</v>
      </c>
      <c r="OOE113" s="284">
        <f t="shared" si="165"/>
        <v>0</v>
      </c>
      <c r="OOF113" s="284">
        <f t="shared" si="165"/>
        <v>0</v>
      </c>
      <c r="OOG113" s="284">
        <f t="shared" si="165"/>
        <v>0</v>
      </c>
      <c r="OOH113" s="284">
        <f t="shared" si="165"/>
        <v>0</v>
      </c>
      <c r="OOI113" s="284">
        <f t="shared" si="165"/>
        <v>0</v>
      </c>
      <c r="OOJ113" s="284">
        <f t="shared" si="165"/>
        <v>0</v>
      </c>
      <c r="OOK113" s="284">
        <f t="shared" si="165"/>
        <v>0</v>
      </c>
      <c r="OOL113" s="284">
        <f t="shared" si="165"/>
        <v>0</v>
      </c>
      <c r="OOM113" s="284">
        <f t="shared" si="165"/>
        <v>0</v>
      </c>
      <c r="OON113" s="284">
        <f t="shared" si="165"/>
        <v>0</v>
      </c>
      <c r="OOO113" s="284">
        <f t="shared" si="165"/>
        <v>0</v>
      </c>
      <c r="OOP113" s="284">
        <f t="shared" si="165"/>
        <v>0</v>
      </c>
      <c r="OOQ113" s="284">
        <f t="shared" si="165"/>
        <v>0</v>
      </c>
      <c r="OOR113" s="284">
        <f t="shared" si="165"/>
        <v>0</v>
      </c>
      <c r="OOS113" s="284">
        <f t="shared" si="165"/>
        <v>0</v>
      </c>
      <c r="OOT113" s="284">
        <f t="shared" si="165"/>
        <v>0</v>
      </c>
      <c r="OOU113" s="284">
        <f t="shared" si="165"/>
        <v>0</v>
      </c>
      <c r="OOV113" s="284">
        <f t="shared" si="165"/>
        <v>0</v>
      </c>
      <c r="OOW113" s="284">
        <f t="shared" si="165"/>
        <v>0</v>
      </c>
      <c r="OOX113" s="284">
        <f t="shared" si="165"/>
        <v>0</v>
      </c>
      <c r="OOY113" s="284">
        <f t="shared" si="165"/>
        <v>0</v>
      </c>
      <c r="OOZ113" s="284">
        <f t="shared" si="165"/>
        <v>0</v>
      </c>
      <c r="OPA113" s="284">
        <f t="shared" si="165"/>
        <v>0</v>
      </c>
      <c r="OPB113" s="284">
        <f t="shared" si="165"/>
        <v>0</v>
      </c>
      <c r="OPC113" s="284">
        <f t="shared" si="165"/>
        <v>0</v>
      </c>
      <c r="OPD113" s="284">
        <f t="shared" si="165"/>
        <v>0</v>
      </c>
      <c r="OPE113" s="284">
        <f t="shared" si="165"/>
        <v>0</v>
      </c>
      <c r="OPF113" s="284">
        <f t="shared" si="165"/>
        <v>0</v>
      </c>
      <c r="OPG113" s="284">
        <f t="shared" si="165"/>
        <v>0</v>
      </c>
      <c r="OPH113" s="284">
        <f t="shared" si="165"/>
        <v>0</v>
      </c>
      <c r="OPI113" s="284">
        <f t="shared" si="165"/>
        <v>0</v>
      </c>
      <c r="OPJ113" s="284">
        <f t="shared" si="165"/>
        <v>0</v>
      </c>
      <c r="OPK113" s="284">
        <f t="shared" si="165"/>
        <v>0</v>
      </c>
      <c r="OPL113" s="284">
        <f t="shared" si="165"/>
        <v>0</v>
      </c>
      <c r="OPM113" s="284">
        <f t="shared" si="165"/>
        <v>0</v>
      </c>
      <c r="OPN113" s="284">
        <f t="shared" si="165"/>
        <v>0</v>
      </c>
      <c r="OPO113" s="284">
        <f t="shared" si="165"/>
        <v>0</v>
      </c>
      <c r="OPP113" s="284">
        <f t="shared" si="165"/>
        <v>0</v>
      </c>
      <c r="OPQ113" s="284">
        <f t="shared" si="165"/>
        <v>0</v>
      </c>
      <c r="OPR113" s="284">
        <f t="shared" si="165"/>
        <v>0</v>
      </c>
      <c r="OPS113" s="284">
        <f t="shared" si="165"/>
        <v>0</v>
      </c>
      <c r="OPT113" s="284">
        <f t="shared" si="165"/>
        <v>0</v>
      </c>
      <c r="OPU113" s="284">
        <f t="shared" si="165"/>
        <v>0</v>
      </c>
      <c r="OPV113" s="284">
        <f t="shared" ref="OPV113:OSG113" si="166">OPV111-OPV112</f>
        <v>0</v>
      </c>
      <c r="OPW113" s="284">
        <f t="shared" si="166"/>
        <v>0</v>
      </c>
      <c r="OPX113" s="284">
        <f t="shared" si="166"/>
        <v>0</v>
      </c>
      <c r="OPY113" s="284">
        <f t="shared" si="166"/>
        <v>0</v>
      </c>
      <c r="OPZ113" s="284">
        <f t="shared" si="166"/>
        <v>0</v>
      </c>
      <c r="OQA113" s="284">
        <f t="shared" si="166"/>
        <v>0</v>
      </c>
      <c r="OQB113" s="284">
        <f t="shared" si="166"/>
        <v>0</v>
      </c>
      <c r="OQC113" s="284">
        <f t="shared" si="166"/>
        <v>0</v>
      </c>
      <c r="OQD113" s="284">
        <f t="shared" si="166"/>
        <v>0</v>
      </c>
      <c r="OQE113" s="284">
        <f t="shared" si="166"/>
        <v>0</v>
      </c>
      <c r="OQF113" s="284">
        <f t="shared" si="166"/>
        <v>0</v>
      </c>
      <c r="OQG113" s="284">
        <f t="shared" si="166"/>
        <v>0</v>
      </c>
      <c r="OQH113" s="284">
        <f t="shared" si="166"/>
        <v>0</v>
      </c>
      <c r="OQI113" s="284">
        <f t="shared" si="166"/>
        <v>0</v>
      </c>
      <c r="OQJ113" s="284">
        <f t="shared" si="166"/>
        <v>0</v>
      </c>
      <c r="OQK113" s="284">
        <f t="shared" si="166"/>
        <v>0</v>
      </c>
      <c r="OQL113" s="284">
        <f t="shared" si="166"/>
        <v>0</v>
      </c>
      <c r="OQM113" s="284">
        <f t="shared" si="166"/>
        <v>0</v>
      </c>
      <c r="OQN113" s="284">
        <f t="shared" si="166"/>
        <v>0</v>
      </c>
      <c r="OQO113" s="284">
        <f t="shared" si="166"/>
        <v>0</v>
      </c>
      <c r="OQP113" s="284">
        <f t="shared" si="166"/>
        <v>0</v>
      </c>
      <c r="OQQ113" s="284">
        <f t="shared" si="166"/>
        <v>0</v>
      </c>
      <c r="OQR113" s="284">
        <f t="shared" si="166"/>
        <v>0</v>
      </c>
      <c r="OQS113" s="284">
        <f t="shared" si="166"/>
        <v>0</v>
      </c>
      <c r="OQT113" s="284">
        <f t="shared" si="166"/>
        <v>0</v>
      </c>
      <c r="OQU113" s="284">
        <f t="shared" si="166"/>
        <v>0</v>
      </c>
      <c r="OQV113" s="284">
        <f t="shared" si="166"/>
        <v>0</v>
      </c>
      <c r="OQW113" s="284">
        <f t="shared" si="166"/>
        <v>0</v>
      </c>
      <c r="OQX113" s="284">
        <f t="shared" si="166"/>
        <v>0</v>
      </c>
      <c r="OQY113" s="284">
        <f t="shared" si="166"/>
        <v>0</v>
      </c>
      <c r="OQZ113" s="284">
        <f t="shared" si="166"/>
        <v>0</v>
      </c>
      <c r="ORA113" s="284">
        <f t="shared" si="166"/>
        <v>0</v>
      </c>
      <c r="ORB113" s="284">
        <f t="shared" si="166"/>
        <v>0</v>
      </c>
      <c r="ORC113" s="284">
        <f t="shared" si="166"/>
        <v>0</v>
      </c>
      <c r="ORD113" s="284">
        <f t="shared" si="166"/>
        <v>0</v>
      </c>
      <c r="ORE113" s="284">
        <f t="shared" si="166"/>
        <v>0</v>
      </c>
      <c r="ORF113" s="284">
        <f t="shared" si="166"/>
        <v>0</v>
      </c>
      <c r="ORG113" s="284">
        <f t="shared" si="166"/>
        <v>0</v>
      </c>
      <c r="ORH113" s="284">
        <f t="shared" si="166"/>
        <v>0</v>
      </c>
      <c r="ORI113" s="284">
        <f t="shared" si="166"/>
        <v>0</v>
      </c>
      <c r="ORJ113" s="284">
        <f t="shared" si="166"/>
        <v>0</v>
      </c>
      <c r="ORK113" s="284">
        <f t="shared" si="166"/>
        <v>0</v>
      </c>
      <c r="ORL113" s="284">
        <f t="shared" si="166"/>
        <v>0</v>
      </c>
      <c r="ORM113" s="284">
        <f t="shared" si="166"/>
        <v>0</v>
      </c>
      <c r="ORN113" s="284">
        <f t="shared" si="166"/>
        <v>0</v>
      </c>
      <c r="ORO113" s="284">
        <f t="shared" si="166"/>
        <v>0</v>
      </c>
      <c r="ORP113" s="284">
        <f t="shared" si="166"/>
        <v>0</v>
      </c>
      <c r="ORQ113" s="284">
        <f t="shared" si="166"/>
        <v>0</v>
      </c>
      <c r="ORR113" s="284">
        <f t="shared" si="166"/>
        <v>0</v>
      </c>
      <c r="ORS113" s="284">
        <f t="shared" si="166"/>
        <v>0</v>
      </c>
      <c r="ORT113" s="284">
        <f t="shared" si="166"/>
        <v>0</v>
      </c>
      <c r="ORU113" s="284">
        <f t="shared" si="166"/>
        <v>0</v>
      </c>
      <c r="ORV113" s="284">
        <f t="shared" si="166"/>
        <v>0</v>
      </c>
      <c r="ORW113" s="284">
        <f t="shared" si="166"/>
        <v>0</v>
      </c>
      <c r="ORX113" s="284">
        <f t="shared" si="166"/>
        <v>0</v>
      </c>
      <c r="ORY113" s="284">
        <f t="shared" si="166"/>
        <v>0</v>
      </c>
      <c r="ORZ113" s="284">
        <f t="shared" si="166"/>
        <v>0</v>
      </c>
      <c r="OSA113" s="284">
        <f t="shared" si="166"/>
        <v>0</v>
      </c>
      <c r="OSB113" s="284">
        <f t="shared" si="166"/>
        <v>0</v>
      </c>
      <c r="OSC113" s="284">
        <f t="shared" si="166"/>
        <v>0</v>
      </c>
      <c r="OSD113" s="284">
        <f t="shared" si="166"/>
        <v>0</v>
      </c>
      <c r="OSE113" s="284">
        <f t="shared" si="166"/>
        <v>0</v>
      </c>
      <c r="OSF113" s="284">
        <f t="shared" si="166"/>
        <v>0</v>
      </c>
      <c r="OSG113" s="284">
        <f t="shared" si="166"/>
        <v>0</v>
      </c>
      <c r="OSH113" s="284">
        <f t="shared" ref="OSH113:OUS113" si="167">OSH111-OSH112</f>
        <v>0</v>
      </c>
      <c r="OSI113" s="284">
        <f t="shared" si="167"/>
        <v>0</v>
      </c>
      <c r="OSJ113" s="284">
        <f t="shared" si="167"/>
        <v>0</v>
      </c>
      <c r="OSK113" s="284">
        <f t="shared" si="167"/>
        <v>0</v>
      </c>
      <c r="OSL113" s="284">
        <f t="shared" si="167"/>
        <v>0</v>
      </c>
      <c r="OSM113" s="284">
        <f t="shared" si="167"/>
        <v>0</v>
      </c>
      <c r="OSN113" s="284">
        <f t="shared" si="167"/>
        <v>0</v>
      </c>
      <c r="OSO113" s="284">
        <f t="shared" si="167"/>
        <v>0</v>
      </c>
      <c r="OSP113" s="284">
        <f t="shared" si="167"/>
        <v>0</v>
      </c>
      <c r="OSQ113" s="284">
        <f t="shared" si="167"/>
        <v>0</v>
      </c>
      <c r="OSR113" s="284">
        <f t="shared" si="167"/>
        <v>0</v>
      </c>
      <c r="OSS113" s="284">
        <f t="shared" si="167"/>
        <v>0</v>
      </c>
      <c r="OST113" s="284">
        <f t="shared" si="167"/>
        <v>0</v>
      </c>
      <c r="OSU113" s="284">
        <f t="shared" si="167"/>
        <v>0</v>
      </c>
      <c r="OSV113" s="284">
        <f t="shared" si="167"/>
        <v>0</v>
      </c>
      <c r="OSW113" s="284">
        <f t="shared" si="167"/>
        <v>0</v>
      </c>
      <c r="OSX113" s="284">
        <f t="shared" si="167"/>
        <v>0</v>
      </c>
      <c r="OSY113" s="284">
        <f t="shared" si="167"/>
        <v>0</v>
      </c>
      <c r="OSZ113" s="284">
        <f t="shared" si="167"/>
        <v>0</v>
      </c>
      <c r="OTA113" s="284">
        <f t="shared" si="167"/>
        <v>0</v>
      </c>
      <c r="OTB113" s="284">
        <f t="shared" si="167"/>
        <v>0</v>
      </c>
      <c r="OTC113" s="284">
        <f t="shared" si="167"/>
        <v>0</v>
      </c>
      <c r="OTD113" s="284">
        <f t="shared" si="167"/>
        <v>0</v>
      </c>
      <c r="OTE113" s="284">
        <f t="shared" si="167"/>
        <v>0</v>
      </c>
      <c r="OTF113" s="284">
        <f t="shared" si="167"/>
        <v>0</v>
      </c>
      <c r="OTG113" s="284">
        <f t="shared" si="167"/>
        <v>0</v>
      </c>
      <c r="OTH113" s="284">
        <f t="shared" si="167"/>
        <v>0</v>
      </c>
      <c r="OTI113" s="284">
        <f t="shared" si="167"/>
        <v>0</v>
      </c>
      <c r="OTJ113" s="284">
        <f t="shared" si="167"/>
        <v>0</v>
      </c>
      <c r="OTK113" s="284">
        <f t="shared" si="167"/>
        <v>0</v>
      </c>
      <c r="OTL113" s="284">
        <f t="shared" si="167"/>
        <v>0</v>
      </c>
      <c r="OTM113" s="284">
        <f t="shared" si="167"/>
        <v>0</v>
      </c>
      <c r="OTN113" s="284">
        <f t="shared" si="167"/>
        <v>0</v>
      </c>
      <c r="OTO113" s="284">
        <f t="shared" si="167"/>
        <v>0</v>
      </c>
      <c r="OTP113" s="284">
        <f t="shared" si="167"/>
        <v>0</v>
      </c>
      <c r="OTQ113" s="284">
        <f t="shared" si="167"/>
        <v>0</v>
      </c>
      <c r="OTR113" s="284">
        <f t="shared" si="167"/>
        <v>0</v>
      </c>
      <c r="OTS113" s="284">
        <f t="shared" si="167"/>
        <v>0</v>
      </c>
      <c r="OTT113" s="284">
        <f t="shared" si="167"/>
        <v>0</v>
      </c>
      <c r="OTU113" s="284">
        <f t="shared" si="167"/>
        <v>0</v>
      </c>
      <c r="OTV113" s="284">
        <f t="shared" si="167"/>
        <v>0</v>
      </c>
      <c r="OTW113" s="284">
        <f t="shared" si="167"/>
        <v>0</v>
      </c>
      <c r="OTX113" s="284">
        <f t="shared" si="167"/>
        <v>0</v>
      </c>
      <c r="OTY113" s="284">
        <f t="shared" si="167"/>
        <v>0</v>
      </c>
      <c r="OTZ113" s="284">
        <f t="shared" si="167"/>
        <v>0</v>
      </c>
      <c r="OUA113" s="284">
        <f t="shared" si="167"/>
        <v>0</v>
      </c>
      <c r="OUB113" s="284">
        <f t="shared" si="167"/>
        <v>0</v>
      </c>
      <c r="OUC113" s="284">
        <f t="shared" si="167"/>
        <v>0</v>
      </c>
      <c r="OUD113" s="284">
        <f t="shared" si="167"/>
        <v>0</v>
      </c>
      <c r="OUE113" s="284">
        <f t="shared" si="167"/>
        <v>0</v>
      </c>
      <c r="OUF113" s="284">
        <f t="shared" si="167"/>
        <v>0</v>
      </c>
      <c r="OUG113" s="284">
        <f t="shared" si="167"/>
        <v>0</v>
      </c>
      <c r="OUH113" s="284">
        <f t="shared" si="167"/>
        <v>0</v>
      </c>
      <c r="OUI113" s="284">
        <f t="shared" si="167"/>
        <v>0</v>
      </c>
      <c r="OUJ113" s="284">
        <f t="shared" si="167"/>
        <v>0</v>
      </c>
      <c r="OUK113" s="284">
        <f t="shared" si="167"/>
        <v>0</v>
      </c>
      <c r="OUL113" s="284">
        <f t="shared" si="167"/>
        <v>0</v>
      </c>
      <c r="OUM113" s="284">
        <f t="shared" si="167"/>
        <v>0</v>
      </c>
      <c r="OUN113" s="284">
        <f t="shared" si="167"/>
        <v>0</v>
      </c>
      <c r="OUO113" s="284">
        <f t="shared" si="167"/>
        <v>0</v>
      </c>
      <c r="OUP113" s="284">
        <f t="shared" si="167"/>
        <v>0</v>
      </c>
      <c r="OUQ113" s="284">
        <f t="shared" si="167"/>
        <v>0</v>
      </c>
      <c r="OUR113" s="284">
        <f t="shared" si="167"/>
        <v>0</v>
      </c>
      <c r="OUS113" s="284">
        <f t="shared" si="167"/>
        <v>0</v>
      </c>
      <c r="OUT113" s="284">
        <f t="shared" ref="OUT113:OXE113" si="168">OUT111-OUT112</f>
        <v>0</v>
      </c>
      <c r="OUU113" s="284">
        <f t="shared" si="168"/>
        <v>0</v>
      </c>
      <c r="OUV113" s="284">
        <f t="shared" si="168"/>
        <v>0</v>
      </c>
      <c r="OUW113" s="284">
        <f t="shared" si="168"/>
        <v>0</v>
      </c>
      <c r="OUX113" s="284">
        <f t="shared" si="168"/>
        <v>0</v>
      </c>
      <c r="OUY113" s="284">
        <f t="shared" si="168"/>
        <v>0</v>
      </c>
      <c r="OUZ113" s="284">
        <f t="shared" si="168"/>
        <v>0</v>
      </c>
      <c r="OVA113" s="284">
        <f t="shared" si="168"/>
        <v>0</v>
      </c>
      <c r="OVB113" s="284">
        <f t="shared" si="168"/>
        <v>0</v>
      </c>
      <c r="OVC113" s="284">
        <f t="shared" si="168"/>
        <v>0</v>
      </c>
      <c r="OVD113" s="284">
        <f t="shared" si="168"/>
        <v>0</v>
      </c>
      <c r="OVE113" s="284">
        <f t="shared" si="168"/>
        <v>0</v>
      </c>
      <c r="OVF113" s="284">
        <f t="shared" si="168"/>
        <v>0</v>
      </c>
      <c r="OVG113" s="284">
        <f t="shared" si="168"/>
        <v>0</v>
      </c>
      <c r="OVH113" s="284">
        <f t="shared" si="168"/>
        <v>0</v>
      </c>
      <c r="OVI113" s="284">
        <f t="shared" si="168"/>
        <v>0</v>
      </c>
      <c r="OVJ113" s="284">
        <f t="shared" si="168"/>
        <v>0</v>
      </c>
      <c r="OVK113" s="284">
        <f t="shared" si="168"/>
        <v>0</v>
      </c>
      <c r="OVL113" s="284">
        <f t="shared" si="168"/>
        <v>0</v>
      </c>
      <c r="OVM113" s="284">
        <f t="shared" si="168"/>
        <v>0</v>
      </c>
      <c r="OVN113" s="284">
        <f t="shared" si="168"/>
        <v>0</v>
      </c>
      <c r="OVO113" s="284">
        <f t="shared" si="168"/>
        <v>0</v>
      </c>
      <c r="OVP113" s="284">
        <f t="shared" si="168"/>
        <v>0</v>
      </c>
      <c r="OVQ113" s="284">
        <f t="shared" si="168"/>
        <v>0</v>
      </c>
      <c r="OVR113" s="284">
        <f t="shared" si="168"/>
        <v>0</v>
      </c>
      <c r="OVS113" s="284">
        <f t="shared" si="168"/>
        <v>0</v>
      </c>
      <c r="OVT113" s="284">
        <f t="shared" si="168"/>
        <v>0</v>
      </c>
      <c r="OVU113" s="284">
        <f t="shared" si="168"/>
        <v>0</v>
      </c>
      <c r="OVV113" s="284">
        <f t="shared" si="168"/>
        <v>0</v>
      </c>
      <c r="OVW113" s="284">
        <f t="shared" si="168"/>
        <v>0</v>
      </c>
      <c r="OVX113" s="284">
        <f t="shared" si="168"/>
        <v>0</v>
      </c>
      <c r="OVY113" s="284">
        <f t="shared" si="168"/>
        <v>0</v>
      </c>
      <c r="OVZ113" s="284">
        <f t="shared" si="168"/>
        <v>0</v>
      </c>
      <c r="OWA113" s="284">
        <f t="shared" si="168"/>
        <v>0</v>
      </c>
      <c r="OWB113" s="284">
        <f t="shared" si="168"/>
        <v>0</v>
      </c>
      <c r="OWC113" s="284">
        <f t="shared" si="168"/>
        <v>0</v>
      </c>
      <c r="OWD113" s="284">
        <f t="shared" si="168"/>
        <v>0</v>
      </c>
      <c r="OWE113" s="284">
        <f t="shared" si="168"/>
        <v>0</v>
      </c>
      <c r="OWF113" s="284">
        <f t="shared" si="168"/>
        <v>0</v>
      </c>
      <c r="OWG113" s="284">
        <f t="shared" si="168"/>
        <v>0</v>
      </c>
      <c r="OWH113" s="284">
        <f t="shared" si="168"/>
        <v>0</v>
      </c>
      <c r="OWI113" s="284">
        <f t="shared" si="168"/>
        <v>0</v>
      </c>
      <c r="OWJ113" s="284">
        <f t="shared" si="168"/>
        <v>0</v>
      </c>
      <c r="OWK113" s="284">
        <f t="shared" si="168"/>
        <v>0</v>
      </c>
      <c r="OWL113" s="284">
        <f t="shared" si="168"/>
        <v>0</v>
      </c>
      <c r="OWM113" s="284">
        <f t="shared" si="168"/>
        <v>0</v>
      </c>
      <c r="OWN113" s="284">
        <f t="shared" si="168"/>
        <v>0</v>
      </c>
      <c r="OWO113" s="284">
        <f t="shared" si="168"/>
        <v>0</v>
      </c>
      <c r="OWP113" s="284">
        <f t="shared" si="168"/>
        <v>0</v>
      </c>
      <c r="OWQ113" s="284">
        <f t="shared" si="168"/>
        <v>0</v>
      </c>
      <c r="OWR113" s="284">
        <f t="shared" si="168"/>
        <v>0</v>
      </c>
      <c r="OWS113" s="284">
        <f t="shared" si="168"/>
        <v>0</v>
      </c>
      <c r="OWT113" s="284">
        <f t="shared" si="168"/>
        <v>0</v>
      </c>
      <c r="OWU113" s="284">
        <f t="shared" si="168"/>
        <v>0</v>
      </c>
      <c r="OWV113" s="284">
        <f t="shared" si="168"/>
        <v>0</v>
      </c>
      <c r="OWW113" s="284">
        <f t="shared" si="168"/>
        <v>0</v>
      </c>
      <c r="OWX113" s="284">
        <f t="shared" si="168"/>
        <v>0</v>
      </c>
      <c r="OWY113" s="284">
        <f t="shared" si="168"/>
        <v>0</v>
      </c>
      <c r="OWZ113" s="284">
        <f t="shared" si="168"/>
        <v>0</v>
      </c>
      <c r="OXA113" s="284">
        <f t="shared" si="168"/>
        <v>0</v>
      </c>
      <c r="OXB113" s="284">
        <f t="shared" si="168"/>
        <v>0</v>
      </c>
      <c r="OXC113" s="284">
        <f t="shared" si="168"/>
        <v>0</v>
      </c>
      <c r="OXD113" s="284">
        <f t="shared" si="168"/>
        <v>0</v>
      </c>
      <c r="OXE113" s="284">
        <f t="shared" si="168"/>
        <v>0</v>
      </c>
      <c r="OXF113" s="284">
        <f t="shared" ref="OXF113:OZQ113" si="169">OXF111-OXF112</f>
        <v>0</v>
      </c>
      <c r="OXG113" s="284">
        <f t="shared" si="169"/>
        <v>0</v>
      </c>
      <c r="OXH113" s="284">
        <f t="shared" si="169"/>
        <v>0</v>
      </c>
      <c r="OXI113" s="284">
        <f t="shared" si="169"/>
        <v>0</v>
      </c>
      <c r="OXJ113" s="284">
        <f t="shared" si="169"/>
        <v>0</v>
      </c>
      <c r="OXK113" s="284">
        <f t="shared" si="169"/>
        <v>0</v>
      </c>
      <c r="OXL113" s="284">
        <f t="shared" si="169"/>
        <v>0</v>
      </c>
      <c r="OXM113" s="284">
        <f t="shared" si="169"/>
        <v>0</v>
      </c>
      <c r="OXN113" s="284">
        <f t="shared" si="169"/>
        <v>0</v>
      </c>
      <c r="OXO113" s="284">
        <f t="shared" si="169"/>
        <v>0</v>
      </c>
      <c r="OXP113" s="284">
        <f t="shared" si="169"/>
        <v>0</v>
      </c>
      <c r="OXQ113" s="284">
        <f t="shared" si="169"/>
        <v>0</v>
      </c>
      <c r="OXR113" s="284">
        <f t="shared" si="169"/>
        <v>0</v>
      </c>
      <c r="OXS113" s="284">
        <f t="shared" si="169"/>
        <v>0</v>
      </c>
      <c r="OXT113" s="284">
        <f t="shared" si="169"/>
        <v>0</v>
      </c>
      <c r="OXU113" s="284">
        <f t="shared" si="169"/>
        <v>0</v>
      </c>
      <c r="OXV113" s="284">
        <f t="shared" si="169"/>
        <v>0</v>
      </c>
      <c r="OXW113" s="284">
        <f t="shared" si="169"/>
        <v>0</v>
      </c>
      <c r="OXX113" s="284">
        <f t="shared" si="169"/>
        <v>0</v>
      </c>
      <c r="OXY113" s="284">
        <f t="shared" si="169"/>
        <v>0</v>
      </c>
      <c r="OXZ113" s="284">
        <f t="shared" si="169"/>
        <v>0</v>
      </c>
      <c r="OYA113" s="284">
        <f t="shared" si="169"/>
        <v>0</v>
      </c>
      <c r="OYB113" s="284">
        <f t="shared" si="169"/>
        <v>0</v>
      </c>
      <c r="OYC113" s="284">
        <f t="shared" si="169"/>
        <v>0</v>
      </c>
      <c r="OYD113" s="284">
        <f t="shared" si="169"/>
        <v>0</v>
      </c>
      <c r="OYE113" s="284">
        <f t="shared" si="169"/>
        <v>0</v>
      </c>
      <c r="OYF113" s="284">
        <f t="shared" si="169"/>
        <v>0</v>
      </c>
      <c r="OYG113" s="284">
        <f t="shared" si="169"/>
        <v>0</v>
      </c>
      <c r="OYH113" s="284">
        <f t="shared" si="169"/>
        <v>0</v>
      </c>
      <c r="OYI113" s="284">
        <f t="shared" si="169"/>
        <v>0</v>
      </c>
      <c r="OYJ113" s="284">
        <f t="shared" si="169"/>
        <v>0</v>
      </c>
      <c r="OYK113" s="284">
        <f t="shared" si="169"/>
        <v>0</v>
      </c>
      <c r="OYL113" s="284">
        <f t="shared" si="169"/>
        <v>0</v>
      </c>
      <c r="OYM113" s="284">
        <f t="shared" si="169"/>
        <v>0</v>
      </c>
      <c r="OYN113" s="284">
        <f t="shared" si="169"/>
        <v>0</v>
      </c>
      <c r="OYO113" s="284">
        <f t="shared" si="169"/>
        <v>0</v>
      </c>
      <c r="OYP113" s="284">
        <f t="shared" si="169"/>
        <v>0</v>
      </c>
      <c r="OYQ113" s="284">
        <f t="shared" si="169"/>
        <v>0</v>
      </c>
      <c r="OYR113" s="284">
        <f t="shared" si="169"/>
        <v>0</v>
      </c>
      <c r="OYS113" s="284">
        <f t="shared" si="169"/>
        <v>0</v>
      </c>
      <c r="OYT113" s="284">
        <f t="shared" si="169"/>
        <v>0</v>
      </c>
      <c r="OYU113" s="284">
        <f t="shared" si="169"/>
        <v>0</v>
      </c>
      <c r="OYV113" s="284">
        <f t="shared" si="169"/>
        <v>0</v>
      </c>
      <c r="OYW113" s="284">
        <f t="shared" si="169"/>
        <v>0</v>
      </c>
      <c r="OYX113" s="284">
        <f t="shared" si="169"/>
        <v>0</v>
      </c>
      <c r="OYY113" s="284">
        <f t="shared" si="169"/>
        <v>0</v>
      </c>
      <c r="OYZ113" s="284">
        <f t="shared" si="169"/>
        <v>0</v>
      </c>
      <c r="OZA113" s="284">
        <f t="shared" si="169"/>
        <v>0</v>
      </c>
      <c r="OZB113" s="284">
        <f t="shared" si="169"/>
        <v>0</v>
      </c>
      <c r="OZC113" s="284">
        <f t="shared" si="169"/>
        <v>0</v>
      </c>
      <c r="OZD113" s="284">
        <f t="shared" si="169"/>
        <v>0</v>
      </c>
      <c r="OZE113" s="284">
        <f t="shared" si="169"/>
        <v>0</v>
      </c>
      <c r="OZF113" s="284">
        <f t="shared" si="169"/>
        <v>0</v>
      </c>
      <c r="OZG113" s="284">
        <f t="shared" si="169"/>
        <v>0</v>
      </c>
      <c r="OZH113" s="284">
        <f t="shared" si="169"/>
        <v>0</v>
      </c>
      <c r="OZI113" s="284">
        <f t="shared" si="169"/>
        <v>0</v>
      </c>
      <c r="OZJ113" s="284">
        <f t="shared" si="169"/>
        <v>0</v>
      </c>
      <c r="OZK113" s="284">
        <f t="shared" si="169"/>
        <v>0</v>
      </c>
      <c r="OZL113" s="284">
        <f t="shared" si="169"/>
        <v>0</v>
      </c>
      <c r="OZM113" s="284">
        <f t="shared" si="169"/>
        <v>0</v>
      </c>
      <c r="OZN113" s="284">
        <f t="shared" si="169"/>
        <v>0</v>
      </c>
      <c r="OZO113" s="284">
        <f t="shared" si="169"/>
        <v>0</v>
      </c>
      <c r="OZP113" s="284">
        <f t="shared" si="169"/>
        <v>0</v>
      </c>
      <c r="OZQ113" s="284">
        <f t="shared" si="169"/>
        <v>0</v>
      </c>
      <c r="OZR113" s="284">
        <f t="shared" ref="OZR113:PCC113" si="170">OZR111-OZR112</f>
        <v>0</v>
      </c>
      <c r="OZS113" s="284">
        <f t="shared" si="170"/>
        <v>0</v>
      </c>
      <c r="OZT113" s="284">
        <f t="shared" si="170"/>
        <v>0</v>
      </c>
      <c r="OZU113" s="284">
        <f t="shared" si="170"/>
        <v>0</v>
      </c>
      <c r="OZV113" s="284">
        <f t="shared" si="170"/>
        <v>0</v>
      </c>
      <c r="OZW113" s="284">
        <f t="shared" si="170"/>
        <v>0</v>
      </c>
      <c r="OZX113" s="284">
        <f t="shared" si="170"/>
        <v>0</v>
      </c>
      <c r="OZY113" s="284">
        <f t="shared" si="170"/>
        <v>0</v>
      </c>
      <c r="OZZ113" s="284">
        <f t="shared" si="170"/>
        <v>0</v>
      </c>
      <c r="PAA113" s="284">
        <f t="shared" si="170"/>
        <v>0</v>
      </c>
      <c r="PAB113" s="284">
        <f t="shared" si="170"/>
        <v>0</v>
      </c>
      <c r="PAC113" s="284">
        <f t="shared" si="170"/>
        <v>0</v>
      </c>
      <c r="PAD113" s="284">
        <f t="shared" si="170"/>
        <v>0</v>
      </c>
      <c r="PAE113" s="284">
        <f t="shared" si="170"/>
        <v>0</v>
      </c>
      <c r="PAF113" s="284">
        <f t="shared" si="170"/>
        <v>0</v>
      </c>
      <c r="PAG113" s="284">
        <f t="shared" si="170"/>
        <v>0</v>
      </c>
      <c r="PAH113" s="284">
        <f t="shared" si="170"/>
        <v>0</v>
      </c>
      <c r="PAI113" s="284">
        <f t="shared" si="170"/>
        <v>0</v>
      </c>
      <c r="PAJ113" s="284">
        <f t="shared" si="170"/>
        <v>0</v>
      </c>
      <c r="PAK113" s="284">
        <f t="shared" si="170"/>
        <v>0</v>
      </c>
      <c r="PAL113" s="284">
        <f t="shared" si="170"/>
        <v>0</v>
      </c>
      <c r="PAM113" s="284">
        <f t="shared" si="170"/>
        <v>0</v>
      </c>
      <c r="PAN113" s="284">
        <f t="shared" si="170"/>
        <v>0</v>
      </c>
      <c r="PAO113" s="284">
        <f t="shared" si="170"/>
        <v>0</v>
      </c>
      <c r="PAP113" s="284">
        <f t="shared" si="170"/>
        <v>0</v>
      </c>
      <c r="PAQ113" s="284">
        <f t="shared" si="170"/>
        <v>0</v>
      </c>
      <c r="PAR113" s="284">
        <f t="shared" si="170"/>
        <v>0</v>
      </c>
      <c r="PAS113" s="284">
        <f t="shared" si="170"/>
        <v>0</v>
      </c>
      <c r="PAT113" s="284">
        <f t="shared" si="170"/>
        <v>0</v>
      </c>
      <c r="PAU113" s="284">
        <f t="shared" si="170"/>
        <v>0</v>
      </c>
      <c r="PAV113" s="284">
        <f t="shared" si="170"/>
        <v>0</v>
      </c>
      <c r="PAW113" s="284">
        <f t="shared" si="170"/>
        <v>0</v>
      </c>
      <c r="PAX113" s="284">
        <f t="shared" si="170"/>
        <v>0</v>
      </c>
      <c r="PAY113" s="284">
        <f t="shared" si="170"/>
        <v>0</v>
      </c>
      <c r="PAZ113" s="284">
        <f t="shared" si="170"/>
        <v>0</v>
      </c>
      <c r="PBA113" s="284">
        <f t="shared" si="170"/>
        <v>0</v>
      </c>
      <c r="PBB113" s="284">
        <f t="shared" si="170"/>
        <v>0</v>
      </c>
      <c r="PBC113" s="284">
        <f t="shared" si="170"/>
        <v>0</v>
      </c>
      <c r="PBD113" s="284">
        <f t="shared" si="170"/>
        <v>0</v>
      </c>
      <c r="PBE113" s="284">
        <f t="shared" si="170"/>
        <v>0</v>
      </c>
      <c r="PBF113" s="284">
        <f t="shared" si="170"/>
        <v>0</v>
      </c>
      <c r="PBG113" s="284">
        <f t="shared" si="170"/>
        <v>0</v>
      </c>
      <c r="PBH113" s="284">
        <f t="shared" si="170"/>
        <v>0</v>
      </c>
      <c r="PBI113" s="284">
        <f t="shared" si="170"/>
        <v>0</v>
      </c>
      <c r="PBJ113" s="284">
        <f t="shared" si="170"/>
        <v>0</v>
      </c>
      <c r="PBK113" s="284">
        <f t="shared" si="170"/>
        <v>0</v>
      </c>
      <c r="PBL113" s="284">
        <f t="shared" si="170"/>
        <v>0</v>
      </c>
      <c r="PBM113" s="284">
        <f t="shared" si="170"/>
        <v>0</v>
      </c>
      <c r="PBN113" s="284">
        <f t="shared" si="170"/>
        <v>0</v>
      </c>
      <c r="PBO113" s="284">
        <f t="shared" si="170"/>
        <v>0</v>
      </c>
      <c r="PBP113" s="284">
        <f t="shared" si="170"/>
        <v>0</v>
      </c>
      <c r="PBQ113" s="284">
        <f t="shared" si="170"/>
        <v>0</v>
      </c>
      <c r="PBR113" s="284">
        <f t="shared" si="170"/>
        <v>0</v>
      </c>
      <c r="PBS113" s="284">
        <f t="shared" si="170"/>
        <v>0</v>
      </c>
      <c r="PBT113" s="284">
        <f t="shared" si="170"/>
        <v>0</v>
      </c>
      <c r="PBU113" s="284">
        <f t="shared" si="170"/>
        <v>0</v>
      </c>
      <c r="PBV113" s="284">
        <f t="shared" si="170"/>
        <v>0</v>
      </c>
      <c r="PBW113" s="284">
        <f t="shared" si="170"/>
        <v>0</v>
      </c>
      <c r="PBX113" s="284">
        <f t="shared" si="170"/>
        <v>0</v>
      </c>
      <c r="PBY113" s="284">
        <f t="shared" si="170"/>
        <v>0</v>
      </c>
      <c r="PBZ113" s="284">
        <f t="shared" si="170"/>
        <v>0</v>
      </c>
      <c r="PCA113" s="284">
        <f t="shared" si="170"/>
        <v>0</v>
      </c>
      <c r="PCB113" s="284">
        <f t="shared" si="170"/>
        <v>0</v>
      </c>
      <c r="PCC113" s="284">
        <f t="shared" si="170"/>
        <v>0</v>
      </c>
      <c r="PCD113" s="284">
        <f t="shared" ref="PCD113:PEO113" si="171">PCD111-PCD112</f>
        <v>0</v>
      </c>
      <c r="PCE113" s="284">
        <f t="shared" si="171"/>
        <v>0</v>
      </c>
      <c r="PCF113" s="284">
        <f t="shared" si="171"/>
        <v>0</v>
      </c>
      <c r="PCG113" s="284">
        <f t="shared" si="171"/>
        <v>0</v>
      </c>
      <c r="PCH113" s="284">
        <f t="shared" si="171"/>
        <v>0</v>
      </c>
      <c r="PCI113" s="284">
        <f t="shared" si="171"/>
        <v>0</v>
      </c>
      <c r="PCJ113" s="284">
        <f t="shared" si="171"/>
        <v>0</v>
      </c>
      <c r="PCK113" s="284">
        <f t="shared" si="171"/>
        <v>0</v>
      </c>
      <c r="PCL113" s="284">
        <f t="shared" si="171"/>
        <v>0</v>
      </c>
      <c r="PCM113" s="284">
        <f t="shared" si="171"/>
        <v>0</v>
      </c>
      <c r="PCN113" s="284">
        <f t="shared" si="171"/>
        <v>0</v>
      </c>
      <c r="PCO113" s="284">
        <f t="shared" si="171"/>
        <v>0</v>
      </c>
      <c r="PCP113" s="284">
        <f t="shared" si="171"/>
        <v>0</v>
      </c>
      <c r="PCQ113" s="284">
        <f t="shared" si="171"/>
        <v>0</v>
      </c>
      <c r="PCR113" s="284">
        <f t="shared" si="171"/>
        <v>0</v>
      </c>
      <c r="PCS113" s="284">
        <f t="shared" si="171"/>
        <v>0</v>
      </c>
      <c r="PCT113" s="284">
        <f t="shared" si="171"/>
        <v>0</v>
      </c>
      <c r="PCU113" s="284">
        <f t="shared" si="171"/>
        <v>0</v>
      </c>
      <c r="PCV113" s="284">
        <f t="shared" si="171"/>
        <v>0</v>
      </c>
      <c r="PCW113" s="284">
        <f t="shared" si="171"/>
        <v>0</v>
      </c>
      <c r="PCX113" s="284">
        <f t="shared" si="171"/>
        <v>0</v>
      </c>
      <c r="PCY113" s="284">
        <f t="shared" si="171"/>
        <v>0</v>
      </c>
      <c r="PCZ113" s="284">
        <f t="shared" si="171"/>
        <v>0</v>
      </c>
      <c r="PDA113" s="284">
        <f t="shared" si="171"/>
        <v>0</v>
      </c>
      <c r="PDB113" s="284">
        <f t="shared" si="171"/>
        <v>0</v>
      </c>
      <c r="PDC113" s="284">
        <f t="shared" si="171"/>
        <v>0</v>
      </c>
      <c r="PDD113" s="284">
        <f t="shared" si="171"/>
        <v>0</v>
      </c>
      <c r="PDE113" s="284">
        <f t="shared" si="171"/>
        <v>0</v>
      </c>
      <c r="PDF113" s="284">
        <f t="shared" si="171"/>
        <v>0</v>
      </c>
      <c r="PDG113" s="284">
        <f t="shared" si="171"/>
        <v>0</v>
      </c>
      <c r="PDH113" s="284">
        <f t="shared" si="171"/>
        <v>0</v>
      </c>
      <c r="PDI113" s="284">
        <f t="shared" si="171"/>
        <v>0</v>
      </c>
      <c r="PDJ113" s="284">
        <f t="shared" si="171"/>
        <v>0</v>
      </c>
      <c r="PDK113" s="284">
        <f t="shared" si="171"/>
        <v>0</v>
      </c>
      <c r="PDL113" s="284">
        <f t="shared" si="171"/>
        <v>0</v>
      </c>
      <c r="PDM113" s="284">
        <f t="shared" si="171"/>
        <v>0</v>
      </c>
      <c r="PDN113" s="284">
        <f t="shared" si="171"/>
        <v>0</v>
      </c>
      <c r="PDO113" s="284">
        <f t="shared" si="171"/>
        <v>0</v>
      </c>
      <c r="PDP113" s="284">
        <f t="shared" si="171"/>
        <v>0</v>
      </c>
      <c r="PDQ113" s="284">
        <f t="shared" si="171"/>
        <v>0</v>
      </c>
      <c r="PDR113" s="284">
        <f t="shared" si="171"/>
        <v>0</v>
      </c>
      <c r="PDS113" s="284">
        <f t="shared" si="171"/>
        <v>0</v>
      </c>
      <c r="PDT113" s="284">
        <f t="shared" si="171"/>
        <v>0</v>
      </c>
      <c r="PDU113" s="284">
        <f t="shared" si="171"/>
        <v>0</v>
      </c>
      <c r="PDV113" s="284">
        <f t="shared" si="171"/>
        <v>0</v>
      </c>
      <c r="PDW113" s="284">
        <f t="shared" si="171"/>
        <v>0</v>
      </c>
      <c r="PDX113" s="284">
        <f t="shared" si="171"/>
        <v>0</v>
      </c>
      <c r="PDY113" s="284">
        <f t="shared" si="171"/>
        <v>0</v>
      </c>
      <c r="PDZ113" s="284">
        <f t="shared" si="171"/>
        <v>0</v>
      </c>
      <c r="PEA113" s="284">
        <f t="shared" si="171"/>
        <v>0</v>
      </c>
      <c r="PEB113" s="284">
        <f t="shared" si="171"/>
        <v>0</v>
      </c>
      <c r="PEC113" s="284">
        <f t="shared" si="171"/>
        <v>0</v>
      </c>
      <c r="PED113" s="284">
        <f t="shared" si="171"/>
        <v>0</v>
      </c>
      <c r="PEE113" s="284">
        <f t="shared" si="171"/>
        <v>0</v>
      </c>
      <c r="PEF113" s="284">
        <f t="shared" si="171"/>
        <v>0</v>
      </c>
      <c r="PEG113" s="284">
        <f t="shared" si="171"/>
        <v>0</v>
      </c>
      <c r="PEH113" s="284">
        <f t="shared" si="171"/>
        <v>0</v>
      </c>
      <c r="PEI113" s="284">
        <f t="shared" si="171"/>
        <v>0</v>
      </c>
      <c r="PEJ113" s="284">
        <f t="shared" si="171"/>
        <v>0</v>
      </c>
      <c r="PEK113" s="284">
        <f t="shared" si="171"/>
        <v>0</v>
      </c>
      <c r="PEL113" s="284">
        <f t="shared" si="171"/>
        <v>0</v>
      </c>
      <c r="PEM113" s="284">
        <f t="shared" si="171"/>
        <v>0</v>
      </c>
      <c r="PEN113" s="284">
        <f t="shared" si="171"/>
        <v>0</v>
      </c>
      <c r="PEO113" s="284">
        <f t="shared" si="171"/>
        <v>0</v>
      </c>
      <c r="PEP113" s="284">
        <f t="shared" ref="PEP113:PHA113" si="172">PEP111-PEP112</f>
        <v>0</v>
      </c>
      <c r="PEQ113" s="284">
        <f t="shared" si="172"/>
        <v>0</v>
      </c>
      <c r="PER113" s="284">
        <f t="shared" si="172"/>
        <v>0</v>
      </c>
      <c r="PES113" s="284">
        <f t="shared" si="172"/>
        <v>0</v>
      </c>
      <c r="PET113" s="284">
        <f t="shared" si="172"/>
        <v>0</v>
      </c>
      <c r="PEU113" s="284">
        <f t="shared" si="172"/>
        <v>0</v>
      </c>
      <c r="PEV113" s="284">
        <f t="shared" si="172"/>
        <v>0</v>
      </c>
      <c r="PEW113" s="284">
        <f t="shared" si="172"/>
        <v>0</v>
      </c>
      <c r="PEX113" s="284">
        <f t="shared" si="172"/>
        <v>0</v>
      </c>
      <c r="PEY113" s="284">
        <f t="shared" si="172"/>
        <v>0</v>
      </c>
      <c r="PEZ113" s="284">
        <f t="shared" si="172"/>
        <v>0</v>
      </c>
      <c r="PFA113" s="284">
        <f t="shared" si="172"/>
        <v>0</v>
      </c>
      <c r="PFB113" s="284">
        <f t="shared" si="172"/>
        <v>0</v>
      </c>
      <c r="PFC113" s="284">
        <f t="shared" si="172"/>
        <v>0</v>
      </c>
      <c r="PFD113" s="284">
        <f t="shared" si="172"/>
        <v>0</v>
      </c>
      <c r="PFE113" s="284">
        <f t="shared" si="172"/>
        <v>0</v>
      </c>
      <c r="PFF113" s="284">
        <f t="shared" si="172"/>
        <v>0</v>
      </c>
      <c r="PFG113" s="284">
        <f t="shared" si="172"/>
        <v>0</v>
      </c>
      <c r="PFH113" s="284">
        <f t="shared" si="172"/>
        <v>0</v>
      </c>
      <c r="PFI113" s="284">
        <f t="shared" si="172"/>
        <v>0</v>
      </c>
      <c r="PFJ113" s="284">
        <f t="shared" si="172"/>
        <v>0</v>
      </c>
      <c r="PFK113" s="284">
        <f t="shared" si="172"/>
        <v>0</v>
      </c>
      <c r="PFL113" s="284">
        <f t="shared" si="172"/>
        <v>0</v>
      </c>
      <c r="PFM113" s="284">
        <f t="shared" si="172"/>
        <v>0</v>
      </c>
      <c r="PFN113" s="284">
        <f t="shared" si="172"/>
        <v>0</v>
      </c>
      <c r="PFO113" s="284">
        <f t="shared" si="172"/>
        <v>0</v>
      </c>
      <c r="PFP113" s="284">
        <f t="shared" si="172"/>
        <v>0</v>
      </c>
      <c r="PFQ113" s="284">
        <f t="shared" si="172"/>
        <v>0</v>
      </c>
      <c r="PFR113" s="284">
        <f t="shared" si="172"/>
        <v>0</v>
      </c>
      <c r="PFS113" s="284">
        <f t="shared" si="172"/>
        <v>0</v>
      </c>
      <c r="PFT113" s="284">
        <f t="shared" si="172"/>
        <v>0</v>
      </c>
      <c r="PFU113" s="284">
        <f t="shared" si="172"/>
        <v>0</v>
      </c>
      <c r="PFV113" s="284">
        <f t="shared" si="172"/>
        <v>0</v>
      </c>
      <c r="PFW113" s="284">
        <f t="shared" si="172"/>
        <v>0</v>
      </c>
      <c r="PFX113" s="284">
        <f t="shared" si="172"/>
        <v>0</v>
      </c>
      <c r="PFY113" s="284">
        <f t="shared" si="172"/>
        <v>0</v>
      </c>
      <c r="PFZ113" s="284">
        <f t="shared" si="172"/>
        <v>0</v>
      </c>
      <c r="PGA113" s="284">
        <f t="shared" si="172"/>
        <v>0</v>
      </c>
      <c r="PGB113" s="284">
        <f t="shared" si="172"/>
        <v>0</v>
      </c>
      <c r="PGC113" s="284">
        <f t="shared" si="172"/>
        <v>0</v>
      </c>
      <c r="PGD113" s="284">
        <f t="shared" si="172"/>
        <v>0</v>
      </c>
      <c r="PGE113" s="284">
        <f t="shared" si="172"/>
        <v>0</v>
      </c>
      <c r="PGF113" s="284">
        <f t="shared" si="172"/>
        <v>0</v>
      </c>
      <c r="PGG113" s="284">
        <f t="shared" si="172"/>
        <v>0</v>
      </c>
      <c r="PGH113" s="284">
        <f t="shared" si="172"/>
        <v>0</v>
      </c>
      <c r="PGI113" s="284">
        <f t="shared" si="172"/>
        <v>0</v>
      </c>
      <c r="PGJ113" s="284">
        <f t="shared" si="172"/>
        <v>0</v>
      </c>
      <c r="PGK113" s="284">
        <f t="shared" si="172"/>
        <v>0</v>
      </c>
      <c r="PGL113" s="284">
        <f t="shared" si="172"/>
        <v>0</v>
      </c>
      <c r="PGM113" s="284">
        <f t="shared" si="172"/>
        <v>0</v>
      </c>
      <c r="PGN113" s="284">
        <f t="shared" si="172"/>
        <v>0</v>
      </c>
      <c r="PGO113" s="284">
        <f t="shared" si="172"/>
        <v>0</v>
      </c>
      <c r="PGP113" s="284">
        <f t="shared" si="172"/>
        <v>0</v>
      </c>
      <c r="PGQ113" s="284">
        <f t="shared" si="172"/>
        <v>0</v>
      </c>
      <c r="PGR113" s="284">
        <f t="shared" si="172"/>
        <v>0</v>
      </c>
      <c r="PGS113" s="284">
        <f t="shared" si="172"/>
        <v>0</v>
      </c>
      <c r="PGT113" s="284">
        <f t="shared" si="172"/>
        <v>0</v>
      </c>
      <c r="PGU113" s="284">
        <f t="shared" si="172"/>
        <v>0</v>
      </c>
      <c r="PGV113" s="284">
        <f t="shared" si="172"/>
        <v>0</v>
      </c>
      <c r="PGW113" s="284">
        <f t="shared" si="172"/>
        <v>0</v>
      </c>
      <c r="PGX113" s="284">
        <f t="shared" si="172"/>
        <v>0</v>
      </c>
      <c r="PGY113" s="284">
        <f t="shared" si="172"/>
        <v>0</v>
      </c>
      <c r="PGZ113" s="284">
        <f t="shared" si="172"/>
        <v>0</v>
      </c>
      <c r="PHA113" s="284">
        <f t="shared" si="172"/>
        <v>0</v>
      </c>
      <c r="PHB113" s="284">
        <f t="shared" ref="PHB113:PJM113" si="173">PHB111-PHB112</f>
        <v>0</v>
      </c>
      <c r="PHC113" s="284">
        <f t="shared" si="173"/>
        <v>0</v>
      </c>
      <c r="PHD113" s="284">
        <f t="shared" si="173"/>
        <v>0</v>
      </c>
      <c r="PHE113" s="284">
        <f t="shared" si="173"/>
        <v>0</v>
      </c>
      <c r="PHF113" s="284">
        <f t="shared" si="173"/>
        <v>0</v>
      </c>
      <c r="PHG113" s="284">
        <f t="shared" si="173"/>
        <v>0</v>
      </c>
      <c r="PHH113" s="284">
        <f t="shared" si="173"/>
        <v>0</v>
      </c>
      <c r="PHI113" s="284">
        <f t="shared" si="173"/>
        <v>0</v>
      </c>
      <c r="PHJ113" s="284">
        <f t="shared" si="173"/>
        <v>0</v>
      </c>
      <c r="PHK113" s="284">
        <f t="shared" si="173"/>
        <v>0</v>
      </c>
      <c r="PHL113" s="284">
        <f t="shared" si="173"/>
        <v>0</v>
      </c>
      <c r="PHM113" s="284">
        <f t="shared" si="173"/>
        <v>0</v>
      </c>
      <c r="PHN113" s="284">
        <f t="shared" si="173"/>
        <v>0</v>
      </c>
      <c r="PHO113" s="284">
        <f t="shared" si="173"/>
        <v>0</v>
      </c>
      <c r="PHP113" s="284">
        <f t="shared" si="173"/>
        <v>0</v>
      </c>
      <c r="PHQ113" s="284">
        <f t="shared" si="173"/>
        <v>0</v>
      </c>
      <c r="PHR113" s="284">
        <f t="shared" si="173"/>
        <v>0</v>
      </c>
      <c r="PHS113" s="284">
        <f t="shared" si="173"/>
        <v>0</v>
      </c>
      <c r="PHT113" s="284">
        <f t="shared" si="173"/>
        <v>0</v>
      </c>
      <c r="PHU113" s="284">
        <f t="shared" si="173"/>
        <v>0</v>
      </c>
      <c r="PHV113" s="284">
        <f t="shared" si="173"/>
        <v>0</v>
      </c>
      <c r="PHW113" s="284">
        <f t="shared" si="173"/>
        <v>0</v>
      </c>
      <c r="PHX113" s="284">
        <f t="shared" si="173"/>
        <v>0</v>
      </c>
      <c r="PHY113" s="284">
        <f t="shared" si="173"/>
        <v>0</v>
      </c>
      <c r="PHZ113" s="284">
        <f t="shared" si="173"/>
        <v>0</v>
      </c>
      <c r="PIA113" s="284">
        <f t="shared" si="173"/>
        <v>0</v>
      </c>
      <c r="PIB113" s="284">
        <f t="shared" si="173"/>
        <v>0</v>
      </c>
      <c r="PIC113" s="284">
        <f t="shared" si="173"/>
        <v>0</v>
      </c>
      <c r="PID113" s="284">
        <f t="shared" si="173"/>
        <v>0</v>
      </c>
      <c r="PIE113" s="284">
        <f t="shared" si="173"/>
        <v>0</v>
      </c>
      <c r="PIF113" s="284">
        <f t="shared" si="173"/>
        <v>0</v>
      </c>
      <c r="PIG113" s="284">
        <f t="shared" si="173"/>
        <v>0</v>
      </c>
      <c r="PIH113" s="284">
        <f t="shared" si="173"/>
        <v>0</v>
      </c>
      <c r="PII113" s="284">
        <f t="shared" si="173"/>
        <v>0</v>
      </c>
      <c r="PIJ113" s="284">
        <f t="shared" si="173"/>
        <v>0</v>
      </c>
      <c r="PIK113" s="284">
        <f t="shared" si="173"/>
        <v>0</v>
      </c>
      <c r="PIL113" s="284">
        <f t="shared" si="173"/>
        <v>0</v>
      </c>
      <c r="PIM113" s="284">
        <f t="shared" si="173"/>
        <v>0</v>
      </c>
      <c r="PIN113" s="284">
        <f t="shared" si="173"/>
        <v>0</v>
      </c>
      <c r="PIO113" s="284">
        <f t="shared" si="173"/>
        <v>0</v>
      </c>
      <c r="PIP113" s="284">
        <f t="shared" si="173"/>
        <v>0</v>
      </c>
      <c r="PIQ113" s="284">
        <f t="shared" si="173"/>
        <v>0</v>
      </c>
      <c r="PIR113" s="284">
        <f t="shared" si="173"/>
        <v>0</v>
      </c>
      <c r="PIS113" s="284">
        <f t="shared" si="173"/>
        <v>0</v>
      </c>
      <c r="PIT113" s="284">
        <f t="shared" si="173"/>
        <v>0</v>
      </c>
      <c r="PIU113" s="284">
        <f t="shared" si="173"/>
        <v>0</v>
      </c>
      <c r="PIV113" s="284">
        <f t="shared" si="173"/>
        <v>0</v>
      </c>
      <c r="PIW113" s="284">
        <f t="shared" si="173"/>
        <v>0</v>
      </c>
      <c r="PIX113" s="284">
        <f t="shared" si="173"/>
        <v>0</v>
      </c>
      <c r="PIY113" s="284">
        <f t="shared" si="173"/>
        <v>0</v>
      </c>
      <c r="PIZ113" s="284">
        <f t="shared" si="173"/>
        <v>0</v>
      </c>
      <c r="PJA113" s="284">
        <f t="shared" si="173"/>
        <v>0</v>
      </c>
      <c r="PJB113" s="284">
        <f t="shared" si="173"/>
        <v>0</v>
      </c>
      <c r="PJC113" s="284">
        <f t="shared" si="173"/>
        <v>0</v>
      </c>
      <c r="PJD113" s="284">
        <f t="shared" si="173"/>
        <v>0</v>
      </c>
      <c r="PJE113" s="284">
        <f t="shared" si="173"/>
        <v>0</v>
      </c>
      <c r="PJF113" s="284">
        <f t="shared" si="173"/>
        <v>0</v>
      </c>
      <c r="PJG113" s="284">
        <f t="shared" si="173"/>
        <v>0</v>
      </c>
      <c r="PJH113" s="284">
        <f t="shared" si="173"/>
        <v>0</v>
      </c>
      <c r="PJI113" s="284">
        <f t="shared" si="173"/>
        <v>0</v>
      </c>
      <c r="PJJ113" s="284">
        <f t="shared" si="173"/>
        <v>0</v>
      </c>
      <c r="PJK113" s="284">
        <f t="shared" si="173"/>
        <v>0</v>
      </c>
      <c r="PJL113" s="284">
        <f t="shared" si="173"/>
        <v>0</v>
      </c>
      <c r="PJM113" s="284">
        <f t="shared" si="173"/>
        <v>0</v>
      </c>
      <c r="PJN113" s="284">
        <f t="shared" ref="PJN113:PLY113" si="174">PJN111-PJN112</f>
        <v>0</v>
      </c>
      <c r="PJO113" s="284">
        <f t="shared" si="174"/>
        <v>0</v>
      </c>
      <c r="PJP113" s="284">
        <f t="shared" si="174"/>
        <v>0</v>
      </c>
      <c r="PJQ113" s="284">
        <f t="shared" si="174"/>
        <v>0</v>
      </c>
      <c r="PJR113" s="284">
        <f t="shared" si="174"/>
        <v>0</v>
      </c>
      <c r="PJS113" s="284">
        <f t="shared" si="174"/>
        <v>0</v>
      </c>
      <c r="PJT113" s="284">
        <f t="shared" si="174"/>
        <v>0</v>
      </c>
      <c r="PJU113" s="284">
        <f t="shared" si="174"/>
        <v>0</v>
      </c>
      <c r="PJV113" s="284">
        <f t="shared" si="174"/>
        <v>0</v>
      </c>
      <c r="PJW113" s="284">
        <f t="shared" si="174"/>
        <v>0</v>
      </c>
      <c r="PJX113" s="284">
        <f t="shared" si="174"/>
        <v>0</v>
      </c>
      <c r="PJY113" s="284">
        <f t="shared" si="174"/>
        <v>0</v>
      </c>
      <c r="PJZ113" s="284">
        <f t="shared" si="174"/>
        <v>0</v>
      </c>
      <c r="PKA113" s="284">
        <f t="shared" si="174"/>
        <v>0</v>
      </c>
      <c r="PKB113" s="284">
        <f t="shared" si="174"/>
        <v>0</v>
      </c>
      <c r="PKC113" s="284">
        <f t="shared" si="174"/>
        <v>0</v>
      </c>
      <c r="PKD113" s="284">
        <f t="shared" si="174"/>
        <v>0</v>
      </c>
      <c r="PKE113" s="284">
        <f t="shared" si="174"/>
        <v>0</v>
      </c>
      <c r="PKF113" s="284">
        <f t="shared" si="174"/>
        <v>0</v>
      </c>
      <c r="PKG113" s="284">
        <f t="shared" si="174"/>
        <v>0</v>
      </c>
      <c r="PKH113" s="284">
        <f t="shared" si="174"/>
        <v>0</v>
      </c>
      <c r="PKI113" s="284">
        <f t="shared" si="174"/>
        <v>0</v>
      </c>
      <c r="PKJ113" s="284">
        <f t="shared" si="174"/>
        <v>0</v>
      </c>
      <c r="PKK113" s="284">
        <f t="shared" si="174"/>
        <v>0</v>
      </c>
      <c r="PKL113" s="284">
        <f t="shared" si="174"/>
        <v>0</v>
      </c>
      <c r="PKM113" s="284">
        <f t="shared" si="174"/>
        <v>0</v>
      </c>
      <c r="PKN113" s="284">
        <f t="shared" si="174"/>
        <v>0</v>
      </c>
      <c r="PKO113" s="284">
        <f t="shared" si="174"/>
        <v>0</v>
      </c>
      <c r="PKP113" s="284">
        <f t="shared" si="174"/>
        <v>0</v>
      </c>
      <c r="PKQ113" s="284">
        <f t="shared" si="174"/>
        <v>0</v>
      </c>
      <c r="PKR113" s="284">
        <f t="shared" si="174"/>
        <v>0</v>
      </c>
      <c r="PKS113" s="284">
        <f t="shared" si="174"/>
        <v>0</v>
      </c>
      <c r="PKT113" s="284">
        <f t="shared" si="174"/>
        <v>0</v>
      </c>
      <c r="PKU113" s="284">
        <f t="shared" si="174"/>
        <v>0</v>
      </c>
      <c r="PKV113" s="284">
        <f t="shared" si="174"/>
        <v>0</v>
      </c>
      <c r="PKW113" s="284">
        <f t="shared" si="174"/>
        <v>0</v>
      </c>
      <c r="PKX113" s="284">
        <f t="shared" si="174"/>
        <v>0</v>
      </c>
      <c r="PKY113" s="284">
        <f t="shared" si="174"/>
        <v>0</v>
      </c>
      <c r="PKZ113" s="284">
        <f t="shared" si="174"/>
        <v>0</v>
      </c>
      <c r="PLA113" s="284">
        <f t="shared" si="174"/>
        <v>0</v>
      </c>
      <c r="PLB113" s="284">
        <f t="shared" si="174"/>
        <v>0</v>
      </c>
      <c r="PLC113" s="284">
        <f t="shared" si="174"/>
        <v>0</v>
      </c>
      <c r="PLD113" s="284">
        <f t="shared" si="174"/>
        <v>0</v>
      </c>
      <c r="PLE113" s="284">
        <f t="shared" si="174"/>
        <v>0</v>
      </c>
      <c r="PLF113" s="284">
        <f t="shared" si="174"/>
        <v>0</v>
      </c>
      <c r="PLG113" s="284">
        <f t="shared" si="174"/>
        <v>0</v>
      </c>
      <c r="PLH113" s="284">
        <f t="shared" si="174"/>
        <v>0</v>
      </c>
      <c r="PLI113" s="284">
        <f t="shared" si="174"/>
        <v>0</v>
      </c>
      <c r="PLJ113" s="284">
        <f t="shared" si="174"/>
        <v>0</v>
      </c>
      <c r="PLK113" s="284">
        <f t="shared" si="174"/>
        <v>0</v>
      </c>
      <c r="PLL113" s="284">
        <f t="shared" si="174"/>
        <v>0</v>
      </c>
      <c r="PLM113" s="284">
        <f t="shared" si="174"/>
        <v>0</v>
      </c>
      <c r="PLN113" s="284">
        <f t="shared" si="174"/>
        <v>0</v>
      </c>
      <c r="PLO113" s="284">
        <f t="shared" si="174"/>
        <v>0</v>
      </c>
      <c r="PLP113" s="284">
        <f t="shared" si="174"/>
        <v>0</v>
      </c>
      <c r="PLQ113" s="284">
        <f t="shared" si="174"/>
        <v>0</v>
      </c>
      <c r="PLR113" s="284">
        <f t="shared" si="174"/>
        <v>0</v>
      </c>
      <c r="PLS113" s="284">
        <f t="shared" si="174"/>
        <v>0</v>
      </c>
      <c r="PLT113" s="284">
        <f t="shared" si="174"/>
        <v>0</v>
      </c>
      <c r="PLU113" s="284">
        <f t="shared" si="174"/>
        <v>0</v>
      </c>
      <c r="PLV113" s="284">
        <f t="shared" si="174"/>
        <v>0</v>
      </c>
      <c r="PLW113" s="284">
        <f t="shared" si="174"/>
        <v>0</v>
      </c>
      <c r="PLX113" s="284">
        <f t="shared" si="174"/>
        <v>0</v>
      </c>
      <c r="PLY113" s="284">
        <f t="shared" si="174"/>
        <v>0</v>
      </c>
      <c r="PLZ113" s="284">
        <f t="shared" ref="PLZ113:POK113" si="175">PLZ111-PLZ112</f>
        <v>0</v>
      </c>
      <c r="PMA113" s="284">
        <f t="shared" si="175"/>
        <v>0</v>
      </c>
      <c r="PMB113" s="284">
        <f t="shared" si="175"/>
        <v>0</v>
      </c>
      <c r="PMC113" s="284">
        <f t="shared" si="175"/>
        <v>0</v>
      </c>
      <c r="PMD113" s="284">
        <f t="shared" si="175"/>
        <v>0</v>
      </c>
      <c r="PME113" s="284">
        <f t="shared" si="175"/>
        <v>0</v>
      </c>
      <c r="PMF113" s="284">
        <f t="shared" si="175"/>
        <v>0</v>
      </c>
      <c r="PMG113" s="284">
        <f t="shared" si="175"/>
        <v>0</v>
      </c>
      <c r="PMH113" s="284">
        <f t="shared" si="175"/>
        <v>0</v>
      </c>
      <c r="PMI113" s="284">
        <f t="shared" si="175"/>
        <v>0</v>
      </c>
      <c r="PMJ113" s="284">
        <f t="shared" si="175"/>
        <v>0</v>
      </c>
      <c r="PMK113" s="284">
        <f t="shared" si="175"/>
        <v>0</v>
      </c>
      <c r="PML113" s="284">
        <f t="shared" si="175"/>
        <v>0</v>
      </c>
      <c r="PMM113" s="284">
        <f t="shared" si="175"/>
        <v>0</v>
      </c>
      <c r="PMN113" s="284">
        <f t="shared" si="175"/>
        <v>0</v>
      </c>
      <c r="PMO113" s="284">
        <f t="shared" si="175"/>
        <v>0</v>
      </c>
      <c r="PMP113" s="284">
        <f t="shared" si="175"/>
        <v>0</v>
      </c>
      <c r="PMQ113" s="284">
        <f t="shared" si="175"/>
        <v>0</v>
      </c>
      <c r="PMR113" s="284">
        <f t="shared" si="175"/>
        <v>0</v>
      </c>
      <c r="PMS113" s="284">
        <f t="shared" si="175"/>
        <v>0</v>
      </c>
      <c r="PMT113" s="284">
        <f t="shared" si="175"/>
        <v>0</v>
      </c>
      <c r="PMU113" s="284">
        <f t="shared" si="175"/>
        <v>0</v>
      </c>
      <c r="PMV113" s="284">
        <f t="shared" si="175"/>
        <v>0</v>
      </c>
      <c r="PMW113" s="284">
        <f t="shared" si="175"/>
        <v>0</v>
      </c>
      <c r="PMX113" s="284">
        <f t="shared" si="175"/>
        <v>0</v>
      </c>
      <c r="PMY113" s="284">
        <f t="shared" si="175"/>
        <v>0</v>
      </c>
      <c r="PMZ113" s="284">
        <f t="shared" si="175"/>
        <v>0</v>
      </c>
      <c r="PNA113" s="284">
        <f t="shared" si="175"/>
        <v>0</v>
      </c>
      <c r="PNB113" s="284">
        <f t="shared" si="175"/>
        <v>0</v>
      </c>
      <c r="PNC113" s="284">
        <f t="shared" si="175"/>
        <v>0</v>
      </c>
      <c r="PND113" s="284">
        <f t="shared" si="175"/>
        <v>0</v>
      </c>
      <c r="PNE113" s="284">
        <f t="shared" si="175"/>
        <v>0</v>
      </c>
      <c r="PNF113" s="284">
        <f t="shared" si="175"/>
        <v>0</v>
      </c>
      <c r="PNG113" s="284">
        <f t="shared" si="175"/>
        <v>0</v>
      </c>
      <c r="PNH113" s="284">
        <f t="shared" si="175"/>
        <v>0</v>
      </c>
      <c r="PNI113" s="284">
        <f t="shared" si="175"/>
        <v>0</v>
      </c>
      <c r="PNJ113" s="284">
        <f t="shared" si="175"/>
        <v>0</v>
      </c>
      <c r="PNK113" s="284">
        <f t="shared" si="175"/>
        <v>0</v>
      </c>
      <c r="PNL113" s="284">
        <f t="shared" si="175"/>
        <v>0</v>
      </c>
      <c r="PNM113" s="284">
        <f t="shared" si="175"/>
        <v>0</v>
      </c>
      <c r="PNN113" s="284">
        <f t="shared" si="175"/>
        <v>0</v>
      </c>
      <c r="PNO113" s="284">
        <f t="shared" si="175"/>
        <v>0</v>
      </c>
      <c r="PNP113" s="284">
        <f t="shared" si="175"/>
        <v>0</v>
      </c>
      <c r="PNQ113" s="284">
        <f t="shared" si="175"/>
        <v>0</v>
      </c>
      <c r="PNR113" s="284">
        <f t="shared" si="175"/>
        <v>0</v>
      </c>
      <c r="PNS113" s="284">
        <f t="shared" si="175"/>
        <v>0</v>
      </c>
      <c r="PNT113" s="284">
        <f t="shared" si="175"/>
        <v>0</v>
      </c>
      <c r="PNU113" s="284">
        <f t="shared" si="175"/>
        <v>0</v>
      </c>
      <c r="PNV113" s="284">
        <f t="shared" si="175"/>
        <v>0</v>
      </c>
      <c r="PNW113" s="284">
        <f t="shared" si="175"/>
        <v>0</v>
      </c>
      <c r="PNX113" s="284">
        <f t="shared" si="175"/>
        <v>0</v>
      </c>
      <c r="PNY113" s="284">
        <f t="shared" si="175"/>
        <v>0</v>
      </c>
      <c r="PNZ113" s="284">
        <f t="shared" si="175"/>
        <v>0</v>
      </c>
      <c r="POA113" s="284">
        <f t="shared" si="175"/>
        <v>0</v>
      </c>
      <c r="POB113" s="284">
        <f t="shared" si="175"/>
        <v>0</v>
      </c>
      <c r="POC113" s="284">
        <f t="shared" si="175"/>
        <v>0</v>
      </c>
      <c r="POD113" s="284">
        <f t="shared" si="175"/>
        <v>0</v>
      </c>
      <c r="POE113" s="284">
        <f t="shared" si="175"/>
        <v>0</v>
      </c>
      <c r="POF113" s="284">
        <f t="shared" si="175"/>
        <v>0</v>
      </c>
      <c r="POG113" s="284">
        <f t="shared" si="175"/>
        <v>0</v>
      </c>
      <c r="POH113" s="284">
        <f t="shared" si="175"/>
        <v>0</v>
      </c>
      <c r="POI113" s="284">
        <f t="shared" si="175"/>
        <v>0</v>
      </c>
      <c r="POJ113" s="284">
        <f t="shared" si="175"/>
        <v>0</v>
      </c>
      <c r="POK113" s="284">
        <f t="shared" si="175"/>
        <v>0</v>
      </c>
      <c r="POL113" s="284">
        <f t="shared" ref="POL113:PQW113" si="176">POL111-POL112</f>
        <v>0</v>
      </c>
      <c r="POM113" s="284">
        <f t="shared" si="176"/>
        <v>0</v>
      </c>
      <c r="PON113" s="284">
        <f t="shared" si="176"/>
        <v>0</v>
      </c>
      <c r="POO113" s="284">
        <f t="shared" si="176"/>
        <v>0</v>
      </c>
      <c r="POP113" s="284">
        <f t="shared" si="176"/>
        <v>0</v>
      </c>
      <c r="POQ113" s="284">
        <f t="shared" si="176"/>
        <v>0</v>
      </c>
      <c r="POR113" s="284">
        <f t="shared" si="176"/>
        <v>0</v>
      </c>
      <c r="POS113" s="284">
        <f t="shared" si="176"/>
        <v>0</v>
      </c>
      <c r="POT113" s="284">
        <f t="shared" si="176"/>
        <v>0</v>
      </c>
      <c r="POU113" s="284">
        <f t="shared" si="176"/>
        <v>0</v>
      </c>
      <c r="POV113" s="284">
        <f t="shared" si="176"/>
        <v>0</v>
      </c>
      <c r="POW113" s="284">
        <f t="shared" si="176"/>
        <v>0</v>
      </c>
      <c r="POX113" s="284">
        <f t="shared" si="176"/>
        <v>0</v>
      </c>
      <c r="POY113" s="284">
        <f t="shared" si="176"/>
        <v>0</v>
      </c>
      <c r="POZ113" s="284">
        <f t="shared" si="176"/>
        <v>0</v>
      </c>
      <c r="PPA113" s="284">
        <f t="shared" si="176"/>
        <v>0</v>
      </c>
      <c r="PPB113" s="284">
        <f t="shared" si="176"/>
        <v>0</v>
      </c>
      <c r="PPC113" s="284">
        <f t="shared" si="176"/>
        <v>0</v>
      </c>
      <c r="PPD113" s="284">
        <f t="shared" si="176"/>
        <v>0</v>
      </c>
      <c r="PPE113" s="284">
        <f t="shared" si="176"/>
        <v>0</v>
      </c>
      <c r="PPF113" s="284">
        <f t="shared" si="176"/>
        <v>0</v>
      </c>
      <c r="PPG113" s="284">
        <f t="shared" si="176"/>
        <v>0</v>
      </c>
      <c r="PPH113" s="284">
        <f t="shared" si="176"/>
        <v>0</v>
      </c>
      <c r="PPI113" s="284">
        <f t="shared" si="176"/>
        <v>0</v>
      </c>
      <c r="PPJ113" s="284">
        <f t="shared" si="176"/>
        <v>0</v>
      </c>
      <c r="PPK113" s="284">
        <f t="shared" si="176"/>
        <v>0</v>
      </c>
      <c r="PPL113" s="284">
        <f t="shared" si="176"/>
        <v>0</v>
      </c>
      <c r="PPM113" s="284">
        <f t="shared" si="176"/>
        <v>0</v>
      </c>
      <c r="PPN113" s="284">
        <f t="shared" si="176"/>
        <v>0</v>
      </c>
      <c r="PPO113" s="284">
        <f t="shared" si="176"/>
        <v>0</v>
      </c>
      <c r="PPP113" s="284">
        <f t="shared" si="176"/>
        <v>0</v>
      </c>
      <c r="PPQ113" s="284">
        <f t="shared" si="176"/>
        <v>0</v>
      </c>
      <c r="PPR113" s="284">
        <f t="shared" si="176"/>
        <v>0</v>
      </c>
      <c r="PPS113" s="284">
        <f t="shared" si="176"/>
        <v>0</v>
      </c>
      <c r="PPT113" s="284">
        <f t="shared" si="176"/>
        <v>0</v>
      </c>
      <c r="PPU113" s="284">
        <f t="shared" si="176"/>
        <v>0</v>
      </c>
      <c r="PPV113" s="284">
        <f t="shared" si="176"/>
        <v>0</v>
      </c>
      <c r="PPW113" s="284">
        <f t="shared" si="176"/>
        <v>0</v>
      </c>
      <c r="PPX113" s="284">
        <f t="shared" si="176"/>
        <v>0</v>
      </c>
      <c r="PPY113" s="284">
        <f t="shared" si="176"/>
        <v>0</v>
      </c>
      <c r="PPZ113" s="284">
        <f t="shared" si="176"/>
        <v>0</v>
      </c>
      <c r="PQA113" s="284">
        <f t="shared" si="176"/>
        <v>0</v>
      </c>
      <c r="PQB113" s="284">
        <f t="shared" si="176"/>
        <v>0</v>
      </c>
      <c r="PQC113" s="284">
        <f t="shared" si="176"/>
        <v>0</v>
      </c>
      <c r="PQD113" s="284">
        <f t="shared" si="176"/>
        <v>0</v>
      </c>
      <c r="PQE113" s="284">
        <f t="shared" si="176"/>
        <v>0</v>
      </c>
      <c r="PQF113" s="284">
        <f t="shared" si="176"/>
        <v>0</v>
      </c>
      <c r="PQG113" s="284">
        <f t="shared" si="176"/>
        <v>0</v>
      </c>
      <c r="PQH113" s="284">
        <f t="shared" si="176"/>
        <v>0</v>
      </c>
      <c r="PQI113" s="284">
        <f t="shared" si="176"/>
        <v>0</v>
      </c>
      <c r="PQJ113" s="284">
        <f t="shared" si="176"/>
        <v>0</v>
      </c>
      <c r="PQK113" s="284">
        <f t="shared" si="176"/>
        <v>0</v>
      </c>
      <c r="PQL113" s="284">
        <f t="shared" si="176"/>
        <v>0</v>
      </c>
      <c r="PQM113" s="284">
        <f t="shared" si="176"/>
        <v>0</v>
      </c>
      <c r="PQN113" s="284">
        <f t="shared" si="176"/>
        <v>0</v>
      </c>
      <c r="PQO113" s="284">
        <f t="shared" si="176"/>
        <v>0</v>
      </c>
      <c r="PQP113" s="284">
        <f t="shared" si="176"/>
        <v>0</v>
      </c>
      <c r="PQQ113" s="284">
        <f t="shared" si="176"/>
        <v>0</v>
      </c>
      <c r="PQR113" s="284">
        <f t="shared" si="176"/>
        <v>0</v>
      </c>
      <c r="PQS113" s="284">
        <f t="shared" si="176"/>
        <v>0</v>
      </c>
      <c r="PQT113" s="284">
        <f t="shared" si="176"/>
        <v>0</v>
      </c>
      <c r="PQU113" s="284">
        <f t="shared" si="176"/>
        <v>0</v>
      </c>
      <c r="PQV113" s="284">
        <f t="shared" si="176"/>
        <v>0</v>
      </c>
      <c r="PQW113" s="284">
        <f t="shared" si="176"/>
        <v>0</v>
      </c>
      <c r="PQX113" s="284">
        <f t="shared" ref="PQX113:PTI113" si="177">PQX111-PQX112</f>
        <v>0</v>
      </c>
      <c r="PQY113" s="284">
        <f t="shared" si="177"/>
        <v>0</v>
      </c>
      <c r="PQZ113" s="284">
        <f t="shared" si="177"/>
        <v>0</v>
      </c>
      <c r="PRA113" s="284">
        <f t="shared" si="177"/>
        <v>0</v>
      </c>
      <c r="PRB113" s="284">
        <f t="shared" si="177"/>
        <v>0</v>
      </c>
      <c r="PRC113" s="284">
        <f t="shared" si="177"/>
        <v>0</v>
      </c>
      <c r="PRD113" s="284">
        <f t="shared" si="177"/>
        <v>0</v>
      </c>
      <c r="PRE113" s="284">
        <f t="shared" si="177"/>
        <v>0</v>
      </c>
      <c r="PRF113" s="284">
        <f t="shared" si="177"/>
        <v>0</v>
      </c>
      <c r="PRG113" s="284">
        <f t="shared" si="177"/>
        <v>0</v>
      </c>
      <c r="PRH113" s="284">
        <f t="shared" si="177"/>
        <v>0</v>
      </c>
      <c r="PRI113" s="284">
        <f t="shared" si="177"/>
        <v>0</v>
      </c>
      <c r="PRJ113" s="284">
        <f t="shared" si="177"/>
        <v>0</v>
      </c>
      <c r="PRK113" s="284">
        <f t="shared" si="177"/>
        <v>0</v>
      </c>
      <c r="PRL113" s="284">
        <f t="shared" si="177"/>
        <v>0</v>
      </c>
      <c r="PRM113" s="284">
        <f t="shared" si="177"/>
        <v>0</v>
      </c>
      <c r="PRN113" s="284">
        <f t="shared" si="177"/>
        <v>0</v>
      </c>
      <c r="PRO113" s="284">
        <f t="shared" si="177"/>
        <v>0</v>
      </c>
      <c r="PRP113" s="284">
        <f t="shared" si="177"/>
        <v>0</v>
      </c>
      <c r="PRQ113" s="284">
        <f t="shared" si="177"/>
        <v>0</v>
      </c>
      <c r="PRR113" s="284">
        <f t="shared" si="177"/>
        <v>0</v>
      </c>
      <c r="PRS113" s="284">
        <f t="shared" si="177"/>
        <v>0</v>
      </c>
      <c r="PRT113" s="284">
        <f t="shared" si="177"/>
        <v>0</v>
      </c>
      <c r="PRU113" s="284">
        <f t="shared" si="177"/>
        <v>0</v>
      </c>
      <c r="PRV113" s="284">
        <f t="shared" si="177"/>
        <v>0</v>
      </c>
      <c r="PRW113" s="284">
        <f t="shared" si="177"/>
        <v>0</v>
      </c>
      <c r="PRX113" s="284">
        <f t="shared" si="177"/>
        <v>0</v>
      </c>
      <c r="PRY113" s="284">
        <f t="shared" si="177"/>
        <v>0</v>
      </c>
      <c r="PRZ113" s="284">
        <f t="shared" si="177"/>
        <v>0</v>
      </c>
      <c r="PSA113" s="284">
        <f t="shared" si="177"/>
        <v>0</v>
      </c>
      <c r="PSB113" s="284">
        <f t="shared" si="177"/>
        <v>0</v>
      </c>
      <c r="PSC113" s="284">
        <f t="shared" si="177"/>
        <v>0</v>
      </c>
      <c r="PSD113" s="284">
        <f t="shared" si="177"/>
        <v>0</v>
      </c>
      <c r="PSE113" s="284">
        <f t="shared" si="177"/>
        <v>0</v>
      </c>
      <c r="PSF113" s="284">
        <f t="shared" si="177"/>
        <v>0</v>
      </c>
      <c r="PSG113" s="284">
        <f t="shared" si="177"/>
        <v>0</v>
      </c>
      <c r="PSH113" s="284">
        <f t="shared" si="177"/>
        <v>0</v>
      </c>
      <c r="PSI113" s="284">
        <f t="shared" si="177"/>
        <v>0</v>
      </c>
      <c r="PSJ113" s="284">
        <f t="shared" si="177"/>
        <v>0</v>
      </c>
      <c r="PSK113" s="284">
        <f t="shared" si="177"/>
        <v>0</v>
      </c>
      <c r="PSL113" s="284">
        <f t="shared" si="177"/>
        <v>0</v>
      </c>
      <c r="PSM113" s="284">
        <f t="shared" si="177"/>
        <v>0</v>
      </c>
      <c r="PSN113" s="284">
        <f t="shared" si="177"/>
        <v>0</v>
      </c>
      <c r="PSO113" s="284">
        <f t="shared" si="177"/>
        <v>0</v>
      </c>
      <c r="PSP113" s="284">
        <f t="shared" si="177"/>
        <v>0</v>
      </c>
      <c r="PSQ113" s="284">
        <f t="shared" si="177"/>
        <v>0</v>
      </c>
      <c r="PSR113" s="284">
        <f t="shared" si="177"/>
        <v>0</v>
      </c>
      <c r="PSS113" s="284">
        <f t="shared" si="177"/>
        <v>0</v>
      </c>
      <c r="PST113" s="284">
        <f t="shared" si="177"/>
        <v>0</v>
      </c>
      <c r="PSU113" s="284">
        <f t="shared" si="177"/>
        <v>0</v>
      </c>
      <c r="PSV113" s="284">
        <f t="shared" si="177"/>
        <v>0</v>
      </c>
      <c r="PSW113" s="284">
        <f t="shared" si="177"/>
        <v>0</v>
      </c>
      <c r="PSX113" s="284">
        <f t="shared" si="177"/>
        <v>0</v>
      </c>
      <c r="PSY113" s="284">
        <f t="shared" si="177"/>
        <v>0</v>
      </c>
      <c r="PSZ113" s="284">
        <f t="shared" si="177"/>
        <v>0</v>
      </c>
      <c r="PTA113" s="284">
        <f t="shared" si="177"/>
        <v>0</v>
      </c>
      <c r="PTB113" s="284">
        <f t="shared" si="177"/>
        <v>0</v>
      </c>
      <c r="PTC113" s="284">
        <f t="shared" si="177"/>
        <v>0</v>
      </c>
      <c r="PTD113" s="284">
        <f t="shared" si="177"/>
        <v>0</v>
      </c>
      <c r="PTE113" s="284">
        <f t="shared" si="177"/>
        <v>0</v>
      </c>
      <c r="PTF113" s="284">
        <f t="shared" si="177"/>
        <v>0</v>
      </c>
      <c r="PTG113" s="284">
        <f t="shared" si="177"/>
        <v>0</v>
      </c>
      <c r="PTH113" s="284">
        <f t="shared" si="177"/>
        <v>0</v>
      </c>
      <c r="PTI113" s="284">
        <f t="shared" si="177"/>
        <v>0</v>
      </c>
      <c r="PTJ113" s="284">
        <f t="shared" ref="PTJ113:PVU113" si="178">PTJ111-PTJ112</f>
        <v>0</v>
      </c>
      <c r="PTK113" s="284">
        <f t="shared" si="178"/>
        <v>0</v>
      </c>
      <c r="PTL113" s="284">
        <f t="shared" si="178"/>
        <v>0</v>
      </c>
      <c r="PTM113" s="284">
        <f t="shared" si="178"/>
        <v>0</v>
      </c>
      <c r="PTN113" s="284">
        <f t="shared" si="178"/>
        <v>0</v>
      </c>
      <c r="PTO113" s="284">
        <f t="shared" si="178"/>
        <v>0</v>
      </c>
      <c r="PTP113" s="284">
        <f t="shared" si="178"/>
        <v>0</v>
      </c>
      <c r="PTQ113" s="284">
        <f t="shared" si="178"/>
        <v>0</v>
      </c>
      <c r="PTR113" s="284">
        <f t="shared" si="178"/>
        <v>0</v>
      </c>
      <c r="PTS113" s="284">
        <f t="shared" si="178"/>
        <v>0</v>
      </c>
      <c r="PTT113" s="284">
        <f t="shared" si="178"/>
        <v>0</v>
      </c>
      <c r="PTU113" s="284">
        <f t="shared" si="178"/>
        <v>0</v>
      </c>
      <c r="PTV113" s="284">
        <f t="shared" si="178"/>
        <v>0</v>
      </c>
      <c r="PTW113" s="284">
        <f t="shared" si="178"/>
        <v>0</v>
      </c>
      <c r="PTX113" s="284">
        <f t="shared" si="178"/>
        <v>0</v>
      </c>
      <c r="PTY113" s="284">
        <f t="shared" si="178"/>
        <v>0</v>
      </c>
      <c r="PTZ113" s="284">
        <f t="shared" si="178"/>
        <v>0</v>
      </c>
      <c r="PUA113" s="284">
        <f t="shared" si="178"/>
        <v>0</v>
      </c>
      <c r="PUB113" s="284">
        <f t="shared" si="178"/>
        <v>0</v>
      </c>
      <c r="PUC113" s="284">
        <f t="shared" si="178"/>
        <v>0</v>
      </c>
      <c r="PUD113" s="284">
        <f t="shared" si="178"/>
        <v>0</v>
      </c>
      <c r="PUE113" s="284">
        <f t="shared" si="178"/>
        <v>0</v>
      </c>
      <c r="PUF113" s="284">
        <f t="shared" si="178"/>
        <v>0</v>
      </c>
      <c r="PUG113" s="284">
        <f t="shared" si="178"/>
        <v>0</v>
      </c>
      <c r="PUH113" s="284">
        <f t="shared" si="178"/>
        <v>0</v>
      </c>
      <c r="PUI113" s="284">
        <f t="shared" si="178"/>
        <v>0</v>
      </c>
      <c r="PUJ113" s="284">
        <f t="shared" si="178"/>
        <v>0</v>
      </c>
      <c r="PUK113" s="284">
        <f t="shared" si="178"/>
        <v>0</v>
      </c>
      <c r="PUL113" s="284">
        <f t="shared" si="178"/>
        <v>0</v>
      </c>
      <c r="PUM113" s="284">
        <f t="shared" si="178"/>
        <v>0</v>
      </c>
      <c r="PUN113" s="284">
        <f t="shared" si="178"/>
        <v>0</v>
      </c>
      <c r="PUO113" s="284">
        <f t="shared" si="178"/>
        <v>0</v>
      </c>
      <c r="PUP113" s="284">
        <f t="shared" si="178"/>
        <v>0</v>
      </c>
      <c r="PUQ113" s="284">
        <f t="shared" si="178"/>
        <v>0</v>
      </c>
      <c r="PUR113" s="284">
        <f t="shared" si="178"/>
        <v>0</v>
      </c>
      <c r="PUS113" s="284">
        <f t="shared" si="178"/>
        <v>0</v>
      </c>
      <c r="PUT113" s="284">
        <f t="shared" si="178"/>
        <v>0</v>
      </c>
      <c r="PUU113" s="284">
        <f t="shared" si="178"/>
        <v>0</v>
      </c>
      <c r="PUV113" s="284">
        <f t="shared" si="178"/>
        <v>0</v>
      </c>
      <c r="PUW113" s="284">
        <f t="shared" si="178"/>
        <v>0</v>
      </c>
      <c r="PUX113" s="284">
        <f t="shared" si="178"/>
        <v>0</v>
      </c>
      <c r="PUY113" s="284">
        <f t="shared" si="178"/>
        <v>0</v>
      </c>
      <c r="PUZ113" s="284">
        <f t="shared" si="178"/>
        <v>0</v>
      </c>
      <c r="PVA113" s="284">
        <f t="shared" si="178"/>
        <v>0</v>
      </c>
      <c r="PVB113" s="284">
        <f t="shared" si="178"/>
        <v>0</v>
      </c>
      <c r="PVC113" s="284">
        <f t="shared" si="178"/>
        <v>0</v>
      </c>
      <c r="PVD113" s="284">
        <f t="shared" si="178"/>
        <v>0</v>
      </c>
      <c r="PVE113" s="284">
        <f t="shared" si="178"/>
        <v>0</v>
      </c>
      <c r="PVF113" s="284">
        <f t="shared" si="178"/>
        <v>0</v>
      </c>
      <c r="PVG113" s="284">
        <f t="shared" si="178"/>
        <v>0</v>
      </c>
      <c r="PVH113" s="284">
        <f t="shared" si="178"/>
        <v>0</v>
      </c>
      <c r="PVI113" s="284">
        <f t="shared" si="178"/>
        <v>0</v>
      </c>
      <c r="PVJ113" s="284">
        <f t="shared" si="178"/>
        <v>0</v>
      </c>
      <c r="PVK113" s="284">
        <f t="shared" si="178"/>
        <v>0</v>
      </c>
      <c r="PVL113" s="284">
        <f t="shared" si="178"/>
        <v>0</v>
      </c>
      <c r="PVM113" s="284">
        <f t="shared" si="178"/>
        <v>0</v>
      </c>
      <c r="PVN113" s="284">
        <f t="shared" si="178"/>
        <v>0</v>
      </c>
      <c r="PVO113" s="284">
        <f t="shared" si="178"/>
        <v>0</v>
      </c>
      <c r="PVP113" s="284">
        <f t="shared" si="178"/>
        <v>0</v>
      </c>
      <c r="PVQ113" s="284">
        <f t="shared" si="178"/>
        <v>0</v>
      </c>
      <c r="PVR113" s="284">
        <f t="shared" si="178"/>
        <v>0</v>
      </c>
      <c r="PVS113" s="284">
        <f t="shared" si="178"/>
        <v>0</v>
      </c>
      <c r="PVT113" s="284">
        <f t="shared" si="178"/>
        <v>0</v>
      </c>
      <c r="PVU113" s="284">
        <f t="shared" si="178"/>
        <v>0</v>
      </c>
      <c r="PVV113" s="284">
        <f t="shared" ref="PVV113:PYG113" si="179">PVV111-PVV112</f>
        <v>0</v>
      </c>
      <c r="PVW113" s="284">
        <f t="shared" si="179"/>
        <v>0</v>
      </c>
      <c r="PVX113" s="284">
        <f t="shared" si="179"/>
        <v>0</v>
      </c>
      <c r="PVY113" s="284">
        <f t="shared" si="179"/>
        <v>0</v>
      </c>
      <c r="PVZ113" s="284">
        <f t="shared" si="179"/>
        <v>0</v>
      </c>
      <c r="PWA113" s="284">
        <f t="shared" si="179"/>
        <v>0</v>
      </c>
      <c r="PWB113" s="284">
        <f t="shared" si="179"/>
        <v>0</v>
      </c>
      <c r="PWC113" s="284">
        <f t="shared" si="179"/>
        <v>0</v>
      </c>
      <c r="PWD113" s="284">
        <f t="shared" si="179"/>
        <v>0</v>
      </c>
      <c r="PWE113" s="284">
        <f t="shared" si="179"/>
        <v>0</v>
      </c>
      <c r="PWF113" s="284">
        <f t="shared" si="179"/>
        <v>0</v>
      </c>
      <c r="PWG113" s="284">
        <f t="shared" si="179"/>
        <v>0</v>
      </c>
      <c r="PWH113" s="284">
        <f t="shared" si="179"/>
        <v>0</v>
      </c>
      <c r="PWI113" s="284">
        <f t="shared" si="179"/>
        <v>0</v>
      </c>
      <c r="PWJ113" s="284">
        <f t="shared" si="179"/>
        <v>0</v>
      </c>
      <c r="PWK113" s="284">
        <f t="shared" si="179"/>
        <v>0</v>
      </c>
      <c r="PWL113" s="284">
        <f t="shared" si="179"/>
        <v>0</v>
      </c>
      <c r="PWM113" s="284">
        <f t="shared" si="179"/>
        <v>0</v>
      </c>
      <c r="PWN113" s="284">
        <f t="shared" si="179"/>
        <v>0</v>
      </c>
      <c r="PWO113" s="284">
        <f t="shared" si="179"/>
        <v>0</v>
      </c>
      <c r="PWP113" s="284">
        <f t="shared" si="179"/>
        <v>0</v>
      </c>
      <c r="PWQ113" s="284">
        <f t="shared" si="179"/>
        <v>0</v>
      </c>
      <c r="PWR113" s="284">
        <f t="shared" si="179"/>
        <v>0</v>
      </c>
      <c r="PWS113" s="284">
        <f t="shared" si="179"/>
        <v>0</v>
      </c>
      <c r="PWT113" s="284">
        <f t="shared" si="179"/>
        <v>0</v>
      </c>
      <c r="PWU113" s="284">
        <f t="shared" si="179"/>
        <v>0</v>
      </c>
      <c r="PWV113" s="284">
        <f t="shared" si="179"/>
        <v>0</v>
      </c>
      <c r="PWW113" s="284">
        <f t="shared" si="179"/>
        <v>0</v>
      </c>
      <c r="PWX113" s="284">
        <f t="shared" si="179"/>
        <v>0</v>
      </c>
      <c r="PWY113" s="284">
        <f t="shared" si="179"/>
        <v>0</v>
      </c>
      <c r="PWZ113" s="284">
        <f t="shared" si="179"/>
        <v>0</v>
      </c>
      <c r="PXA113" s="284">
        <f t="shared" si="179"/>
        <v>0</v>
      </c>
      <c r="PXB113" s="284">
        <f t="shared" si="179"/>
        <v>0</v>
      </c>
      <c r="PXC113" s="284">
        <f t="shared" si="179"/>
        <v>0</v>
      </c>
      <c r="PXD113" s="284">
        <f t="shared" si="179"/>
        <v>0</v>
      </c>
      <c r="PXE113" s="284">
        <f t="shared" si="179"/>
        <v>0</v>
      </c>
      <c r="PXF113" s="284">
        <f t="shared" si="179"/>
        <v>0</v>
      </c>
      <c r="PXG113" s="284">
        <f t="shared" si="179"/>
        <v>0</v>
      </c>
      <c r="PXH113" s="284">
        <f t="shared" si="179"/>
        <v>0</v>
      </c>
      <c r="PXI113" s="284">
        <f t="shared" si="179"/>
        <v>0</v>
      </c>
      <c r="PXJ113" s="284">
        <f t="shared" si="179"/>
        <v>0</v>
      </c>
      <c r="PXK113" s="284">
        <f t="shared" si="179"/>
        <v>0</v>
      </c>
      <c r="PXL113" s="284">
        <f t="shared" si="179"/>
        <v>0</v>
      </c>
      <c r="PXM113" s="284">
        <f t="shared" si="179"/>
        <v>0</v>
      </c>
      <c r="PXN113" s="284">
        <f t="shared" si="179"/>
        <v>0</v>
      </c>
      <c r="PXO113" s="284">
        <f t="shared" si="179"/>
        <v>0</v>
      </c>
      <c r="PXP113" s="284">
        <f t="shared" si="179"/>
        <v>0</v>
      </c>
      <c r="PXQ113" s="284">
        <f t="shared" si="179"/>
        <v>0</v>
      </c>
      <c r="PXR113" s="284">
        <f t="shared" si="179"/>
        <v>0</v>
      </c>
      <c r="PXS113" s="284">
        <f t="shared" si="179"/>
        <v>0</v>
      </c>
      <c r="PXT113" s="284">
        <f t="shared" si="179"/>
        <v>0</v>
      </c>
      <c r="PXU113" s="284">
        <f t="shared" si="179"/>
        <v>0</v>
      </c>
      <c r="PXV113" s="284">
        <f t="shared" si="179"/>
        <v>0</v>
      </c>
      <c r="PXW113" s="284">
        <f t="shared" si="179"/>
        <v>0</v>
      </c>
      <c r="PXX113" s="284">
        <f t="shared" si="179"/>
        <v>0</v>
      </c>
      <c r="PXY113" s="284">
        <f t="shared" si="179"/>
        <v>0</v>
      </c>
      <c r="PXZ113" s="284">
        <f t="shared" si="179"/>
        <v>0</v>
      </c>
      <c r="PYA113" s="284">
        <f t="shared" si="179"/>
        <v>0</v>
      </c>
      <c r="PYB113" s="284">
        <f t="shared" si="179"/>
        <v>0</v>
      </c>
      <c r="PYC113" s="284">
        <f t="shared" si="179"/>
        <v>0</v>
      </c>
      <c r="PYD113" s="284">
        <f t="shared" si="179"/>
        <v>0</v>
      </c>
      <c r="PYE113" s="284">
        <f t="shared" si="179"/>
        <v>0</v>
      </c>
      <c r="PYF113" s="284">
        <f t="shared" si="179"/>
        <v>0</v>
      </c>
      <c r="PYG113" s="284">
        <f t="shared" si="179"/>
        <v>0</v>
      </c>
      <c r="PYH113" s="284">
        <f t="shared" ref="PYH113:QAS113" si="180">PYH111-PYH112</f>
        <v>0</v>
      </c>
      <c r="PYI113" s="284">
        <f t="shared" si="180"/>
        <v>0</v>
      </c>
      <c r="PYJ113" s="284">
        <f t="shared" si="180"/>
        <v>0</v>
      </c>
      <c r="PYK113" s="284">
        <f t="shared" si="180"/>
        <v>0</v>
      </c>
      <c r="PYL113" s="284">
        <f t="shared" si="180"/>
        <v>0</v>
      </c>
      <c r="PYM113" s="284">
        <f t="shared" si="180"/>
        <v>0</v>
      </c>
      <c r="PYN113" s="284">
        <f t="shared" si="180"/>
        <v>0</v>
      </c>
      <c r="PYO113" s="284">
        <f t="shared" si="180"/>
        <v>0</v>
      </c>
      <c r="PYP113" s="284">
        <f t="shared" si="180"/>
        <v>0</v>
      </c>
      <c r="PYQ113" s="284">
        <f t="shared" si="180"/>
        <v>0</v>
      </c>
      <c r="PYR113" s="284">
        <f t="shared" si="180"/>
        <v>0</v>
      </c>
      <c r="PYS113" s="284">
        <f t="shared" si="180"/>
        <v>0</v>
      </c>
      <c r="PYT113" s="284">
        <f t="shared" si="180"/>
        <v>0</v>
      </c>
      <c r="PYU113" s="284">
        <f t="shared" si="180"/>
        <v>0</v>
      </c>
      <c r="PYV113" s="284">
        <f t="shared" si="180"/>
        <v>0</v>
      </c>
      <c r="PYW113" s="284">
        <f t="shared" si="180"/>
        <v>0</v>
      </c>
      <c r="PYX113" s="284">
        <f t="shared" si="180"/>
        <v>0</v>
      </c>
      <c r="PYY113" s="284">
        <f t="shared" si="180"/>
        <v>0</v>
      </c>
      <c r="PYZ113" s="284">
        <f t="shared" si="180"/>
        <v>0</v>
      </c>
      <c r="PZA113" s="284">
        <f t="shared" si="180"/>
        <v>0</v>
      </c>
      <c r="PZB113" s="284">
        <f t="shared" si="180"/>
        <v>0</v>
      </c>
      <c r="PZC113" s="284">
        <f t="shared" si="180"/>
        <v>0</v>
      </c>
      <c r="PZD113" s="284">
        <f t="shared" si="180"/>
        <v>0</v>
      </c>
      <c r="PZE113" s="284">
        <f t="shared" si="180"/>
        <v>0</v>
      </c>
      <c r="PZF113" s="284">
        <f t="shared" si="180"/>
        <v>0</v>
      </c>
      <c r="PZG113" s="284">
        <f t="shared" si="180"/>
        <v>0</v>
      </c>
      <c r="PZH113" s="284">
        <f t="shared" si="180"/>
        <v>0</v>
      </c>
      <c r="PZI113" s="284">
        <f t="shared" si="180"/>
        <v>0</v>
      </c>
      <c r="PZJ113" s="284">
        <f t="shared" si="180"/>
        <v>0</v>
      </c>
      <c r="PZK113" s="284">
        <f t="shared" si="180"/>
        <v>0</v>
      </c>
      <c r="PZL113" s="284">
        <f t="shared" si="180"/>
        <v>0</v>
      </c>
      <c r="PZM113" s="284">
        <f t="shared" si="180"/>
        <v>0</v>
      </c>
      <c r="PZN113" s="284">
        <f t="shared" si="180"/>
        <v>0</v>
      </c>
      <c r="PZO113" s="284">
        <f t="shared" si="180"/>
        <v>0</v>
      </c>
      <c r="PZP113" s="284">
        <f t="shared" si="180"/>
        <v>0</v>
      </c>
      <c r="PZQ113" s="284">
        <f t="shared" si="180"/>
        <v>0</v>
      </c>
      <c r="PZR113" s="284">
        <f t="shared" si="180"/>
        <v>0</v>
      </c>
      <c r="PZS113" s="284">
        <f t="shared" si="180"/>
        <v>0</v>
      </c>
      <c r="PZT113" s="284">
        <f t="shared" si="180"/>
        <v>0</v>
      </c>
      <c r="PZU113" s="284">
        <f t="shared" si="180"/>
        <v>0</v>
      </c>
      <c r="PZV113" s="284">
        <f t="shared" si="180"/>
        <v>0</v>
      </c>
      <c r="PZW113" s="284">
        <f t="shared" si="180"/>
        <v>0</v>
      </c>
      <c r="PZX113" s="284">
        <f t="shared" si="180"/>
        <v>0</v>
      </c>
      <c r="PZY113" s="284">
        <f t="shared" si="180"/>
        <v>0</v>
      </c>
      <c r="PZZ113" s="284">
        <f t="shared" si="180"/>
        <v>0</v>
      </c>
      <c r="QAA113" s="284">
        <f t="shared" si="180"/>
        <v>0</v>
      </c>
      <c r="QAB113" s="284">
        <f t="shared" si="180"/>
        <v>0</v>
      </c>
      <c r="QAC113" s="284">
        <f t="shared" si="180"/>
        <v>0</v>
      </c>
      <c r="QAD113" s="284">
        <f t="shared" si="180"/>
        <v>0</v>
      </c>
      <c r="QAE113" s="284">
        <f t="shared" si="180"/>
        <v>0</v>
      </c>
      <c r="QAF113" s="284">
        <f t="shared" si="180"/>
        <v>0</v>
      </c>
      <c r="QAG113" s="284">
        <f t="shared" si="180"/>
        <v>0</v>
      </c>
      <c r="QAH113" s="284">
        <f t="shared" si="180"/>
        <v>0</v>
      </c>
      <c r="QAI113" s="284">
        <f t="shared" si="180"/>
        <v>0</v>
      </c>
      <c r="QAJ113" s="284">
        <f t="shared" si="180"/>
        <v>0</v>
      </c>
      <c r="QAK113" s="284">
        <f t="shared" si="180"/>
        <v>0</v>
      </c>
      <c r="QAL113" s="284">
        <f t="shared" si="180"/>
        <v>0</v>
      </c>
      <c r="QAM113" s="284">
        <f t="shared" si="180"/>
        <v>0</v>
      </c>
      <c r="QAN113" s="284">
        <f t="shared" si="180"/>
        <v>0</v>
      </c>
      <c r="QAO113" s="284">
        <f t="shared" si="180"/>
        <v>0</v>
      </c>
      <c r="QAP113" s="284">
        <f t="shared" si="180"/>
        <v>0</v>
      </c>
      <c r="QAQ113" s="284">
        <f t="shared" si="180"/>
        <v>0</v>
      </c>
      <c r="QAR113" s="284">
        <f t="shared" si="180"/>
        <v>0</v>
      </c>
      <c r="QAS113" s="284">
        <f t="shared" si="180"/>
        <v>0</v>
      </c>
      <c r="QAT113" s="284">
        <f t="shared" ref="QAT113:QDE113" si="181">QAT111-QAT112</f>
        <v>0</v>
      </c>
      <c r="QAU113" s="284">
        <f t="shared" si="181"/>
        <v>0</v>
      </c>
      <c r="QAV113" s="284">
        <f t="shared" si="181"/>
        <v>0</v>
      </c>
      <c r="QAW113" s="284">
        <f t="shared" si="181"/>
        <v>0</v>
      </c>
      <c r="QAX113" s="284">
        <f t="shared" si="181"/>
        <v>0</v>
      </c>
      <c r="QAY113" s="284">
        <f t="shared" si="181"/>
        <v>0</v>
      </c>
      <c r="QAZ113" s="284">
        <f t="shared" si="181"/>
        <v>0</v>
      </c>
      <c r="QBA113" s="284">
        <f t="shared" si="181"/>
        <v>0</v>
      </c>
      <c r="QBB113" s="284">
        <f t="shared" si="181"/>
        <v>0</v>
      </c>
      <c r="QBC113" s="284">
        <f t="shared" si="181"/>
        <v>0</v>
      </c>
      <c r="QBD113" s="284">
        <f t="shared" si="181"/>
        <v>0</v>
      </c>
      <c r="QBE113" s="284">
        <f t="shared" si="181"/>
        <v>0</v>
      </c>
      <c r="QBF113" s="284">
        <f t="shared" si="181"/>
        <v>0</v>
      </c>
      <c r="QBG113" s="284">
        <f t="shared" si="181"/>
        <v>0</v>
      </c>
      <c r="QBH113" s="284">
        <f t="shared" si="181"/>
        <v>0</v>
      </c>
      <c r="QBI113" s="284">
        <f t="shared" si="181"/>
        <v>0</v>
      </c>
      <c r="QBJ113" s="284">
        <f t="shared" si="181"/>
        <v>0</v>
      </c>
      <c r="QBK113" s="284">
        <f t="shared" si="181"/>
        <v>0</v>
      </c>
      <c r="QBL113" s="284">
        <f t="shared" si="181"/>
        <v>0</v>
      </c>
      <c r="QBM113" s="284">
        <f t="shared" si="181"/>
        <v>0</v>
      </c>
      <c r="QBN113" s="284">
        <f t="shared" si="181"/>
        <v>0</v>
      </c>
      <c r="QBO113" s="284">
        <f t="shared" si="181"/>
        <v>0</v>
      </c>
      <c r="QBP113" s="284">
        <f t="shared" si="181"/>
        <v>0</v>
      </c>
      <c r="QBQ113" s="284">
        <f t="shared" si="181"/>
        <v>0</v>
      </c>
      <c r="QBR113" s="284">
        <f t="shared" si="181"/>
        <v>0</v>
      </c>
      <c r="QBS113" s="284">
        <f t="shared" si="181"/>
        <v>0</v>
      </c>
      <c r="QBT113" s="284">
        <f t="shared" si="181"/>
        <v>0</v>
      </c>
      <c r="QBU113" s="284">
        <f t="shared" si="181"/>
        <v>0</v>
      </c>
      <c r="QBV113" s="284">
        <f t="shared" si="181"/>
        <v>0</v>
      </c>
      <c r="QBW113" s="284">
        <f t="shared" si="181"/>
        <v>0</v>
      </c>
      <c r="QBX113" s="284">
        <f t="shared" si="181"/>
        <v>0</v>
      </c>
      <c r="QBY113" s="284">
        <f t="shared" si="181"/>
        <v>0</v>
      </c>
      <c r="QBZ113" s="284">
        <f t="shared" si="181"/>
        <v>0</v>
      </c>
      <c r="QCA113" s="284">
        <f t="shared" si="181"/>
        <v>0</v>
      </c>
      <c r="QCB113" s="284">
        <f t="shared" si="181"/>
        <v>0</v>
      </c>
      <c r="QCC113" s="284">
        <f t="shared" si="181"/>
        <v>0</v>
      </c>
      <c r="QCD113" s="284">
        <f t="shared" si="181"/>
        <v>0</v>
      </c>
      <c r="QCE113" s="284">
        <f t="shared" si="181"/>
        <v>0</v>
      </c>
      <c r="QCF113" s="284">
        <f t="shared" si="181"/>
        <v>0</v>
      </c>
      <c r="QCG113" s="284">
        <f t="shared" si="181"/>
        <v>0</v>
      </c>
      <c r="QCH113" s="284">
        <f t="shared" si="181"/>
        <v>0</v>
      </c>
      <c r="QCI113" s="284">
        <f t="shared" si="181"/>
        <v>0</v>
      </c>
      <c r="QCJ113" s="284">
        <f t="shared" si="181"/>
        <v>0</v>
      </c>
      <c r="QCK113" s="284">
        <f t="shared" si="181"/>
        <v>0</v>
      </c>
      <c r="QCL113" s="284">
        <f t="shared" si="181"/>
        <v>0</v>
      </c>
      <c r="QCM113" s="284">
        <f t="shared" si="181"/>
        <v>0</v>
      </c>
      <c r="QCN113" s="284">
        <f t="shared" si="181"/>
        <v>0</v>
      </c>
      <c r="QCO113" s="284">
        <f t="shared" si="181"/>
        <v>0</v>
      </c>
      <c r="QCP113" s="284">
        <f t="shared" si="181"/>
        <v>0</v>
      </c>
      <c r="QCQ113" s="284">
        <f t="shared" si="181"/>
        <v>0</v>
      </c>
      <c r="QCR113" s="284">
        <f t="shared" si="181"/>
        <v>0</v>
      </c>
      <c r="QCS113" s="284">
        <f t="shared" si="181"/>
        <v>0</v>
      </c>
      <c r="QCT113" s="284">
        <f t="shared" si="181"/>
        <v>0</v>
      </c>
      <c r="QCU113" s="284">
        <f t="shared" si="181"/>
        <v>0</v>
      </c>
      <c r="QCV113" s="284">
        <f t="shared" si="181"/>
        <v>0</v>
      </c>
      <c r="QCW113" s="284">
        <f t="shared" si="181"/>
        <v>0</v>
      </c>
      <c r="QCX113" s="284">
        <f t="shared" si="181"/>
        <v>0</v>
      </c>
      <c r="QCY113" s="284">
        <f t="shared" si="181"/>
        <v>0</v>
      </c>
      <c r="QCZ113" s="284">
        <f t="shared" si="181"/>
        <v>0</v>
      </c>
      <c r="QDA113" s="284">
        <f t="shared" si="181"/>
        <v>0</v>
      </c>
      <c r="QDB113" s="284">
        <f t="shared" si="181"/>
        <v>0</v>
      </c>
      <c r="QDC113" s="284">
        <f t="shared" si="181"/>
        <v>0</v>
      </c>
      <c r="QDD113" s="284">
        <f t="shared" si="181"/>
        <v>0</v>
      </c>
      <c r="QDE113" s="284">
        <f t="shared" si="181"/>
        <v>0</v>
      </c>
      <c r="QDF113" s="284">
        <f t="shared" ref="QDF113:QFQ113" si="182">QDF111-QDF112</f>
        <v>0</v>
      </c>
      <c r="QDG113" s="284">
        <f t="shared" si="182"/>
        <v>0</v>
      </c>
      <c r="QDH113" s="284">
        <f t="shared" si="182"/>
        <v>0</v>
      </c>
      <c r="QDI113" s="284">
        <f t="shared" si="182"/>
        <v>0</v>
      </c>
      <c r="QDJ113" s="284">
        <f t="shared" si="182"/>
        <v>0</v>
      </c>
      <c r="QDK113" s="284">
        <f t="shared" si="182"/>
        <v>0</v>
      </c>
      <c r="QDL113" s="284">
        <f t="shared" si="182"/>
        <v>0</v>
      </c>
      <c r="QDM113" s="284">
        <f t="shared" si="182"/>
        <v>0</v>
      </c>
      <c r="QDN113" s="284">
        <f t="shared" si="182"/>
        <v>0</v>
      </c>
      <c r="QDO113" s="284">
        <f t="shared" si="182"/>
        <v>0</v>
      </c>
      <c r="QDP113" s="284">
        <f t="shared" si="182"/>
        <v>0</v>
      </c>
      <c r="QDQ113" s="284">
        <f t="shared" si="182"/>
        <v>0</v>
      </c>
      <c r="QDR113" s="284">
        <f t="shared" si="182"/>
        <v>0</v>
      </c>
      <c r="QDS113" s="284">
        <f t="shared" si="182"/>
        <v>0</v>
      </c>
      <c r="QDT113" s="284">
        <f t="shared" si="182"/>
        <v>0</v>
      </c>
      <c r="QDU113" s="284">
        <f t="shared" si="182"/>
        <v>0</v>
      </c>
      <c r="QDV113" s="284">
        <f t="shared" si="182"/>
        <v>0</v>
      </c>
      <c r="QDW113" s="284">
        <f t="shared" si="182"/>
        <v>0</v>
      </c>
      <c r="QDX113" s="284">
        <f t="shared" si="182"/>
        <v>0</v>
      </c>
      <c r="QDY113" s="284">
        <f t="shared" si="182"/>
        <v>0</v>
      </c>
      <c r="QDZ113" s="284">
        <f t="shared" si="182"/>
        <v>0</v>
      </c>
      <c r="QEA113" s="284">
        <f t="shared" si="182"/>
        <v>0</v>
      </c>
      <c r="QEB113" s="284">
        <f t="shared" si="182"/>
        <v>0</v>
      </c>
      <c r="QEC113" s="284">
        <f t="shared" si="182"/>
        <v>0</v>
      </c>
      <c r="QED113" s="284">
        <f t="shared" si="182"/>
        <v>0</v>
      </c>
      <c r="QEE113" s="284">
        <f t="shared" si="182"/>
        <v>0</v>
      </c>
      <c r="QEF113" s="284">
        <f t="shared" si="182"/>
        <v>0</v>
      </c>
      <c r="QEG113" s="284">
        <f t="shared" si="182"/>
        <v>0</v>
      </c>
      <c r="QEH113" s="284">
        <f t="shared" si="182"/>
        <v>0</v>
      </c>
      <c r="QEI113" s="284">
        <f t="shared" si="182"/>
        <v>0</v>
      </c>
      <c r="QEJ113" s="284">
        <f t="shared" si="182"/>
        <v>0</v>
      </c>
      <c r="QEK113" s="284">
        <f t="shared" si="182"/>
        <v>0</v>
      </c>
      <c r="QEL113" s="284">
        <f t="shared" si="182"/>
        <v>0</v>
      </c>
      <c r="QEM113" s="284">
        <f t="shared" si="182"/>
        <v>0</v>
      </c>
      <c r="QEN113" s="284">
        <f t="shared" si="182"/>
        <v>0</v>
      </c>
      <c r="QEO113" s="284">
        <f t="shared" si="182"/>
        <v>0</v>
      </c>
      <c r="QEP113" s="284">
        <f t="shared" si="182"/>
        <v>0</v>
      </c>
      <c r="QEQ113" s="284">
        <f t="shared" si="182"/>
        <v>0</v>
      </c>
      <c r="QER113" s="284">
        <f t="shared" si="182"/>
        <v>0</v>
      </c>
      <c r="QES113" s="284">
        <f t="shared" si="182"/>
        <v>0</v>
      </c>
      <c r="QET113" s="284">
        <f t="shared" si="182"/>
        <v>0</v>
      </c>
      <c r="QEU113" s="284">
        <f t="shared" si="182"/>
        <v>0</v>
      </c>
      <c r="QEV113" s="284">
        <f t="shared" si="182"/>
        <v>0</v>
      </c>
      <c r="QEW113" s="284">
        <f t="shared" si="182"/>
        <v>0</v>
      </c>
      <c r="QEX113" s="284">
        <f t="shared" si="182"/>
        <v>0</v>
      </c>
      <c r="QEY113" s="284">
        <f t="shared" si="182"/>
        <v>0</v>
      </c>
      <c r="QEZ113" s="284">
        <f t="shared" si="182"/>
        <v>0</v>
      </c>
      <c r="QFA113" s="284">
        <f t="shared" si="182"/>
        <v>0</v>
      </c>
      <c r="QFB113" s="284">
        <f t="shared" si="182"/>
        <v>0</v>
      </c>
      <c r="QFC113" s="284">
        <f t="shared" si="182"/>
        <v>0</v>
      </c>
      <c r="QFD113" s="284">
        <f t="shared" si="182"/>
        <v>0</v>
      </c>
      <c r="QFE113" s="284">
        <f t="shared" si="182"/>
        <v>0</v>
      </c>
      <c r="QFF113" s="284">
        <f t="shared" si="182"/>
        <v>0</v>
      </c>
      <c r="QFG113" s="284">
        <f t="shared" si="182"/>
        <v>0</v>
      </c>
      <c r="QFH113" s="284">
        <f t="shared" si="182"/>
        <v>0</v>
      </c>
      <c r="QFI113" s="284">
        <f t="shared" si="182"/>
        <v>0</v>
      </c>
      <c r="QFJ113" s="284">
        <f t="shared" si="182"/>
        <v>0</v>
      </c>
      <c r="QFK113" s="284">
        <f t="shared" si="182"/>
        <v>0</v>
      </c>
      <c r="QFL113" s="284">
        <f t="shared" si="182"/>
        <v>0</v>
      </c>
      <c r="QFM113" s="284">
        <f t="shared" si="182"/>
        <v>0</v>
      </c>
      <c r="QFN113" s="284">
        <f t="shared" si="182"/>
        <v>0</v>
      </c>
      <c r="QFO113" s="284">
        <f t="shared" si="182"/>
        <v>0</v>
      </c>
      <c r="QFP113" s="284">
        <f t="shared" si="182"/>
        <v>0</v>
      </c>
      <c r="QFQ113" s="284">
        <f t="shared" si="182"/>
        <v>0</v>
      </c>
      <c r="QFR113" s="284">
        <f t="shared" ref="QFR113:QIC113" si="183">QFR111-QFR112</f>
        <v>0</v>
      </c>
      <c r="QFS113" s="284">
        <f t="shared" si="183"/>
        <v>0</v>
      </c>
      <c r="QFT113" s="284">
        <f t="shared" si="183"/>
        <v>0</v>
      </c>
      <c r="QFU113" s="284">
        <f t="shared" si="183"/>
        <v>0</v>
      </c>
      <c r="QFV113" s="284">
        <f t="shared" si="183"/>
        <v>0</v>
      </c>
      <c r="QFW113" s="284">
        <f t="shared" si="183"/>
        <v>0</v>
      </c>
      <c r="QFX113" s="284">
        <f t="shared" si="183"/>
        <v>0</v>
      </c>
      <c r="QFY113" s="284">
        <f t="shared" si="183"/>
        <v>0</v>
      </c>
      <c r="QFZ113" s="284">
        <f t="shared" si="183"/>
        <v>0</v>
      </c>
      <c r="QGA113" s="284">
        <f t="shared" si="183"/>
        <v>0</v>
      </c>
      <c r="QGB113" s="284">
        <f t="shared" si="183"/>
        <v>0</v>
      </c>
      <c r="QGC113" s="284">
        <f t="shared" si="183"/>
        <v>0</v>
      </c>
      <c r="QGD113" s="284">
        <f t="shared" si="183"/>
        <v>0</v>
      </c>
      <c r="QGE113" s="284">
        <f t="shared" si="183"/>
        <v>0</v>
      </c>
      <c r="QGF113" s="284">
        <f t="shared" si="183"/>
        <v>0</v>
      </c>
      <c r="QGG113" s="284">
        <f t="shared" si="183"/>
        <v>0</v>
      </c>
      <c r="QGH113" s="284">
        <f t="shared" si="183"/>
        <v>0</v>
      </c>
      <c r="QGI113" s="284">
        <f t="shared" si="183"/>
        <v>0</v>
      </c>
      <c r="QGJ113" s="284">
        <f t="shared" si="183"/>
        <v>0</v>
      </c>
      <c r="QGK113" s="284">
        <f t="shared" si="183"/>
        <v>0</v>
      </c>
      <c r="QGL113" s="284">
        <f t="shared" si="183"/>
        <v>0</v>
      </c>
      <c r="QGM113" s="284">
        <f t="shared" si="183"/>
        <v>0</v>
      </c>
      <c r="QGN113" s="284">
        <f t="shared" si="183"/>
        <v>0</v>
      </c>
      <c r="QGO113" s="284">
        <f t="shared" si="183"/>
        <v>0</v>
      </c>
      <c r="QGP113" s="284">
        <f t="shared" si="183"/>
        <v>0</v>
      </c>
      <c r="QGQ113" s="284">
        <f t="shared" si="183"/>
        <v>0</v>
      </c>
      <c r="QGR113" s="284">
        <f t="shared" si="183"/>
        <v>0</v>
      </c>
      <c r="QGS113" s="284">
        <f t="shared" si="183"/>
        <v>0</v>
      </c>
      <c r="QGT113" s="284">
        <f t="shared" si="183"/>
        <v>0</v>
      </c>
      <c r="QGU113" s="284">
        <f t="shared" si="183"/>
        <v>0</v>
      </c>
      <c r="QGV113" s="284">
        <f t="shared" si="183"/>
        <v>0</v>
      </c>
      <c r="QGW113" s="284">
        <f t="shared" si="183"/>
        <v>0</v>
      </c>
      <c r="QGX113" s="284">
        <f t="shared" si="183"/>
        <v>0</v>
      </c>
      <c r="QGY113" s="284">
        <f t="shared" si="183"/>
        <v>0</v>
      </c>
      <c r="QGZ113" s="284">
        <f t="shared" si="183"/>
        <v>0</v>
      </c>
      <c r="QHA113" s="284">
        <f t="shared" si="183"/>
        <v>0</v>
      </c>
      <c r="QHB113" s="284">
        <f t="shared" si="183"/>
        <v>0</v>
      </c>
      <c r="QHC113" s="284">
        <f t="shared" si="183"/>
        <v>0</v>
      </c>
      <c r="QHD113" s="284">
        <f t="shared" si="183"/>
        <v>0</v>
      </c>
      <c r="QHE113" s="284">
        <f t="shared" si="183"/>
        <v>0</v>
      </c>
      <c r="QHF113" s="284">
        <f t="shared" si="183"/>
        <v>0</v>
      </c>
      <c r="QHG113" s="284">
        <f t="shared" si="183"/>
        <v>0</v>
      </c>
      <c r="QHH113" s="284">
        <f t="shared" si="183"/>
        <v>0</v>
      </c>
      <c r="QHI113" s="284">
        <f t="shared" si="183"/>
        <v>0</v>
      </c>
      <c r="QHJ113" s="284">
        <f t="shared" si="183"/>
        <v>0</v>
      </c>
      <c r="QHK113" s="284">
        <f t="shared" si="183"/>
        <v>0</v>
      </c>
      <c r="QHL113" s="284">
        <f t="shared" si="183"/>
        <v>0</v>
      </c>
      <c r="QHM113" s="284">
        <f t="shared" si="183"/>
        <v>0</v>
      </c>
      <c r="QHN113" s="284">
        <f t="shared" si="183"/>
        <v>0</v>
      </c>
      <c r="QHO113" s="284">
        <f t="shared" si="183"/>
        <v>0</v>
      </c>
      <c r="QHP113" s="284">
        <f t="shared" si="183"/>
        <v>0</v>
      </c>
      <c r="QHQ113" s="284">
        <f t="shared" si="183"/>
        <v>0</v>
      </c>
      <c r="QHR113" s="284">
        <f t="shared" si="183"/>
        <v>0</v>
      </c>
      <c r="QHS113" s="284">
        <f t="shared" si="183"/>
        <v>0</v>
      </c>
      <c r="QHT113" s="284">
        <f t="shared" si="183"/>
        <v>0</v>
      </c>
      <c r="QHU113" s="284">
        <f t="shared" si="183"/>
        <v>0</v>
      </c>
      <c r="QHV113" s="284">
        <f t="shared" si="183"/>
        <v>0</v>
      </c>
      <c r="QHW113" s="284">
        <f t="shared" si="183"/>
        <v>0</v>
      </c>
      <c r="QHX113" s="284">
        <f t="shared" si="183"/>
        <v>0</v>
      </c>
      <c r="QHY113" s="284">
        <f t="shared" si="183"/>
        <v>0</v>
      </c>
      <c r="QHZ113" s="284">
        <f t="shared" si="183"/>
        <v>0</v>
      </c>
      <c r="QIA113" s="284">
        <f t="shared" si="183"/>
        <v>0</v>
      </c>
      <c r="QIB113" s="284">
        <f t="shared" si="183"/>
        <v>0</v>
      </c>
      <c r="QIC113" s="284">
        <f t="shared" si="183"/>
        <v>0</v>
      </c>
      <c r="QID113" s="284">
        <f t="shared" ref="QID113:QKO113" si="184">QID111-QID112</f>
        <v>0</v>
      </c>
      <c r="QIE113" s="284">
        <f t="shared" si="184"/>
        <v>0</v>
      </c>
      <c r="QIF113" s="284">
        <f t="shared" si="184"/>
        <v>0</v>
      </c>
      <c r="QIG113" s="284">
        <f t="shared" si="184"/>
        <v>0</v>
      </c>
      <c r="QIH113" s="284">
        <f t="shared" si="184"/>
        <v>0</v>
      </c>
      <c r="QII113" s="284">
        <f t="shared" si="184"/>
        <v>0</v>
      </c>
      <c r="QIJ113" s="284">
        <f t="shared" si="184"/>
        <v>0</v>
      </c>
      <c r="QIK113" s="284">
        <f t="shared" si="184"/>
        <v>0</v>
      </c>
      <c r="QIL113" s="284">
        <f t="shared" si="184"/>
        <v>0</v>
      </c>
      <c r="QIM113" s="284">
        <f t="shared" si="184"/>
        <v>0</v>
      </c>
      <c r="QIN113" s="284">
        <f t="shared" si="184"/>
        <v>0</v>
      </c>
      <c r="QIO113" s="284">
        <f t="shared" si="184"/>
        <v>0</v>
      </c>
      <c r="QIP113" s="284">
        <f t="shared" si="184"/>
        <v>0</v>
      </c>
      <c r="QIQ113" s="284">
        <f t="shared" si="184"/>
        <v>0</v>
      </c>
      <c r="QIR113" s="284">
        <f t="shared" si="184"/>
        <v>0</v>
      </c>
      <c r="QIS113" s="284">
        <f t="shared" si="184"/>
        <v>0</v>
      </c>
      <c r="QIT113" s="284">
        <f t="shared" si="184"/>
        <v>0</v>
      </c>
      <c r="QIU113" s="284">
        <f t="shared" si="184"/>
        <v>0</v>
      </c>
      <c r="QIV113" s="284">
        <f t="shared" si="184"/>
        <v>0</v>
      </c>
      <c r="QIW113" s="284">
        <f t="shared" si="184"/>
        <v>0</v>
      </c>
      <c r="QIX113" s="284">
        <f t="shared" si="184"/>
        <v>0</v>
      </c>
      <c r="QIY113" s="284">
        <f t="shared" si="184"/>
        <v>0</v>
      </c>
      <c r="QIZ113" s="284">
        <f t="shared" si="184"/>
        <v>0</v>
      </c>
      <c r="QJA113" s="284">
        <f t="shared" si="184"/>
        <v>0</v>
      </c>
      <c r="QJB113" s="284">
        <f t="shared" si="184"/>
        <v>0</v>
      </c>
      <c r="QJC113" s="284">
        <f t="shared" si="184"/>
        <v>0</v>
      </c>
      <c r="QJD113" s="284">
        <f t="shared" si="184"/>
        <v>0</v>
      </c>
      <c r="QJE113" s="284">
        <f t="shared" si="184"/>
        <v>0</v>
      </c>
      <c r="QJF113" s="284">
        <f t="shared" si="184"/>
        <v>0</v>
      </c>
      <c r="QJG113" s="284">
        <f t="shared" si="184"/>
        <v>0</v>
      </c>
      <c r="QJH113" s="284">
        <f t="shared" si="184"/>
        <v>0</v>
      </c>
      <c r="QJI113" s="284">
        <f t="shared" si="184"/>
        <v>0</v>
      </c>
      <c r="QJJ113" s="284">
        <f t="shared" si="184"/>
        <v>0</v>
      </c>
      <c r="QJK113" s="284">
        <f t="shared" si="184"/>
        <v>0</v>
      </c>
      <c r="QJL113" s="284">
        <f t="shared" si="184"/>
        <v>0</v>
      </c>
      <c r="QJM113" s="284">
        <f t="shared" si="184"/>
        <v>0</v>
      </c>
      <c r="QJN113" s="284">
        <f t="shared" si="184"/>
        <v>0</v>
      </c>
      <c r="QJO113" s="284">
        <f t="shared" si="184"/>
        <v>0</v>
      </c>
      <c r="QJP113" s="284">
        <f t="shared" si="184"/>
        <v>0</v>
      </c>
      <c r="QJQ113" s="284">
        <f t="shared" si="184"/>
        <v>0</v>
      </c>
      <c r="QJR113" s="284">
        <f t="shared" si="184"/>
        <v>0</v>
      </c>
      <c r="QJS113" s="284">
        <f t="shared" si="184"/>
        <v>0</v>
      </c>
      <c r="QJT113" s="284">
        <f t="shared" si="184"/>
        <v>0</v>
      </c>
      <c r="QJU113" s="284">
        <f t="shared" si="184"/>
        <v>0</v>
      </c>
      <c r="QJV113" s="284">
        <f t="shared" si="184"/>
        <v>0</v>
      </c>
      <c r="QJW113" s="284">
        <f t="shared" si="184"/>
        <v>0</v>
      </c>
      <c r="QJX113" s="284">
        <f t="shared" si="184"/>
        <v>0</v>
      </c>
      <c r="QJY113" s="284">
        <f t="shared" si="184"/>
        <v>0</v>
      </c>
      <c r="QJZ113" s="284">
        <f t="shared" si="184"/>
        <v>0</v>
      </c>
      <c r="QKA113" s="284">
        <f t="shared" si="184"/>
        <v>0</v>
      </c>
      <c r="QKB113" s="284">
        <f t="shared" si="184"/>
        <v>0</v>
      </c>
      <c r="QKC113" s="284">
        <f t="shared" si="184"/>
        <v>0</v>
      </c>
      <c r="QKD113" s="284">
        <f t="shared" si="184"/>
        <v>0</v>
      </c>
      <c r="QKE113" s="284">
        <f t="shared" si="184"/>
        <v>0</v>
      </c>
      <c r="QKF113" s="284">
        <f t="shared" si="184"/>
        <v>0</v>
      </c>
      <c r="QKG113" s="284">
        <f t="shared" si="184"/>
        <v>0</v>
      </c>
      <c r="QKH113" s="284">
        <f t="shared" si="184"/>
        <v>0</v>
      </c>
      <c r="QKI113" s="284">
        <f t="shared" si="184"/>
        <v>0</v>
      </c>
      <c r="QKJ113" s="284">
        <f t="shared" si="184"/>
        <v>0</v>
      </c>
      <c r="QKK113" s="284">
        <f t="shared" si="184"/>
        <v>0</v>
      </c>
      <c r="QKL113" s="284">
        <f t="shared" si="184"/>
        <v>0</v>
      </c>
      <c r="QKM113" s="284">
        <f t="shared" si="184"/>
        <v>0</v>
      </c>
      <c r="QKN113" s="284">
        <f t="shared" si="184"/>
        <v>0</v>
      </c>
      <c r="QKO113" s="284">
        <f t="shared" si="184"/>
        <v>0</v>
      </c>
      <c r="QKP113" s="284">
        <f t="shared" ref="QKP113:QNA113" si="185">QKP111-QKP112</f>
        <v>0</v>
      </c>
      <c r="QKQ113" s="284">
        <f t="shared" si="185"/>
        <v>0</v>
      </c>
      <c r="QKR113" s="284">
        <f t="shared" si="185"/>
        <v>0</v>
      </c>
      <c r="QKS113" s="284">
        <f t="shared" si="185"/>
        <v>0</v>
      </c>
      <c r="QKT113" s="284">
        <f t="shared" si="185"/>
        <v>0</v>
      </c>
      <c r="QKU113" s="284">
        <f t="shared" si="185"/>
        <v>0</v>
      </c>
      <c r="QKV113" s="284">
        <f t="shared" si="185"/>
        <v>0</v>
      </c>
      <c r="QKW113" s="284">
        <f t="shared" si="185"/>
        <v>0</v>
      </c>
      <c r="QKX113" s="284">
        <f t="shared" si="185"/>
        <v>0</v>
      </c>
      <c r="QKY113" s="284">
        <f t="shared" si="185"/>
        <v>0</v>
      </c>
      <c r="QKZ113" s="284">
        <f t="shared" si="185"/>
        <v>0</v>
      </c>
      <c r="QLA113" s="284">
        <f t="shared" si="185"/>
        <v>0</v>
      </c>
      <c r="QLB113" s="284">
        <f t="shared" si="185"/>
        <v>0</v>
      </c>
      <c r="QLC113" s="284">
        <f t="shared" si="185"/>
        <v>0</v>
      </c>
      <c r="QLD113" s="284">
        <f t="shared" si="185"/>
        <v>0</v>
      </c>
      <c r="QLE113" s="284">
        <f t="shared" si="185"/>
        <v>0</v>
      </c>
      <c r="QLF113" s="284">
        <f t="shared" si="185"/>
        <v>0</v>
      </c>
      <c r="QLG113" s="284">
        <f t="shared" si="185"/>
        <v>0</v>
      </c>
      <c r="QLH113" s="284">
        <f t="shared" si="185"/>
        <v>0</v>
      </c>
      <c r="QLI113" s="284">
        <f t="shared" si="185"/>
        <v>0</v>
      </c>
      <c r="QLJ113" s="284">
        <f t="shared" si="185"/>
        <v>0</v>
      </c>
      <c r="QLK113" s="284">
        <f t="shared" si="185"/>
        <v>0</v>
      </c>
      <c r="QLL113" s="284">
        <f t="shared" si="185"/>
        <v>0</v>
      </c>
      <c r="QLM113" s="284">
        <f t="shared" si="185"/>
        <v>0</v>
      </c>
      <c r="QLN113" s="284">
        <f t="shared" si="185"/>
        <v>0</v>
      </c>
      <c r="QLO113" s="284">
        <f t="shared" si="185"/>
        <v>0</v>
      </c>
      <c r="QLP113" s="284">
        <f t="shared" si="185"/>
        <v>0</v>
      </c>
      <c r="QLQ113" s="284">
        <f t="shared" si="185"/>
        <v>0</v>
      </c>
      <c r="QLR113" s="284">
        <f t="shared" si="185"/>
        <v>0</v>
      </c>
      <c r="QLS113" s="284">
        <f t="shared" si="185"/>
        <v>0</v>
      </c>
      <c r="QLT113" s="284">
        <f t="shared" si="185"/>
        <v>0</v>
      </c>
      <c r="QLU113" s="284">
        <f t="shared" si="185"/>
        <v>0</v>
      </c>
      <c r="QLV113" s="284">
        <f t="shared" si="185"/>
        <v>0</v>
      </c>
      <c r="QLW113" s="284">
        <f t="shared" si="185"/>
        <v>0</v>
      </c>
      <c r="QLX113" s="284">
        <f t="shared" si="185"/>
        <v>0</v>
      </c>
      <c r="QLY113" s="284">
        <f t="shared" si="185"/>
        <v>0</v>
      </c>
      <c r="QLZ113" s="284">
        <f t="shared" si="185"/>
        <v>0</v>
      </c>
      <c r="QMA113" s="284">
        <f t="shared" si="185"/>
        <v>0</v>
      </c>
      <c r="QMB113" s="284">
        <f t="shared" si="185"/>
        <v>0</v>
      </c>
      <c r="QMC113" s="284">
        <f t="shared" si="185"/>
        <v>0</v>
      </c>
      <c r="QMD113" s="284">
        <f t="shared" si="185"/>
        <v>0</v>
      </c>
      <c r="QME113" s="284">
        <f t="shared" si="185"/>
        <v>0</v>
      </c>
      <c r="QMF113" s="284">
        <f t="shared" si="185"/>
        <v>0</v>
      </c>
      <c r="QMG113" s="284">
        <f t="shared" si="185"/>
        <v>0</v>
      </c>
      <c r="QMH113" s="284">
        <f t="shared" si="185"/>
        <v>0</v>
      </c>
      <c r="QMI113" s="284">
        <f t="shared" si="185"/>
        <v>0</v>
      </c>
      <c r="QMJ113" s="284">
        <f t="shared" si="185"/>
        <v>0</v>
      </c>
      <c r="QMK113" s="284">
        <f t="shared" si="185"/>
        <v>0</v>
      </c>
      <c r="QML113" s="284">
        <f t="shared" si="185"/>
        <v>0</v>
      </c>
      <c r="QMM113" s="284">
        <f t="shared" si="185"/>
        <v>0</v>
      </c>
      <c r="QMN113" s="284">
        <f t="shared" si="185"/>
        <v>0</v>
      </c>
      <c r="QMO113" s="284">
        <f t="shared" si="185"/>
        <v>0</v>
      </c>
      <c r="QMP113" s="284">
        <f t="shared" si="185"/>
        <v>0</v>
      </c>
      <c r="QMQ113" s="284">
        <f t="shared" si="185"/>
        <v>0</v>
      </c>
      <c r="QMR113" s="284">
        <f t="shared" si="185"/>
        <v>0</v>
      </c>
      <c r="QMS113" s="284">
        <f t="shared" si="185"/>
        <v>0</v>
      </c>
      <c r="QMT113" s="284">
        <f t="shared" si="185"/>
        <v>0</v>
      </c>
      <c r="QMU113" s="284">
        <f t="shared" si="185"/>
        <v>0</v>
      </c>
      <c r="QMV113" s="284">
        <f t="shared" si="185"/>
        <v>0</v>
      </c>
      <c r="QMW113" s="284">
        <f t="shared" si="185"/>
        <v>0</v>
      </c>
      <c r="QMX113" s="284">
        <f t="shared" si="185"/>
        <v>0</v>
      </c>
      <c r="QMY113" s="284">
        <f t="shared" si="185"/>
        <v>0</v>
      </c>
      <c r="QMZ113" s="284">
        <f t="shared" si="185"/>
        <v>0</v>
      </c>
      <c r="QNA113" s="284">
        <f t="shared" si="185"/>
        <v>0</v>
      </c>
      <c r="QNB113" s="284">
        <f t="shared" ref="QNB113:QPM113" si="186">QNB111-QNB112</f>
        <v>0</v>
      </c>
      <c r="QNC113" s="284">
        <f t="shared" si="186"/>
        <v>0</v>
      </c>
      <c r="QND113" s="284">
        <f t="shared" si="186"/>
        <v>0</v>
      </c>
      <c r="QNE113" s="284">
        <f t="shared" si="186"/>
        <v>0</v>
      </c>
      <c r="QNF113" s="284">
        <f t="shared" si="186"/>
        <v>0</v>
      </c>
      <c r="QNG113" s="284">
        <f t="shared" si="186"/>
        <v>0</v>
      </c>
      <c r="QNH113" s="284">
        <f t="shared" si="186"/>
        <v>0</v>
      </c>
      <c r="QNI113" s="284">
        <f t="shared" si="186"/>
        <v>0</v>
      </c>
      <c r="QNJ113" s="284">
        <f t="shared" si="186"/>
        <v>0</v>
      </c>
      <c r="QNK113" s="284">
        <f t="shared" si="186"/>
        <v>0</v>
      </c>
      <c r="QNL113" s="284">
        <f t="shared" si="186"/>
        <v>0</v>
      </c>
      <c r="QNM113" s="284">
        <f t="shared" si="186"/>
        <v>0</v>
      </c>
      <c r="QNN113" s="284">
        <f t="shared" si="186"/>
        <v>0</v>
      </c>
      <c r="QNO113" s="284">
        <f t="shared" si="186"/>
        <v>0</v>
      </c>
      <c r="QNP113" s="284">
        <f t="shared" si="186"/>
        <v>0</v>
      </c>
      <c r="QNQ113" s="284">
        <f t="shared" si="186"/>
        <v>0</v>
      </c>
      <c r="QNR113" s="284">
        <f t="shared" si="186"/>
        <v>0</v>
      </c>
      <c r="QNS113" s="284">
        <f t="shared" si="186"/>
        <v>0</v>
      </c>
      <c r="QNT113" s="284">
        <f t="shared" si="186"/>
        <v>0</v>
      </c>
      <c r="QNU113" s="284">
        <f t="shared" si="186"/>
        <v>0</v>
      </c>
      <c r="QNV113" s="284">
        <f t="shared" si="186"/>
        <v>0</v>
      </c>
      <c r="QNW113" s="284">
        <f t="shared" si="186"/>
        <v>0</v>
      </c>
      <c r="QNX113" s="284">
        <f t="shared" si="186"/>
        <v>0</v>
      </c>
      <c r="QNY113" s="284">
        <f t="shared" si="186"/>
        <v>0</v>
      </c>
      <c r="QNZ113" s="284">
        <f t="shared" si="186"/>
        <v>0</v>
      </c>
      <c r="QOA113" s="284">
        <f t="shared" si="186"/>
        <v>0</v>
      </c>
      <c r="QOB113" s="284">
        <f t="shared" si="186"/>
        <v>0</v>
      </c>
      <c r="QOC113" s="284">
        <f t="shared" si="186"/>
        <v>0</v>
      </c>
      <c r="QOD113" s="284">
        <f t="shared" si="186"/>
        <v>0</v>
      </c>
      <c r="QOE113" s="284">
        <f t="shared" si="186"/>
        <v>0</v>
      </c>
      <c r="QOF113" s="284">
        <f t="shared" si="186"/>
        <v>0</v>
      </c>
      <c r="QOG113" s="284">
        <f t="shared" si="186"/>
        <v>0</v>
      </c>
      <c r="QOH113" s="284">
        <f t="shared" si="186"/>
        <v>0</v>
      </c>
      <c r="QOI113" s="284">
        <f t="shared" si="186"/>
        <v>0</v>
      </c>
      <c r="QOJ113" s="284">
        <f t="shared" si="186"/>
        <v>0</v>
      </c>
      <c r="QOK113" s="284">
        <f t="shared" si="186"/>
        <v>0</v>
      </c>
      <c r="QOL113" s="284">
        <f t="shared" si="186"/>
        <v>0</v>
      </c>
      <c r="QOM113" s="284">
        <f t="shared" si="186"/>
        <v>0</v>
      </c>
      <c r="QON113" s="284">
        <f t="shared" si="186"/>
        <v>0</v>
      </c>
      <c r="QOO113" s="284">
        <f t="shared" si="186"/>
        <v>0</v>
      </c>
      <c r="QOP113" s="284">
        <f t="shared" si="186"/>
        <v>0</v>
      </c>
      <c r="QOQ113" s="284">
        <f t="shared" si="186"/>
        <v>0</v>
      </c>
      <c r="QOR113" s="284">
        <f t="shared" si="186"/>
        <v>0</v>
      </c>
      <c r="QOS113" s="284">
        <f t="shared" si="186"/>
        <v>0</v>
      </c>
      <c r="QOT113" s="284">
        <f t="shared" si="186"/>
        <v>0</v>
      </c>
      <c r="QOU113" s="284">
        <f t="shared" si="186"/>
        <v>0</v>
      </c>
      <c r="QOV113" s="284">
        <f t="shared" si="186"/>
        <v>0</v>
      </c>
      <c r="QOW113" s="284">
        <f t="shared" si="186"/>
        <v>0</v>
      </c>
      <c r="QOX113" s="284">
        <f t="shared" si="186"/>
        <v>0</v>
      </c>
      <c r="QOY113" s="284">
        <f t="shared" si="186"/>
        <v>0</v>
      </c>
      <c r="QOZ113" s="284">
        <f t="shared" si="186"/>
        <v>0</v>
      </c>
      <c r="QPA113" s="284">
        <f t="shared" si="186"/>
        <v>0</v>
      </c>
      <c r="QPB113" s="284">
        <f t="shared" si="186"/>
        <v>0</v>
      </c>
      <c r="QPC113" s="284">
        <f t="shared" si="186"/>
        <v>0</v>
      </c>
      <c r="QPD113" s="284">
        <f t="shared" si="186"/>
        <v>0</v>
      </c>
      <c r="QPE113" s="284">
        <f t="shared" si="186"/>
        <v>0</v>
      </c>
      <c r="QPF113" s="284">
        <f t="shared" si="186"/>
        <v>0</v>
      </c>
      <c r="QPG113" s="284">
        <f t="shared" si="186"/>
        <v>0</v>
      </c>
      <c r="QPH113" s="284">
        <f t="shared" si="186"/>
        <v>0</v>
      </c>
      <c r="QPI113" s="284">
        <f t="shared" si="186"/>
        <v>0</v>
      </c>
      <c r="QPJ113" s="284">
        <f t="shared" si="186"/>
        <v>0</v>
      </c>
      <c r="QPK113" s="284">
        <f t="shared" si="186"/>
        <v>0</v>
      </c>
      <c r="QPL113" s="284">
        <f t="shared" si="186"/>
        <v>0</v>
      </c>
      <c r="QPM113" s="284">
        <f t="shared" si="186"/>
        <v>0</v>
      </c>
      <c r="QPN113" s="284">
        <f t="shared" ref="QPN113:QRY113" si="187">QPN111-QPN112</f>
        <v>0</v>
      </c>
      <c r="QPO113" s="284">
        <f t="shared" si="187"/>
        <v>0</v>
      </c>
      <c r="QPP113" s="284">
        <f t="shared" si="187"/>
        <v>0</v>
      </c>
      <c r="QPQ113" s="284">
        <f t="shared" si="187"/>
        <v>0</v>
      </c>
      <c r="QPR113" s="284">
        <f t="shared" si="187"/>
        <v>0</v>
      </c>
      <c r="QPS113" s="284">
        <f t="shared" si="187"/>
        <v>0</v>
      </c>
      <c r="QPT113" s="284">
        <f t="shared" si="187"/>
        <v>0</v>
      </c>
      <c r="QPU113" s="284">
        <f t="shared" si="187"/>
        <v>0</v>
      </c>
      <c r="QPV113" s="284">
        <f t="shared" si="187"/>
        <v>0</v>
      </c>
      <c r="QPW113" s="284">
        <f t="shared" si="187"/>
        <v>0</v>
      </c>
      <c r="QPX113" s="284">
        <f t="shared" si="187"/>
        <v>0</v>
      </c>
      <c r="QPY113" s="284">
        <f t="shared" si="187"/>
        <v>0</v>
      </c>
      <c r="QPZ113" s="284">
        <f t="shared" si="187"/>
        <v>0</v>
      </c>
      <c r="QQA113" s="284">
        <f t="shared" si="187"/>
        <v>0</v>
      </c>
      <c r="QQB113" s="284">
        <f t="shared" si="187"/>
        <v>0</v>
      </c>
      <c r="QQC113" s="284">
        <f t="shared" si="187"/>
        <v>0</v>
      </c>
      <c r="QQD113" s="284">
        <f t="shared" si="187"/>
        <v>0</v>
      </c>
      <c r="QQE113" s="284">
        <f t="shared" si="187"/>
        <v>0</v>
      </c>
      <c r="QQF113" s="284">
        <f t="shared" si="187"/>
        <v>0</v>
      </c>
      <c r="QQG113" s="284">
        <f t="shared" si="187"/>
        <v>0</v>
      </c>
      <c r="QQH113" s="284">
        <f t="shared" si="187"/>
        <v>0</v>
      </c>
      <c r="QQI113" s="284">
        <f t="shared" si="187"/>
        <v>0</v>
      </c>
      <c r="QQJ113" s="284">
        <f t="shared" si="187"/>
        <v>0</v>
      </c>
      <c r="QQK113" s="284">
        <f t="shared" si="187"/>
        <v>0</v>
      </c>
      <c r="QQL113" s="284">
        <f t="shared" si="187"/>
        <v>0</v>
      </c>
      <c r="QQM113" s="284">
        <f t="shared" si="187"/>
        <v>0</v>
      </c>
      <c r="QQN113" s="284">
        <f t="shared" si="187"/>
        <v>0</v>
      </c>
      <c r="QQO113" s="284">
        <f t="shared" si="187"/>
        <v>0</v>
      </c>
      <c r="QQP113" s="284">
        <f t="shared" si="187"/>
        <v>0</v>
      </c>
      <c r="QQQ113" s="284">
        <f t="shared" si="187"/>
        <v>0</v>
      </c>
      <c r="QQR113" s="284">
        <f t="shared" si="187"/>
        <v>0</v>
      </c>
      <c r="QQS113" s="284">
        <f t="shared" si="187"/>
        <v>0</v>
      </c>
      <c r="QQT113" s="284">
        <f t="shared" si="187"/>
        <v>0</v>
      </c>
      <c r="QQU113" s="284">
        <f t="shared" si="187"/>
        <v>0</v>
      </c>
      <c r="QQV113" s="284">
        <f t="shared" si="187"/>
        <v>0</v>
      </c>
      <c r="QQW113" s="284">
        <f t="shared" si="187"/>
        <v>0</v>
      </c>
      <c r="QQX113" s="284">
        <f t="shared" si="187"/>
        <v>0</v>
      </c>
      <c r="QQY113" s="284">
        <f t="shared" si="187"/>
        <v>0</v>
      </c>
      <c r="QQZ113" s="284">
        <f t="shared" si="187"/>
        <v>0</v>
      </c>
      <c r="QRA113" s="284">
        <f t="shared" si="187"/>
        <v>0</v>
      </c>
      <c r="QRB113" s="284">
        <f t="shared" si="187"/>
        <v>0</v>
      </c>
      <c r="QRC113" s="284">
        <f t="shared" si="187"/>
        <v>0</v>
      </c>
      <c r="QRD113" s="284">
        <f t="shared" si="187"/>
        <v>0</v>
      </c>
      <c r="QRE113" s="284">
        <f t="shared" si="187"/>
        <v>0</v>
      </c>
      <c r="QRF113" s="284">
        <f t="shared" si="187"/>
        <v>0</v>
      </c>
      <c r="QRG113" s="284">
        <f t="shared" si="187"/>
        <v>0</v>
      </c>
      <c r="QRH113" s="284">
        <f t="shared" si="187"/>
        <v>0</v>
      </c>
      <c r="QRI113" s="284">
        <f t="shared" si="187"/>
        <v>0</v>
      </c>
      <c r="QRJ113" s="284">
        <f t="shared" si="187"/>
        <v>0</v>
      </c>
      <c r="QRK113" s="284">
        <f t="shared" si="187"/>
        <v>0</v>
      </c>
      <c r="QRL113" s="284">
        <f t="shared" si="187"/>
        <v>0</v>
      </c>
      <c r="QRM113" s="284">
        <f t="shared" si="187"/>
        <v>0</v>
      </c>
      <c r="QRN113" s="284">
        <f t="shared" si="187"/>
        <v>0</v>
      </c>
      <c r="QRO113" s="284">
        <f t="shared" si="187"/>
        <v>0</v>
      </c>
      <c r="QRP113" s="284">
        <f t="shared" si="187"/>
        <v>0</v>
      </c>
      <c r="QRQ113" s="284">
        <f t="shared" si="187"/>
        <v>0</v>
      </c>
      <c r="QRR113" s="284">
        <f t="shared" si="187"/>
        <v>0</v>
      </c>
      <c r="QRS113" s="284">
        <f t="shared" si="187"/>
        <v>0</v>
      </c>
      <c r="QRT113" s="284">
        <f t="shared" si="187"/>
        <v>0</v>
      </c>
      <c r="QRU113" s="284">
        <f t="shared" si="187"/>
        <v>0</v>
      </c>
      <c r="QRV113" s="284">
        <f t="shared" si="187"/>
        <v>0</v>
      </c>
      <c r="QRW113" s="284">
        <f t="shared" si="187"/>
        <v>0</v>
      </c>
      <c r="QRX113" s="284">
        <f t="shared" si="187"/>
        <v>0</v>
      </c>
      <c r="QRY113" s="284">
        <f t="shared" si="187"/>
        <v>0</v>
      </c>
      <c r="QRZ113" s="284">
        <f t="shared" ref="QRZ113:QUK113" si="188">QRZ111-QRZ112</f>
        <v>0</v>
      </c>
      <c r="QSA113" s="284">
        <f t="shared" si="188"/>
        <v>0</v>
      </c>
      <c r="QSB113" s="284">
        <f t="shared" si="188"/>
        <v>0</v>
      </c>
      <c r="QSC113" s="284">
        <f t="shared" si="188"/>
        <v>0</v>
      </c>
      <c r="QSD113" s="284">
        <f t="shared" si="188"/>
        <v>0</v>
      </c>
      <c r="QSE113" s="284">
        <f t="shared" si="188"/>
        <v>0</v>
      </c>
      <c r="QSF113" s="284">
        <f t="shared" si="188"/>
        <v>0</v>
      </c>
      <c r="QSG113" s="284">
        <f t="shared" si="188"/>
        <v>0</v>
      </c>
      <c r="QSH113" s="284">
        <f t="shared" si="188"/>
        <v>0</v>
      </c>
      <c r="QSI113" s="284">
        <f t="shared" si="188"/>
        <v>0</v>
      </c>
      <c r="QSJ113" s="284">
        <f t="shared" si="188"/>
        <v>0</v>
      </c>
      <c r="QSK113" s="284">
        <f t="shared" si="188"/>
        <v>0</v>
      </c>
      <c r="QSL113" s="284">
        <f t="shared" si="188"/>
        <v>0</v>
      </c>
      <c r="QSM113" s="284">
        <f t="shared" si="188"/>
        <v>0</v>
      </c>
      <c r="QSN113" s="284">
        <f t="shared" si="188"/>
        <v>0</v>
      </c>
      <c r="QSO113" s="284">
        <f t="shared" si="188"/>
        <v>0</v>
      </c>
      <c r="QSP113" s="284">
        <f t="shared" si="188"/>
        <v>0</v>
      </c>
      <c r="QSQ113" s="284">
        <f t="shared" si="188"/>
        <v>0</v>
      </c>
      <c r="QSR113" s="284">
        <f t="shared" si="188"/>
        <v>0</v>
      </c>
      <c r="QSS113" s="284">
        <f t="shared" si="188"/>
        <v>0</v>
      </c>
      <c r="QST113" s="284">
        <f t="shared" si="188"/>
        <v>0</v>
      </c>
      <c r="QSU113" s="284">
        <f t="shared" si="188"/>
        <v>0</v>
      </c>
      <c r="QSV113" s="284">
        <f t="shared" si="188"/>
        <v>0</v>
      </c>
      <c r="QSW113" s="284">
        <f t="shared" si="188"/>
        <v>0</v>
      </c>
      <c r="QSX113" s="284">
        <f t="shared" si="188"/>
        <v>0</v>
      </c>
      <c r="QSY113" s="284">
        <f t="shared" si="188"/>
        <v>0</v>
      </c>
      <c r="QSZ113" s="284">
        <f t="shared" si="188"/>
        <v>0</v>
      </c>
      <c r="QTA113" s="284">
        <f t="shared" si="188"/>
        <v>0</v>
      </c>
      <c r="QTB113" s="284">
        <f t="shared" si="188"/>
        <v>0</v>
      </c>
      <c r="QTC113" s="284">
        <f t="shared" si="188"/>
        <v>0</v>
      </c>
      <c r="QTD113" s="284">
        <f t="shared" si="188"/>
        <v>0</v>
      </c>
      <c r="QTE113" s="284">
        <f t="shared" si="188"/>
        <v>0</v>
      </c>
      <c r="QTF113" s="284">
        <f t="shared" si="188"/>
        <v>0</v>
      </c>
      <c r="QTG113" s="284">
        <f t="shared" si="188"/>
        <v>0</v>
      </c>
      <c r="QTH113" s="284">
        <f t="shared" si="188"/>
        <v>0</v>
      </c>
      <c r="QTI113" s="284">
        <f t="shared" si="188"/>
        <v>0</v>
      </c>
      <c r="QTJ113" s="284">
        <f t="shared" si="188"/>
        <v>0</v>
      </c>
      <c r="QTK113" s="284">
        <f t="shared" si="188"/>
        <v>0</v>
      </c>
      <c r="QTL113" s="284">
        <f t="shared" si="188"/>
        <v>0</v>
      </c>
      <c r="QTM113" s="284">
        <f t="shared" si="188"/>
        <v>0</v>
      </c>
      <c r="QTN113" s="284">
        <f t="shared" si="188"/>
        <v>0</v>
      </c>
      <c r="QTO113" s="284">
        <f t="shared" si="188"/>
        <v>0</v>
      </c>
      <c r="QTP113" s="284">
        <f t="shared" si="188"/>
        <v>0</v>
      </c>
      <c r="QTQ113" s="284">
        <f t="shared" si="188"/>
        <v>0</v>
      </c>
      <c r="QTR113" s="284">
        <f t="shared" si="188"/>
        <v>0</v>
      </c>
      <c r="QTS113" s="284">
        <f t="shared" si="188"/>
        <v>0</v>
      </c>
      <c r="QTT113" s="284">
        <f t="shared" si="188"/>
        <v>0</v>
      </c>
      <c r="QTU113" s="284">
        <f t="shared" si="188"/>
        <v>0</v>
      </c>
      <c r="QTV113" s="284">
        <f t="shared" si="188"/>
        <v>0</v>
      </c>
      <c r="QTW113" s="284">
        <f t="shared" si="188"/>
        <v>0</v>
      </c>
      <c r="QTX113" s="284">
        <f t="shared" si="188"/>
        <v>0</v>
      </c>
      <c r="QTY113" s="284">
        <f t="shared" si="188"/>
        <v>0</v>
      </c>
      <c r="QTZ113" s="284">
        <f t="shared" si="188"/>
        <v>0</v>
      </c>
      <c r="QUA113" s="284">
        <f t="shared" si="188"/>
        <v>0</v>
      </c>
      <c r="QUB113" s="284">
        <f t="shared" si="188"/>
        <v>0</v>
      </c>
      <c r="QUC113" s="284">
        <f t="shared" si="188"/>
        <v>0</v>
      </c>
      <c r="QUD113" s="284">
        <f t="shared" si="188"/>
        <v>0</v>
      </c>
      <c r="QUE113" s="284">
        <f t="shared" si="188"/>
        <v>0</v>
      </c>
      <c r="QUF113" s="284">
        <f t="shared" si="188"/>
        <v>0</v>
      </c>
      <c r="QUG113" s="284">
        <f t="shared" si="188"/>
        <v>0</v>
      </c>
      <c r="QUH113" s="284">
        <f t="shared" si="188"/>
        <v>0</v>
      </c>
      <c r="QUI113" s="284">
        <f t="shared" si="188"/>
        <v>0</v>
      </c>
      <c r="QUJ113" s="284">
        <f t="shared" si="188"/>
        <v>0</v>
      </c>
      <c r="QUK113" s="284">
        <f t="shared" si="188"/>
        <v>0</v>
      </c>
      <c r="QUL113" s="284">
        <f t="shared" ref="QUL113:QWW113" si="189">QUL111-QUL112</f>
        <v>0</v>
      </c>
      <c r="QUM113" s="284">
        <f t="shared" si="189"/>
        <v>0</v>
      </c>
      <c r="QUN113" s="284">
        <f t="shared" si="189"/>
        <v>0</v>
      </c>
      <c r="QUO113" s="284">
        <f t="shared" si="189"/>
        <v>0</v>
      </c>
      <c r="QUP113" s="284">
        <f t="shared" si="189"/>
        <v>0</v>
      </c>
      <c r="QUQ113" s="284">
        <f t="shared" si="189"/>
        <v>0</v>
      </c>
      <c r="QUR113" s="284">
        <f t="shared" si="189"/>
        <v>0</v>
      </c>
      <c r="QUS113" s="284">
        <f t="shared" si="189"/>
        <v>0</v>
      </c>
      <c r="QUT113" s="284">
        <f t="shared" si="189"/>
        <v>0</v>
      </c>
      <c r="QUU113" s="284">
        <f t="shared" si="189"/>
        <v>0</v>
      </c>
      <c r="QUV113" s="284">
        <f t="shared" si="189"/>
        <v>0</v>
      </c>
      <c r="QUW113" s="284">
        <f t="shared" si="189"/>
        <v>0</v>
      </c>
      <c r="QUX113" s="284">
        <f t="shared" si="189"/>
        <v>0</v>
      </c>
      <c r="QUY113" s="284">
        <f t="shared" si="189"/>
        <v>0</v>
      </c>
      <c r="QUZ113" s="284">
        <f t="shared" si="189"/>
        <v>0</v>
      </c>
      <c r="QVA113" s="284">
        <f t="shared" si="189"/>
        <v>0</v>
      </c>
      <c r="QVB113" s="284">
        <f t="shared" si="189"/>
        <v>0</v>
      </c>
      <c r="QVC113" s="284">
        <f t="shared" si="189"/>
        <v>0</v>
      </c>
      <c r="QVD113" s="284">
        <f t="shared" si="189"/>
        <v>0</v>
      </c>
      <c r="QVE113" s="284">
        <f t="shared" si="189"/>
        <v>0</v>
      </c>
      <c r="QVF113" s="284">
        <f t="shared" si="189"/>
        <v>0</v>
      </c>
      <c r="QVG113" s="284">
        <f t="shared" si="189"/>
        <v>0</v>
      </c>
      <c r="QVH113" s="284">
        <f t="shared" si="189"/>
        <v>0</v>
      </c>
      <c r="QVI113" s="284">
        <f t="shared" si="189"/>
        <v>0</v>
      </c>
      <c r="QVJ113" s="284">
        <f t="shared" si="189"/>
        <v>0</v>
      </c>
      <c r="QVK113" s="284">
        <f t="shared" si="189"/>
        <v>0</v>
      </c>
      <c r="QVL113" s="284">
        <f t="shared" si="189"/>
        <v>0</v>
      </c>
      <c r="QVM113" s="284">
        <f t="shared" si="189"/>
        <v>0</v>
      </c>
      <c r="QVN113" s="284">
        <f t="shared" si="189"/>
        <v>0</v>
      </c>
      <c r="QVO113" s="284">
        <f t="shared" si="189"/>
        <v>0</v>
      </c>
      <c r="QVP113" s="284">
        <f t="shared" si="189"/>
        <v>0</v>
      </c>
      <c r="QVQ113" s="284">
        <f t="shared" si="189"/>
        <v>0</v>
      </c>
      <c r="QVR113" s="284">
        <f t="shared" si="189"/>
        <v>0</v>
      </c>
      <c r="QVS113" s="284">
        <f t="shared" si="189"/>
        <v>0</v>
      </c>
      <c r="QVT113" s="284">
        <f t="shared" si="189"/>
        <v>0</v>
      </c>
      <c r="QVU113" s="284">
        <f t="shared" si="189"/>
        <v>0</v>
      </c>
      <c r="QVV113" s="284">
        <f t="shared" si="189"/>
        <v>0</v>
      </c>
      <c r="QVW113" s="284">
        <f t="shared" si="189"/>
        <v>0</v>
      </c>
      <c r="QVX113" s="284">
        <f t="shared" si="189"/>
        <v>0</v>
      </c>
      <c r="QVY113" s="284">
        <f t="shared" si="189"/>
        <v>0</v>
      </c>
      <c r="QVZ113" s="284">
        <f t="shared" si="189"/>
        <v>0</v>
      </c>
      <c r="QWA113" s="284">
        <f t="shared" si="189"/>
        <v>0</v>
      </c>
      <c r="QWB113" s="284">
        <f t="shared" si="189"/>
        <v>0</v>
      </c>
      <c r="QWC113" s="284">
        <f t="shared" si="189"/>
        <v>0</v>
      </c>
      <c r="QWD113" s="284">
        <f t="shared" si="189"/>
        <v>0</v>
      </c>
      <c r="QWE113" s="284">
        <f t="shared" si="189"/>
        <v>0</v>
      </c>
      <c r="QWF113" s="284">
        <f t="shared" si="189"/>
        <v>0</v>
      </c>
      <c r="QWG113" s="284">
        <f t="shared" si="189"/>
        <v>0</v>
      </c>
      <c r="QWH113" s="284">
        <f t="shared" si="189"/>
        <v>0</v>
      </c>
      <c r="QWI113" s="284">
        <f t="shared" si="189"/>
        <v>0</v>
      </c>
      <c r="QWJ113" s="284">
        <f t="shared" si="189"/>
        <v>0</v>
      </c>
      <c r="QWK113" s="284">
        <f t="shared" si="189"/>
        <v>0</v>
      </c>
      <c r="QWL113" s="284">
        <f t="shared" si="189"/>
        <v>0</v>
      </c>
      <c r="QWM113" s="284">
        <f t="shared" si="189"/>
        <v>0</v>
      </c>
      <c r="QWN113" s="284">
        <f t="shared" si="189"/>
        <v>0</v>
      </c>
      <c r="QWO113" s="284">
        <f t="shared" si="189"/>
        <v>0</v>
      </c>
      <c r="QWP113" s="284">
        <f t="shared" si="189"/>
        <v>0</v>
      </c>
      <c r="QWQ113" s="284">
        <f t="shared" si="189"/>
        <v>0</v>
      </c>
      <c r="QWR113" s="284">
        <f t="shared" si="189"/>
        <v>0</v>
      </c>
      <c r="QWS113" s="284">
        <f t="shared" si="189"/>
        <v>0</v>
      </c>
      <c r="QWT113" s="284">
        <f t="shared" si="189"/>
        <v>0</v>
      </c>
      <c r="QWU113" s="284">
        <f t="shared" si="189"/>
        <v>0</v>
      </c>
      <c r="QWV113" s="284">
        <f t="shared" si="189"/>
        <v>0</v>
      </c>
      <c r="QWW113" s="284">
        <f t="shared" si="189"/>
        <v>0</v>
      </c>
      <c r="QWX113" s="284">
        <f t="shared" ref="QWX113:QZI113" si="190">QWX111-QWX112</f>
        <v>0</v>
      </c>
      <c r="QWY113" s="284">
        <f t="shared" si="190"/>
        <v>0</v>
      </c>
      <c r="QWZ113" s="284">
        <f t="shared" si="190"/>
        <v>0</v>
      </c>
      <c r="QXA113" s="284">
        <f t="shared" si="190"/>
        <v>0</v>
      </c>
      <c r="QXB113" s="284">
        <f t="shared" si="190"/>
        <v>0</v>
      </c>
      <c r="QXC113" s="284">
        <f t="shared" si="190"/>
        <v>0</v>
      </c>
      <c r="QXD113" s="284">
        <f t="shared" si="190"/>
        <v>0</v>
      </c>
      <c r="QXE113" s="284">
        <f t="shared" si="190"/>
        <v>0</v>
      </c>
      <c r="QXF113" s="284">
        <f t="shared" si="190"/>
        <v>0</v>
      </c>
      <c r="QXG113" s="284">
        <f t="shared" si="190"/>
        <v>0</v>
      </c>
      <c r="QXH113" s="284">
        <f t="shared" si="190"/>
        <v>0</v>
      </c>
      <c r="QXI113" s="284">
        <f t="shared" si="190"/>
        <v>0</v>
      </c>
      <c r="QXJ113" s="284">
        <f t="shared" si="190"/>
        <v>0</v>
      </c>
      <c r="QXK113" s="284">
        <f t="shared" si="190"/>
        <v>0</v>
      </c>
      <c r="QXL113" s="284">
        <f t="shared" si="190"/>
        <v>0</v>
      </c>
      <c r="QXM113" s="284">
        <f t="shared" si="190"/>
        <v>0</v>
      </c>
      <c r="QXN113" s="284">
        <f t="shared" si="190"/>
        <v>0</v>
      </c>
      <c r="QXO113" s="284">
        <f t="shared" si="190"/>
        <v>0</v>
      </c>
      <c r="QXP113" s="284">
        <f t="shared" si="190"/>
        <v>0</v>
      </c>
      <c r="QXQ113" s="284">
        <f t="shared" si="190"/>
        <v>0</v>
      </c>
      <c r="QXR113" s="284">
        <f t="shared" si="190"/>
        <v>0</v>
      </c>
      <c r="QXS113" s="284">
        <f t="shared" si="190"/>
        <v>0</v>
      </c>
      <c r="QXT113" s="284">
        <f t="shared" si="190"/>
        <v>0</v>
      </c>
      <c r="QXU113" s="284">
        <f t="shared" si="190"/>
        <v>0</v>
      </c>
      <c r="QXV113" s="284">
        <f t="shared" si="190"/>
        <v>0</v>
      </c>
      <c r="QXW113" s="284">
        <f t="shared" si="190"/>
        <v>0</v>
      </c>
      <c r="QXX113" s="284">
        <f t="shared" si="190"/>
        <v>0</v>
      </c>
      <c r="QXY113" s="284">
        <f t="shared" si="190"/>
        <v>0</v>
      </c>
      <c r="QXZ113" s="284">
        <f t="shared" si="190"/>
        <v>0</v>
      </c>
      <c r="QYA113" s="284">
        <f t="shared" si="190"/>
        <v>0</v>
      </c>
      <c r="QYB113" s="284">
        <f t="shared" si="190"/>
        <v>0</v>
      </c>
      <c r="QYC113" s="284">
        <f t="shared" si="190"/>
        <v>0</v>
      </c>
      <c r="QYD113" s="284">
        <f t="shared" si="190"/>
        <v>0</v>
      </c>
      <c r="QYE113" s="284">
        <f t="shared" si="190"/>
        <v>0</v>
      </c>
      <c r="QYF113" s="284">
        <f t="shared" si="190"/>
        <v>0</v>
      </c>
      <c r="QYG113" s="284">
        <f t="shared" si="190"/>
        <v>0</v>
      </c>
      <c r="QYH113" s="284">
        <f t="shared" si="190"/>
        <v>0</v>
      </c>
      <c r="QYI113" s="284">
        <f t="shared" si="190"/>
        <v>0</v>
      </c>
      <c r="QYJ113" s="284">
        <f t="shared" si="190"/>
        <v>0</v>
      </c>
      <c r="QYK113" s="284">
        <f t="shared" si="190"/>
        <v>0</v>
      </c>
      <c r="QYL113" s="284">
        <f t="shared" si="190"/>
        <v>0</v>
      </c>
      <c r="QYM113" s="284">
        <f t="shared" si="190"/>
        <v>0</v>
      </c>
      <c r="QYN113" s="284">
        <f t="shared" si="190"/>
        <v>0</v>
      </c>
      <c r="QYO113" s="284">
        <f t="shared" si="190"/>
        <v>0</v>
      </c>
      <c r="QYP113" s="284">
        <f t="shared" si="190"/>
        <v>0</v>
      </c>
      <c r="QYQ113" s="284">
        <f t="shared" si="190"/>
        <v>0</v>
      </c>
      <c r="QYR113" s="284">
        <f t="shared" si="190"/>
        <v>0</v>
      </c>
      <c r="QYS113" s="284">
        <f t="shared" si="190"/>
        <v>0</v>
      </c>
      <c r="QYT113" s="284">
        <f t="shared" si="190"/>
        <v>0</v>
      </c>
      <c r="QYU113" s="284">
        <f t="shared" si="190"/>
        <v>0</v>
      </c>
      <c r="QYV113" s="284">
        <f t="shared" si="190"/>
        <v>0</v>
      </c>
      <c r="QYW113" s="284">
        <f t="shared" si="190"/>
        <v>0</v>
      </c>
      <c r="QYX113" s="284">
        <f t="shared" si="190"/>
        <v>0</v>
      </c>
      <c r="QYY113" s="284">
        <f t="shared" si="190"/>
        <v>0</v>
      </c>
      <c r="QYZ113" s="284">
        <f t="shared" si="190"/>
        <v>0</v>
      </c>
      <c r="QZA113" s="284">
        <f t="shared" si="190"/>
        <v>0</v>
      </c>
      <c r="QZB113" s="284">
        <f t="shared" si="190"/>
        <v>0</v>
      </c>
      <c r="QZC113" s="284">
        <f t="shared" si="190"/>
        <v>0</v>
      </c>
      <c r="QZD113" s="284">
        <f t="shared" si="190"/>
        <v>0</v>
      </c>
      <c r="QZE113" s="284">
        <f t="shared" si="190"/>
        <v>0</v>
      </c>
      <c r="QZF113" s="284">
        <f t="shared" si="190"/>
        <v>0</v>
      </c>
      <c r="QZG113" s="284">
        <f t="shared" si="190"/>
        <v>0</v>
      </c>
      <c r="QZH113" s="284">
        <f t="shared" si="190"/>
        <v>0</v>
      </c>
      <c r="QZI113" s="284">
        <f t="shared" si="190"/>
        <v>0</v>
      </c>
      <c r="QZJ113" s="284">
        <f t="shared" ref="QZJ113:RBU113" si="191">QZJ111-QZJ112</f>
        <v>0</v>
      </c>
      <c r="QZK113" s="284">
        <f t="shared" si="191"/>
        <v>0</v>
      </c>
      <c r="QZL113" s="284">
        <f t="shared" si="191"/>
        <v>0</v>
      </c>
      <c r="QZM113" s="284">
        <f t="shared" si="191"/>
        <v>0</v>
      </c>
      <c r="QZN113" s="284">
        <f t="shared" si="191"/>
        <v>0</v>
      </c>
      <c r="QZO113" s="284">
        <f t="shared" si="191"/>
        <v>0</v>
      </c>
      <c r="QZP113" s="284">
        <f t="shared" si="191"/>
        <v>0</v>
      </c>
      <c r="QZQ113" s="284">
        <f t="shared" si="191"/>
        <v>0</v>
      </c>
      <c r="QZR113" s="284">
        <f t="shared" si="191"/>
        <v>0</v>
      </c>
      <c r="QZS113" s="284">
        <f t="shared" si="191"/>
        <v>0</v>
      </c>
      <c r="QZT113" s="284">
        <f t="shared" si="191"/>
        <v>0</v>
      </c>
      <c r="QZU113" s="284">
        <f t="shared" si="191"/>
        <v>0</v>
      </c>
      <c r="QZV113" s="284">
        <f t="shared" si="191"/>
        <v>0</v>
      </c>
      <c r="QZW113" s="284">
        <f t="shared" si="191"/>
        <v>0</v>
      </c>
      <c r="QZX113" s="284">
        <f t="shared" si="191"/>
        <v>0</v>
      </c>
      <c r="QZY113" s="284">
        <f t="shared" si="191"/>
        <v>0</v>
      </c>
      <c r="QZZ113" s="284">
        <f t="shared" si="191"/>
        <v>0</v>
      </c>
      <c r="RAA113" s="284">
        <f t="shared" si="191"/>
        <v>0</v>
      </c>
      <c r="RAB113" s="284">
        <f t="shared" si="191"/>
        <v>0</v>
      </c>
      <c r="RAC113" s="284">
        <f t="shared" si="191"/>
        <v>0</v>
      </c>
      <c r="RAD113" s="284">
        <f t="shared" si="191"/>
        <v>0</v>
      </c>
      <c r="RAE113" s="284">
        <f t="shared" si="191"/>
        <v>0</v>
      </c>
      <c r="RAF113" s="284">
        <f t="shared" si="191"/>
        <v>0</v>
      </c>
      <c r="RAG113" s="284">
        <f t="shared" si="191"/>
        <v>0</v>
      </c>
      <c r="RAH113" s="284">
        <f t="shared" si="191"/>
        <v>0</v>
      </c>
      <c r="RAI113" s="284">
        <f t="shared" si="191"/>
        <v>0</v>
      </c>
      <c r="RAJ113" s="284">
        <f t="shared" si="191"/>
        <v>0</v>
      </c>
      <c r="RAK113" s="284">
        <f t="shared" si="191"/>
        <v>0</v>
      </c>
      <c r="RAL113" s="284">
        <f t="shared" si="191"/>
        <v>0</v>
      </c>
      <c r="RAM113" s="284">
        <f t="shared" si="191"/>
        <v>0</v>
      </c>
      <c r="RAN113" s="284">
        <f t="shared" si="191"/>
        <v>0</v>
      </c>
      <c r="RAO113" s="284">
        <f t="shared" si="191"/>
        <v>0</v>
      </c>
      <c r="RAP113" s="284">
        <f t="shared" si="191"/>
        <v>0</v>
      </c>
      <c r="RAQ113" s="284">
        <f t="shared" si="191"/>
        <v>0</v>
      </c>
      <c r="RAR113" s="284">
        <f t="shared" si="191"/>
        <v>0</v>
      </c>
      <c r="RAS113" s="284">
        <f t="shared" si="191"/>
        <v>0</v>
      </c>
      <c r="RAT113" s="284">
        <f t="shared" si="191"/>
        <v>0</v>
      </c>
      <c r="RAU113" s="284">
        <f t="shared" si="191"/>
        <v>0</v>
      </c>
      <c r="RAV113" s="284">
        <f t="shared" si="191"/>
        <v>0</v>
      </c>
      <c r="RAW113" s="284">
        <f t="shared" si="191"/>
        <v>0</v>
      </c>
      <c r="RAX113" s="284">
        <f t="shared" si="191"/>
        <v>0</v>
      </c>
      <c r="RAY113" s="284">
        <f t="shared" si="191"/>
        <v>0</v>
      </c>
      <c r="RAZ113" s="284">
        <f t="shared" si="191"/>
        <v>0</v>
      </c>
      <c r="RBA113" s="284">
        <f t="shared" si="191"/>
        <v>0</v>
      </c>
      <c r="RBB113" s="284">
        <f t="shared" si="191"/>
        <v>0</v>
      </c>
      <c r="RBC113" s="284">
        <f t="shared" si="191"/>
        <v>0</v>
      </c>
      <c r="RBD113" s="284">
        <f t="shared" si="191"/>
        <v>0</v>
      </c>
      <c r="RBE113" s="284">
        <f t="shared" si="191"/>
        <v>0</v>
      </c>
      <c r="RBF113" s="284">
        <f t="shared" si="191"/>
        <v>0</v>
      </c>
      <c r="RBG113" s="284">
        <f t="shared" si="191"/>
        <v>0</v>
      </c>
      <c r="RBH113" s="284">
        <f t="shared" si="191"/>
        <v>0</v>
      </c>
      <c r="RBI113" s="284">
        <f t="shared" si="191"/>
        <v>0</v>
      </c>
      <c r="RBJ113" s="284">
        <f t="shared" si="191"/>
        <v>0</v>
      </c>
      <c r="RBK113" s="284">
        <f t="shared" si="191"/>
        <v>0</v>
      </c>
      <c r="RBL113" s="284">
        <f t="shared" si="191"/>
        <v>0</v>
      </c>
      <c r="RBM113" s="284">
        <f t="shared" si="191"/>
        <v>0</v>
      </c>
      <c r="RBN113" s="284">
        <f t="shared" si="191"/>
        <v>0</v>
      </c>
      <c r="RBO113" s="284">
        <f t="shared" si="191"/>
        <v>0</v>
      </c>
      <c r="RBP113" s="284">
        <f t="shared" si="191"/>
        <v>0</v>
      </c>
      <c r="RBQ113" s="284">
        <f t="shared" si="191"/>
        <v>0</v>
      </c>
      <c r="RBR113" s="284">
        <f t="shared" si="191"/>
        <v>0</v>
      </c>
      <c r="RBS113" s="284">
        <f t="shared" si="191"/>
        <v>0</v>
      </c>
      <c r="RBT113" s="284">
        <f t="shared" si="191"/>
        <v>0</v>
      </c>
      <c r="RBU113" s="284">
        <f t="shared" si="191"/>
        <v>0</v>
      </c>
      <c r="RBV113" s="284">
        <f t="shared" ref="RBV113:REG113" si="192">RBV111-RBV112</f>
        <v>0</v>
      </c>
      <c r="RBW113" s="284">
        <f t="shared" si="192"/>
        <v>0</v>
      </c>
      <c r="RBX113" s="284">
        <f t="shared" si="192"/>
        <v>0</v>
      </c>
      <c r="RBY113" s="284">
        <f t="shared" si="192"/>
        <v>0</v>
      </c>
      <c r="RBZ113" s="284">
        <f t="shared" si="192"/>
        <v>0</v>
      </c>
      <c r="RCA113" s="284">
        <f t="shared" si="192"/>
        <v>0</v>
      </c>
      <c r="RCB113" s="284">
        <f t="shared" si="192"/>
        <v>0</v>
      </c>
      <c r="RCC113" s="284">
        <f t="shared" si="192"/>
        <v>0</v>
      </c>
      <c r="RCD113" s="284">
        <f t="shared" si="192"/>
        <v>0</v>
      </c>
      <c r="RCE113" s="284">
        <f t="shared" si="192"/>
        <v>0</v>
      </c>
      <c r="RCF113" s="284">
        <f t="shared" si="192"/>
        <v>0</v>
      </c>
      <c r="RCG113" s="284">
        <f t="shared" si="192"/>
        <v>0</v>
      </c>
      <c r="RCH113" s="284">
        <f t="shared" si="192"/>
        <v>0</v>
      </c>
      <c r="RCI113" s="284">
        <f t="shared" si="192"/>
        <v>0</v>
      </c>
      <c r="RCJ113" s="284">
        <f t="shared" si="192"/>
        <v>0</v>
      </c>
      <c r="RCK113" s="284">
        <f t="shared" si="192"/>
        <v>0</v>
      </c>
      <c r="RCL113" s="284">
        <f t="shared" si="192"/>
        <v>0</v>
      </c>
      <c r="RCM113" s="284">
        <f t="shared" si="192"/>
        <v>0</v>
      </c>
      <c r="RCN113" s="284">
        <f t="shared" si="192"/>
        <v>0</v>
      </c>
      <c r="RCO113" s="284">
        <f t="shared" si="192"/>
        <v>0</v>
      </c>
      <c r="RCP113" s="284">
        <f t="shared" si="192"/>
        <v>0</v>
      </c>
      <c r="RCQ113" s="284">
        <f t="shared" si="192"/>
        <v>0</v>
      </c>
      <c r="RCR113" s="284">
        <f t="shared" si="192"/>
        <v>0</v>
      </c>
      <c r="RCS113" s="284">
        <f t="shared" si="192"/>
        <v>0</v>
      </c>
      <c r="RCT113" s="284">
        <f t="shared" si="192"/>
        <v>0</v>
      </c>
      <c r="RCU113" s="284">
        <f t="shared" si="192"/>
        <v>0</v>
      </c>
      <c r="RCV113" s="284">
        <f t="shared" si="192"/>
        <v>0</v>
      </c>
      <c r="RCW113" s="284">
        <f t="shared" si="192"/>
        <v>0</v>
      </c>
      <c r="RCX113" s="284">
        <f t="shared" si="192"/>
        <v>0</v>
      </c>
      <c r="RCY113" s="284">
        <f t="shared" si="192"/>
        <v>0</v>
      </c>
      <c r="RCZ113" s="284">
        <f t="shared" si="192"/>
        <v>0</v>
      </c>
      <c r="RDA113" s="284">
        <f t="shared" si="192"/>
        <v>0</v>
      </c>
      <c r="RDB113" s="284">
        <f t="shared" si="192"/>
        <v>0</v>
      </c>
      <c r="RDC113" s="284">
        <f t="shared" si="192"/>
        <v>0</v>
      </c>
      <c r="RDD113" s="284">
        <f t="shared" si="192"/>
        <v>0</v>
      </c>
      <c r="RDE113" s="284">
        <f t="shared" si="192"/>
        <v>0</v>
      </c>
      <c r="RDF113" s="284">
        <f t="shared" si="192"/>
        <v>0</v>
      </c>
      <c r="RDG113" s="284">
        <f t="shared" si="192"/>
        <v>0</v>
      </c>
      <c r="RDH113" s="284">
        <f t="shared" si="192"/>
        <v>0</v>
      </c>
      <c r="RDI113" s="284">
        <f t="shared" si="192"/>
        <v>0</v>
      </c>
      <c r="RDJ113" s="284">
        <f t="shared" si="192"/>
        <v>0</v>
      </c>
      <c r="RDK113" s="284">
        <f t="shared" si="192"/>
        <v>0</v>
      </c>
      <c r="RDL113" s="284">
        <f t="shared" si="192"/>
        <v>0</v>
      </c>
      <c r="RDM113" s="284">
        <f t="shared" si="192"/>
        <v>0</v>
      </c>
      <c r="RDN113" s="284">
        <f t="shared" si="192"/>
        <v>0</v>
      </c>
      <c r="RDO113" s="284">
        <f t="shared" si="192"/>
        <v>0</v>
      </c>
      <c r="RDP113" s="284">
        <f t="shared" si="192"/>
        <v>0</v>
      </c>
      <c r="RDQ113" s="284">
        <f t="shared" si="192"/>
        <v>0</v>
      </c>
      <c r="RDR113" s="284">
        <f t="shared" si="192"/>
        <v>0</v>
      </c>
      <c r="RDS113" s="284">
        <f t="shared" si="192"/>
        <v>0</v>
      </c>
      <c r="RDT113" s="284">
        <f t="shared" si="192"/>
        <v>0</v>
      </c>
      <c r="RDU113" s="284">
        <f t="shared" si="192"/>
        <v>0</v>
      </c>
      <c r="RDV113" s="284">
        <f t="shared" si="192"/>
        <v>0</v>
      </c>
      <c r="RDW113" s="284">
        <f t="shared" si="192"/>
        <v>0</v>
      </c>
      <c r="RDX113" s="284">
        <f t="shared" si="192"/>
        <v>0</v>
      </c>
      <c r="RDY113" s="284">
        <f t="shared" si="192"/>
        <v>0</v>
      </c>
      <c r="RDZ113" s="284">
        <f t="shared" si="192"/>
        <v>0</v>
      </c>
      <c r="REA113" s="284">
        <f t="shared" si="192"/>
        <v>0</v>
      </c>
      <c r="REB113" s="284">
        <f t="shared" si="192"/>
        <v>0</v>
      </c>
      <c r="REC113" s="284">
        <f t="shared" si="192"/>
        <v>0</v>
      </c>
      <c r="RED113" s="284">
        <f t="shared" si="192"/>
        <v>0</v>
      </c>
      <c r="REE113" s="284">
        <f t="shared" si="192"/>
        <v>0</v>
      </c>
      <c r="REF113" s="284">
        <f t="shared" si="192"/>
        <v>0</v>
      </c>
      <c r="REG113" s="284">
        <f t="shared" si="192"/>
        <v>0</v>
      </c>
      <c r="REH113" s="284">
        <f t="shared" ref="REH113:RGS113" si="193">REH111-REH112</f>
        <v>0</v>
      </c>
      <c r="REI113" s="284">
        <f t="shared" si="193"/>
        <v>0</v>
      </c>
      <c r="REJ113" s="284">
        <f t="shared" si="193"/>
        <v>0</v>
      </c>
      <c r="REK113" s="284">
        <f t="shared" si="193"/>
        <v>0</v>
      </c>
      <c r="REL113" s="284">
        <f t="shared" si="193"/>
        <v>0</v>
      </c>
      <c r="REM113" s="284">
        <f t="shared" si="193"/>
        <v>0</v>
      </c>
      <c r="REN113" s="284">
        <f t="shared" si="193"/>
        <v>0</v>
      </c>
      <c r="REO113" s="284">
        <f t="shared" si="193"/>
        <v>0</v>
      </c>
      <c r="REP113" s="284">
        <f t="shared" si="193"/>
        <v>0</v>
      </c>
      <c r="REQ113" s="284">
        <f t="shared" si="193"/>
        <v>0</v>
      </c>
      <c r="RER113" s="284">
        <f t="shared" si="193"/>
        <v>0</v>
      </c>
      <c r="RES113" s="284">
        <f t="shared" si="193"/>
        <v>0</v>
      </c>
      <c r="RET113" s="284">
        <f t="shared" si="193"/>
        <v>0</v>
      </c>
      <c r="REU113" s="284">
        <f t="shared" si="193"/>
        <v>0</v>
      </c>
      <c r="REV113" s="284">
        <f t="shared" si="193"/>
        <v>0</v>
      </c>
      <c r="REW113" s="284">
        <f t="shared" si="193"/>
        <v>0</v>
      </c>
      <c r="REX113" s="284">
        <f t="shared" si="193"/>
        <v>0</v>
      </c>
      <c r="REY113" s="284">
        <f t="shared" si="193"/>
        <v>0</v>
      </c>
      <c r="REZ113" s="284">
        <f t="shared" si="193"/>
        <v>0</v>
      </c>
      <c r="RFA113" s="284">
        <f t="shared" si="193"/>
        <v>0</v>
      </c>
      <c r="RFB113" s="284">
        <f t="shared" si="193"/>
        <v>0</v>
      </c>
      <c r="RFC113" s="284">
        <f t="shared" si="193"/>
        <v>0</v>
      </c>
      <c r="RFD113" s="284">
        <f t="shared" si="193"/>
        <v>0</v>
      </c>
      <c r="RFE113" s="284">
        <f t="shared" si="193"/>
        <v>0</v>
      </c>
      <c r="RFF113" s="284">
        <f t="shared" si="193"/>
        <v>0</v>
      </c>
      <c r="RFG113" s="284">
        <f t="shared" si="193"/>
        <v>0</v>
      </c>
      <c r="RFH113" s="284">
        <f t="shared" si="193"/>
        <v>0</v>
      </c>
      <c r="RFI113" s="284">
        <f t="shared" si="193"/>
        <v>0</v>
      </c>
      <c r="RFJ113" s="284">
        <f t="shared" si="193"/>
        <v>0</v>
      </c>
      <c r="RFK113" s="284">
        <f t="shared" si="193"/>
        <v>0</v>
      </c>
      <c r="RFL113" s="284">
        <f t="shared" si="193"/>
        <v>0</v>
      </c>
      <c r="RFM113" s="284">
        <f t="shared" si="193"/>
        <v>0</v>
      </c>
      <c r="RFN113" s="284">
        <f t="shared" si="193"/>
        <v>0</v>
      </c>
      <c r="RFO113" s="284">
        <f t="shared" si="193"/>
        <v>0</v>
      </c>
      <c r="RFP113" s="284">
        <f t="shared" si="193"/>
        <v>0</v>
      </c>
      <c r="RFQ113" s="284">
        <f t="shared" si="193"/>
        <v>0</v>
      </c>
      <c r="RFR113" s="284">
        <f t="shared" si="193"/>
        <v>0</v>
      </c>
      <c r="RFS113" s="284">
        <f t="shared" si="193"/>
        <v>0</v>
      </c>
      <c r="RFT113" s="284">
        <f t="shared" si="193"/>
        <v>0</v>
      </c>
      <c r="RFU113" s="284">
        <f t="shared" si="193"/>
        <v>0</v>
      </c>
      <c r="RFV113" s="284">
        <f t="shared" si="193"/>
        <v>0</v>
      </c>
      <c r="RFW113" s="284">
        <f t="shared" si="193"/>
        <v>0</v>
      </c>
      <c r="RFX113" s="284">
        <f t="shared" si="193"/>
        <v>0</v>
      </c>
      <c r="RFY113" s="284">
        <f t="shared" si="193"/>
        <v>0</v>
      </c>
      <c r="RFZ113" s="284">
        <f t="shared" si="193"/>
        <v>0</v>
      </c>
      <c r="RGA113" s="284">
        <f t="shared" si="193"/>
        <v>0</v>
      </c>
      <c r="RGB113" s="284">
        <f t="shared" si="193"/>
        <v>0</v>
      </c>
      <c r="RGC113" s="284">
        <f t="shared" si="193"/>
        <v>0</v>
      </c>
      <c r="RGD113" s="284">
        <f t="shared" si="193"/>
        <v>0</v>
      </c>
      <c r="RGE113" s="284">
        <f t="shared" si="193"/>
        <v>0</v>
      </c>
      <c r="RGF113" s="284">
        <f t="shared" si="193"/>
        <v>0</v>
      </c>
      <c r="RGG113" s="284">
        <f t="shared" si="193"/>
        <v>0</v>
      </c>
      <c r="RGH113" s="284">
        <f t="shared" si="193"/>
        <v>0</v>
      </c>
      <c r="RGI113" s="284">
        <f t="shared" si="193"/>
        <v>0</v>
      </c>
      <c r="RGJ113" s="284">
        <f t="shared" si="193"/>
        <v>0</v>
      </c>
      <c r="RGK113" s="284">
        <f t="shared" si="193"/>
        <v>0</v>
      </c>
      <c r="RGL113" s="284">
        <f t="shared" si="193"/>
        <v>0</v>
      </c>
      <c r="RGM113" s="284">
        <f t="shared" si="193"/>
        <v>0</v>
      </c>
      <c r="RGN113" s="284">
        <f t="shared" si="193"/>
        <v>0</v>
      </c>
      <c r="RGO113" s="284">
        <f t="shared" si="193"/>
        <v>0</v>
      </c>
      <c r="RGP113" s="284">
        <f t="shared" si="193"/>
        <v>0</v>
      </c>
      <c r="RGQ113" s="284">
        <f t="shared" si="193"/>
        <v>0</v>
      </c>
      <c r="RGR113" s="284">
        <f t="shared" si="193"/>
        <v>0</v>
      </c>
      <c r="RGS113" s="284">
        <f t="shared" si="193"/>
        <v>0</v>
      </c>
      <c r="RGT113" s="284">
        <f t="shared" ref="RGT113:RJE113" si="194">RGT111-RGT112</f>
        <v>0</v>
      </c>
      <c r="RGU113" s="284">
        <f t="shared" si="194"/>
        <v>0</v>
      </c>
      <c r="RGV113" s="284">
        <f t="shared" si="194"/>
        <v>0</v>
      </c>
      <c r="RGW113" s="284">
        <f t="shared" si="194"/>
        <v>0</v>
      </c>
      <c r="RGX113" s="284">
        <f t="shared" si="194"/>
        <v>0</v>
      </c>
      <c r="RGY113" s="284">
        <f t="shared" si="194"/>
        <v>0</v>
      </c>
      <c r="RGZ113" s="284">
        <f t="shared" si="194"/>
        <v>0</v>
      </c>
      <c r="RHA113" s="284">
        <f t="shared" si="194"/>
        <v>0</v>
      </c>
      <c r="RHB113" s="284">
        <f t="shared" si="194"/>
        <v>0</v>
      </c>
      <c r="RHC113" s="284">
        <f t="shared" si="194"/>
        <v>0</v>
      </c>
      <c r="RHD113" s="284">
        <f t="shared" si="194"/>
        <v>0</v>
      </c>
      <c r="RHE113" s="284">
        <f t="shared" si="194"/>
        <v>0</v>
      </c>
      <c r="RHF113" s="284">
        <f t="shared" si="194"/>
        <v>0</v>
      </c>
      <c r="RHG113" s="284">
        <f t="shared" si="194"/>
        <v>0</v>
      </c>
      <c r="RHH113" s="284">
        <f t="shared" si="194"/>
        <v>0</v>
      </c>
      <c r="RHI113" s="284">
        <f t="shared" si="194"/>
        <v>0</v>
      </c>
      <c r="RHJ113" s="284">
        <f t="shared" si="194"/>
        <v>0</v>
      </c>
      <c r="RHK113" s="284">
        <f t="shared" si="194"/>
        <v>0</v>
      </c>
      <c r="RHL113" s="284">
        <f t="shared" si="194"/>
        <v>0</v>
      </c>
      <c r="RHM113" s="284">
        <f t="shared" si="194"/>
        <v>0</v>
      </c>
      <c r="RHN113" s="284">
        <f t="shared" si="194"/>
        <v>0</v>
      </c>
      <c r="RHO113" s="284">
        <f t="shared" si="194"/>
        <v>0</v>
      </c>
      <c r="RHP113" s="284">
        <f t="shared" si="194"/>
        <v>0</v>
      </c>
      <c r="RHQ113" s="284">
        <f t="shared" si="194"/>
        <v>0</v>
      </c>
      <c r="RHR113" s="284">
        <f t="shared" si="194"/>
        <v>0</v>
      </c>
      <c r="RHS113" s="284">
        <f t="shared" si="194"/>
        <v>0</v>
      </c>
      <c r="RHT113" s="284">
        <f t="shared" si="194"/>
        <v>0</v>
      </c>
      <c r="RHU113" s="284">
        <f t="shared" si="194"/>
        <v>0</v>
      </c>
      <c r="RHV113" s="284">
        <f t="shared" si="194"/>
        <v>0</v>
      </c>
      <c r="RHW113" s="284">
        <f t="shared" si="194"/>
        <v>0</v>
      </c>
      <c r="RHX113" s="284">
        <f t="shared" si="194"/>
        <v>0</v>
      </c>
      <c r="RHY113" s="284">
        <f t="shared" si="194"/>
        <v>0</v>
      </c>
      <c r="RHZ113" s="284">
        <f t="shared" si="194"/>
        <v>0</v>
      </c>
      <c r="RIA113" s="284">
        <f t="shared" si="194"/>
        <v>0</v>
      </c>
      <c r="RIB113" s="284">
        <f t="shared" si="194"/>
        <v>0</v>
      </c>
      <c r="RIC113" s="284">
        <f t="shared" si="194"/>
        <v>0</v>
      </c>
      <c r="RID113" s="284">
        <f t="shared" si="194"/>
        <v>0</v>
      </c>
      <c r="RIE113" s="284">
        <f t="shared" si="194"/>
        <v>0</v>
      </c>
      <c r="RIF113" s="284">
        <f t="shared" si="194"/>
        <v>0</v>
      </c>
      <c r="RIG113" s="284">
        <f t="shared" si="194"/>
        <v>0</v>
      </c>
      <c r="RIH113" s="284">
        <f t="shared" si="194"/>
        <v>0</v>
      </c>
      <c r="RII113" s="284">
        <f t="shared" si="194"/>
        <v>0</v>
      </c>
      <c r="RIJ113" s="284">
        <f t="shared" si="194"/>
        <v>0</v>
      </c>
      <c r="RIK113" s="284">
        <f t="shared" si="194"/>
        <v>0</v>
      </c>
      <c r="RIL113" s="284">
        <f t="shared" si="194"/>
        <v>0</v>
      </c>
      <c r="RIM113" s="284">
        <f t="shared" si="194"/>
        <v>0</v>
      </c>
      <c r="RIN113" s="284">
        <f t="shared" si="194"/>
        <v>0</v>
      </c>
      <c r="RIO113" s="284">
        <f t="shared" si="194"/>
        <v>0</v>
      </c>
      <c r="RIP113" s="284">
        <f t="shared" si="194"/>
        <v>0</v>
      </c>
      <c r="RIQ113" s="284">
        <f t="shared" si="194"/>
        <v>0</v>
      </c>
      <c r="RIR113" s="284">
        <f t="shared" si="194"/>
        <v>0</v>
      </c>
      <c r="RIS113" s="284">
        <f t="shared" si="194"/>
        <v>0</v>
      </c>
      <c r="RIT113" s="284">
        <f t="shared" si="194"/>
        <v>0</v>
      </c>
      <c r="RIU113" s="284">
        <f t="shared" si="194"/>
        <v>0</v>
      </c>
      <c r="RIV113" s="284">
        <f t="shared" si="194"/>
        <v>0</v>
      </c>
      <c r="RIW113" s="284">
        <f t="shared" si="194"/>
        <v>0</v>
      </c>
      <c r="RIX113" s="284">
        <f t="shared" si="194"/>
        <v>0</v>
      </c>
      <c r="RIY113" s="284">
        <f t="shared" si="194"/>
        <v>0</v>
      </c>
      <c r="RIZ113" s="284">
        <f t="shared" si="194"/>
        <v>0</v>
      </c>
      <c r="RJA113" s="284">
        <f t="shared" si="194"/>
        <v>0</v>
      </c>
      <c r="RJB113" s="284">
        <f t="shared" si="194"/>
        <v>0</v>
      </c>
      <c r="RJC113" s="284">
        <f t="shared" si="194"/>
        <v>0</v>
      </c>
      <c r="RJD113" s="284">
        <f t="shared" si="194"/>
        <v>0</v>
      </c>
      <c r="RJE113" s="284">
        <f t="shared" si="194"/>
        <v>0</v>
      </c>
      <c r="RJF113" s="284">
        <f t="shared" ref="RJF113:RLQ113" si="195">RJF111-RJF112</f>
        <v>0</v>
      </c>
      <c r="RJG113" s="284">
        <f t="shared" si="195"/>
        <v>0</v>
      </c>
      <c r="RJH113" s="284">
        <f t="shared" si="195"/>
        <v>0</v>
      </c>
      <c r="RJI113" s="284">
        <f t="shared" si="195"/>
        <v>0</v>
      </c>
      <c r="RJJ113" s="284">
        <f t="shared" si="195"/>
        <v>0</v>
      </c>
      <c r="RJK113" s="284">
        <f t="shared" si="195"/>
        <v>0</v>
      </c>
      <c r="RJL113" s="284">
        <f t="shared" si="195"/>
        <v>0</v>
      </c>
      <c r="RJM113" s="284">
        <f t="shared" si="195"/>
        <v>0</v>
      </c>
      <c r="RJN113" s="284">
        <f t="shared" si="195"/>
        <v>0</v>
      </c>
      <c r="RJO113" s="284">
        <f t="shared" si="195"/>
        <v>0</v>
      </c>
      <c r="RJP113" s="284">
        <f t="shared" si="195"/>
        <v>0</v>
      </c>
      <c r="RJQ113" s="284">
        <f t="shared" si="195"/>
        <v>0</v>
      </c>
      <c r="RJR113" s="284">
        <f t="shared" si="195"/>
        <v>0</v>
      </c>
      <c r="RJS113" s="284">
        <f t="shared" si="195"/>
        <v>0</v>
      </c>
      <c r="RJT113" s="284">
        <f t="shared" si="195"/>
        <v>0</v>
      </c>
      <c r="RJU113" s="284">
        <f t="shared" si="195"/>
        <v>0</v>
      </c>
      <c r="RJV113" s="284">
        <f t="shared" si="195"/>
        <v>0</v>
      </c>
      <c r="RJW113" s="284">
        <f t="shared" si="195"/>
        <v>0</v>
      </c>
      <c r="RJX113" s="284">
        <f t="shared" si="195"/>
        <v>0</v>
      </c>
      <c r="RJY113" s="284">
        <f t="shared" si="195"/>
        <v>0</v>
      </c>
      <c r="RJZ113" s="284">
        <f t="shared" si="195"/>
        <v>0</v>
      </c>
      <c r="RKA113" s="284">
        <f t="shared" si="195"/>
        <v>0</v>
      </c>
      <c r="RKB113" s="284">
        <f t="shared" si="195"/>
        <v>0</v>
      </c>
      <c r="RKC113" s="284">
        <f t="shared" si="195"/>
        <v>0</v>
      </c>
      <c r="RKD113" s="284">
        <f t="shared" si="195"/>
        <v>0</v>
      </c>
      <c r="RKE113" s="284">
        <f t="shared" si="195"/>
        <v>0</v>
      </c>
      <c r="RKF113" s="284">
        <f t="shared" si="195"/>
        <v>0</v>
      </c>
      <c r="RKG113" s="284">
        <f t="shared" si="195"/>
        <v>0</v>
      </c>
      <c r="RKH113" s="284">
        <f t="shared" si="195"/>
        <v>0</v>
      </c>
      <c r="RKI113" s="284">
        <f t="shared" si="195"/>
        <v>0</v>
      </c>
      <c r="RKJ113" s="284">
        <f t="shared" si="195"/>
        <v>0</v>
      </c>
      <c r="RKK113" s="284">
        <f t="shared" si="195"/>
        <v>0</v>
      </c>
      <c r="RKL113" s="284">
        <f t="shared" si="195"/>
        <v>0</v>
      </c>
      <c r="RKM113" s="284">
        <f t="shared" si="195"/>
        <v>0</v>
      </c>
      <c r="RKN113" s="284">
        <f t="shared" si="195"/>
        <v>0</v>
      </c>
      <c r="RKO113" s="284">
        <f t="shared" si="195"/>
        <v>0</v>
      </c>
      <c r="RKP113" s="284">
        <f t="shared" si="195"/>
        <v>0</v>
      </c>
      <c r="RKQ113" s="284">
        <f t="shared" si="195"/>
        <v>0</v>
      </c>
      <c r="RKR113" s="284">
        <f t="shared" si="195"/>
        <v>0</v>
      </c>
      <c r="RKS113" s="284">
        <f t="shared" si="195"/>
        <v>0</v>
      </c>
      <c r="RKT113" s="284">
        <f t="shared" si="195"/>
        <v>0</v>
      </c>
      <c r="RKU113" s="284">
        <f t="shared" si="195"/>
        <v>0</v>
      </c>
      <c r="RKV113" s="284">
        <f t="shared" si="195"/>
        <v>0</v>
      </c>
      <c r="RKW113" s="284">
        <f t="shared" si="195"/>
        <v>0</v>
      </c>
      <c r="RKX113" s="284">
        <f t="shared" si="195"/>
        <v>0</v>
      </c>
      <c r="RKY113" s="284">
        <f t="shared" si="195"/>
        <v>0</v>
      </c>
      <c r="RKZ113" s="284">
        <f t="shared" si="195"/>
        <v>0</v>
      </c>
      <c r="RLA113" s="284">
        <f t="shared" si="195"/>
        <v>0</v>
      </c>
      <c r="RLB113" s="284">
        <f t="shared" si="195"/>
        <v>0</v>
      </c>
      <c r="RLC113" s="284">
        <f t="shared" si="195"/>
        <v>0</v>
      </c>
      <c r="RLD113" s="284">
        <f t="shared" si="195"/>
        <v>0</v>
      </c>
      <c r="RLE113" s="284">
        <f t="shared" si="195"/>
        <v>0</v>
      </c>
      <c r="RLF113" s="284">
        <f t="shared" si="195"/>
        <v>0</v>
      </c>
      <c r="RLG113" s="284">
        <f t="shared" si="195"/>
        <v>0</v>
      </c>
      <c r="RLH113" s="284">
        <f t="shared" si="195"/>
        <v>0</v>
      </c>
      <c r="RLI113" s="284">
        <f t="shared" si="195"/>
        <v>0</v>
      </c>
      <c r="RLJ113" s="284">
        <f t="shared" si="195"/>
        <v>0</v>
      </c>
      <c r="RLK113" s="284">
        <f t="shared" si="195"/>
        <v>0</v>
      </c>
      <c r="RLL113" s="284">
        <f t="shared" si="195"/>
        <v>0</v>
      </c>
      <c r="RLM113" s="284">
        <f t="shared" si="195"/>
        <v>0</v>
      </c>
      <c r="RLN113" s="284">
        <f t="shared" si="195"/>
        <v>0</v>
      </c>
      <c r="RLO113" s="284">
        <f t="shared" si="195"/>
        <v>0</v>
      </c>
      <c r="RLP113" s="284">
        <f t="shared" si="195"/>
        <v>0</v>
      </c>
      <c r="RLQ113" s="284">
        <f t="shared" si="195"/>
        <v>0</v>
      </c>
      <c r="RLR113" s="284">
        <f t="shared" ref="RLR113:ROC113" si="196">RLR111-RLR112</f>
        <v>0</v>
      </c>
      <c r="RLS113" s="284">
        <f t="shared" si="196"/>
        <v>0</v>
      </c>
      <c r="RLT113" s="284">
        <f t="shared" si="196"/>
        <v>0</v>
      </c>
      <c r="RLU113" s="284">
        <f t="shared" si="196"/>
        <v>0</v>
      </c>
      <c r="RLV113" s="284">
        <f t="shared" si="196"/>
        <v>0</v>
      </c>
      <c r="RLW113" s="284">
        <f t="shared" si="196"/>
        <v>0</v>
      </c>
      <c r="RLX113" s="284">
        <f t="shared" si="196"/>
        <v>0</v>
      </c>
      <c r="RLY113" s="284">
        <f t="shared" si="196"/>
        <v>0</v>
      </c>
      <c r="RLZ113" s="284">
        <f t="shared" si="196"/>
        <v>0</v>
      </c>
      <c r="RMA113" s="284">
        <f t="shared" si="196"/>
        <v>0</v>
      </c>
      <c r="RMB113" s="284">
        <f t="shared" si="196"/>
        <v>0</v>
      </c>
      <c r="RMC113" s="284">
        <f t="shared" si="196"/>
        <v>0</v>
      </c>
      <c r="RMD113" s="284">
        <f t="shared" si="196"/>
        <v>0</v>
      </c>
      <c r="RME113" s="284">
        <f t="shared" si="196"/>
        <v>0</v>
      </c>
      <c r="RMF113" s="284">
        <f t="shared" si="196"/>
        <v>0</v>
      </c>
      <c r="RMG113" s="284">
        <f t="shared" si="196"/>
        <v>0</v>
      </c>
      <c r="RMH113" s="284">
        <f t="shared" si="196"/>
        <v>0</v>
      </c>
      <c r="RMI113" s="284">
        <f t="shared" si="196"/>
        <v>0</v>
      </c>
      <c r="RMJ113" s="284">
        <f t="shared" si="196"/>
        <v>0</v>
      </c>
      <c r="RMK113" s="284">
        <f t="shared" si="196"/>
        <v>0</v>
      </c>
      <c r="RML113" s="284">
        <f t="shared" si="196"/>
        <v>0</v>
      </c>
      <c r="RMM113" s="284">
        <f t="shared" si="196"/>
        <v>0</v>
      </c>
      <c r="RMN113" s="284">
        <f t="shared" si="196"/>
        <v>0</v>
      </c>
      <c r="RMO113" s="284">
        <f t="shared" si="196"/>
        <v>0</v>
      </c>
      <c r="RMP113" s="284">
        <f t="shared" si="196"/>
        <v>0</v>
      </c>
      <c r="RMQ113" s="284">
        <f t="shared" si="196"/>
        <v>0</v>
      </c>
      <c r="RMR113" s="284">
        <f t="shared" si="196"/>
        <v>0</v>
      </c>
      <c r="RMS113" s="284">
        <f t="shared" si="196"/>
        <v>0</v>
      </c>
      <c r="RMT113" s="284">
        <f t="shared" si="196"/>
        <v>0</v>
      </c>
      <c r="RMU113" s="284">
        <f t="shared" si="196"/>
        <v>0</v>
      </c>
      <c r="RMV113" s="284">
        <f t="shared" si="196"/>
        <v>0</v>
      </c>
      <c r="RMW113" s="284">
        <f t="shared" si="196"/>
        <v>0</v>
      </c>
      <c r="RMX113" s="284">
        <f t="shared" si="196"/>
        <v>0</v>
      </c>
      <c r="RMY113" s="284">
        <f t="shared" si="196"/>
        <v>0</v>
      </c>
      <c r="RMZ113" s="284">
        <f t="shared" si="196"/>
        <v>0</v>
      </c>
      <c r="RNA113" s="284">
        <f t="shared" si="196"/>
        <v>0</v>
      </c>
      <c r="RNB113" s="284">
        <f t="shared" si="196"/>
        <v>0</v>
      </c>
      <c r="RNC113" s="284">
        <f t="shared" si="196"/>
        <v>0</v>
      </c>
      <c r="RND113" s="284">
        <f t="shared" si="196"/>
        <v>0</v>
      </c>
      <c r="RNE113" s="284">
        <f t="shared" si="196"/>
        <v>0</v>
      </c>
      <c r="RNF113" s="284">
        <f t="shared" si="196"/>
        <v>0</v>
      </c>
      <c r="RNG113" s="284">
        <f t="shared" si="196"/>
        <v>0</v>
      </c>
      <c r="RNH113" s="284">
        <f t="shared" si="196"/>
        <v>0</v>
      </c>
      <c r="RNI113" s="284">
        <f t="shared" si="196"/>
        <v>0</v>
      </c>
      <c r="RNJ113" s="284">
        <f t="shared" si="196"/>
        <v>0</v>
      </c>
      <c r="RNK113" s="284">
        <f t="shared" si="196"/>
        <v>0</v>
      </c>
      <c r="RNL113" s="284">
        <f t="shared" si="196"/>
        <v>0</v>
      </c>
      <c r="RNM113" s="284">
        <f t="shared" si="196"/>
        <v>0</v>
      </c>
      <c r="RNN113" s="284">
        <f t="shared" si="196"/>
        <v>0</v>
      </c>
      <c r="RNO113" s="284">
        <f t="shared" si="196"/>
        <v>0</v>
      </c>
      <c r="RNP113" s="284">
        <f t="shared" si="196"/>
        <v>0</v>
      </c>
      <c r="RNQ113" s="284">
        <f t="shared" si="196"/>
        <v>0</v>
      </c>
      <c r="RNR113" s="284">
        <f t="shared" si="196"/>
        <v>0</v>
      </c>
      <c r="RNS113" s="284">
        <f t="shared" si="196"/>
        <v>0</v>
      </c>
      <c r="RNT113" s="284">
        <f t="shared" si="196"/>
        <v>0</v>
      </c>
      <c r="RNU113" s="284">
        <f t="shared" si="196"/>
        <v>0</v>
      </c>
      <c r="RNV113" s="284">
        <f t="shared" si="196"/>
        <v>0</v>
      </c>
      <c r="RNW113" s="284">
        <f t="shared" si="196"/>
        <v>0</v>
      </c>
      <c r="RNX113" s="284">
        <f t="shared" si="196"/>
        <v>0</v>
      </c>
      <c r="RNY113" s="284">
        <f t="shared" si="196"/>
        <v>0</v>
      </c>
      <c r="RNZ113" s="284">
        <f t="shared" si="196"/>
        <v>0</v>
      </c>
      <c r="ROA113" s="284">
        <f t="shared" si="196"/>
        <v>0</v>
      </c>
      <c r="ROB113" s="284">
        <f t="shared" si="196"/>
        <v>0</v>
      </c>
      <c r="ROC113" s="284">
        <f t="shared" si="196"/>
        <v>0</v>
      </c>
      <c r="ROD113" s="284">
        <f t="shared" ref="ROD113:RQO113" si="197">ROD111-ROD112</f>
        <v>0</v>
      </c>
      <c r="ROE113" s="284">
        <f t="shared" si="197"/>
        <v>0</v>
      </c>
      <c r="ROF113" s="284">
        <f t="shared" si="197"/>
        <v>0</v>
      </c>
      <c r="ROG113" s="284">
        <f t="shared" si="197"/>
        <v>0</v>
      </c>
      <c r="ROH113" s="284">
        <f t="shared" si="197"/>
        <v>0</v>
      </c>
      <c r="ROI113" s="284">
        <f t="shared" si="197"/>
        <v>0</v>
      </c>
      <c r="ROJ113" s="284">
        <f t="shared" si="197"/>
        <v>0</v>
      </c>
      <c r="ROK113" s="284">
        <f t="shared" si="197"/>
        <v>0</v>
      </c>
      <c r="ROL113" s="284">
        <f t="shared" si="197"/>
        <v>0</v>
      </c>
      <c r="ROM113" s="284">
        <f t="shared" si="197"/>
        <v>0</v>
      </c>
      <c r="RON113" s="284">
        <f t="shared" si="197"/>
        <v>0</v>
      </c>
      <c r="ROO113" s="284">
        <f t="shared" si="197"/>
        <v>0</v>
      </c>
      <c r="ROP113" s="284">
        <f t="shared" si="197"/>
        <v>0</v>
      </c>
      <c r="ROQ113" s="284">
        <f t="shared" si="197"/>
        <v>0</v>
      </c>
      <c r="ROR113" s="284">
        <f t="shared" si="197"/>
        <v>0</v>
      </c>
      <c r="ROS113" s="284">
        <f t="shared" si="197"/>
        <v>0</v>
      </c>
      <c r="ROT113" s="284">
        <f t="shared" si="197"/>
        <v>0</v>
      </c>
      <c r="ROU113" s="284">
        <f t="shared" si="197"/>
        <v>0</v>
      </c>
      <c r="ROV113" s="284">
        <f t="shared" si="197"/>
        <v>0</v>
      </c>
      <c r="ROW113" s="284">
        <f t="shared" si="197"/>
        <v>0</v>
      </c>
      <c r="ROX113" s="284">
        <f t="shared" si="197"/>
        <v>0</v>
      </c>
      <c r="ROY113" s="284">
        <f t="shared" si="197"/>
        <v>0</v>
      </c>
      <c r="ROZ113" s="284">
        <f t="shared" si="197"/>
        <v>0</v>
      </c>
      <c r="RPA113" s="284">
        <f t="shared" si="197"/>
        <v>0</v>
      </c>
      <c r="RPB113" s="284">
        <f t="shared" si="197"/>
        <v>0</v>
      </c>
      <c r="RPC113" s="284">
        <f t="shared" si="197"/>
        <v>0</v>
      </c>
      <c r="RPD113" s="284">
        <f t="shared" si="197"/>
        <v>0</v>
      </c>
      <c r="RPE113" s="284">
        <f t="shared" si="197"/>
        <v>0</v>
      </c>
      <c r="RPF113" s="284">
        <f t="shared" si="197"/>
        <v>0</v>
      </c>
      <c r="RPG113" s="284">
        <f t="shared" si="197"/>
        <v>0</v>
      </c>
      <c r="RPH113" s="284">
        <f t="shared" si="197"/>
        <v>0</v>
      </c>
      <c r="RPI113" s="284">
        <f t="shared" si="197"/>
        <v>0</v>
      </c>
      <c r="RPJ113" s="284">
        <f t="shared" si="197"/>
        <v>0</v>
      </c>
      <c r="RPK113" s="284">
        <f t="shared" si="197"/>
        <v>0</v>
      </c>
      <c r="RPL113" s="284">
        <f t="shared" si="197"/>
        <v>0</v>
      </c>
      <c r="RPM113" s="284">
        <f t="shared" si="197"/>
        <v>0</v>
      </c>
      <c r="RPN113" s="284">
        <f t="shared" si="197"/>
        <v>0</v>
      </c>
      <c r="RPO113" s="284">
        <f t="shared" si="197"/>
        <v>0</v>
      </c>
      <c r="RPP113" s="284">
        <f t="shared" si="197"/>
        <v>0</v>
      </c>
      <c r="RPQ113" s="284">
        <f t="shared" si="197"/>
        <v>0</v>
      </c>
      <c r="RPR113" s="284">
        <f t="shared" si="197"/>
        <v>0</v>
      </c>
      <c r="RPS113" s="284">
        <f t="shared" si="197"/>
        <v>0</v>
      </c>
      <c r="RPT113" s="284">
        <f t="shared" si="197"/>
        <v>0</v>
      </c>
      <c r="RPU113" s="284">
        <f t="shared" si="197"/>
        <v>0</v>
      </c>
      <c r="RPV113" s="284">
        <f t="shared" si="197"/>
        <v>0</v>
      </c>
      <c r="RPW113" s="284">
        <f t="shared" si="197"/>
        <v>0</v>
      </c>
      <c r="RPX113" s="284">
        <f t="shared" si="197"/>
        <v>0</v>
      </c>
      <c r="RPY113" s="284">
        <f t="shared" si="197"/>
        <v>0</v>
      </c>
      <c r="RPZ113" s="284">
        <f t="shared" si="197"/>
        <v>0</v>
      </c>
      <c r="RQA113" s="284">
        <f t="shared" si="197"/>
        <v>0</v>
      </c>
      <c r="RQB113" s="284">
        <f t="shared" si="197"/>
        <v>0</v>
      </c>
      <c r="RQC113" s="284">
        <f t="shared" si="197"/>
        <v>0</v>
      </c>
      <c r="RQD113" s="284">
        <f t="shared" si="197"/>
        <v>0</v>
      </c>
      <c r="RQE113" s="284">
        <f t="shared" si="197"/>
        <v>0</v>
      </c>
      <c r="RQF113" s="284">
        <f t="shared" si="197"/>
        <v>0</v>
      </c>
      <c r="RQG113" s="284">
        <f t="shared" si="197"/>
        <v>0</v>
      </c>
      <c r="RQH113" s="284">
        <f t="shared" si="197"/>
        <v>0</v>
      </c>
      <c r="RQI113" s="284">
        <f t="shared" si="197"/>
        <v>0</v>
      </c>
      <c r="RQJ113" s="284">
        <f t="shared" si="197"/>
        <v>0</v>
      </c>
      <c r="RQK113" s="284">
        <f t="shared" si="197"/>
        <v>0</v>
      </c>
      <c r="RQL113" s="284">
        <f t="shared" si="197"/>
        <v>0</v>
      </c>
      <c r="RQM113" s="284">
        <f t="shared" si="197"/>
        <v>0</v>
      </c>
      <c r="RQN113" s="284">
        <f t="shared" si="197"/>
        <v>0</v>
      </c>
      <c r="RQO113" s="284">
        <f t="shared" si="197"/>
        <v>0</v>
      </c>
      <c r="RQP113" s="284">
        <f t="shared" ref="RQP113:RTA113" si="198">RQP111-RQP112</f>
        <v>0</v>
      </c>
      <c r="RQQ113" s="284">
        <f t="shared" si="198"/>
        <v>0</v>
      </c>
      <c r="RQR113" s="284">
        <f t="shared" si="198"/>
        <v>0</v>
      </c>
      <c r="RQS113" s="284">
        <f t="shared" si="198"/>
        <v>0</v>
      </c>
      <c r="RQT113" s="284">
        <f t="shared" si="198"/>
        <v>0</v>
      </c>
      <c r="RQU113" s="284">
        <f t="shared" si="198"/>
        <v>0</v>
      </c>
      <c r="RQV113" s="284">
        <f t="shared" si="198"/>
        <v>0</v>
      </c>
      <c r="RQW113" s="284">
        <f t="shared" si="198"/>
        <v>0</v>
      </c>
      <c r="RQX113" s="284">
        <f t="shared" si="198"/>
        <v>0</v>
      </c>
      <c r="RQY113" s="284">
        <f t="shared" si="198"/>
        <v>0</v>
      </c>
      <c r="RQZ113" s="284">
        <f t="shared" si="198"/>
        <v>0</v>
      </c>
      <c r="RRA113" s="284">
        <f t="shared" si="198"/>
        <v>0</v>
      </c>
      <c r="RRB113" s="284">
        <f t="shared" si="198"/>
        <v>0</v>
      </c>
      <c r="RRC113" s="284">
        <f t="shared" si="198"/>
        <v>0</v>
      </c>
      <c r="RRD113" s="284">
        <f t="shared" si="198"/>
        <v>0</v>
      </c>
      <c r="RRE113" s="284">
        <f t="shared" si="198"/>
        <v>0</v>
      </c>
      <c r="RRF113" s="284">
        <f t="shared" si="198"/>
        <v>0</v>
      </c>
      <c r="RRG113" s="284">
        <f t="shared" si="198"/>
        <v>0</v>
      </c>
      <c r="RRH113" s="284">
        <f t="shared" si="198"/>
        <v>0</v>
      </c>
      <c r="RRI113" s="284">
        <f t="shared" si="198"/>
        <v>0</v>
      </c>
      <c r="RRJ113" s="284">
        <f t="shared" si="198"/>
        <v>0</v>
      </c>
      <c r="RRK113" s="284">
        <f t="shared" si="198"/>
        <v>0</v>
      </c>
      <c r="RRL113" s="284">
        <f t="shared" si="198"/>
        <v>0</v>
      </c>
      <c r="RRM113" s="284">
        <f t="shared" si="198"/>
        <v>0</v>
      </c>
      <c r="RRN113" s="284">
        <f t="shared" si="198"/>
        <v>0</v>
      </c>
      <c r="RRO113" s="284">
        <f t="shared" si="198"/>
        <v>0</v>
      </c>
      <c r="RRP113" s="284">
        <f t="shared" si="198"/>
        <v>0</v>
      </c>
      <c r="RRQ113" s="284">
        <f t="shared" si="198"/>
        <v>0</v>
      </c>
      <c r="RRR113" s="284">
        <f t="shared" si="198"/>
        <v>0</v>
      </c>
      <c r="RRS113" s="284">
        <f t="shared" si="198"/>
        <v>0</v>
      </c>
      <c r="RRT113" s="284">
        <f t="shared" si="198"/>
        <v>0</v>
      </c>
      <c r="RRU113" s="284">
        <f t="shared" si="198"/>
        <v>0</v>
      </c>
      <c r="RRV113" s="284">
        <f t="shared" si="198"/>
        <v>0</v>
      </c>
      <c r="RRW113" s="284">
        <f t="shared" si="198"/>
        <v>0</v>
      </c>
      <c r="RRX113" s="284">
        <f t="shared" si="198"/>
        <v>0</v>
      </c>
      <c r="RRY113" s="284">
        <f t="shared" si="198"/>
        <v>0</v>
      </c>
      <c r="RRZ113" s="284">
        <f t="shared" si="198"/>
        <v>0</v>
      </c>
      <c r="RSA113" s="284">
        <f t="shared" si="198"/>
        <v>0</v>
      </c>
      <c r="RSB113" s="284">
        <f t="shared" si="198"/>
        <v>0</v>
      </c>
      <c r="RSC113" s="284">
        <f t="shared" si="198"/>
        <v>0</v>
      </c>
      <c r="RSD113" s="284">
        <f t="shared" si="198"/>
        <v>0</v>
      </c>
      <c r="RSE113" s="284">
        <f t="shared" si="198"/>
        <v>0</v>
      </c>
      <c r="RSF113" s="284">
        <f t="shared" si="198"/>
        <v>0</v>
      </c>
      <c r="RSG113" s="284">
        <f t="shared" si="198"/>
        <v>0</v>
      </c>
      <c r="RSH113" s="284">
        <f t="shared" si="198"/>
        <v>0</v>
      </c>
      <c r="RSI113" s="284">
        <f t="shared" si="198"/>
        <v>0</v>
      </c>
      <c r="RSJ113" s="284">
        <f t="shared" si="198"/>
        <v>0</v>
      </c>
      <c r="RSK113" s="284">
        <f t="shared" si="198"/>
        <v>0</v>
      </c>
      <c r="RSL113" s="284">
        <f t="shared" si="198"/>
        <v>0</v>
      </c>
      <c r="RSM113" s="284">
        <f t="shared" si="198"/>
        <v>0</v>
      </c>
      <c r="RSN113" s="284">
        <f t="shared" si="198"/>
        <v>0</v>
      </c>
      <c r="RSO113" s="284">
        <f t="shared" si="198"/>
        <v>0</v>
      </c>
      <c r="RSP113" s="284">
        <f t="shared" si="198"/>
        <v>0</v>
      </c>
      <c r="RSQ113" s="284">
        <f t="shared" si="198"/>
        <v>0</v>
      </c>
      <c r="RSR113" s="284">
        <f t="shared" si="198"/>
        <v>0</v>
      </c>
      <c r="RSS113" s="284">
        <f t="shared" si="198"/>
        <v>0</v>
      </c>
      <c r="RST113" s="284">
        <f t="shared" si="198"/>
        <v>0</v>
      </c>
      <c r="RSU113" s="284">
        <f t="shared" si="198"/>
        <v>0</v>
      </c>
      <c r="RSV113" s="284">
        <f t="shared" si="198"/>
        <v>0</v>
      </c>
      <c r="RSW113" s="284">
        <f t="shared" si="198"/>
        <v>0</v>
      </c>
      <c r="RSX113" s="284">
        <f t="shared" si="198"/>
        <v>0</v>
      </c>
      <c r="RSY113" s="284">
        <f t="shared" si="198"/>
        <v>0</v>
      </c>
      <c r="RSZ113" s="284">
        <f t="shared" si="198"/>
        <v>0</v>
      </c>
      <c r="RTA113" s="284">
        <f t="shared" si="198"/>
        <v>0</v>
      </c>
      <c r="RTB113" s="284">
        <f t="shared" ref="RTB113:RVM113" si="199">RTB111-RTB112</f>
        <v>0</v>
      </c>
      <c r="RTC113" s="284">
        <f t="shared" si="199"/>
        <v>0</v>
      </c>
      <c r="RTD113" s="284">
        <f t="shared" si="199"/>
        <v>0</v>
      </c>
      <c r="RTE113" s="284">
        <f t="shared" si="199"/>
        <v>0</v>
      </c>
      <c r="RTF113" s="284">
        <f t="shared" si="199"/>
        <v>0</v>
      </c>
      <c r="RTG113" s="284">
        <f t="shared" si="199"/>
        <v>0</v>
      </c>
      <c r="RTH113" s="284">
        <f t="shared" si="199"/>
        <v>0</v>
      </c>
      <c r="RTI113" s="284">
        <f t="shared" si="199"/>
        <v>0</v>
      </c>
      <c r="RTJ113" s="284">
        <f t="shared" si="199"/>
        <v>0</v>
      </c>
      <c r="RTK113" s="284">
        <f t="shared" si="199"/>
        <v>0</v>
      </c>
      <c r="RTL113" s="284">
        <f t="shared" si="199"/>
        <v>0</v>
      </c>
      <c r="RTM113" s="284">
        <f t="shared" si="199"/>
        <v>0</v>
      </c>
      <c r="RTN113" s="284">
        <f t="shared" si="199"/>
        <v>0</v>
      </c>
      <c r="RTO113" s="284">
        <f t="shared" si="199"/>
        <v>0</v>
      </c>
      <c r="RTP113" s="284">
        <f t="shared" si="199"/>
        <v>0</v>
      </c>
      <c r="RTQ113" s="284">
        <f t="shared" si="199"/>
        <v>0</v>
      </c>
      <c r="RTR113" s="284">
        <f t="shared" si="199"/>
        <v>0</v>
      </c>
      <c r="RTS113" s="284">
        <f t="shared" si="199"/>
        <v>0</v>
      </c>
      <c r="RTT113" s="284">
        <f t="shared" si="199"/>
        <v>0</v>
      </c>
      <c r="RTU113" s="284">
        <f t="shared" si="199"/>
        <v>0</v>
      </c>
      <c r="RTV113" s="284">
        <f t="shared" si="199"/>
        <v>0</v>
      </c>
      <c r="RTW113" s="284">
        <f t="shared" si="199"/>
        <v>0</v>
      </c>
      <c r="RTX113" s="284">
        <f t="shared" si="199"/>
        <v>0</v>
      </c>
      <c r="RTY113" s="284">
        <f t="shared" si="199"/>
        <v>0</v>
      </c>
      <c r="RTZ113" s="284">
        <f t="shared" si="199"/>
        <v>0</v>
      </c>
      <c r="RUA113" s="284">
        <f t="shared" si="199"/>
        <v>0</v>
      </c>
      <c r="RUB113" s="284">
        <f t="shared" si="199"/>
        <v>0</v>
      </c>
      <c r="RUC113" s="284">
        <f t="shared" si="199"/>
        <v>0</v>
      </c>
      <c r="RUD113" s="284">
        <f t="shared" si="199"/>
        <v>0</v>
      </c>
      <c r="RUE113" s="284">
        <f t="shared" si="199"/>
        <v>0</v>
      </c>
      <c r="RUF113" s="284">
        <f t="shared" si="199"/>
        <v>0</v>
      </c>
      <c r="RUG113" s="284">
        <f t="shared" si="199"/>
        <v>0</v>
      </c>
      <c r="RUH113" s="284">
        <f t="shared" si="199"/>
        <v>0</v>
      </c>
      <c r="RUI113" s="284">
        <f t="shared" si="199"/>
        <v>0</v>
      </c>
      <c r="RUJ113" s="284">
        <f t="shared" si="199"/>
        <v>0</v>
      </c>
      <c r="RUK113" s="284">
        <f t="shared" si="199"/>
        <v>0</v>
      </c>
      <c r="RUL113" s="284">
        <f t="shared" si="199"/>
        <v>0</v>
      </c>
      <c r="RUM113" s="284">
        <f t="shared" si="199"/>
        <v>0</v>
      </c>
      <c r="RUN113" s="284">
        <f t="shared" si="199"/>
        <v>0</v>
      </c>
      <c r="RUO113" s="284">
        <f t="shared" si="199"/>
        <v>0</v>
      </c>
      <c r="RUP113" s="284">
        <f t="shared" si="199"/>
        <v>0</v>
      </c>
      <c r="RUQ113" s="284">
        <f t="shared" si="199"/>
        <v>0</v>
      </c>
      <c r="RUR113" s="284">
        <f t="shared" si="199"/>
        <v>0</v>
      </c>
      <c r="RUS113" s="284">
        <f t="shared" si="199"/>
        <v>0</v>
      </c>
      <c r="RUT113" s="284">
        <f t="shared" si="199"/>
        <v>0</v>
      </c>
      <c r="RUU113" s="284">
        <f t="shared" si="199"/>
        <v>0</v>
      </c>
      <c r="RUV113" s="284">
        <f t="shared" si="199"/>
        <v>0</v>
      </c>
      <c r="RUW113" s="284">
        <f t="shared" si="199"/>
        <v>0</v>
      </c>
      <c r="RUX113" s="284">
        <f t="shared" si="199"/>
        <v>0</v>
      </c>
      <c r="RUY113" s="284">
        <f t="shared" si="199"/>
        <v>0</v>
      </c>
      <c r="RUZ113" s="284">
        <f t="shared" si="199"/>
        <v>0</v>
      </c>
      <c r="RVA113" s="284">
        <f t="shared" si="199"/>
        <v>0</v>
      </c>
      <c r="RVB113" s="284">
        <f t="shared" si="199"/>
        <v>0</v>
      </c>
      <c r="RVC113" s="284">
        <f t="shared" si="199"/>
        <v>0</v>
      </c>
      <c r="RVD113" s="284">
        <f t="shared" si="199"/>
        <v>0</v>
      </c>
      <c r="RVE113" s="284">
        <f t="shared" si="199"/>
        <v>0</v>
      </c>
      <c r="RVF113" s="284">
        <f t="shared" si="199"/>
        <v>0</v>
      </c>
      <c r="RVG113" s="284">
        <f t="shared" si="199"/>
        <v>0</v>
      </c>
      <c r="RVH113" s="284">
        <f t="shared" si="199"/>
        <v>0</v>
      </c>
      <c r="RVI113" s="284">
        <f t="shared" si="199"/>
        <v>0</v>
      </c>
      <c r="RVJ113" s="284">
        <f t="shared" si="199"/>
        <v>0</v>
      </c>
      <c r="RVK113" s="284">
        <f t="shared" si="199"/>
        <v>0</v>
      </c>
      <c r="RVL113" s="284">
        <f t="shared" si="199"/>
        <v>0</v>
      </c>
      <c r="RVM113" s="284">
        <f t="shared" si="199"/>
        <v>0</v>
      </c>
      <c r="RVN113" s="284">
        <f t="shared" ref="RVN113:RXY113" si="200">RVN111-RVN112</f>
        <v>0</v>
      </c>
      <c r="RVO113" s="284">
        <f t="shared" si="200"/>
        <v>0</v>
      </c>
      <c r="RVP113" s="284">
        <f t="shared" si="200"/>
        <v>0</v>
      </c>
      <c r="RVQ113" s="284">
        <f t="shared" si="200"/>
        <v>0</v>
      </c>
      <c r="RVR113" s="284">
        <f t="shared" si="200"/>
        <v>0</v>
      </c>
      <c r="RVS113" s="284">
        <f t="shared" si="200"/>
        <v>0</v>
      </c>
      <c r="RVT113" s="284">
        <f t="shared" si="200"/>
        <v>0</v>
      </c>
      <c r="RVU113" s="284">
        <f t="shared" si="200"/>
        <v>0</v>
      </c>
      <c r="RVV113" s="284">
        <f t="shared" si="200"/>
        <v>0</v>
      </c>
      <c r="RVW113" s="284">
        <f t="shared" si="200"/>
        <v>0</v>
      </c>
      <c r="RVX113" s="284">
        <f t="shared" si="200"/>
        <v>0</v>
      </c>
      <c r="RVY113" s="284">
        <f t="shared" si="200"/>
        <v>0</v>
      </c>
      <c r="RVZ113" s="284">
        <f t="shared" si="200"/>
        <v>0</v>
      </c>
      <c r="RWA113" s="284">
        <f t="shared" si="200"/>
        <v>0</v>
      </c>
      <c r="RWB113" s="284">
        <f t="shared" si="200"/>
        <v>0</v>
      </c>
      <c r="RWC113" s="284">
        <f t="shared" si="200"/>
        <v>0</v>
      </c>
      <c r="RWD113" s="284">
        <f t="shared" si="200"/>
        <v>0</v>
      </c>
      <c r="RWE113" s="284">
        <f t="shared" si="200"/>
        <v>0</v>
      </c>
      <c r="RWF113" s="284">
        <f t="shared" si="200"/>
        <v>0</v>
      </c>
      <c r="RWG113" s="284">
        <f t="shared" si="200"/>
        <v>0</v>
      </c>
      <c r="RWH113" s="284">
        <f t="shared" si="200"/>
        <v>0</v>
      </c>
      <c r="RWI113" s="284">
        <f t="shared" si="200"/>
        <v>0</v>
      </c>
      <c r="RWJ113" s="284">
        <f t="shared" si="200"/>
        <v>0</v>
      </c>
      <c r="RWK113" s="284">
        <f t="shared" si="200"/>
        <v>0</v>
      </c>
      <c r="RWL113" s="284">
        <f t="shared" si="200"/>
        <v>0</v>
      </c>
      <c r="RWM113" s="284">
        <f t="shared" si="200"/>
        <v>0</v>
      </c>
      <c r="RWN113" s="284">
        <f t="shared" si="200"/>
        <v>0</v>
      </c>
      <c r="RWO113" s="284">
        <f t="shared" si="200"/>
        <v>0</v>
      </c>
      <c r="RWP113" s="284">
        <f t="shared" si="200"/>
        <v>0</v>
      </c>
      <c r="RWQ113" s="284">
        <f t="shared" si="200"/>
        <v>0</v>
      </c>
      <c r="RWR113" s="284">
        <f t="shared" si="200"/>
        <v>0</v>
      </c>
      <c r="RWS113" s="284">
        <f t="shared" si="200"/>
        <v>0</v>
      </c>
      <c r="RWT113" s="284">
        <f t="shared" si="200"/>
        <v>0</v>
      </c>
      <c r="RWU113" s="284">
        <f t="shared" si="200"/>
        <v>0</v>
      </c>
      <c r="RWV113" s="284">
        <f t="shared" si="200"/>
        <v>0</v>
      </c>
      <c r="RWW113" s="284">
        <f t="shared" si="200"/>
        <v>0</v>
      </c>
      <c r="RWX113" s="284">
        <f t="shared" si="200"/>
        <v>0</v>
      </c>
      <c r="RWY113" s="284">
        <f t="shared" si="200"/>
        <v>0</v>
      </c>
      <c r="RWZ113" s="284">
        <f t="shared" si="200"/>
        <v>0</v>
      </c>
      <c r="RXA113" s="284">
        <f t="shared" si="200"/>
        <v>0</v>
      </c>
      <c r="RXB113" s="284">
        <f t="shared" si="200"/>
        <v>0</v>
      </c>
      <c r="RXC113" s="284">
        <f t="shared" si="200"/>
        <v>0</v>
      </c>
      <c r="RXD113" s="284">
        <f t="shared" si="200"/>
        <v>0</v>
      </c>
      <c r="RXE113" s="284">
        <f t="shared" si="200"/>
        <v>0</v>
      </c>
      <c r="RXF113" s="284">
        <f t="shared" si="200"/>
        <v>0</v>
      </c>
      <c r="RXG113" s="284">
        <f t="shared" si="200"/>
        <v>0</v>
      </c>
      <c r="RXH113" s="284">
        <f t="shared" si="200"/>
        <v>0</v>
      </c>
      <c r="RXI113" s="284">
        <f t="shared" si="200"/>
        <v>0</v>
      </c>
      <c r="RXJ113" s="284">
        <f t="shared" si="200"/>
        <v>0</v>
      </c>
      <c r="RXK113" s="284">
        <f t="shared" si="200"/>
        <v>0</v>
      </c>
      <c r="RXL113" s="284">
        <f t="shared" si="200"/>
        <v>0</v>
      </c>
      <c r="RXM113" s="284">
        <f t="shared" si="200"/>
        <v>0</v>
      </c>
      <c r="RXN113" s="284">
        <f t="shared" si="200"/>
        <v>0</v>
      </c>
      <c r="RXO113" s="284">
        <f t="shared" si="200"/>
        <v>0</v>
      </c>
      <c r="RXP113" s="284">
        <f t="shared" si="200"/>
        <v>0</v>
      </c>
      <c r="RXQ113" s="284">
        <f t="shared" si="200"/>
        <v>0</v>
      </c>
      <c r="RXR113" s="284">
        <f t="shared" si="200"/>
        <v>0</v>
      </c>
      <c r="RXS113" s="284">
        <f t="shared" si="200"/>
        <v>0</v>
      </c>
      <c r="RXT113" s="284">
        <f t="shared" si="200"/>
        <v>0</v>
      </c>
      <c r="RXU113" s="284">
        <f t="shared" si="200"/>
        <v>0</v>
      </c>
      <c r="RXV113" s="284">
        <f t="shared" si="200"/>
        <v>0</v>
      </c>
      <c r="RXW113" s="284">
        <f t="shared" si="200"/>
        <v>0</v>
      </c>
      <c r="RXX113" s="284">
        <f t="shared" si="200"/>
        <v>0</v>
      </c>
      <c r="RXY113" s="284">
        <f t="shared" si="200"/>
        <v>0</v>
      </c>
      <c r="RXZ113" s="284">
        <f t="shared" ref="RXZ113:SAK113" si="201">RXZ111-RXZ112</f>
        <v>0</v>
      </c>
      <c r="RYA113" s="284">
        <f t="shared" si="201"/>
        <v>0</v>
      </c>
      <c r="RYB113" s="284">
        <f t="shared" si="201"/>
        <v>0</v>
      </c>
      <c r="RYC113" s="284">
        <f t="shared" si="201"/>
        <v>0</v>
      </c>
      <c r="RYD113" s="284">
        <f t="shared" si="201"/>
        <v>0</v>
      </c>
      <c r="RYE113" s="284">
        <f t="shared" si="201"/>
        <v>0</v>
      </c>
      <c r="RYF113" s="284">
        <f t="shared" si="201"/>
        <v>0</v>
      </c>
      <c r="RYG113" s="284">
        <f t="shared" si="201"/>
        <v>0</v>
      </c>
      <c r="RYH113" s="284">
        <f t="shared" si="201"/>
        <v>0</v>
      </c>
      <c r="RYI113" s="284">
        <f t="shared" si="201"/>
        <v>0</v>
      </c>
      <c r="RYJ113" s="284">
        <f t="shared" si="201"/>
        <v>0</v>
      </c>
      <c r="RYK113" s="284">
        <f t="shared" si="201"/>
        <v>0</v>
      </c>
      <c r="RYL113" s="284">
        <f t="shared" si="201"/>
        <v>0</v>
      </c>
      <c r="RYM113" s="284">
        <f t="shared" si="201"/>
        <v>0</v>
      </c>
      <c r="RYN113" s="284">
        <f t="shared" si="201"/>
        <v>0</v>
      </c>
      <c r="RYO113" s="284">
        <f t="shared" si="201"/>
        <v>0</v>
      </c>
      <c r="RYP113" s="284">
        <f t="shared" si="201"/>
        <v>0</v>
      </c>
      <c r="RYQ113" s="284">
        <f t="shared" si="201"/>
        <v>0</v>
      </c>
      <c r="RYR113" s="284">
        <f t="shared" si="201"/>
        <v>0</v>
      </c>
      <c r="RYS113" s="284">
        <f t="shared" si="201"/>
        <v>0</v>
      </c>
      <c r="RYT113" s="284">
        <f t="shared" si="201"/>
        <v>0</v>
      </c>
      <c r="RYU113" s="284">
        <f t="shared" si="201"/>
        <v>0</v>
      </c>
      <c r="RYV113" s="284">
        <f t="shared" si="201"/>
        <v>0</v>
      </c>
      <c r="RYW113" s="284">
        <f t="shared" si="201"/>
        <v>0</v>
      </c>
      <c r="RYX113" s="284">
        <f t="shared" si="201"/>
        <v>0</v>
      </c>
      <c r="RYY113" s="284">
        <f t="shared" si="201"/>
        <v>0</v>
      </c>
      <c r="RYZ113" s="284">
        <f t="shared" si="201"/>
        <v>0</v>
      </c>
      <c r="RZA113" s="284">
        <f t="shared" si="201"/>
        <v>0</v>
      </c>
      <c r="RZB113" s="284">
        <f t="shared" si="201"/>
        <v>0</v>
      </c>
      <c r="RZC113" s="284">
        <f t="shared" si="201"/>
        <v>0</v>
      </c>
      <c r="RZD113" s="284">
        <f t="shared" si="201"/>
        <v>0</v>
      </c>
      <c r="RZE113" s="284">
        <f t="shared" si="201"/>
        <v>0</v>
      </c>
      <c r="RZF113" s="284">
        <f t="shared" si="201"/>
        <v>0</v>
      </c>
      <c r="RZG113" s="284">
        <f t="shared" si="201"/>
        <v>0</v>
      </c>
      <c r="RZH113" s="284">
        <f t="shared" si="201"/>
        <v>0</v>
      </c>
      <c r="RZI113" s="284">
        <f t="shared" si="201"/>
        <v>0</v>
      </c>
      <c r="RZJ113" s="284">
        <f t="shared" si="201"/>
        <v>0</v>
      </c>
      <c r="RZK113" s="284">
        <f t="shared" si="201"/>
        <v>0</v>
      </c>
      <c r="RZL113" s="284">
        <f t="shared" si="201"/>
        <v>0</v>
      </c>
      <c r="RZM113" s="284">
        <f t="shared" si="201"/>
        <v>0</v>
      </c>
      <c r="RZN113" s="284">
        <f t="shared" si="201"/>
        <v>0</v>
      </c>
      <c r="RZO113" s="284">
        <f t="shared" si="201"/>
        <v>0</v>
      </c>
      <c r="RZP113" s="284">
        <f t="shared" si="201"/>
        <v>0</v>
      </c>
      <c r="RZQ113" s="284">
        <f t="shared" si="201"/>
        <v>0</v>
      </c>
      <c r="RZR113" s="284">
        <f t="shared" si="201"/>
        <v>0</v>
      </c>
      <c r="RZS113" s="284">
        <f t="shared" si="201"/>
        <v>0</v>
      </c>
      <c r="RZT113" s="284">
        <f t="shared" si="201"/>
        <v>0</v>
      </c>
      <c r="RZU113" s="284">
        <f t="shared" si="201"/>
        <v>0</v>
      </c>
      <c r="RZV113" s="284">
        <f t="shared" si="201"/>
        <v>0</v>
      </c>
      <c r="RZW113" s="284">
        <f t="shared" si="201"/>
        <v>0</v>
      </c>
      <c r="RZX113" s="284">
        <f t="shared" si="201"/>
        <v>0</v>
      </c>
      <c r="RZY113" s="284">
        <f t="shared" si="201"/>
        <v>0</v>
      </c>
      <c r="RZZ113" s="284">
        <f t="shared" si="201"/>
        <v>0</v>
      </c>
      <c r="SAA113" s="284">
        <f t="shared" si="201"/>
        <v>0</v>
      </c>
      <c r="SAB113" s="284">
        <f t="shared" si="201"/>
        <v>0</v>
      </c>
      <c r="SAC113" s="284">
        <f t="shared" si="201"/>
        <v>0</v>
      </c>
      <c r="SAD113" s="284">
        <f t="shared" si="201"/>
        <v>0</v>
      </c>
      <c r="SAE113" s="284">
        <f t="shared" si="201"/>
        <v>0</v>
      </c>
      <c r="SAF113" s="284">
        <f t="shared" si="201"/>
        <v>0</v>
      </c>
      <c r="SAG113" s="284">
        <f t="shared" si="201"/>
        <v>0</v>
      </c>
      <c r="SAH113" s="284">
        <f t="shared" si="201"/>
        <v>0</v>
      </c>
      <c r="SAI113" s="284">
        <f t="shared" si="201"/>
        <v>0</v>
      </c>
      <c r="SAJ113" s="284">
        <f t="shared" si="201"/>
        <v>0</v>
      </c>
      <c r="SAK113" s="284">
        <f t="shared" si="201"/>
        <v>0</v>
      </c>
      <c r="SAL113" s="284">
        <f t="shared" ref="SAL113:SCW113" si="202">SAL111-SAL112</f>
        <v>0</v>
      </c>
      <c r="SAM113" s="284">
        <f t="shared" si="202"/>
        <v>0</v>
      </c>
      <c r="SAN113" s="284">
        <f t="shared" si="202"/>
        <v>0</v>
      </c>
      <c r="SAO113" s="284">
        <f t="shared" si="202"/>
        <v>0</v>
      </c>
      <c r="SAP113" s="284">
        <f t="shared" si="202"/>
        <v>0</v>
      </c>
      <c r="SAQ113" s="284">
        <f t="shared" si="202"/>
        <v>0</v>
      </c>
      <c r="SAR113" s="284">
        <f t="shared" si="202"/>
        <v>0</v>
      </c>
      <c r="SAS113" s="284">
        <f t="shared" si="202"/>
        <v>0</v>
      </c>
      <c r="SAT113" s="284">
        <f t="shared" si="202"/>
        <v>0</v>
      </c>
      <c r="SAU113" s="284">
        <f t="shared" si="202"/>
        <v>0</v>
      </c>
      <c r="SAV113" s="284">
        <f t="shared" si="202"/>
        <v>0</v>
      </c>
      <c r="SAW113" s="284">
        <f t="shared" si="202"/>
        <v>0</v>
      </c>
      <c r="SAX113" s="284">
        <f t="shared" si="202"/>
        <v>0</v>
      </c>
      <c r="SAY113" s="284">
        <f t="shared" si="202"/>
        <v>0</v>
      </c>
      <c r="SAZ113" s="284">
        <f t="shared" si="202"/>
        <v>0</v>
      </c>
      <c r="SBA113" s="284">
        <f t="shared" si="202"/>
        <v>0</v>
      </c>
      <c r="SBB113" s="284">
        <f t="shared" si="202"/>
        <v>0</v>
      </c>
      <c r="SBC113" s="284">
        <f t="shared" si="202"/>
        <v>0</v>
      </c>
      <c r="SBD113" s="284">
        <f t="shared" si="202"/>
        <v>0</v>
      </c>
      <c r="SBE113" s="284">
        <f t="shared" si="202"/>
        <v>0</v>
      </c>
      <c r="SBF113" s="284">
        <f t="shared" si="202"/>
        <v>0</v>
      </c>
      <c r="SBG113" s="284">
        <f t="shared" si="202"/>
        <v>0</v>
      </c>
      <c r="SBH113" s="284">
        <f t="shared" si="202"/>
        <v>0</v>
      </c>
      <c r="SBI113" s="284">
        <f t="shared" si="202"/>
        <v>0</v>
      </c>
      <c r="SBJ113" s="284">
        <f t="shared" si="202"/>
        <v>0</v>
      </c>
      <c r="SBK113" s="284">
        <f t="shared" si="202"/>
        <v>0</v>
      </c>
      <c r="SBL113" s="284">
        <f t="shared" si="202"/>
        <v>0</v>
      </c>
      <c r="SBM113" s="284">
        <f t="shared" si="202"/>
        <v>0</v>
      </c>
      <c r="SBN113" s="284">
        <f t="shared" si="202"/>
        <v>0</v>
      </c>
      <c r="SBO113" s="284">
        <f t="shared" si="202"/>
        <v>0</v>
      </c>
      <c r="SBP113" s="284">
        <f t="shared" si="202"/>
        <v>0</v>
      </c>
      <c r="SBQ113" s="284">
        <f t="shared" si="202"/>
        <v>0</v>
      </c>
      <c r="SBR113" s="284">
        <f t="shared" si="202"/>
        <v>0</v>
      </c>
      <c r="SBS113" s="284">
        <f t="shared" si="202"/>
        <v>0</v>
      </c>
      <c r="SBT113" s="284">
        <f t="shared" si="202"/>
        <v>0</v>
      </c>
      <c r="SBU113" s="284">
        <f t="shared" si="202"/>
        <v>0</v>
      </c>
      <c r="SBV113" s="284">
        <f t="shared" si="202"/>
        <v>0</v>
      </c>
      <c r="SBW113" s="284">
        <f t="shared" si="202"/>
        <v>0</v>
      </c>
      <c r="SBX113" s="284">
        <f t="shared" si="202"/>
        <v>0</v>
      </c>
      <c r="SBY113" s="284">
        <f t="shared" si="202"/>
        <v>0</v>
      </c>
      <c r="SBZ113" s="284">
        <f t="shared" si="202"/>
        <v>0</v>
      </c>
      <c r="SCA113" s="284">
        <f t="shared" si="202"/>
        <v>0</v>
      </c>
      <c r="SCB113" s="284">
        <f t="shared" si="202"/>
        <v>0</v>
      </c>
      <c r="SCC113" s="284">
        <f t="shared" si="202"/>
        <v>0</v>
      </c>
      <c r="SCD113" s="284">
        <f t="shared" si="202"/>
        <v>0</v>
      </c>
      <c r="SCE113" s="284">
        <f t="shared" si="202"/>
        <v>0</v>
      </c>
      <c r="SCF113" s="284">
        <f t="shared" si="202"/>
        <v>0</v>
      </c>
      <c r="SCG113" s="284">
        <f t="shared" si="202"/>
        <v>0</v>
      </c>
      <c r="SCH113" s="284">
        <f t="shared" si="202"/>
        <v>0</v>
      </c>
      <c r="SCI113" s="284">
        <f t="shared" si="202"/>
        <v>0</v>
      </c>
      <c r="SCJ113" s="284">
        <f t="shared" si="202"/>
        <v>0</v>
      </c>
      <c r="SCK113" s="284">
        <f t="shared" si="202"/>
        <v>0</v>
      </c>
      <c r="SCL113" s="284">
        <f t="shared" si="202"/>
        <v>0</v>
      </c>
      <c r="SCM113" s="284">
        <f t="shared" si="202"/>
        <v>0</v>
      </c>
      <c r="SCN113" s="284">
        <f t="shared" si="202"/>
        <v>0</v>
      </c>
      <c r="SCO113" s="284">
        <f t="shared" si="202"/>
        <v>0</v>
      </c>
      <c r="SCP113" s="284">
        <f t="shared" si="202"/>
        <v>0</v>
      </c>
      <c r="SCQ113" s="284">
        <f t="shared" si="202"/>
        <v>0</v>
      </c>
      <c r="SCR113" s="284">
        <f t="shared" si="202"/>
        <v>0</v>
      </c>
      <c r="SCS113" s="284">
        <f t="shared" si="202"/>
        <v>0</v>
      </c>
      <c r="SCT113" s="284">
        <f t="shared" si="202"/>
        <v>0</v>
      </c>
      <c r="SCU113" s="284">
        <f t="shared" si="202"/>
        <v>0</v>
      </c>
      <c r="SCV113" s="284">
        <f t="shared" si="202"/>
        <v>0</v>
      </c>
      <c r="SCW113" s="284">
        <f t="shared" si="202"/>
        <v>0</v>
      </c>
      <c r="SCX113" s="284">
        <f t="shared" ref="SCX113:SFI113" si="203">SCX111-SCX112</f>
        <v>0</v>
      </c>
      <c r="SCY113" s="284">
        <f t="shared" si="203"/>
        <v>0</v>
      </c>
      <c r="SCZ113" s="284">
        <f t="shared" si="203"/>
        <v>0</v>
      </c>
      <c r="SDA113" s="284">
        <f t="shared" si="203"/>
        <v>0</v>
      </c>
      <c r="SDB113" s="284">
        <f t="shared" si="203"/>
        <v>0</v>
      </c>
      <c r="SDC113" s="284">
        <f t="shared" si="203"/>
        <v>0</v>
      </c>
      <c r="SDD113" s="284">
        <f t="shared" si="203"/>
        <v>0</v>
      </c>
      <c r="SDE113" s="284">
        <f t="shared" si="203"/>
        <v>0</v>
      </c>
      <c r="SDF113" s="284">
        <f t="shared" si="203"/>
        <v>0</v>
      </c>
      <c r="SDG113" s="284">
        <f t="shared" si="203"/>
        <v>0</v>
      </c>
      <c r="SDH113" s="284">
        <f t="shared" si="203"/>
        <v>0</v>
      </c>
      <c r="SDI113" s="284">
        <f t="shared" si="203"/>
        <v>0</v>
      </c>
      <c r="SDJ113" s="284">
        <f t="shared" si="203"/>
        <v>0</v>
      </c>
      <c r="SDK113" s="284">
        <f t="shared" si="203"/>
        <v>0</v>
      </c>
      <c r="SDL113" s="284">
        <f t="shared" si="203"/>
        <v>0</v>
      </c>
      <c r="SDM113" s="284">
        <f t="shared" si="203"/>
        <v>0</v>
      </c>
      <c r="SDN113" s="284">
        <f t="shared" si="203"/>
        <v>0</v>
      </c>
      <c r="SDO113" s="284">
        <f t="shared" si="203"/>
        <v>0</v>
      </c>
      <c r="SDP113" s="284">
        <f t="shared" si="203"/>
        <v>0</v>
      </c>
      <c r="SDQ113" s="284">
        <f t="shared" si="203"/>
        <v>0</v>
      </c>
      <c r="SDR113" s="284">
        <f t="shared" si="203"/>
        <v>0</v>
      </c>
      <c r="SDS113" s="284">
        <f t="shared" si="203"/>
        <v>0</v>
      </c>
      <c r="SDT113" s="284">
        <f t="shared" si="203"/>
        <v>0</v>
      </c>
      <c r="SDU113" s="284">
        <f t="shared" si="203"/>
        <v>0</v>
      </c>
      <c r="SDV113" s="284">
        <f t="shared" si="203"/>
        <v>0</v>
      </c>
      <c r="SDW113" s="284">
        <f t="shared" si="203"/>
        <v>0</v>
      </c>
      <c r="SDX113" s="284">
        <f t="shared" si="203"/>
        <v>0</v>
      </c>
      <c r="SDY113" s="284">
        <f t="shared" si="203"/>
        <v>0</v>
      </c>
      <c r="SDZ113" s="284">
        <f t="shared" si="203"/>
        <v>0</v>
      </c>
      <c r="SEA113" s="284">
        <f t="shared" si="203"/>
        <v>0</v>
      </c>
      <c r="SEB113" s="284">
        <f t="shared" si="203"/>
        <v>0</v>
      </c>
      <c r="SEC113" s="284">
        <f t="shared" si="203"/>
        <v>0</v>
      </c>
      <c r="SED113" s="284">
        <f t="shared" si="203"/>
        <v>0</v>
      </c>
      <c r="SEE113" s="284">
        <f t="shared" si="203"/>
        <v>0</v>
      </c>
      <c r="SEF113" s="284">
        <f t="shared" si="203"/>
        <v>0</v>
      </c>
      <c r="SEG113" s="284">
        <f t="shared" si="203"/>
        <v>0</v>
      </c>
      <c r="SEH113" s="284">
        <f t="shared" si="203"/>
        <v>0</v>
      </c>
      <c r="SEI113" s="284">
        <f t="shared" si="203"/>
        <v>0</v>
      </c>
      <c r="SEJ113" s="284">
        <f t="shared" si="203"/>
        <v>0</v>
      </c>
      <c r="SEK113" s="284">
        <f t="shared" si="203"/>
        <v>0</v>
      </c>
      <c r="SEL113" s="284">
        <f t="shared" si="203"/>
        <v>0</v>
      </c>
      <c r="SEM113" s="284">
        <f t="shared" si="203"/>
        <v>0</v>
      </c>
      <c r="SEN113" s="284">
        <f t="shared" si="203"/>
        <v>0</v>
      </c>
      <c r="SEO113" s="284">
        <f t="shared" si="203"/>
        <v>0</v>
      </c>
      <c r="SEP113" s="284">
        <f t="shared" si="203"/>
        <v>0</v>
      </c>
      <c r="SEQ113" s="284">
        <f t="shared" si="203"/>
        <v>0</v>
      </c>
      <c r="SER113" s="284">
        <f t="shared" si="203"/>
        <v>0</v>
      </c>
      <c r="SES113" s="284">
        <f t="shared" si="203"/>
        <v>0</v>
      </c>
      <c r="SET113" s="284">
        <f t="shared" si="203"/>
        <v>0</v>
      </c>
      <c r="SEU113" s="284">
        <f t="shared" si="203"/>
        <v>0</v>
      </c>
      <c r="SEV113" s="284">
        <f t="shared" si="203"/>
        <v>0</v>
      </c>
      <c r="SEW113" s="284">
        <f t="shared" si="203"/>
        <v>0</v>
      </c>
      <c r="SEX113" s="284">
        <f t="shared" si="203"/>
        <v>0</v>
      </c>
      <c r="SEY113" s="284">
        <f t="shared" si="203"/>
        <v>0</v>
      </c>
      <c r="SEZ113" s="284">
        <f t="shared" si="203"/>
        <v>0</v>
      </c>
      <c r="SFA113" s="284">
        <f t="shared" si="203"/>
        <v>0</v>
      </c>
      <c r="SFB113" s="284">
        <f t="shared" si="203"/>
        <v>0</v>
      </c>
      <c r="SFC113" s="284">
        <f t="shared" si="203"/>
        <v>0</v>
      </c>
      <c r="SFD113" s="284">
        <f t="shared" si="203"/>
        <v>0</v>
      </c>
      <c r="SFE113" s="284">
        <f t="shared" si="203"/>
        <v>0</v>
      </c>
      <c r="SFF113" s="284">
        <f t="shared" si="203"/>
        <v>0</v>
      </c>
      <c r="SFG113" s="284">
        <f t="shared" si="203"/>
        <v>0</v>
      </c>
      <c r="SFH113" s="284">
        <f t="shared" si="203"/>
        <v>0</v>
      </c>
      <c r="SFI113" s="284">
        <f t="shared" si="203"/>
        <v>0</v>
      </c>
      <c r="SFJ113" s="284">
        <f t="shared" ref="SFJ113:SHU113" si="204">SFJ111-SFJ112</f>
        <v>0</v>
      </c>
      <c r="SFK113" s="284">
        <f t="shared" si="204"/>
        <v>0</v>
      </c>
      <c r="SFL113" s="284">
        <f t="shared" si="204"/>
        <v>0</v>
      </c>
      <c r="SFM113" s="284">
        <f t="shared" si="204"/>
        <v>0</v>
      </c>
      <c r="SFN113" s="284">
        <f t="shared" si="204"/>
        <v>0</v>
      </c>
      <c r="SFO113" s="284">
        <f t="shared" si="204"/>
        <v>0</v>
      </c>
      <c r="SFP113" s="284">
        <f t="shared" si="204"/>
        <v>0</v>
      </c>
      <c r="SFQ113" s="284">
        <f t="shared" si="204"/>
        <v>0</v>
      </c>
      <c r="SFR113" s="284">
        <f t="shared" si="204"/>
        <v>0</v>
      </c>
      <c r="SFS113" s="284">
        <f t="shared" si="204"/>
        <v>0</v>
      </c>
      <c r="SFT113" s="284">
        <f t="shared" si="204"/>
        <v>0</v>
      </c>
      <c r="SFU113" s="284">
        <f t="shared" si="204"/>
        <v>0</v>
      </c>
      <c r="SFV113" s="284">
        <f t="shared" si="204"/>
        <v>0</v>
      </c>
      <c r="SFW113" s="284">
        <f t="shared" si="204"/>
        <v>0</v>
      </c>
      <c r="SFX113" s="284">
        <f t="shared" si="204"/>
        <v>0</v>
      </c>
      <c r="SFY113" s="284">
        <f t="shared" si="204"/>
        <v>0</v>
      </c>
      <c r="SFZ113" s="284">
        <f t="shared" si="204"/>
        <v>0</v>
      </c>
      <c r="SGA113" s="284">
        <f t="shared" si="204"/>
        <v>0</v>
      </c>
      <c r="SGB113" s="284">
        <f t="shared" si="204"/>
        <v>0</v>
      </c>
      <c r="SGC113" s="284">
        <f t="shared" si="204"/>
        <v>0</v>
      </c>
      <c r="SGD113" s="284">
        <f t="shared" si="204"/>
        <v>0</v>
      </c>
      <c r="SGE113" s="284">
        <f t="shared" si="204"/>
        <v>0</v>
      </c>
      <c r="SGF113" s="284">
        <f t="shared" si="204"/>
        <v>0</v>
      </c>
      <c r="SGG113" s="284">
        <f t="shared" si="204"/>
        <v>0</v>
      </c>
      <c r="SGH113" s="284">
        <f t="shared" si="204"/>
        <v>0</v>
      </c>
      <c r="SGI113" s="284">
        <f t="shared" si="204"/>
        <v>0</v>
      </c>
      <c r="SGJ113" s="284">
        <f t="shared" si="204"/>
        <v>0</v>
      </c>
      <c r="SGK113" s="284">
        <f t="shared" si="204"/>
        <v>0</v>
      </c>
      <c r="SGL113" s="284">
        <f t="shared" si="204"/>
        <v>0</v>
      </c>
      <c r="SGM113" s="284">
        <f t="shared" si="204"/>
        <v>0</v>
      </c>
      <c r="SGN113" s="284">
        <f t="shared" si="204"/>
        <v>0</v>
      </c>
      <c r="SGO113" s="284">
        <f t="shared" si="204"/>
        <v>0</v>
      </c>
      <c r="SGP113" s="284">
        <f t="shared" si="204"/>
        <v>0</v>
      </c>
      <c r="SGQ113" s="284">
        <f t="shared" si="204"/>
        <v>0</v>
      </c>
      <c r="SGR113" s="284">
        <f t="shared" si="204"/>
        <v>0</v>
      </c>
      <c r="SGS113" s="284">
        <f t="shared" si="204"/>
        <v>0</v>
      </c>
      <c r="SGT113" s="284">
        <f t="shared" si="204"/>
        <v>0</v>
      </c>
      <c r="SGU113" s="284">
        <f t="shared" si="204"/>
        <v>0</v>
      </c>
      <c r="SGV113" s="284">
        <f t="shared" si="204"/>
        <v>0</v>
      </c>
      <c r="SGW113" s="284">
        <f t="shared" si="204"/>
        <v>0</v>
      </c>
      <c r="SGX113" s="284">
        <f t="shared" si="204"/>
        <v>0</v>
      </c>
      <c r="SGY113" s="284">
        <f t="shared" si="204"/>
        <v>0</v>
      </c>
      <c r="SGZ113" s="284">
        <f t="shared" si="204"/>
        <v>0</v>
      </c>
      <c r="SHA113" s="284">
        <f t="shared" si="204"/>
        <v>0</v>
      </c>
      <c r="SHB113" s="284">
        <f t="shared" si="204"/>
        <v>0</v>
      </c>
      <c r="SHC113" s="284">
        <f t="shared" si="204"/>
        <v>0</v>
      </c>
      <c r="SHD113" s="284">
        <f t="shared" si="204"/>
        <v>0</v>
      </c>
      <c r="SHE113" s="284">
        <f t="shared" si="204"/>
        <v>0</v>
      </c>
      <c r="SHF113" s="284">
        <f t="shared" si="204"/>
        <v>0</v>
      </c>
      <c r="SHG113" s="284">
        <f t="shared" si="204"/>
        <v>0</v>
      </c>
      <c r="SHH113" s="284">
        <f t="shared" si="204"/>
        <v>0</v>
      </c>
      <c r="SHI113" s="284">
        <f t="shared" si="204"/>
        <v>0</v>
      </c>
      <c r="SHJ113" s="284">
        <f t="shared" si="204"/>
        <v>0</v>
      </c>
      <c r="SHK113" s="284">
        <f t="shared" si="204"/>
        <v>0</v>
      </c>
      <c r="SHL113" s="284">
        <f t="shared" si="204"/>
        <v>0</v>
      </c>
      <c r="SHM113" s="284">
        <f t="shared" si="204"/>
        <v>0</v>
      </c>
      <c r="SHN113" s="284">
        <f t="shared" si="204"/>
        <v>0</v>
      </c>
      <c r="SHO113" s="284">
        <f t="shared" si="204"/>
        <v>0</v>
      </c>
      <c r="SHP113" s="284">
        <f t="shared" si="204"/>
        <v>0</v>
      </c>
      <c r="SHQ113" s="284">
        <f t="shared" si="204"/>
        <v>0</v>
      </c>
      <c r="SHR113" s="284">
        <f t="shared" si="204"/>
        <v>0</v>
      </c>
      <c r="SHS113" s="284">
        <f t="shared" si="204"/>
        <v>0</v>
      </c>
      <c r="SHT113" s="284">
        <f t="shared" si="204"/>
        <v>0</v>
      </c>
      <c r="SHU113" s="284">
        <f t="shared" si="204"/>
        <v>0</v>
      </c>
      <c r="SHV113" s="284">
        <f t="shared" ref="SHV113:SKG113" si="205">SHV111-SHV112</f>
        <v>0</v>
      </c>
      <c r="SHW113" s="284">
        <f t="shared" si="205"/>
        <v>0</v>
      </c>
      <c r="SHX113" s="284">
        <f t="shared" si="205"/>
        <v>0</v>
      </c>
      <c r="SHY113" s="284">
        <f t="shared" si="205"/>
        <v>0</v>
      </c>
      <c r="SHZ113" s="284">
        <f t="shared" si="205"/>
        <v>0</v>
      </c>
      <c r="SIA113" s="284">
        <f t="shared" si="205"/>
        <v>0</v>
      </c>
      <c r="SIB113" s="284">
        <f t="shared" si="205"/>
        <v>0</v>
      </c>
      <c r="SIC113" s="284">
        <f t="shared" si="205"/>
        <v>0</v>
      </c>
      <c r="SID113" s="284">
        <f t="shared" si="205"/>
        <v>0</v>
      </c>
      <c r="SIE113" s="284">
        <f t="shared" si="205"/>
        <v>0</v>
      </c>
      <c r="SIF113" s="284">
        <f t="shared" si="205"/>
        <v>0</v>
      </c>
      <c r="SIG113" s="284">
        <f t="shared" si="205"/>
        <v>0</v>
      </c>
      <c r="SIH113" s="284">
        <f t="shared" si="205"/>
        <v>0</v>
      </c>
      <c r="SII113" s="284">
        <f t="shared" si="205"/>
        <v>0</v>
      </c>
      <c r="SIJ113" s="284">
        <f t="shared" si="205"/>
        <v>0</v>
      </c>
      <c r="SIK113" s="284">
        <f t="shared" si="205"/>
        <v>0</v>
      </c>
      <c r="SIL113" s="284">
        <f t="shared" si="205"/>
        <v>0</v>
      </c>
      <c r="SIM113" s="284">
        <f t="shared" si="205"/>
        <v>0</v>
      </c>
      <c r="SIN113" s="284">
        <f t="shared" si="205"/>
        <v>0</v>
      </c>
      <c r="SIO113" s="284">
        <f t="shared" si="205"/>
        <v>0</v>
      </c>
      <c r="SIP113" s="284">
        <f t="shared" si="205"/>
        <v>0</v>
      </c>
      <c r="SIQ113" s="284">
        <f t="shared" si="205"/>
        <v>0</v>
      </c>
      <c r="SIR113" s="284">
        <f t="shared" si="205"/>
        <v>0</v>
      </c>
      <c r="SIS113" s="284">
        <f t="shared" si="205"/>
        <v>0</v>
      </c>
      <c r="SIT113" s="284">
        <f t="shared" si="205"/>
        <v>0</v>
      </c>
      <c r="SIU113" s="284">
        <f t="shared" si="205"/>
        <v>0</v>
      </c>
      <c r="SIV113" s="284">
        <f t="shared" si="205"/>
        <v>0</v>
      </c>
      <c r="SIW113" s="284">
        <f t="shared" si="205"/>
        <v>0</v>
      </c>
      <c r="SIX113" s="284">
        <f t="shared" si="205"/>
        <v>0</v>
      </c>
      <c r="SIY113" s="284">
        <f t="shared" si="205"/>
        <v>0</v>
      </c>
      <c r="SIZ113" s="284">
        <f t="shared" si="205"/>
        <v>0</v>
      </c>
      <c r="SJA113" s="284">
        <f t="shared" si="205"/>
        <v>0</v>
      </c>
      <c r="SJB113" s="284">
        <f t="shared" si="205"/>
        <v>0</v>
      </c>
      <c r="SJC113" s="284">
        <f t="shared" si="205"/>
        <v>0</v>
      </c>
      <c r="SJD113" s="284">
        <f t="shared" si="205"/>
        <v>0</v>
      </c>
      <c r="SJE113" s="284">
        <f t="shared" si="205"/>
        <v>0</v>
      </c>
      <c r="SJF113" s="284">
        <f t="shared" si="205"/>
        <v>0</v>
      </c>
      <c r="SJG113" s="284">
        <f t="shared" si="205"/>
        <v>0</v>
      </c>
      <c r="SJH113" s="284">
        <f t="shared" si="205"/>
        <v>0</v>
      </c>
      <c r="SJI113" s="284">
        <f t="shared" si="205"/>
        <v>0</v>
      </c>
      <c r="SJJ113" s="284">
        <f t="shared" si="205"/>
        <v>0</v>
      </c>
      <c r="SJK113" s="284">
        <f t="shared" si="205"/>
        <v>0</v>
      </c>
      <c r="SJL113" s="284">
        <f t="shared" si="205"/>
        <v>0</v>
      </c>
      <c r="SJM113" s="284">
        <f t="shared" si="205"/>
        <v>0</v>
      </c>
      <c r="SJN113" s="284">
        <f t="shared" si="205"/>
        <v>0</v>
      </c>
      <c r="SJO113" s="284">
        <f t="shared" si="205"/>
        <v>0</v>
      </c>
      <c r="SJP113" s="284">
        <f t="shared" si="205"/>
        <v>0</v>
      </c>
      <c r="SJQ113" s="284">
        <f t="shared" si="205"/>
        <v>0</v>
      </c>
      <c r="SJR113" s="284">
        <f t="shared" si="205"/>
        <v>0</v>
      </c>
      <c r="SJS113" s="284">
        <f t="shared" si="205"/>
        <v>0</v>
      </c>
      <c r="SJT113" s="284">
        <f t="shared" si="205"/>
        <v>0</v>
      </c>
      <c r="SJU113" s="284">
        <f t="shared" si="205"/>
        <v>0</v>
      </c>
      <c r="SJV113" s="284">
        <f t="shared" si="205"/>
        <v>0</v>
      </c>
      <c r="SJW113" s="284">
        <f t="shared" si="205"/>
        <v>0</v>
      </c>
      <c r="SJX113" s="284">
        <f t="shared" si="205"/>
        <v>0</v>
      </c>
      <c r="SJY113" s="284">
        <f t="shared" si="205"/>
        <v>0</v>
      </c>
      <c r="SJZ113" s="284">
        <f t="shared" si="205"/>
        <v>0</v>
      </c>
      <c r="SKA113" s="284">
        <f t="shared" si="205"/>
        <v>0</v>
      </c>
      <c r="SKB113" s="284">
        <f t="shared" si="205"/>
        <v>0</v>
      </c>
      <c r="SKC113" s="284">
        <f t="shared" si="205"/>
        <v>0</v>
      </c>
      <c r="SKD113" s="284">
        <f t="shared" si="205"/>
        <v>0</v>
      </c>
      <c r="SKE113" s="284">
        <f t="shared" si="205"/>
        <v>0</v>
      </c>
      <c r="SKF113" s="284">
        <f t="shared" si="205"/>
        <v>0</v>
      </c>
      <c r="SKG113" s="284">
        <f t="shared" si="205"/>
        <v>0</v>
      </c>
      <c r="SKH113" s="284">
        <f t="shared" ref="SKH113:SMS113" si="206">SKH111-SKH112</f>
        <v>0</v>
      </c>
      <c r="SKI113" s="284">
        <f t="shared" si="206"/>
        <v>0</v>
      </c>
      <c r="SKJ113" s="284">
        <f t="shared" si="206"/>
        <v>0</v>
      </c>
      <c r="SKK113" s="284">
        <f t="shared" si="206"/>
        <v>0</v>
      </c>
      <c r="SKL113" s="284">
        <f t="shared" si="206"/>
        <v>0</v>
      </c>
      <c r="SKM113" s="284">
        <f t="shared" si="206"/>
        <v>0</v>
      </c>
      <c r="SKN113" s="284">
        <f t="shared" si="206"/>
        <v>0</v>
      </c>
      <c r="SKO113" s="284">
        <f t="shared" si="206"/>
        <v>0</v>
      </c>
      <c r="SKP113" s="284">
        <f t="shared" si="206"/>
        <v>0</v>
      </c>
      <c r="SKQ113" s="284">
        <f t="shared" si="206"/>
        <v>0</v>
      </c>
      <c r="SKR113" s="284">
        <f t="shared" si="206"/>
        <v>0</v>
      </c>
      <c r="SKS113" s="284">
        <f t="shared" si="206"/>
        <v>0</v>
      </c>
      <c r="SKT113" s="284">
        <f t="shared" si="206"/>
        <v>0</v>
      </c>
      <c r="SKU113" s="284">
        <f t="shared" si="206"/>
        <v>0</v>
      </c>
      <c r="SKV113" s="284">
        <f t="shared" si="206"/>
        <v>0</v>
      </c>
      <c r="SKW113" s="284">
        <f t="shared" si="206"/>
        <v>0</v>
      </c>
      <c r="SKX113" s="284">
        <f t="shared" si="206"/>
        <v>0</v>
      </c>
      <c r="SKY113" s="284">
        <f t="shared" si="206"/>
        <v>0</v>
      </c>
      <c r="SKZ113" s="284">
        <f t="shared" si="206"/>
        <v>0</v>
      </c>
      <c r="SLA113" s="284">
        <f t="shared" si="206"/>
        <v>0</v>
      </c>
      <c r="SLB113" s="284">
        <f t="shared" si="206"/>
        <v>0</v>
      </c>
      <c r="SLC113" s="284">
        <f t="shared" si="206"/>
        <v>0</v>
      </c>
      <c r="SLD113" s="284">
        <f t="shared" si="206"/>
        <v>0</v>
      </c>
      <c r="SLE113" s="284">
        <f t="shared" si="206"/>
        <v>0</v>
      </c>
      <c r="SLF113" s="284">
        <f t="shared" si="206"/>
        <v>0</v>
      </c>
      <c r="SLG113" s="284">
        <f t="shared" si="206"/>
        <v>0</v>
      </c>
      <c r="SLH113" s="284">
        <f t="shared" si="206"/>
        <v>0</v>
      </c>
      <c r="SLI113" s="284">
        <f t="shared" si="206"/>
        <v>0</v>
      </c>
      <c r="SLJ113" s="284">
        <f t="shared" si="206"/>
        <v>0</v>
      </c>
      <c r="SLK113" s="284">
        <f t="shared" si="206"/>
        <v>0</v>
      </c>
      <c r="SLL113" s="284">
        <f t="shared" si="206"/>
        <v>0</v>
      </c>
      <c r="SLM113" s="284">
        <f t="shared" si="206"/>
        <v>0</v>
      </c>
      <c r="SLN113" s="284">
        <f t="shared" si="206"/>
        <v>0</v>
      </c>
      <c r="SLO113" s="284">
        <f t="shared" si="206"/>
        <v>0</v>
      </c>
      <c r="SLP113" s="284">
        <f t="shared" si="206"/>
        <v>0</v>
      </c>
      <c r="SLQ113" s="284">
        <f t="shared" si="206"/>
        <v>0</v>
      </c>
      <c r="SLR113" s="284">
        <f t="shared" si="206"/>
        <v>0</v>
      </c>
      <c r="SLS113" s="284">
        <f t="shared" si="206"/>
        <v>0</v>
      </c>
      <c r="SLT113" s="284">
        <f t="shared" si="206"/>
        <v>0</v>
      </c>
      <c r="SLU113" s="284">
        <f t="shared" si="206"/>
        <v>0</v>
      </c>
      <c r="SLV113" s="284">
        <f t="shared" si="206"/>
        <v>0</v>
      </c>
      <c r="SLW113" s="284">
        <f t="shared" si="206"/>
        <v>0</v>
      </c>
      <c r="SLX113" s="284">
        <f t="shared" si="206"/>
        <v>0</v>
      </c>
      <c r="SLY113" s="284">
        <f t="shared" si="206"/>
        <v>0</v>
      </c>
      <c r="SLZ113" s="284">
        <f t="shared" si="206"/>
        <v>0</v>
      </c>
      <c r="SMA113" s="284">
        <f t="shared" si="206"/>
        <v>0</v>
      </c>
      <c r="SMB113" s="284">
        <f t="shared" si="206"/>
        <v>0</v>
      </c>
      <c r="SMC113" s="284">
        <f t="shared" si="206"/>
        <v>0</v>
      </c>
      <c r="SMD113" s="284">
        <f t="shared" si="206"/>
        <v>0</v>
      </c>
      <c r="SME113" s="284">
        <f t="shared" si="206"/>
        <v>0</v>
      </c>
      <c r="SMF113" s="284">
        <f t="shared" si="206"/>
        <v>0</v>
      </c>
      <c r="SMG113" s="284">
        <f t="shared" si="206"/>
        <v>0</v>
      </c>
      <c r="SMH113" s="284">
        <f t="shared" si="206"/>
        <v>0</v>
      </c>
      <c r="SMI113" s="284">
        <f t="shared" si="206"/>
        <v>0</v>
      </c>
      <c r="SMJ113" s="284">
        <f t="shared" si="206"/>
        <v>0</v>
      </c>
      <c r="SMK113" s="284">
        <f t="shared" si="206"/>
        <v>0</v>
      </c>
      <c r="SML113" s="284">
        <f t="shared" si="206"/>
        <v>0</v>
      </c>
      <c r="SMM113" s="284">
        <f t="shared" si="206"/>
        <v>0</v>
      </c>
      <c r="SMN113" s="284">
        <f t="shared" si="206"/>
        <v>0</v>
      </c>
      <c r="SMO113" s="284">
        <f t="shared" si="206"/>
        <v>0</v>
      </c>
      <c r="SMP113" s="284">
        <f t="shared" si="206"/>
        <v>0</v>
      </c>
      <c r="SMQ113" s="284">
        <f t="shared" si="206"/>
        <v>0</v>
      </c>
      <c r="SMR113" s="284">
        <f t="shared" si="206"/>
        <v>0</v>
      </c>
      <c r="SMS113" s="284">
        <f t="shared" si="206"/>
        <v>0</v>
      </c>
      <c r="SMT113" s="284">
        <f t="shared" ref="SMT113:SPE113" si="207">SMT111-SMT112</f>
        <v>0</v>
      </c>
      <c r="SMU113" s="284">
        <f t="shared" si="207"/>
        <v>0</v>
      </c>
      <c r="SMV113" s="284">
        <f t="shared" si="207"/>
        <v>0</v>
      </c>
      <c r="SMW113" s="284">
        <f t="shared" si="207"/>
        <v>0</v>
      </c>
      <c r="SMX113" s="284">
        <f t="shared" si="207"/>
        <v>0</v>
      </c>
      <c r="SMY113" s="284">
        <f t="shared" si="207"/>
        <v>0</v>
      </c>
      <c r="SMZ113" s="284">
        <f t="shared" si="207"/>
        <v>0</v>
      </c>
      <c r="SNA113" s="284">
        <f t="shared" si="207"/>
        <v>0</v>
      </c>
      <c r="SNB113" s="284">
        <f t="shared" si="207"/>
        <v>0</v>
      </c>
      <c r="SNC113" s="284">
        <f t="shared" si="207"/>
        <v>0</v>
      </c>
      <c r="SND113" s="284">
        <f t="shared" si="207"/>
        <v>0</v>
      </c>
      <c r="SNE113" s="284">
        <f t="shared" si="207"/>
        <v>0</v>
      </c>
      <c r="SNF113" s="284">
        <f t="shared" si="207"/>
        <v>0</v>
      </c>
      <c r="SNG113" s="284">
        <f t="shared" si="207"/>
        <v>0</v>
      </c>
      <c r="SNH113" s="284">
        <f t="shared" si="207"/>
        <v>0</v>
      </c>
      <c r="SNI113" s="284">
        <f t="shared" si="207"/>
        <v>0</v>
      </c>
      <c r="SNJ113" s="284">
        <f t="shared" si="207"/>
        <v>0</v>
      </c>
      <c r="SNK113" s="284">
        <f t="shared" si="207"/>
        <v>0</v>
      </c>
      <c r="SNL113" s="284">
        <f t="shared" si="207"/>
        <v>0</v>
      </c>
      <c r="SNM113" s="284">
        <f t="shared" si="207"/>
        <v>0</v>
      </c>
      <c r="SNN113" s="284">
        <f t="shared" si="207"/>
        <v>0</v>
      </c>
      <c r="SNO113" s="284">
        <f t="shared" si="207"/>
        <v>0</v>
      </c>
      <c r="SNP113" s="284">
        <f t="shared" si="207"/>
        <v>0</v>
      </c>
      <c r="SNQ113" s="284">
        <f t="shared" si="207"/>
        <v>0</v>
      </c>
      <c r="SNR113" s="284">
        <f t="shared" si="207"/>
        <v>0</v>
      </c>
      <c r="SNS113" s="284">
        <f t="shared" si="207"/>
        <v>0</v>
      </c>
      <c r="SNT113" s="284">
        <f t="shared" si="207"/>
        <v>0</v>
      </c>
      <c r="SNU113" s="284">
        <f t="shared" si="207"/>
        <v>0</v>
      </c>
      <c r="SNV113" s="284">
        <f t="shared" si="207"/>
        <v>0</v>
      </c>
      <c r="SNW113" s="284">
        <f t="shared" si="207"/>
        <v>0</v>
      </c>
      <c r="SNX113" s="284">
        <f t="shared" si="207"/>
        <v>0</v>
      </c>
      <c r="SNY113" s="284">
        <f t="shared" si="207"/>
        <v>0</v>
      </c>
      <c r="SNZ113" s="284">
        <f t="shared" si="207"/>
        <v>0</v>
      </c>
      <c r="SOA113" s="284">
        <f t="shared" si="207"/>
        <v>0</v>
      </c>
      <c r="SOB113" s="284">
        <f t="shared" si="207"/>
        <v>0</v>
      </c>
      <c r="SOC113" s="284">
        <f t="shared" si="207"/>
        <v>0</v>
      </c>
      <c r="SOD113" s="284">
        <f t="shared" si="207"/>
        <v>0</v>
      </c>
      <c r="SOE113" s="284">
        <f t="shared" si="207"/>
        <v>0</v>
      </c>
      <c r="SOF113" s="284">
        <f t="shared" si="207"/>
        <v>0</v>
      </c>
      <c r="SOG113" s="284">
        <f t="shared" si="207"/>
        <v>0</v>
      </c>
      <c r="SOH113" s="284">
        <f t="shared" si="207"/>
        <v>0</v>
      </c>
      <c r="SOI113" s="284">
        <f t="shared" si="207"/>
        <v>0</v>
      </c>
      <c r="SOJ113" s="284">
        <f t="shared" si="207"/>
        <v>0</v>
      </c>
      <c r="SOK113" s="284">
        <f t="shared" si="207"/>
        <v>0</v>
      </c>
      <c r="SOL113" s="284">
        <f t="shared" si="207"/>
        <v>0</v>
      </c>
      <c r="SOM113" s="284">
        <f t="shared" si="207"/>
        <v>0</v>
      </c>
      <c r="SON113" s="284">
        <f t="shared" si="207"/>
        <v>0</v>
      </c>
      <c r="SOO113" s="284">
        <f t="shared" si="207"/>
        <v>0</v>
      </c>
      <c r="SOP113" s="284">
        <f t="shared" si="207"/>
        <v>0</v>
      </c>
      <c r="SOQ113" s="284">
        <f t="shared" si="207"/>
        <v>0</v>
      </c>
      <c r="SOR113" s="284">
        <f t="shared" si="207"/>
        <v>0</v>
      </c>
      <c r="SOS113" s="284">
        <f t="shared" si="207"/>
        <v>0</v>
      </c>
      <c r="SOT113" s="284">
        <f t="shared" si="207"/>
        <v>0</v>
      </c>
      <c r="SOU113" s="284">
        <f t="shared" si="207"/>
        <v>0</v>
      </c>
      <c r="SOV113" s="284">
        <f t="shared" si="207"/>
        <v>0</v>
      </c>
      <c r="SOW113" s="284">
        <f t="shared" si="207"/>
        <v>0</v>
      </c>
      <c r="SOX113" s="284">
        <f t="shared" si="207"/>
        <v>0</v>
      </c>
      <c r="SOY113" s="284">
        <f t="shared" si="207"/>
        <v>0</v>
      </c>
      <c r="SOZ113" s="284">
        <f t="shared" si="207"/>
        <v>0</v>
      </c>
      <c r="SPA113" s="284">
        <f t="shared" si="207"/>
        <v>0</v>
      </c>
      <c r="SPB113" s="284">
        <f t="shared" si="207"/>
        <v>0</v>
      </c>
      <c r="SPC113" s="284">
        <f t="shared" si="207"/>
        <v>0</v>
      </c>
      <c r="SPD113" s="284">
        <f t="shared" si="207"/>
        <v>0</v>
      </c>
      <c r="SPE113" s="284">
        <f t="shared" si="207"/>
        <v>0</v>
      </c>
      <c r="SPF113" s="284">
        <f t="shared" ref="SPF113:SRQ113" si="208">SPF111-SPF112</f>
        <v>0</v>
      </c>
      <c r="SPG113" s="284">
        <f t="shared" si="208"/>
        <v>0</v>
      </c>
      <c r="SPH113" s="284">
        <f t="shared" si="208"/>
        <v>0</v>
      </c>
      <c r="SPI113" s="284">
        <f t="shared" si="208"/>
        <v>0</v>
      </c>
      <c r="SPJ113" s="284">
        <f t="shared" si="208"/>
        <v>0</v>
      </c>
      <c r="SPK113" s="284">
        <f t="shared" si="208"/>
        <v>0</v>
      </c>
      <c r="SPL113" s="284">
        <f t="shared" si="208"/>
        <v>0</v>
      </c>
      <c r="SPM113" s="284">
        <f t="shared" si="208"/>
        <v>0</v>
      </c>
      <c r="SPN113" s="284">
        <f t="shared" si="208"/>
        <v>0</v>
      </c>
      <c r="SPO113" s="284">
        <f t="shared" si="208"/>
        <v>0</v>
      </c>
      <c r="SPP113" s="284">
        <f t="shared" si="208"/>
        <v>0</v>
      </c>
      <c r="SPQ113" s="284">
        <f t="shared" si="208"/>
        <v>0</v>
      </c>
      <c r="SPR113" s="284">
        <f t="shared" si="208"/>
        <v>0</v>
      </c>
      <c r="SPS113" s="284">
        <f t="shared" si="208"/>
        <v>0</v>
      </c>
      <c r="SPT113" s="284">
        <f t="shared" si="208"/>
        <v>0</v>
      </c>
      <c r="SPU113" s="284">
        <f t="shared" si="208"/>
        <v>0</v>
      </c>
      <c r="SPV113" s="284">
        <f t="shared" si="208"/>
        <v>0</v>
      </c>
      <c r="SPW113" s="284">
        <f t="shared" si="208"/>
        <v>0</v>
      </c>
      <c r="SPX113" s="284">
        <f t="shared" si="208"/>
        <v>0</v>
      </c>
      <c r="SPY113" s="284">
        <f t="shared" si="208"/>
        <v>0</v>
      </c>
      <c r="SPZ113" s="284">
        <f t="shared" si="208"/>
        <v>0</v>
      </c>
      <c r="SQA113" s="284">
        <f t="shared" si="208"/>
        <v>0</v>
      </c>
      <c r="SQB113" s="284">
        <f t="shared" si="208"/>
        <v>0</v>
      </c>
      <c r="SQC113" s="284">
        <f t="shared" si="208"/>
        <v>0</v>
      </c>
      <c r="SQD113" s="284">
        <f t="shared" si="208"/>
        <v>0</v>
      </c>
      <c r="SQE113" s="284">
        <f t="shared" si="208"/>
        <v>0</v>
      </c>
      <c r="SQF113" s="284">
        <f t="shared" si="208"/>
        <v>0</v>
      </c>
      <c r="SQG113" s="284">
        <f t="shared" si="208"/>
        <v>0</v>
      </c>
      <c r="SQH113" s="284">
        <f t="shared" si="208"/>
        <v>0</v>
      </c>
      <c r="SQI113" s="284">
        <f t="shared" si="208"/>
        <v>0</v>
      </c>
      <c r="SQJ113" s="284">
        <f t="shared" si="208"/>
        <v>0</v>
      </c>
      <c r="SQK113" s="284">
        <f t="shared" si="208"/>
        <v>0</v>
      </c>
      <c r="SQL113" s="284">
        <f t="shared" si="208"/>
        <v>0</v>
      </c>
      <c r="SQM113" s="284">
        <f t="shared" si="208"/>
        <v>0</v>
      </c>
      <c r="SQN113" s="284">
        <f t="shared" si="208"/>
        <v>0</v>
      </c>
      <c r="SQO113" s="284">
        <f t="shared" si="208"/>
        <v>0</v>
      </c>
      <c r="SQP113" s="284">
        <f t="shared" si="208"/>
        <v>0</v>
      </c>
      <c r="SQQ113" s="284">
        <f t="shared" si="208"/>
        <v>0</v>
      </c>
      <c r="SQR113" s="284">
        <f t="shared" si="208"/>
        <v>0</v>
      </c>
      <c r="SQS113" s="284">
        <f t="shared" si="208"/>
        <v>0</v>
      </c>
      <c r="SQT113" s="284">
        <f t="shared" si="208"/>
        <v>0</v>
      </c>
      <c r="SQU113" s="284">
        <f t="shared" si="208"/>
        <v>0</v>
      </c>
      <c r="SQV113" s="284">
        <f t="shared" si="208"/>
        <v>0</v>
      </c>
      <c r="SQW113" s="284">
        <f t="shared" si="208"/>
        <v>0</v>
      </c>
      <c r="SQX113" s="284">
        <f t="shared" si="208"/>
        <v>0</v>
      </c>
      <c r="SQY113" s="284">
        <f t="shared" si="208"/>
        <v>0</v>
      </c>
      <c r="SQZ113" s="284">
        <f t="shared" si="208"/>
        <v>0</v>
      </c>
      <c r="SRA113" s="284">
        <f t="shared" si="208"/>
        <v>0</v>
      </c>
      <c r="SRB113" s="284">
        <f t="shared" si="208"/>
        <v>0</v>
      </c>
      <c r="SRC113" s="284">
        <f t="shared" si="208"/>
        <v>0</v>
      </c>
      <c r="SRD113" s="284">
        <f t="shared" si="208"/>
        <v>0</v>
      </c>
      <c r="SRE113" s="284">
        <f t="shared" si="208"/>
        <v>0</v>
      </c>
      <c r="SRF113" s="284">
        <f t="shared" si="208"/>
        <v>0</v>
      </c>
      <c r="SRG113" s="284">
        <f t="shared" si="208"/>
        <v>0</v>
      </c>
      <c r="SRH113" s="284">
        <f t="shared" si="208"/>
        <v>0</v>
      </c>
      <c r="SRI113" s="284">
        <f t="shared" si="208"/>
        <v>0</v>
      </c>
      <c r="SRJ113" s="284">
        <f t="shared" si="208"/>
        <v>0</v>
      </c>
      <c r="SRK113" s="284">
        <f t="shared" si="208"/>
        <v>0</v>
      </c>
      <c r="SRL113" s="284">
        <f t="shared" si="208"/>
        <v>0</v>
      </c>
      <c r="SRM113" s="284">
        <f t="shared" si="208"/>
        <v>0</v>
      </c>
      <c r="SRN113" s="284">
        <f t="shared" si="208"/>
        <v>0</v>
      </c>
      <c r="SRO113" s="284">
        <f t="shared" si="208"/>
        <v>0</v>
      </c>
      <c r="SRP113" s="284">
        <f t="shared" si="208"/>
        <v>0</v>
      </c>
      <c r="SRQ113" s="284">
        <f t="shared" si="208"/>
        <v>0</v>
      </c>
      <c r="SRR113" s="284">
        <f t="shared" ref="SRR113:SUC113" si="209">SRR111-SRR112</f>
        <v>0</v>
      </c>
      <c r="SRS113" s="284">
        <f t="shared" si="209"/>
        <v>0</v>
      </c>
      <c r="SRT113" s="284">
        <f t="shared" si="209"/>
        <v>0</v>
      </c>
      <c r="SRU113" s="284">
        <f t="shared" si="209"/>
        <v>0</v>
      </c>
      <c r="SRV113" s="284">
        <f t="shared" si="209"/>
        <v>0</v>
      </c>
      <c r="SRW113" s="284">
        <f t="shared" si="209"/>
        <v>0</v>
      </c>
      <c r="SRX113" s="284">
        <f t="shared" si="209"/>
        <v>0</v>
      </c>
      <c r="SRY113" s="284">
        <f t="shared" si="209"/>
        <v>0</v>
      </c>
      <c r="SRZ113" s="284">
        <f t="shared" si="209"/>
        <v>0</v>
      </c>
      <c r="SSA113" s="284">
        <f t="shared" si="209"/>
        <v>0</v>
      </c>
      <c r="SSB113" s="284">
        <f t="shared" si="209"/>
        <v>0</v>
      </c>
      <c r="SSC113" s="284">
        <f t="shared" si="209"/>
        <v>0</v>
      </c>
      <c r="SSD113" s="284">
        <f t="shared" si="209"/>
        <v>0</v>
      </c>
      <c r="SSE113" s="284">
        <f t="shared" si="209"/>
        <v>0</v>
      </c>
      <c r="SSF113" s="284">
        <f t="shared" si="209"/>
        <v>0</v>
      </c>
      <c r="SSG113" s="284">
        <f t="shared" si="209"/>
        <v>0</v>
      </c>
      <c r="SSH113" s="284">
        <f t="shared" si="209"/>
        <v>0</v>
      </c>
      <c r="SSI113" s="284">
        <f t="shared" si="209"/>
        <v>0</v>
      </c>
      <c r="SSJ113" s="284">
        <f t="shared" si="209"/>
        <v>0</v>
      </c>
      <c r="SSK113" s="284">
        <f t="shared" si="209"/>
        <v>0</v>
      </c>
      <c r="SSL113" s="284">
        <f t="shared" si="209"/>
        <v>0</v>
      </c>
      <c r="SSM113" s="284">
        <f t="shared" si="209"/>
        <v>0</v>
      </c>
      <c r="SSN113" s="284">
        <f t="shared" si="209"/>
        <v>0</v>
      </c>
      <c r="SSO113" s="284">
        <f t="shared" si="209"/>
        <v>0</v>
      </c>
      <c r="SSP113" s="284">
        <f t="shared" si="209"/>
        <v>0</v>
      </c>
      <c r="SSQ113" s="284">
        <f t="shared" si="209"/>
        <v>0</v>
      </c>
      <c r="SSR113" s="284">
        <f t="shared" si="209"/>
        <v>0</v>
      </c>
      <c r="SSS113" s="284">
        <f t="shared" si="209"/>
        <v>0</v>
      </c>
      <c r="SST113" s="284">
        <f t="shared" si="209"/>
        <v>0</v>
      </c>
      <c r="SSU113" s="284">
        <f t="shared" si="209"/>
        <v>0</v>
      </c>
      <c r="SSV113" s="284">
        <f t="shared" si="209"/>
        <v>0</v>
      </c>
      <c r="SSW113" s="284">
        <f t="shared" si="209"/>
        <v>0</v>
      </c>
      <c r="SSX113" s="284">
        <f t="shared" si="209"/>
        <v>0</v>
      </c>
      <c r="SSY113" s="284">
        <f t="shared" si="209"/>
        <v>0</v>
      </c>
      <c r="SSZ113" s="284">
        <f t="shared" si="209"/>
        <v>0</v>
      </c>
      <c r="STA113" s="284">
        <f t="shared" si="209"/>
        <v>0</v>
      </c>
      <c r="STB113" s="284">
        <f t="shared" si="209"/>
        <v>0</v>
      </c>
      <c r="STC113" s="284">
        <f t="shared" si="209"/>
        <v>0</v>
      </c>
      <c r="STD113" s="284">
        <f t="shared" si="209"/>
        <v>0</v>
      </c>
      <c r="STE113" s="284">
        <f t="shared" si="209"/>
        <v>0</v>
      </c>
      <c r="STF113" s="284">
        <f t="shared" si="209"/>
        <v>0</v>
      </c>
      <c r="STG113" s="284">
        <f t="shared" si="209"/>
        <v>0</v>
      </c>
      <c r="STH113" s="284">
        <f t="shared" si="209"/>
        <v>0</v>
      </c>
      <c r="STI113" s="284">
        <f t="shared" si="209"/>
        <v>0</v>
      </c>
      <c r="STJ113" s="284">
        <f t="shared" si="209"/>
        <v>0</v>
      </c>
      <c r="STK113" s="284">
        <f t="shared" si="209"/>
        <v>0</v>
      </c>
      <c r="STL113" s="284">
        <f t="shared" si="209"/>
        <v>0</v>
      </c>
      <c r="STM113" s="284">
        <f t="shared" si="209"/>
        <v>0</v>
      </c>
      <c r="STN113" s="284">
        <f t="shared" si="209"/>
        <v>0</v>
      </c>
      <c r="STO113" s="284">
        <f t="shared" si="209"/>
        <v>0</v>
      </c>
      <c r="STP113" s="284">
        <f t="shared" si="209"/>
        <v>0</v>
      </c>
      <c r="STQ113" s="284">
        <f t="shared" si="209"/>
        <v>0</v>
      </c>
      <c r="STR113" s="284">
        <f t="shared" si="209"/>
        <v>0</v>
      </c>
      <c r="STS113" s="284">
        <f t="shared" si="209"/>
        <v>0</v>
      </c>
      <c r="STT113" s="284">
        <f t="shared" si="209"/>
        <v>0</v>
      </c>
      <c r="STU113" s="284">
        <f t="shared" si="209"/>
        <v>0</v>
      </c>
      <c r="STV113" s="284">
        <f t="shared" si="209"/>
        <v>0</v>
      </c>
      <c r="STW113" s="284">
        <f t="shared" si="209"/>
        <v>0</v>
      </c>
      <c r="STX113" s="284">
        <f t="shared" si="209"/>
        <v>0</v>
      </c>
      <c r="STY113" s="284">
        <f t="shared" si="209"/>
        <v>0</v>
      </c>
      <c r="STZ113" s="284">
        <f t="shared" si="209"/>
        <v>0</v>
      </c>
      <c r="SUA113" s="284">
        <f t="shared" si="209"/>
        <v>0</v>
      </c>
      <c r="SUB113" s="284">
        <f t="shared" si="209"/>
        <v>0</v>
      </c>
      <c r="SUC113" s="284">
        <f t="shared" si="209"/>
        <v>0</v>
      </c>
      <c r="SUD113" s="284">
        <f t="shared" ref="SUD113:SWO113" si="210">SUD111-SUD112</f>
        <v>0</v>
      </c>
      <c r="SUE113" s="284">
        <f t="shared" si="210"/>
        <v>0</v>
      </c>
      <c r="SUF113" s="284">
        <f t="shared" si="210"/>
        <v>0</v>
      </c>
      <c r="SUG113" s="284">
        <f t="shared" si="210"/>
        <v>0</v>
      </c>
      <c r="SUH113" s="284">
        <f t="shared" si="210"/>
        <v>0</v>
      </c>
      <c r="SUI113" s="284">
        <f t="shared" si="210"/>
        <v>0</v>
      </c>
      <c r="SUJ113" s="284">
        <f t="shared" si="210"/>
        <v>0</v>
      </c>
      <c r="SUK113" s="284">
        <f t="shared" si="210"/>
        <v>0</v>
      </c>
      <c r="SUL113" s="284">
        <f t="shared" si="210"/>
        <v>0</v>
      </c>
      <c r="SUM113" s="284">
        <f t="shared" si="210"/>
        <v>0</v>
      </c>
      <c r="SUN113" s="284">
        <f t="shared" si="210"/>
        <v>0</v>
      </c>
      <c r="SUO113" s="284">
        <f t="shared" si="210"/>
        <v>0</v>
      </c>
      <c r="SUP113" s="284">
        <f t="shared" si="210"/>
        <v>0</v>
      </c>
      <c r="SUQ113" s="284">
        <f t="shared" si="210"/>
        <v>0</v>
      </c>
      <c r="SUR113" s="284">
        <f t="shared" si="210"/>
        <v>0</v>
      </c>
      <c r="SUS113" s="284">
        <f t="shared" si="210"/>
        <v>0</v>
      </c>
      <c r="SUT113" s="284">
        <f t="shared" si="210"/>
        <v>0</v>
      </c>
      <c r="SUU113" s="284">
        <f t="shared" si="210"/>
        <v>0</v>
      </c>
      <c r="SUV113" s="284">
        <f t="shared" si="210"/>
        <v>0</v>
      </c>
      <c r="SUW113" s="284">
        <f t="shared" si="210"/>
        <v>0</v>
      </c>
      <c r="SUX113" s="284">
        <f t="shared" si="210"/>
        <v>0</v>
      </c>
      <c r="SUY113" s="284">
        <f t="shared" si="210"/>
        <v>0</v>
      </c>
      <c r="SUZ113" s="284">
        <f t="shared" si="210"/>
        <v>0</v>
      </c>
      <c r="SVA113" s="284">
        <f t="shared" si="210"/>
        <v>0</v>
      </c>
      <c r="SVB113" s="284">
        <f t="shared" si="210"/>
        <v>0</v>
      </c>
      <c r="SVC113" s="284">
        <f t="shared" si="210"/>
        <v>0</v>
      </c>
      <c r="SVD113" s="284">
        <f t="shared" si="210"/>
        <v>0</v>
      </c>
      <c r="SVE113" s="284">
        <f t="shared" si="210"/>
        <v>0</v>
      </c>
      <c r="SVF113" s="284">
        <f t="shared" si="210"/>
        <v>0</v>
      </c>
      <c r="SVG113" s="284">
        <f t="shared" si="210"/>
        <v>0</v>
      </c>
      <c r="SVH113" s="284">
        <f t="shared" si="210"/>
        <v>0</v>
      </c>
      <c r="SVI113" s="284">
        <f t="shared" si="210"/>
        <v>0</v>
      </c>
      <c r="SVJ113" s="284">
        <f t="shared" si="210"/>
        <v>0</v>
      </c>
      <c r="SVK113" s="284">
        <f t="shared" si="210"/>
        <v>0</v>
      </c>
      <c r="SVL113" s="284">
        <f t="shared" si="210"/>
        <v>0</v>
      </c>
      <c r="SVM113" s="284">
        <f t="shared" si="210"/>
        <v>0</v>
      </c>
      <c r="SVN113" s="284">
        <f t="shared" si="210"/>
        <v>0</v>
      </c>
      <c r="SVO113" s="284">
        <f t="shared" si="210"/>
        <v>0</v>
      </c>
      <c r="SVP113" s="284">
        <f t="shared" si="210"/>
        <v>0</v>
      </c>
      <c r="SVQ113" s="284">
        <f t="shared" si="210"/>
        <v>0</v>
      </c>
      <c r="SVR113" s="284">
        <f t="shared" si="210"/>
        <v>0</v>
      </c>
      <c r="SVS113" s="284">
        <f t="shared" si="210"/>
        <v>0</v>
      </c>
      <c r="SVT113" s="284">
        <f t="shared" si="210"/>
        <v>0</v>
      </c>
      <c r="SVU113" s="284">
        <f t="shared" si="210"/>
        <v>0</v>
      </c>
      <c r="SVV113" s="284">
        <f t="shared" si="210"/>
        <v>0</v>
      </c>
      <c r="SVW113" s="284">
        <f t="shared" si="210"/>
        <v>0</v>
      </c>
      <c r="SVX113" s="284">
        <f t="shared" si="210"/>
        <v>0</v>
      </c>
      <c r="SVY113" s="284">
        <f t="shared" si="210"/>
        <v>0</v>
      </c>
      <c r="SVZ113" s="284">
        <f t="shared" si="210"/>
        <v>0</v>
      </c>
      <c r="SWA113" s="284">
        <f t="shared" si="210"/>
        <v>0</v>
      </c>
      <c r="SWB113" s="284">
        <f t="shared" si="210"/>
        <v>0</v>
      </c>
      <c r="SWC113" s="284">
        <f t="shared" si="210"/>
        <v>0</v>
      </c>
      <c r="SWD113" s="284">
        <f t="shared" si="210"/>
        <v>0</v>
      </c>
      <c r="SWE113" s="284">
        <f t="shared" si="210"/>
        <v>0</v>
      </c>
      <c r="SWF113" s="284">
        <f t="shared" si="210"/>
        <v>0</v>
      </c>
      <c r="SWG113" s="284">
        <f t="shared" si="210"/>
        <v>0</v>
      </c>
      <c r="SWH113" s="284">
        <f t="shared" si="210"/>
        <v>0</v>
      </c>
      <c r="SWI113" s="284">
        <f t="shared" si="210"/>
        <v>0</v>
      </c>
      <c r="SWJ113" s="284">
        <f t="shared" si="210"/>
        <v>0</v>
      </c>
      <c r="SWK113" s="284">
        <f t="shared" si="210"/>
        <v>0</v>
      </c>
      <c r="SWL113" s="284">
        <f t="shared" si="210"/>
        <v>0</v>
      </c>
      <c r="SWM113" s="284">
        <f t="shared" si="210"/>
        <v>0</v>
      </c>
      <c r="SWN113" s="284">
        <f t="shared" si="210"/>
        <v>0</v>
      </c>
      <c r="SWO113" s="284">
        <f t="shared" si="210"/>
        <v>0</v>
      </c>
      <c r="SWP113" s="284">
        <f t="shared" ref="SWP113:SZA113" si="211">SWP111-SWP112</f>
        <v>0</v>
      </c>
      <c r="SWQ113" s="284">
        <f t="shared" si="211"/>
        <v>0</v>
      </c>
      <c r="SWR113" s="284">
        <f t="shared" si="211"/>
        <v>0</v>
      </c>
      <c r="SWS113" s="284">
        <f t="shared" si="211"/>
        <v>0</v>
      </c>
      <c r="SWT113" s="284">
        <f t="shared" si="211"/>
        <v>0</v>
      </c>
      <c r="SWU113" s="284">
        <f t="shared" si="211"/>
        <v>0</v>
      </c>
      <c r="SWV113" s="284">
        <f t="shared" si="211"/>
        <v>0</v>
      </c>
      <c r="SWW113" s="284">
        <f t="shared" si="211"/>
        <v>0</v>
      </c>
      <c r="SWX113" s="284">
        <f t="shared" si="211"/>
        <v>0</v>
      </c>
      <c r="SWY113" s="284">
        <f t="shared" si="211"/>
        <v>0</v>
      </c>
      <c r="SWZ113" s="284">
        <f t="shared" si="211"/>
        <v>0</v>
      </c>
      <c r="SXA113" s="284">
        <f t="shared" si="211"/>
        <v>0</v>
      </c>
      <c r="SXB113" s="284">
        <f t="shared" si="211"/>
        <v>0</v>
      </c>
      <c r="SXC113" s="284">
        <f t="shared" si="211"/>
        <v>0</v>
      </c>
      <c r="SXD113" s="284">
        <f t="shared" si="211"/>
        <v>0</v>
      </c>
      <c r="SXE113" s="284">
        <f t="shared" si="211"/>
        <v>0</v>
      </c>
      <c r="SXF113" s="284">
        <f t="shared" si="211"/>
        <v>0</v>
      </c>
      <c r="SXG113" s="284">
        <f t="shared" si="211"/>
        <v>0</v>
      </c>
      <c r="SXH113" s="284">
        <f t="shared" si="211"/>
        <v>0</v>
      </c>
      <c r="SXI113" s="284">
        <f t="shared" si="211"/>
        <v>0</v>
      </c>
      <c r="SXJ113" s="284">
        <f t="shared" si="211"/>
        <v>0</v>
      </c>
      <c r="SXK113" s="284">
        <f t="shared" si="211"/>
        <v>0</v>
      </c>
      <c r="SXL113" s="284">
        <f t="shared" si="211"/>
        <v>0</v>
      </c>
      <c r="SXM113" s="284">
        <f t="shared" si="211"/>
        <v>0</v>
      </c>
      <c r="SXN113" s="284">
        <f t="shared" si="211"/>
        <v>0</v>
      </c>
      <c r="SXO113" s="284">
        <f t="shared" si="211"/>
        <v>0</v>
      </c>
      <c r="SXP113" s="284">
        <f t="shared" si="211"/>
        <v>0</v>
      </c>
      <c r="SXQ113" s="284">
        <f t="shared" si="211"/>
        <v>0</v>
      </c>
      <c r="SXR113" s="284">
        <f t="shared" si="211"/>
        <v>0</v>
      </c>
      <c r="SXS113" s="284">
        <f t="shared" si="211"/>
        <v>0</v>
      </c>
      <c r="SXT113" s="284">
        <f t="shared" si="211"/>
        <v>0</v>
      </c>
      <c r="SXU113" s="284">
        <f t="shared" si="211"/>
        <v>0</v>
      </c>
      <c r="SXV113" s="284">
        <f t="shared" si="211"/>
        <v>0</v>
      </c>
      <c r="SXW113" s="284">
        <f t="shared" si="211"/>
        <v>0</v>
      </c>
      <c r="SXX113" s="284">
        <f t="shared" si="211"/>
        <v>0</v>
      </c>
      <c r="SXY113" s="284">
        <f t="shared" si="211"/>
        <v>0</v>
      </c>
      <c r="SXZ113" s="284">
        <f t="shared" si="211"/>
        <v>0</v>
      </c>
      <c r="SYA113" s="284">
        <f t="shared" si="211"/>
        <v>0</v>
      </c>
      <c r="SYB113" s="284">
        <f t="shared" si="211"/>
        <v>0</v>
      </c>
      <c r="SYC113" s="284">
        <f t="shared" si="211"/>
        <v>0</v>
      </c>
      <c r="SYD113" s="284">
        <f t="shared" si="211"/>
        <v>0</v>
      </c>
      <c r="SYE113" s="284">
        <f t="shared" si="211"/>
        <v>0</v>
      </c>
      <c r="SYF113" s="284">
        <f t="shared" si="211"/>
        <v>0</v>
      </c>
      <c r="SYG113" s="284">
        <f t="shared" si="211"/>
        <v>0</v>
      </c>
      <c r="SYH113" s="284">
        <f t="shared" si="211"/>
        <v>0</v>
      </c>
      <c r="SYI113" s="284">
        <f t="shared" si="211"/>
        <v>0</v>
      </c>
      <c r="SYJ113" s="284">
        <f t="shared" si="211"/>
        <v>0</v>
      </c>
      <c r="SYK113" s="284">
        <f t="shared" si="211"/>
        <v>0</v>
      </c>
      <c r="SYL113" s="284">
        <f t="shared" si="211"/>
        <v>0</v>
      </c>
      <c r="SYM113" s="284">
        <f t="shared" si="211"/>
        <v>0</v>
      </c>
      <c r="SYN113" s="284">
        <f t="shared" si="211"/>
        <v>0</v>
      </c>
      <c r="SYO113" s="284">
        <f t="shared" si="211"/>
        <v>0</v>
      </c>
      <c r="SYP113" s="284">
        <f t="shared" si="211"/>
        <v>0</v>
      </c>
      <c r="SYQ113" s="284">
        <f t="shared" si="211"/>
        <v>0</v>
      </c>
      <c r="SYR113" s="284">
        <f t="shared" si="211"/>
        <v>0</v>
      </c>
      <c r="SYS113" s="284">
        <f t="shared" si="211"/>
        <v>0</v>
      </c>
      <c r="SYT113" s="284">
        <f t="shared" si="211"/>
        <v>0</v>
      </c>
      <c r="SYU113" s="284">
        <f t="shared" si="211"/>
        <v>0</v>
      </c>
      <c r="SYV113" s="284">
        <f t="shared" si="211"/>
        <v>0</v>
      </c>
      <c r="SYW113" s="284">
        <f t="shared" si="211"/>
        <v>0</v>
      </c>
      <c r="SYX113" s="284">
        <f t="shared" si="211"/>
        <v>0</v>
      </c>
      <c r="SYY113" s="284">
        <f t="shared" si="211"/>
        <v>0</v>
      </c>
      <c r="SYZ113" s="284">
        <f t="shared" si="211"/>
        <v>0</v>
      </c>
      <c r="SZA113" s="284">
        <f t="shared" si="211"/>
        <v>0</v>
      </c>
      <c r="SZB113" s="284">
        <f t="shared" ref="SZB113:TBM113" si="212">SZB111-SZB112</f>
        <v>0</v>
      </c>
      <c r="SZC113" s="284">
        <f t="shared" si="212"/>
        <v>0</v>
      </c>
      <c r="SZD113" s="284">
        <f t="shared" si="212"/>
        <v>0</v>
      </c>
      <c r="SZE113" s="284">
        <f t="shared" si="212"/>
        <v>0</v>
      </c>
      <c r="SZF113" s="284">
        <f t="shared" si="212"/>
        <v>0</v>
      </c>
      <c r="SZG113" s="284">
        <f t="shared" si="212"/>
        <v>0</v>
      </c>
      <c r="SZH113" s="284">
        <f t="shared" si="212"/>
        <v>0</v>
      </c>
      <c r="SZI113" s="284">
        <f t="shared" si="212"/>
        <v>0</v>
      </c>
      <c r="SZJ113" s="284">
        <f t="shared" si="212"/>
        <v>0</v>
      </c>
      <c r="SZK113" s="284">
        <f t="shared" si="212"/>
        <v>0</v>
      </c>
      <c r="SZL113" s="284">
        <f t="shared" si="212"/>
        <v>0</v>
      </c>
      <c r="SZM113" s="284">
        <f t="shared" si="212"/>
        <v>0</v>
      </c>
      <c r="SZN113" s="284">
        <f t="shared" si="212"/>
        <v>0</v>
      </c>
      <c r="SZO113" s="284">
        <f t="shared" si="212"/>
        <v>0</v>
      </c>
      <c r="SZP113" s="284">
        <f t="shared" si="212"/>
        <v>0</v>
      </c>
      <c r="SZQ113" s="284">
        <f t="shared" si="212"/>
        <v>0</v>
      </c>
      <c r="SZR113" s="284">
        <f t="shared" si="212"/>
        <v>0</v>
      </c>
      <c r="SZS113" s="284">
        <f t="shared" si="212"/>
        <v>0</v>
      </c>
      <c r="SZT113" s="284">
        <f t="shared" si="212"/>
        <v>0</v>
      </c>
      <c r="SZU113" s="284">
        <f t="shared" si="212"/>
        <v>0</v>
      </c>
      <c r="SZV113" s="284">
        <f t="shared" si="212"/>
        <v>0</v>
      </c>
      <c r="SZW113" s="284">
        <f t="shared" si="212"/>
        <v>0</v>
      </c>
      <c r="SZX113" s="284">
        <f t="shared" si="212"/>
        <v>0</v>
      </c>
      <c r="SZY113" s="284">
        <f t="shared" si="212"/>
        <v>0</v>
      </c>
      <c r="SZZ113" s="284">
        <f t="shared" si="212"/>
        <v>0</v>
      </c>
      <c r="TAA113" s="284">
        <f t="shared" si="212"/>
        <v>0</v>
      </c>
      <c r="TAB113" s="284">
        <f t="shared" si="212"/>
        <v>0</v>
      </c>
      <c r="TAC113" s="284">
        <f t="shared" si="212"/>
        <v>0</v>
      </c>
      <c r="TAD113" s="284">
        <f t="shared" si="212"/>
        <v>0</v>
      </c>
      <c r="TAE113" s="284">
        <f t="shared" si="212"/>
        <v>0</v>
      </c>
      <c r="TAF113" s="284">
        <f t="shared" si="212"/>
        <v>0</v>
      </c>
      <c r="TAG113" s="284">
        <f t="shared" si="212"/>
        <v>0</v>
      </c>
      <c r="TAH113" s="284">
        <f t="shared" si="212"/>
        <v>0</v>
      </c>
      <c r="TAI113" s="284">
        <f t="shared" si="212"/>
        <v>0</v>
      </c>
      <c r="TAJ113" s="284">
        <f t="shared" si="212"/>
        <v>0</v>
      </c>
      <c r="TAK113" s="284">
        <f t="shared" si="212"/>
        <v>0</v>
      </c>
      <c r="TAL113" s="284">
        <f t="shared" si="212"/>
        <v>0</v>
      </c>
      <c r="TAM113" s="284">
        <f t="shared" si="212"/>
        <v>0</v>
      </c>
      <c r="TAN113" s="284">
        <f t="shared" si="212"/>
        <v>0</v>
      </c>
      <c r="TAO113" s="284">
        <f t="shared" si="212"/>
        <v>0</v>
      </c>
      <c r="TAP113" s="284">
        <f t="shared" si="212"/>
        <v>0</v>
      </c>
      <c r="TAQ113" s="284">
        <f t="shared" si="212"/>
        <v>0</v>
      </c>
      <c r="TAR113" s="284">
        <f t="shared" si="212"/>
        <v>0</v>
      </c>
      <c r="TAS113" s="284">
        <f t="shared" si="212"/>
        <v>0</v>
      </c>
      <c r="TAT113" s="284">
        <f t="shared" si="212"/>
        <v>0</v>
      </c>
      <c r="TAU113" s="284">
        <f t="shared" si="212"/>
        <v>0</v>
      </c>
      <c r="TAV113" s="284">
        <f t="shared" si="212"/>
        <v>0</v>
      </c>
      <c r="TAW113" s="284">
        <f t="shared" si="212"/>
        <v>0</v>
      </c>
      <c r="TAX113" s="284">
        <f t="shared" si="212"/>
        <v>0</v>
      </c>
      <c r="TAY113" s="284">
        <f t="shared" si="212"/>
        <v>0</v>
      </c>
      <c r="TAZ113" s="284">
        <f t="shared" si="212"/>
        <v>0</v>
      </c>
      <c r="TBA113" s="284">
        <f t="shared" si="212"/>
        <v>0</v>
      </c>
      <c r="TBB113" s="284">
        <f t="shared" si="212"/>
        <v>0</v>
      </c>
      <c r="TBC113" s="284">
        <f t="shared" si="212"/>
        <v>0</v>
      </c>
      <c r="TBD113" s="284">
        <f t="shared" si="212"/>
        <v>0</v>
      </c>
      <c r="TBE113" s="284">
        <f t="shared" si="212"/>
        <v>0</v>
      </c>
      <c r="TBF113" s="284">
        <f t="shared" si="212"/>
        <v>0</v>
      </c>
      <c r="TBG113" s="284">
        <f t="shared" si="212"/>
        <v>0</v>
      </c>
      <c r="TBH113" s="284">
        <f t="shared" si="212"/>
        <v>0</v>
      </c>
      <c r="TBI113" s="284">
        <f t="shared" si="212"/>
        <v>0</v>
      </c>
      <c r="TBJ113" s="284">
        <f t="shared" si="212"/>
        <v>0</v>
      </c>
      <c r="TBK113" s="284">
        <f t="shared" si="212"/>
        <v>0</v>
      </c>
      <c r="TBL113" s="284">
        <f t="shared" si="212"/>
        <v>0</v>
      </c>
      <c r="TBM113" s="284">
        <f t="shared" si="212"/>
        <v>0</v>
      </c>
      <c r="TBN113" s="284">
        <f t="shared" ref="TBN113:TDY113" si="213">TBN111-TBN112</f>
        <v>0</v>
      </c>
      <c r="TBO113" s="284">
        <f t="shared" si="213"/>
        <v>0</v>
      </c>
      <c r="TBP113" s="284">
        <f t="shared" si="213"/>
        <v>0</v>
      </c>
      <c r="TBQ113" s="284">
        <f t="shared" si="213"/>
        <v>0</v>
      </c>
      <c r="TBR113" s="284">
        <f t="shared" si="213"/>
        <v>0</v>
      </c>
      <c r="TBS113" s="284">
        <f t="shared" si="213"/>
        <v>0</v>
      </c>
      <c r="TBT113" s="284">
        <f t="shared" si="213"/>
        <v>0</v>
      </c>
      <c r="TBU113" s="284">
        <f t="shared" si="213"/>
        <v>0</v>
      </c>
      <c r="TBV113" s="284">
        <f t="shared" si="213"/>
        <v>0</v>
      </c>
      <c r="TBW113" s="284">
        <f t="shared" si="213"/>
        <v>0</v>
      </c>
      <c r="TBX113" s="284">
        <f t="shared" si="213"/>
        <v>0</v>
      </c>
      <c r="TBY113" s="284">
        <f t="shared" si="213"/>
        <v>0</v>
      </c>
      <c r="TBZ113" s="284">
        <f t="shared" si="213"/>
        <v>0</v>
      </c>
      <c r="TCA113" s="284">
        <f t="shared" si="213"/>
        <v>0</v>
      </c>
      <c r="TCB113" s="284">
        <f t="shared" si="213"/>
        <v>0</v>
      </c>
      <c r="TCC113" s="284">
        <f t="shared" si="213"/>
        <v>0</v>
      </c>
      <c r="TCD113" s="284">
        <f t="shared" si="213"/>
        <v>0</v>
      </c>
      <c r="TCE113" s="284">
        <f t="shared" si="213"/>
        <v>0</v>
      </c>
      <c r="TCF113" s="284">
        <f t="shared" si="213"/>
        <v>0</v>
      </c>
      <c r="TCG113" s="284">
        <f t="shared" si="213"/>
        <v>0</v>
      </c>
      <c r="TCH113" s="284">
        <f t="shared" si="213"/>
        <v>0</v>
      </c>
      <c r="TCI113" s="284">
        <f t="shared" si="213"/>
        <v>0</v>
      </c>
      <c r="TCJ113" s="284">
        <f t="shared" si="213"/>
        <v>0</v>
      </c>
      <c r="TCK113" s="284">
        <f t="shared" si="213"/>
        <v>0</v>
      </c>
      <c r="TCL113" s="284">
        <f t="shared" si="213"/>
        <v>0</v>
      </c>
      <c r="TCM113" s="284">
        <f t="shared" si="213"/>
        <v>0</v>
      </c>
      <c r="TCN113" s="284">
        <f t="shared" si="213"/>
        <v>0</v>
      </c>
      <c r="TCO113" s="284">
        <f t="shared" si="213"/>
        <v>0</v>
      </c>
      <c r="TCP113" s="284">
        <f t="shared" si="213"/>
        <v>0</v>
      </c>
      <c r="TCQ113" s="284">
        <f t="shared" si="213"/>
        <v>0</v>
      </c>
      <c r="TCR113" s="284">
        <f t="shared" si="213"/>
        <v>0</v>
      </c>
      <c r="TCS113" s="284">
        <f t="shared" si="213"/>
        <v>0</v>
      </c>
      <c r="TCT113" s="284">
        <f t="shared" si="213"/>
        <v>0</v>
      </c>
      <c r="TCU113" s="284">
        <f t="shared" si="213"/>
        <v>0</v>
      </c>
      <c r="TCV113" s="284">
        <f t="shared" si="213"/>
        <v>0</v>
      </c>
      <c r="TCW113" s="284">
        <f t="shared" si="213"/>
        <v>0</v>
      </c>
      <c r="TCX113" s="284">
        <f t="shared" si="213"/>
        <v>0</v>
      </c>
      <c r="TCY113" s="284">
        <f t="shared" si="213"/>
        <v>0</v>
      </c>
      <c r="TCZ113" s="284">
        <f t="shared" si="213"/>
        <v>0</v>
      </c>
      <c r="TDA113" s="284">
        <f t="shared" si="213"/>
        <v>0</v>
      </c>
      <c r="TDB113" s="284">
        <f t="shared" si="213"/>
        <v>0</v>
      </c>
      <c r="TDC113" s="284">
        <f t="shared" si="213"/>
        <v>0</v>
      </c>
      <c r="TDD113" s="284">
        <f t="shared" si="213"/>
        <v>0</v>
      </c>
      <c r="TDE113" s="284">
        <f t="shared" si="213"/>
        <v>0</v>
      </c>
      <c r="TDF113" s="284">
        <f t="shared" si="213"/>
        <v>0</v>
      </c>
      <c r="TDG113" s="284">
        <f t="shared" si="213"/>
        <v>0</v>
      </c>
      <c r="TDH113" s="284">
        <f t="shared" si="213"/>
        <v>0</v>
      </c>
      <c r="TDI113" s="284">
        <f t="shared" si="213"/>
        <v>0</v>
      </c>
      <c r="TDJ113" s="284">
        <f t="shared" si="213"/>
        <v>0</v>
      </c>
      <c r="TDK113" s="284">
        <f t="shared" si="213"/>
        <v>0</v>
      </c>
      <c r="TDL113" s="284">
        <f t="shared" si="213"/>
        <v>0</v>
      </c>
      <c r="TDM113" s="284">
        <f t="shared" si="213"/>
        <v>0</v>
      </c>
      <c r="TDN113" s="284">
        <f t="shared" si="213"/>
        <v>0</v>
      </c>
      <c r="TDO113" s="284">
        <f t="shared" si="213"/>
        <v>0</v>
      </c>
      <c r="TDP113" s="284">
        <f t="shared" si="213"/>
        <v>0</v>
      </c>
      <c r="TDQ113" s="284">
        <f t="shared" si="213"/>
        <v>0</v>
      </c>
      <c r="TDR113" s="284">
        <f t="shared" si="213"/>
        <v>0</v>
      </c>
      <c r="TDS113" s="284">
        <f t="shared" si="213"/>
        <v>0</v>
      </c>
      <c r="TDT113" s="284">
        <f t="shared" si="213"/>
        <v>0</v>
      </c>
      <c r="TDU113" s="284">
        <f t="shared" si="213"/>
        <v>0</v>
      </c>
      <c r="TDV113" s="284">
        <f t="shared" si="213"/>
        <v>0</v>
      </c>
      <c r="TDW113" s="284">
        <f t="shared" si="213"/>
        <v>0</v>
      </c>
      <c r="TDX113" s="284">
        <f t="shared" si="213"/>
        <v>0</v>
      </c>
      <c r="TDY113" s="284">
        <f t="shared" si="213"/>
        <v>0</v>
      </c>
      <c r="TDZ113" s="284">
        <f t="shared" ref="TDZ113:TGK113" si="214">TDZ111-TDZ112</f>
        <v>0</v>
      </c>
      <c r="TEA113" s="284">
        <f t="shared" si="214"/>
        <v>0</v>
      </c>
      <c r="TEB113" s="284">
        <f t="shared" si="214"/>
        <v>0</v>
      </c>
      <c r="TEC113" s="284">
        <f t="shared" si="214"/>
        <v>0</v>
      </c>
      <c r="TED113" s="284">
        <f t="shared" si="214"/>
        <v>0</v>
      </c>
      <c r="TEE113" s="284">
        <f t="shared" si="214"/>
        <v>0</v>
      </c>
      <c r="TEF113" s="284">
        <f t="shared" si="214"/>
        <v>0</v>
      </c>
      <c r="TEG113" s="284">
        <f t="shared" si="214"/>
        <v>0</v>
      </c>
      <c r="TEH113" s="284">
        <f t="shared" si="214"/>
        <v>0</v>
      </c>
      <c r="TEI113" s="284">
        <f t="shared" si="214"/>
        <v>0</v>
      </c>
      <c r="TEJ113" s="284">
        <f t="shared" si="214"/>
        <v>0</v>
      </c>
      <c r="TEK113" s="284">
        <f t="shared" si="214"/>
        <v>0</v>
      </c>
      <c r="TEL113" s="284">
        <f t="shared" si="214"/>
        <v>0</v>
      </c>
      <c r="TEM113" s="284">
        <f t="shared" si="214"/>
        <v>0</v>
      </c>
      <c r="TEN113" s="284">
        <f t="shared" si="214"/>
        <v>0</v>
      </c>
      <c r="TEO113" s="284">
        <f t="shared" si="214"/>
        <v>0</v>
      </c>
      <c r="TEP113" s="284">
        <f t="shared" si="214"/>
        <v>0</v>
      </c>
      <c r="TEQ113" s="284">
        <f t="shared" si="214"/>
        <v>0</v>
      </c>
      <c r="TER113" s="284">
        <f t="shared" si="214"/>
        <v>0</v>
      </c>
      <c r="TES113" s="284">
        <f t="shared" si="214"/>
        <v>0</v>
      </c>
      <c r="TET113" s="284">
        <f t="shared" si="214"/>
        <v>0</v>
      </c>
      <c r="TEU113" s="284">
        <f t="shared" si="214"/>
        <v>0</v>
      </c>
      <c r="TEV113" s="284">
        <f t="shared" si="214"/>
        <v>0</v>
      </c>
      <c r="TEW113" s="284">
        <f t="shared" si="214"/>
        <v>0</v>
      </c>
      <c r="TEX113" s="284">
        <f t="shared" si="214"/>
        <v>0</v>
      </c>
      <c r="TEY113" s="284">
        <f t="shared" si="214"/>
        <v>0</v>
      </c>
      <c r="TEZ113" s="284">
        <f t="shared" si="214"/>
        <v>0</v>
      </c>
      <c r="TFA113" s="284">
        <f t="shared" si="214"/>
        <v>0</v>
      </c>
      <c r="TFB113" s="284">
        <f t="shared" si="214"/>
        <v>0</v>
      </c>
      <c r="TFC113" s="284">
        <f t="shared" si="214"/>
        <v>0</v>
      </c>
      <c r="TFD113" s="284">
        <f t="shared" si="214"/>
        <v>0</v>
      </c>
      <c r="TFE113" s="284">
        <f t="shared" si="214"/>
        <v>0</v>
      </c>
      <c r="TFF113" s="284">
        <f t="shared" si="214"/>
        <v>0</v>
      </c>
      <c r="TFG113" s="284">
        <f t="shared" si="214"/>
        <v>0</v>
      </c>
      <c r="TFH113" s="284">
        <f t="shared" si="214"/>
        <v>0</v>
      </c>
      <c r="TFI113" s="284">
        <f t="shared" si="214"/>
        <v>0</v>
      </c>
      <c r="TFJ113" s="284">
        <f t="shared" si="214"/>
        <v>0</v>
      </c>
      <c r="TFK113" s="284">
        <f t="shared" si="214"/>
        <v>0</v>
      </c>
      <c r="TFL113" s="284">
        <f t="shared" si="214"/>
        <v>0</v>
      </c>
      <c r="TFM113" s="284">
        <f t="shared" si="214"/>
        <v>0</v>
      </c>
      <c r="TFN113" s="284">
        <f t="shared" si="214"/>
        <v>0</v>
      </c>
      <c r="TFO113" s="284">
        <f t="shared" si="214"/>
        <v>0</v>
      </c>
      <c r="TFP113" s="284">
        <f t="shared" si="214"/>
        <v>0</v>
      </c>
      <c r="TFQ113" s="284">
        <f t="shared" si="214"/>
        <v>0</v>
      </c>
      <c r="TFR113" s="284">
        <f t="shared" si="214"/>
        <v>0</v>
      </c>
      <c r="TFS113" s="284">
        <f t="shared" si="214"/>
        <v>0</v>
      </c>
      <c r="TFT113" s="284">
        <f t="shared" si="214"/>
        <v>0</v>
      </c>
      <c r="TFU113" s="284">
        <f t="shared" si="214"/>
        <v>0</v>
      </c>
      <c r="TFV113" s="284">
        <f t="shared" si="214"/>
        <v>0</v>
      </c>
      <c r="TFW113" s="284">
        <f t="shared" si="214"/>
        <v>0</v>
      </c>
      <c r="TFX113" s="284">
        <f t="shared" si="214"/>
        <v>0</v>
      </c>
      <c r="TFY113" s="284">
        <f t="shared" si="214"/>
        <v>0</v>
      </c>
      <c r="TFZ113" s="284">
        <f t="shared" si="214"/>
        <v>0</v>
      </c>
      <c r="TGA113" s="284">
        <f t="shared" si="214"/>
        <v>0</v>
      </c>
      <c r="TGB113" s="284">
        <f t="shared" si="214"/>
        <v>0</v>
      </c>
      <c r="TGC113" s="284">
        <f t="shared" si="214"/>
        <v>0</v>
      </c>
      <c r="TGD113" s="284">
        <f t="shared" si="214"/>
        <v>0</v>
      </c>
      <c r="TGE113" s="284">
        <f t="shared" si="214"/>
        <v>0</v>
      </c>
      <c r="TGF113" s="284">
        <f t="shared" si="214"/>
        <v>0</v>
      </c>
      <c r="TGG113" s="284">
        <f t="shared" si="214"/>
        <v>0</v>
      </c>
      <c r="TGH113" s="284">
        <f t="shared" si="214"/>
        <v>0</v>
      </c>
      <c r="TGI113" s="284">
        <f t="shared" si="214"/>
        <v>0</v>
      </c>
      <c r="TGJ113" s="284">
        <f t="shared" si="214"/>
        <v>0</v>
      </c>
      <c r="TGK113" s="284">
        <f t="shared" si="214"/>
        <v>0</v>
      </c>
      <c r="TGL113" s="284">
        <f t="shared" ref="TGL113:TIW113" si="215">TGL111-TGL112</f>
        <v>0</v>
      </c>
      <c r="TGM113" s="284">
        <f t="shared" si="215"/>
        <v>0</v>
      </c>
      <c r="TGN113" s="284">
        <f t="shared" si="215"/>
        <v>0</v>
      </c>
      <c r="TGO113" s="284">
        <f t="shared" si="215"/>
        <v>0</v>
      </c>
      <c r="TGP113" s="284">
        <f t="shared" si="215"/>
        <v>0</v>
      </c>
      <c r="TGQ113" s="284">
        <f t="shared" si="215"/>
        <v>0</v>
      </c>
      <c r="TGR113" s="284">
        <f t="shared" si="215"/>
        <v>0</v>
      </c>
      <c r="TGS113" s="284">
        <f t="shared" si="215"/>
        <v>0</v>
      </c>
      <c r="TGT113" s="284">
        <f t="shared" si="215"/>
        <v>0</v>
      </c>
      <c r="TGU113" s="284">
        <f t="shared" si="215"/>
        <v>0</v>
      </c>
      <c r="TGV113" s="284">
        <f t="shared" si="215"/>
        <v>0</v>
      </c>
      <c r="TGW113" s="284">
        <f t="shared" si="215"/>
        <v>0</v>
      </c>
      <c r="TGX113" s="284">
        <f t="shared" si="215"/>
        <v>0</v>
      </c>
      <c r="TGY113" s="284">
        <f t="shared" si="215"/>
        <v>0</v>
      </c>
      <c r="TGZ113" s="284">
        <f t="shared" si="215"/>
        <v>0</v>
      </c>
      <c r="THA113" s="284">
        <f t="shared" si="215"/>
        <v>0</v>
      </c>
      <c r="THB113" s="284">
        <f t="shared" si="215"/>
        <v>0</v>
      </c>
      <c r="THC113" s="284">
        <f t="shared" si="215"/>
        <v>0</v>
      </c>
      <c r="THD113" s="284">
        <f t="shared" si="215"/>
        <v>0</v>
      </c>
      <c r="THE113" s="284">
        <f t="shared" si="215"/>
        <v>0</v>
      </c>
      <c r="THF113" s="284">
        <f t="shared" si="215"/>
        <v>0</v>
      </c>
      <c r="THG113" s="284">
        <f t="shared" si="215"/>
        <v>0</v>
      </c>
      <c r="THH113" s="284">
        <f t="shared" si="215"/>
        <v>0</v>
      </c>
      <c r="THI113" s="284">
        <f t="shared" si="215"/>
        <v>0</v>
      </c>
      <c r="THJ113" s="284">
        <f t="shared" si="215"/>
        <v>0</v>
      </c>
      <c r="THK113" s="284">
        <f t="shared" si="215"/>
        <v>0</v>
      </c>
      <c r="THL113" s="284">
        <f t="shared" si="215"/>
        <v>0</v>
      </c>
      <c r="THM113" s="284">
        <f t="shared" si="215"/>
        <v>0</v>
      </c>
      <c r="THN113" s="284">
        <f t="shared" si="215"/>
        <v>0</v>
      </c>
      <c r="THO113" s="284">
        <f t="shared" si="215"/>
        <v>0</v>
      </c>
      <c r="THP113" s="284">
        <f t="shared" si="215"/>
        <v>0</v>
      </c>
      <c r="THQ113" s="284">
        <f t="shared" si="215"/>
        <v>0</v>
      </c>
      <c r="THR113" s="284">
        <f t="shared" si="215"/>
        <v>0</v>
      </c>
      <c r="THS113" s="284">
        <f t="shared" si="215"/>
        <v>0</v>
      </c>
      <c r="THT113" s="284">
        <f t="shared" si="215"/>
        <v>0</v>
      </c>
      <c r="THU113" s="284">
        <f t="shared" si="215"/>
        <v>0</v>
      </c>
      <c r="THV113" s="284">
        <f t="shared" si="215"/>
        <v>0</v>
      </c>
      <c r="THW113" s="284">
        <f t="shared" si="215"/>
        <v>0</v>
      </c>
      <c r="THX113" s="284">
        <f t="shared" si="215"/>
        <v>0</v>
      </c>
      <c r="THY113" s="284">
        <f t="shared" si="215"/>
        <v>0</v>
      </c>
      <c r="THZ113" s="284">
        <f t="shared" si="215"/>
        <v>0</v>
      </c>
      <c r="TIA113" s="284">
        <f t="shared" si="215"/>
        <v>0</v>
      </c>
      <c r="TIB113" s="284">
        <f t="shared" si="215"/>
        <v>0</v>
      </c>
      <c r="TIC113" s="284">
        <f t="shared" si="215"/>
        <v>0</v>
      </c>
      <c r="TID113" s="284">
        <f t="shared" si="215"/>
        <v>0</v>
      </c>
      <c r="TIE113" s="284">
        <f t="shared" si="215"/>
        <v>0</v>
      </c>
      <c r="TIF113" s="284">
        <f t="shared" si="215"/>
        <v>0</v>
      </c>
      <c r="TIG113" s="284">
        <f t="shared" si="215"/>
        <v>0</v>
      </c>
      <c r="TIH113" s="284">
        <f t="shared" si="215"/>
        <v>0</v>
      </c>
      <c r="TII113" s="284">
        <f t="shared" si="215"/>
        <v>0</v>
      </c>
      <c r="TIJ113" s="284">
        <f t="shared" si="215"/>
        <v>0</v>
      </c>
      <c r="TIK113" s="284">
        <f t="shared" si="215"/>
        <v>0</v>
      </c>
      <c r="TIL113" s="284">
        <f t="shared" si="215"/>
        <v>0</v>
      </c>
      <c r="TIM113" s="284">
        <f t="shared" si="215"/>
        <v>0</v>
      </c>
      <c r="TIN113" s="284">
        <f t="shared" si="215"/>
        <v>0</v>
      </c>
      <c r="TIO113" s="284">
        <f t="shared" si="215"/>
        <v>0</v>
      </c>
      <c r="TIP113" s="284">
        <f t="shared" si="215"/>
        <v>0</v>
      </c>
      <c r="TIQ113" s="284">
        <f t="shared" si="215"/>
        <v>0</v>
      </c>
      <c r="TIR113" s="284">
        <f t="shared" si="215"/>
        <v>0</v>
      </c>
      <c r="TIS113" s="284">
        <f t="shared" si="215"/>
        <v>0</v>
      </c>
      <c r="TIT113" s="284">
        <f t="shared" si="215"/>
        <v>0</v>
      </c>
      <c r="TIU113" s="284">
        <f t="shared" si="215"/>
        <v>0</v>
      </c>
      <c r="TIV113" s="284">
        <f t="shared" si="215"/>
        <v>0</v>
      </c>
      <c r="TIW113" s="284">
        <f t="shared" si="215"/>
        <v>0</v>
      </c>
      <c r="TIX113" s="284">
        <f t="shared" ref="TIX113:TLI113" si="216">TIX111-TIX112</f>
        <v>0</v>
      </c>
      <c r="TIY113" s="284">
        <f t="shared" si="216"/>
        <v>0</v>
      </c>
      <c r="TIZ113" s="284">
        <f t="shared" si="216"/>
        <v>0</v>
      </c>
      <c r="TJA113" s="284">
        <f t="shared" si="216"/>
        <v>0</v>
      </c>
      <c r="TJB113" s="284">
        <f t="shared" si="216"/>
        <v>0</v>
      </c>
      <c r="TJC113" s="284">
        <f t="shared" si="216"/>
        <v>0</v>
      </c>
      <c r="TJD113" s="284">
        <f t="shared" si="216"/>
        <v>0</v>
      </c>
      <c r="TJE113" s="284">
        <f t="shared" si="216"/>
        <v>0</v>
      </c>
      <c r="TJF113" s="284">
        <f t="shared" si="216"/>
        <v>0</v>
      </c>
      <c r="TJG113" s="284">
        <f t="shared" si="216"/>
        <v>0</v>
      </c>
      <c r="TJH113" s="284">
        <f t="shared" si="216"/>
        <v>0</v>
      </c>
      <c r="TJI113" s="284">
        <f t="shared" si="216"/>
        <v>0</v>
      </c>
      <c r="TJJ113" s="284">
        <f t="shared" si="216"/>
        <v>0</v>
      </c>
      <c r="TJK113" s="284">
        <f t="shared" si="216"/>
        <v>0</v>
      </c>
      <c r="TJL113" s="284">
        <f t="shared" si="216"/>
        <v>0</v>
      </c>
      <c r="TJM113" s="284">
        <f t="shared" si="216"/>
        <v>0</v>
      </c>
      <c r="TJN113" s="284">
        <f t="shared" si="216"/>
        <v>0</v>
      </c>
      <c r="TJO113" s="284">
        <f t="shared" si="216"/>
        <v>0</v>
      </c>
      <c r="TJP113" s="284">
        <f t="shared" si="216"/>
        <v>0</v>
      </c>
      <c r="TJQ113" s="284">
        <f t="shared" si="216"/>
        <v>0</v>
      </c>
      <c r="TJR113" s="284">
        <f t="shared" si="216"/>
        <v>0</v>
      </c>
      <c r="TJS113" s="284">
        <f t="shared" si="216"/>
        <v>0</v>
      </c>
      <c r="TJT113" s="284">
        <f t="shared" si="216"/>
        <v>0</v>
      </c>
      <c r="TJU113" s="284">
        <f t="shared" si="216"/>
        <v>0</v>
      </c>
      <c r="TJV113" s="284">
        <f t="shared" si="216"/>
        <v>0</v>
      </c>
      <c r="TJW113" s="284">
        <f t="shared" si="216"/>
        <v>0</v>
      </c>
      <c r="TJX113" s="284">
        <f t="shared" si="216"/>
        <v>0</v>
      </c>
      <c r="TJY113" s="284">
        <f t="shared" si="216"/>
        <v>0</v>
      </c>
      <c r="TJZ113" s="284">
        <f t="shared" si="216"/>
        <v>0</v>
      </c>
      <c r="TKA113" s="284">
        <f t="shared" si="216"/>
        <v>0</v>
      </c>
      <c r="TKB113" s="284">
        <f t="shared" si="216"/>
        <v>0</v>
      </c>
      <c r="TKC113" s="284">
        <f t="shared" si="216"/>
        <v>0</v>
      </c>
      <c r="TKD113" s="284">
        <f t="shared" si="216"/>
        <v>0</v>
      </c>
      <c r="TKE113" s="284">
        <f t="shared" si="216"/>
        <v>0</v>
      </c>
      <c r="TKF113" s="284">
        <f t="shared" si="216"/>
        <v>0</v>
      </c>
      <c r="TKG113" s="284">
        <f t="shared" si="216"/>
        <v>0</v>
      </c>
      <c r="TKH113" s="284">
        <f t="shared" si="216"/>
        <v>0</v>
      </c>
      <c r="TKI113" s="284">
        <f t="shared" si="216"/>
        <v>0</v>
      </c>
      <c r="TKJ113" s="284">
        <f t="shared" si="216"/>
        <v>0</v>
      </c>
      <c r="TKK113" s="284">
        <f t="shared" si="216"/>
        <v>0</v>
      </c>
      <c r="TKL113" s="284">
        <f t="shared" si="216"/>
        <v>0</v>
      </c>
      <c r="TKM113" s="284">
        <f t="shared" si="216"/>
        <v>0</v>
      </c>
      <c r="TKN113" s="284">
        <f t="shared" si="216"/>
        <v>0</v>
      </c>
      <c r="TKO113" s="284">
        <f t="shared" si="216"/>
        <v>0</v>
      </c>
      <c r="TKP113" s="284">
        <f t="shared" si="216"/>
        <v>0</v>
      </c>
      <c r="TKQ113" s="284">
        <f t="shared" si="216"/>
        <v>0</v>
      </c>
      <c r="TKR113" s="284">
        <f t="shared" si="216"/>
        <v>0</v>
      </c>
      <c r="TKS113" s="284">
        <f t="shared" si="216"/>
        <v>0</v>
      </c>
      <c r="TKT113" s="284">
        <f t="shared" si="216"/>
        <v>0</v>
      </c>
      <c r="TKU113" s="284">
        <f t="shared" si="216"/>
        <v>0</v>
      </c>
      <c r="TKV113" s="284">
        <f t="shared" si="216"/>
        <v>0</v>
      </c>
      <c r="TKW113" s="284">
        <f t="shared" si="216"/>
        <v>0</v>
      </c>
      <c r="TKX113" s="284">
        <f t="shared" si="216"/>
        <v>0</v>
      </c>
      <c r="TKY113" s="284">
        <f t="shared" si="216"/>
        <v>0</v>
      </c>
      <c r="TKZ113" s="284">
        <f t="shared" si="216"/>
        <v>0</v>
      </c>
      <c r="TLA113" s="284">
        <f t="shared" si="216"/>
        <v>0</v>
      </c>
      <c r="TLB113" s="284">
        <f t="shared" si="216"/>
        <v>0</v>
      </c>
      <c r="TLC113" s="284">
        <f t="shared" si="216"/>
        <v>0</v>
      </c>
      <c r="TLD113" s="284">
        <f t="shared" si="216"/>
        <v>0</v>
      </c>
      <c r="TLE113" s="284">
        <f t="shared" si="216"/>
        <v>0</v>
      </c>
      <c r="TLF113" s="284">
        <f t="shared" si="216"/>
        <v>0</v>
      </c>
      <c r="TLG113" s="284">
        <f t="shared" si="216"/>
        <v>0</v>
      </c>
      <c r="TLH113" s="284">
        <f t="shared" si="216"/>
        <v>0</v>
      </c>
      <c r="TLI113" s="284">
        <f t="shared" si="216"/>
        <v>0</v>
      </c>
      <c r="TLJ113" s="284">
        <f t="shared" ref="TLJ113:TNU113" si="217">TLJ111-TLJ112</f>
        <v>0</v>
      </c>
      <c r="TLK113" s="284">
        <f t="shared" si="217"/>
        <v>0</v>
      </c>
      <c r="TLL113" s="284">
        <f t="shared" si="217"/>
        <v>0</v>
      </c>
      <c r="TLM113" s="284">
        <f t="shared" si="217"/>
        <v>0</v>
      </c>
      <c r="TLN113" s="284">
        <f t="shared" si="217"/>
        <v>0</v>
      </c>
      <c r="TLO113" s="284">
        <f t="shared" si="217"/>
        <v>0</v>
      </c>
      <c r="TLP113" s="284">
        <f t="shared" si="217"/>
        <v>0</v>
      </c>
      <c r="TLQ113" s="284">
        <f t="shared" si="217"/>
        <v>0</v>
      </c>
      <c r="TLR113" s="284">
        <f t="shared" si="217"/>
        <v>0</v>
      </c>
      <c r="TLS113" s="284">
        <f t="shared" si="217"/>
        <v>0</v>
      </c>
      <c r="TLT113" s="284">
        <f t="shared" si="217"/>
        <v>0</v>
      </c>
      <c r="TLU113" s="284">
        <f t="shared" si="217"/>
        <v>0</v>
      </c>
      <c r="TLV113" s="284">
        <f t="shared" si="217"/>
        <v>0</v>
      </c>
      <c r="TLW113" s="284">
        <f t="shared" si="217"/>
        <v>0</v>
      </c>
      <c r="TLX113" s="284">
        <f t="shared" si="217"/>
        <v>0</v>
      </c>
      <c r="TLY113" s="284">
        <f t="shared" si="217"/>
        <v>0</v>
      </c>
      <c r="TLZ113" s="284">
        <f t="shared" si="217"/>
        <v>0</v>
      </c>
      <c r="TMA113" s="284">
        <f t="shared" si="217"/>
        <v>0</v>
      </c>
      <c r="TMB113" s="284">
        <f t="shared" si="217"/>
        <v>0</v>
      </c>
      <c r="TMC113" s="284">
        <f t="shared" si="217"/>
        <v>0</v>
      </c>
      <c r="TMD113" s="284">
        <f t="shared" si="217"/>
        <v>0</v>
      </c>
      <c r="TME113" s="284">
        <f t="shared" si="217"/>
        <v>0</v>
      </c>
      <c r="TMF113" s="284">
        <f t="shared" si="217"/>
        <v>0</v>
      </c>
      <c r="TMG113" s="284">
        <f t="shared" si="217"/>
        <v>0</v>
      </c>
      <c r="TMH113" s="284">
        <f t="shared" si="217"/>
        <v>0</v>
      </c>
      <c r="TMI113" s="284">
        <f t="shared" si="217"/>
        <v>0</v>
      </c>
      <c r="TMJ113" s="284">
        <f t="shared" si="217"/>
        <v>0</v>
      </c>
      <c r="TMK113" s="284">
        <f t="shared" si="217"/>
        <v>0</v>
      </c>
      <c r="TML113" s="284">
        <f t="shared" si="217"/>
        <v>0</v>
      </c>
      <c r="TMM113" s="284">
        <f t="shared" si="217"/>
        <v>0</v>
      </c>
      <c r="TMN113" s="284">
        <f t="shared" si="217"/>
        <v>0</v>
      </c>
      <c r="TMO113" s="284">
        <f t="shared" si="217"/>
        <v>0</v>
      </c>
      <c r="TMP113" s="284">
        <f t="shared" si="217"/>
        <v>0</v>
      </c>
      <c r="TMQ113" s="284">
        <f t="shared" si="217"/>
        <v>0</v>
      </c>
      <c r="TMR113" s="284">
        <f t="shared" si="217"/>
        <v>0</v>
      </c>
      <c r="TMS113" s="284">
        <f t="shared" si="217"/>
        <v>0</v>
      </c>
      <c r="TMT113" s="284">
        <f t="shared" si="217"/>
        <v>0</v>
      </c>
      <c r="TMU113" s="284">
        <f t="shared" si="217"/>
        <v>0</v>
      </c>
      <c r="TMV113" s="284">
        <f t="shared" si="217"/>
        <v>0</v>
      </c>
      <c r="TMW113" s="284">
        <f t="shared" si="217"/>
        <v>0</v>
      </c>
      <c r="TMX113" s="284">
        <f t="shared" si="217"/>
        <v>0</v>
      </c>
      <c r="TMY113" s="284">
        <f t="shared" si="217"/>
        <v>0</v>
      </c>
      <c r="TMZ113" s="284">
        <f t="shared" si="217"/>
        <v>0</v>
      </c>
      <c r="TNA113" s="284">
        <f t="shared" si="217"/>
        <v>0</v>
      </c>
      <c r="TNB113" s="284">
        <f t="shared" si="217"/>
        <v>0</v>
      </c>
      <c r="TNC113" s="284">
        <f t="shared" si="217"/>
        <v>0</v>
      </c>
      <c r="TND113" s="284">
        <f t="shared" si="217"/>
        <v>0</v>
      </c>
      <c r="TNE113" s="284">
        <f t="shared" si="217"/>
        <v>0</v>
      </c>
      <c r="TNF113" s="284">
        <f t="shared" si="217"/>
        <v>0</v>
      </c>
      <c r="TNG113" s="284">
        <f t="shared" si="217"/>
        <v>0</v>
      </c>
      <c r="TNH113" s="284">
        <f t="shared" si="217"/>
        <v>0</v>
      </c>
      <c r="TNI113" s="284">
        <f t="shared" si="217"/>
        <v>0</v>
      </c>
      <c r="TNJ113" s="284">
        <f t="shared" si="217"/>
        <v>0</v>
      </c>
      <c r="TNK113" s="284">
        <f t="shared" si="217"/>
        <v>0</v>
      </c>
      <c r="TNL113" s="284">
        <f t="shared" si="217"/>
        <v>0</v>
      </c>
      <c r="TNM113" s="284">
        <f t="shared" si="217"/>
        <v>0</v>
      </c>
      <c r="TNN113" s="284">
        <f t="shared" si="217"/>
        <v>0</v>
      </c>
      <c r="TNO113" s="284">
        <f t="shared" si="217"/>
        <v>0</v>
      </c>
      <c r="TNP113" s="284">
        <f t="shared" si="217"/>
        <v>0</v>
      </c>
      <c r="TNQ113" s="284">
        <f t="shared" si="217"/>
        <v>0</v>
      </c>
      <c r="TNR113" s="284">
        <f t="shared" si="217"/>
        <v>0</v>
      </c>
      <c r="TNS113" s="284">
        <f t="shared" si="217"/>
        <v>0</v>
      </c>
      <c r="TNT113" s="284">
        <f t="shared" si="217"/>
        <v>0</v>
      </c>
      <c r="TNU113" s="284">
        <f t="shared" si="217"/>
        <v>0</v>
      </c>
      <c r="TNV113" s="284">
        <f t="shared" ref="TNV113:TQG113" si="218">TNV111-TNV112</f>
        <v>0</v>
      </c>
      <c r="TNW113" s="284">
        <f t="shared" si="218"/>
        <v>0</v>
      </c>
      <c r="TNX113" s="284">
        <f t="shared" si="218"/>
        <v>0</v>
      </c>
      <c r="TNY113" s="284">
        <f t="shared" si="218"/>
        <v>0</v>
      </c>
      <c r="TNZ113" s="284">
        <f t="shared" si="218"/>
        <v>0</v>
      </c>
      <c r="TOA113" s="284">
        <f t="shared" si="218"/>
        <v>0</v>
      </c>
      <c r="TOB113" s="284">
        <f t="shared" si="218"/>
        <v>0</v>
      </c>
      <c r="TOC113" s="284">
        <f t="shared" si="218"/>
        <v>0</v>
      </c>
      <c r="TOD113" s="284">
        <f t="shared" si="218"/>
        <v>0</v>
      </c>
      <c r="TOE113" s="284">
        <f t="shared" si="218"/>
        <v>0</v>
      </c>
      <c r="TOF113" s="284">
        <f t="shared" si="218"/>
        <v>0</v>
      </c>
      <c r="TOG113" s="284">
        <f t="shared" si="218"/>
        <v>0</v>
      </c>
      <c r="TOH113" s="284">
        <f t="shared" si="218"/>
        <v>0</v>
      </c>
      <c r="TOI113" s="284">
        <f t="shared" si="218"/>
        <v>0</v>
      </c>
      <c r="TOJ113" s="284">
        <f t="shared" si="218"/>
        <v>0</v>
      </c>
      <c r="TOK113" s="284">
        <f t="shared" si="218"/>
        <v>0</v>
      </c>
      <c r="TOL113" s="284">
        <f t="shared" si="218"/>
        <v>0</v>
      </c>
      <c r="TOM113" s="284">
        <f t="shared" si="218"/>
        <v>0</v>
      </c>
      <c r="TON113" s="284">
        <f t="shared" si="218"/>
        <v>0</v>
      </c>
      <c r="TOO113" s="284">
        <f t="shared" si="218"/>
        <v>0</v>
      </c>
      <c r="TOP113" s="284">
        <f t="shared" si="218"/>
        <v>0</v>
      </c>
      <c r="TOQ113" s="284">
        <f t="shared" si="218"/>
        <v>0</v>
      </c>
      <c r="TOR113" s="284">
        <f t="shared" si="218"/>
        <v>0</v>
      </c>
      <c r="TOS113" s="284">
        <f t="shared" si="218"/>
        <v>0</v>
      </c>
      <c r="TOT113" s="284">
        <f t="shared" si="218"/>
        <v>0</v>
      </c>
      <c r="TOU113" s="284">
        <f t="shared" si="218"/>
        <v>0</v>
      </c>
      <c r="TOV113" s="284">
        <f t="shared" si="218"/>
        <v>0</v>
      </c>
      <c r="TOW113" s="284">
        <f t="shared" si="218"/>
        <v>0</v>
      </c>
      <c r="TOX113" s="284">
        <f t="shared" si="218"/>
        <v>0</v>
      </c>
      <c r="TOY113" s="284">
        <f t="shared" si="218"/>
        <v>0</v>
      </c>
      <c r="TOZ113" s="284">
        <f t="shared" si="218"/>
        <v>0</v>
      </c>
      <c r="TPA113" s="284">
        <f t="shared" si="218"/>
        <v>0</v>
      </c>
      <c r="TPB113" s="284">
        <f t="shared" si="218"/>
        <v>0</v>
      </c>
      <c r="TPC113" s="284">
        <f t="shared" si="218"/>
        <v>0</v>
      </c>
      <c r="TPD113" s="284">
        <f t="shared" si="218"/>
        <v>0</v>
      </c>
      <c r="TPE113" s="284">
        <f t="shared" si="218"/>
        <v>0</v>
      </c>
      <c r="TPF113" s="284">
        <f t="shared" si="218"/>
        <v>0</v>
      </c>
      <c r="TPG113" s="284">
        <f t="shared" si="218"/>
        <v>0</v>
      </c>
      <c r="TPH113" s="284">
        <f t="shared" si="218"/>
        <v>0</v>
      </c>
      <c r="TPI113" s="284">
        <f t="shared" si="218"/>
        <v>0</v>
      </c>
      <c r="TPJ113" s="284">
        <f t="shared" si="218"/>
        <v>0</v>
      </c>
      <c r="TPK113" s="284">
        <f t="shared" si="218"/>
        <v>0</v>
      </c>
      <c r="TPL113" s="284">
        <f t="shared" si="218"/>
        <v>0</v>
      </c>
      <c r="TPM113" s="284">
        <f t="shared" si="218"/>
        <v>0</v>
      </c>
      <c r="TPN113" s="284">
        <f t="shared" si="218"/>
        <v>0</v>
      </c>
      <c r="TPO113" s="284">
        <f t="shared" si="218"/>
        <v>0</v>
      </c>
      <c r="TPP113" s="284">
        <f t="shared" si="218"/>
        <v>0</v>
      </c>
      <c r="TPQ113" s="284">
        <f t="shared" si="218"/>
        <v>0</v>
      </c>
      <c r="TPR113" s="284">
        <f t="shared" si="218"/>
        <v>0</v>
      </c>
      <c r="TPS113" s="284">
        <f t="shared" si="218"/>
        <v>0</v>
      </c>
      <c r="TPT113" s="284">
        <f t="shared" si="218"/>
        <v>0</v>
      </c>
      <c r="TPU113" s="284">
        <f t="shared" si="218"/>
        <v>0</v>
      </c>
      <c r="TPV113" s="284">
        <f t="shared" si="218"/>
        <v>0</v>
      </c>
      <c r="TPW113" s="284">
        <f t="shared" si="218"/>
        <v>0</v>
      </c>
      <c r="TPX113" s="284">
        <f t="shared" si="218"/>
        <v>0</v>
      </c>
      <c r="TPY113" s="284">
        <f t="shared" si="218"/>
        <v>0</v>
      </c>
      <c r="TPZ113" s="284">
        <f t="shared" si="218"/>
        <v>0</v>
      </c>
      <c r="TQA113" s="284">
        <f t="shared" si="218"/>
        <v>0</v>
      </c>
      <c r="TQB113" s="284">
        <f t="shared" si="218"/>
        <v>0</v>
      </c>
      <c r="TQC113" s="284">
        <f t="shared" si="218"/>
        <v>0</v>
      </c>
      <c r="TQD113" s="284">
        <f t="shared" si="218"/>
        <v>0</v>
      </c>
      <c r="TQE113" s="284">
        <f t="shared" si="218"/>
        <v>0</v>
      </c>
      <c r="TQF113" s="284">
        <f t="shared" si="218"/>
        <v>0</v>
      </c>
      <c r="TQG113" s="284">
        <f t="shared" si="218"/>
        <v>0</v>
      </c>
      <c r="TQH113" s="284">
        <f t="shared" ref="TQH113:TSS113" si="219">TQH111-TQH112</f>
        <v>0</v>
      </c>
      <c r="TQI113" s="284">
        <f t="shared" si="219"/>
        <v>0</v>
      </c>
      <c r="TQJ113" s="284">
        <f t="shared" si="219"/>
        <v>0</v>
      </c>
      <c r="TQK113" s="284">
        <f t="shared" si="219"/>
        <v>0</v>
      </c>
      <c r="TQL113" s="284">
        <f t="shared" si="219"/>
        <v>0</v>
      </c>
      <c r="TQM113" s="284">
        <f t="shared" si="219"/>
        <v>0</v>
      </c>
      <c r="TQN113" s="284">
        <f t="shared" si="219"/>
        <v>0</v>
      </c>
      <c r="TQO113" s="284">
        <f t="shared" si="219"/>
        <v>0</v>
      </c>
      <c r="TQP113" s="284">
        <f t="shared" si="219"/>
        <v>0</v>
      </c>
      <c r="TQQ113" s="284">
        <f t="shared" si="219"/>
        <v>0</v>
      </c>
      <c r="TQR113" s="284">
        <f t="shared" si="219"/>
        <v>0</v>
      </c>
      <c r="TQS113" s="284">
        <f t="shared" si="219"/>
        <v>0</v>
      </c>
      <c r="TQT113" s="284">
        <f t="shared" si="219"/>
        <v>0</v>
      </c>
      <c r="TQU113" s="284">
        <f t="shared" si="219"/>
        <v>0</v>
      </c>
      <c r="TQV113" s="284">
        <f t="shared" si="219"/>
        <v>0</v>
      </c>
      <c r="TQW113" s="284">
        <f t="shared" si="219"/>
        <v>0</v>
      </c>
      <c r="TQX113" s="284">
        <f t="shared" si="219"/>
        <v>0</v>
      </c>
      <c r="TQY113" s="284">
        <f t="shared" si="219"/>
        <v>0</v>
      </c>
      <c r="TQZ113" s="284">
        <f t="shared" si="219"/>
        <v>0</v>
      </c>
      <c r="TRA113" s="284">
        <f t="shared" si="219"/>
        <v>0</v>
      </c>
      <c r="TRB113" s="284">
        <f t="shared" si="219"/>
        <v>0</v>
      </c>
      <c r="TRC113" s="284">
        <f t="shared" si="219"/>
        <v>0</v>
      </c>
      <c r="TRD113" s="284">
        <f t="shared" si="219"/>
        <v>0</v>
      </c>
      <c r="TRE113" s="284">
        <f t="shared" si="219"/>
        <v>0</v>
      </c>
      <c r="TRF113" s="284">
        <f t="shared" si="219"/>
        <v>0</v>
      </c>
      <c r="TRG113" s="284">
        <f t="shared" si="219"/>
        <v>0</v>
      </c>
      <c r="TRH113" s="284">
        <f t="shared" si="219"/>
        <v>0</v>
      </c>
      <c r="TRI113" s="284">
        <f t="shared" si="219"/>
        <v>0</v>
      </c>
      <c r="TRJ113" s="284">
        <f t="shared" si="219"/>
        <v>0</v>
      </c>
      <c r="TRK113" s="284">
        <f t="shared" si="219"/>
        <v>0</v>
      </c>
      <c r="TRL113" s="284">
        <f t="shared" si="219"/>
        <v>0</v>
      </c>
      <c r="TRM113" s="284">
        <f t="shared" si="219"/>
        <v>0</v>
      </c>
      <c r="TRN113" s="284">
        <f t="shared" si="219"/>
        <v>0</v>
      </c>
      <c r="TRO113" s="284">
        <f t="shared" si="219"/>
        <v>0</v>
      </c>
      <c r="TRP113" s="284">
        <f t="shared" si="219"/>
        <v>0</v>
      </c>
      <c r="TRQ113" s="284">
        <f t="shared" si="219"/>
        <v>0</v>
      </c>
      <c r="TRR113" s="284">
        <f t="shared" si="219"/>
        <v>0</v>
      </c>
      <c r="TRS113" s="284">
        <f t="shared" si="219"/>
        <v>0</v>
      </c>
      <c r="TRT113" s="284">
        <f t="shared" si="219"/>
        <v>0</v>
      </c>
      <c r="TRU113" s="284">
        <f t="shared" si="219"/>
        <v>0</v>
      </c>
      <c r="TRV113" s="284">
        <f t="shared" si="219"/>
        <v>0</v>
      </c>
      <c r="TRW113" s="284">
        <f t="shared" si="219"/>
        <v>0</v>
      </c>
      <c r="TRX113" s="284">
        <f t="shared" si="219"/>
        <v>0</v>
      </c>
      <c r="TRY113" s="284">
        <f t="shared" si="219"/>
        <v>0</v>
      </c>
      <c r="TRZ113" s="284">
        <f t="shared" si="219"/>
        <v>0</v>
      </c>
      <c r="TSA113" s="284">
        <f t="shared" si="219"/>
        <v>0</v>
      </c>
      <c r="TSB113" s="284">
        <f t="shared" si="219"/>
        <v>0</v>
      </c>
      <c r="TSC113" s="284">
        <f t="shared" si="219"/>
        <v>0</v>
      </c>
      <c r="TSD113" s="284">
        <f t="shared" si="219"/>
        <v>0</v>
      </c>
      <c r="TSE113" s="284">
        <f t="shared" si="219"/>
        <v>0</v>
      </c>
      <c r="TSF113" s="284">
        <f t="shared" si="219"/>
        <v>0</v>
      </c>
      <c r="TSG113" s="284">
        <f t="shared" si="219"/>
        <v>0</v>
      </c>
      <c r="TSH113" s="284">
        <f t="shared" si="219"/>
        <v>0</v>
      </c>
      <c r="TSI113" s="284">
        <f t="shared" si="219"/>
        <v>0</v>
      </c>
      <c r="TSJ113" s="284">
        <f t="shared" si="219"/>
        <v>0</v>
      </c>
      <c r="TSK113" s="284">
        <f t="shared" si="219"/>
        <v>0</v>
      </c>
      <c r="TSL113" s="284">
        <f t="shared" si="219"/>
        <v>0</v>
      </c>
      <c r="TSM113" s="284">
        <f t="shared" si="219"/>
        <v>0</v>
      </c>
      <c r="TSN113" s="284">
        <f t="shared" si="219"/>
        <v>0</v>
      </c>
      <c r="TSO113" s="284">
        <f t="shared" si="219"/>
        <v>0</v>
      </c>
      <c r="TSP113" s="284">
        <f t="shared" si="219"/>
        <v>0</v>
      </c>
      <c r="TSQ113" s="284">
        <f t="shared" si="219"/>
        <v>0</v>
      </c>
      <c r="TSR113" s="284">
        <f t="shared" si="219"/>
        <v>0</v>
      </c>
      <c r="TSS113" s="284">
        <f t="shared" si="219"/>
        <v>0</v>
      </c>
      <c r="TST113" s="284">
        <f t="shared" ref="TST113:TVE113" si="220">TST111-TST112</f>
        <v>0</v>
      </c>
      <c r="TSU113" s="284">
        <f t="shared" si="220"/>
        <v>0</v>
      </c>
      <c r="TSV113" s="284">
        <f t="shared" si="220"/>
        <v>0</v>
      </c>
      <c r="TSW113" s="284">
        <f t="shared" si="220"/>
        <v>0</v>
      </c>
      <c r="TSX113" s="284">
        <f t="shared" si="220"/>
        <v>0</v>
      </c>
      <c r="TSY113" s="284">
        <f t="shared" si="220"/>
        <v>0</v>
      </c>
      <c r="TSZ113" s="284">
        <f t="shared" si="220"/>
        <v>0</v>
      </c>
      <c r="TTA113" s="284">
        <f t="shared" si="220"/>
        <v>0</v>
      </c>
      <c r="TTB113" s="284">
        <f t="shared" si="220"/>
        <v>0</v>
      </c>
      <c r="TTC113" s="284">
        <f t="shared" si="220"/>
        <v>0</v>
      </c>
      <c r="TTD113" s="284">
        <f t="shared" si="220"/>
        <v>0</v>
      </c>
      <c r="TTE113" s="284">
        <f t="shared" si="220"/>
        <v>0</v>
      </c>
      <c r="TTF113" s="284">
        <f t="shared" si="220"/>
        <v>0</v>
      </c>
      <c r="TTG113" s="284">
        <f t="shared" si="220"/>
        <v>0</v>
      </c>
      <c r="TTH113" s="284">
        <f t="shared" si="220"/>
        <v>0</v>
      </c>
      <c r="TTI113" s="284">
        <f t="shared" si="220"/>
        <v>0</v>
      </c>
      <c r="TTJ113" s="284">
        <f t="shared" si="220"/>
        <v>0</v>
      </c>
      <c r="TTK113" s="284">
        <f t="shared" si="220"/>
        <v>0</v>
      </c>
      <c r="TTL113" s="284">
        <f t="shared" si="220"/>
        <v>0</v>
      </c>
      <c r="TTM113" s="284">
        <f t="shared" si="220"/>
        <v>0</v>
      </c>
      <c r="TTN113" s="284">
        <f t="shared" si="220"/>
        <v>0</v>
      </c>
      <c r="TTO113" s="284">
        <f t="shared" si="220"/>
        <v>0</v>
      </c>
      <c r="TTP113" s="284">
        <f t="shared" si="220"/>
        <v>0</v>
      </c>
      <c r="TTQ113" s="284">
        <f t="shared" si="220"/>
        <v>0</v>
      </c>
      <c r="TTR113" s="284">
        <f t="shared" si="220"/>
        <v>0</v>
      </c>
      <c r="TTS113" s="284">
        <f t="shared" si="220"/>
        <v>0</v>
      </c>
      <c r="TTT113" s="284">
        <f t="shared" si="220"/>
        <v>0</v>
      </c>
      <c r="TTU113" s="284">
        <f t="shared" si="220"/>
        <v>0</v>
      </c>
      <c r="TTV113" s="284">
        <f t="shared" si="220"/>
        <v>0</v>
      </c>
      <c r="TTW113" s="284">
        <f t="shared" si="220"/>
        <v>0</v>
      </c>
      <c r="TTX113" s="284">
        <f t="shared" si="220"/>
        <v>0</v>
      </c>
      <c r="TTY113" s="284">
        <f t="shared" si="220"/>
        <v>0</v>
      </c>
      <c r="TTZ113" s="284">
        <f t="shared" si="220"/>
        <v>0</v>
      </c>
      <c r="TUA113" s="284">
        <f t="shared" si="220"/>
        <v>0</v>
      </c>
      <c r="TUB113" s="284">
        <f t="shared" si="220"/>
        <v>0</v>
      </c>
      <c r="TUC113" s="284">
        <f t="shared" si="220"/>
        <v>0</v>
      </c>
      <c r="TUD113" s="284">
        <f t="shared" si="220"/>
        <v>0</v>
      </c>
      <c r="TUE113" s="284">
        <f t="shared" si="220"/>
        <v>0</v>
      </c>
      <c r="TUF113" s="284">
        <f t="shared" si="220"/>
        <v>0</v>
      </c>
      <c r="TUG113" s="284">
        <f t="shared" si="220"/>
        <v>0</v>
      </c>
      <c r="TUH113" s="284">
        <f t="shared" si="220"/>
        <v>0</v>
      </c>
      <c r="TUI113" s="284">
        <f t="shared" si="220"/>
        <v>0</v>
      </c>
      <c r="TUJ113" s="284">
        <f t="shared" si="220"/>
        <v>0</v>
      </c>
      <c r="TUK113" s="284">
        <f t="shared" si="220"/>
        <v>0</v>
      </c>
      <c r="TUL113" s="284">
        <f t="shared" si="220"/>
        <v>0</v>
      </c>
      <c r="TUM113" s="284">
        <f t="shared" si="220"/>
        <v>0</v>
      </c>
      <c r="TUN113" s="284">
        <f t="shared" si="220"/>
        <v>0</v>
      </c>
      <c r="TUO113" s="284">
        <f t="shared" si="220"/>
        <v>0</v>
      </c>
      <c r="TUP113" s="284">
        <f t="shared" si="220"/>
        <v>0</v>
      </c>
      <c r="TUQ113" s="284">
        <f t="shared" si="220"/>
        <v>0</v>
      </c>
      <c r="TUR113" s="284">
        <f t="shared" si="220"/>
        <v>0</v>
      </c>
      <c r="TUS113" s="284">
        <f t="shared" si="220"/>
        <v>0</v>
      </c>
      <c r="TUT113" s="284">
        <f t="shared" si="220"/>
        <v>0</v>
      </c>
      <c r="TUU113" s="284">
        <f t="shared" si="220"/>
        <v>0</v>
      </c>
      <c r="TUV113" s="284">
        <f t="shared" si="220"/>
        <v>0</v>
      </c>
      <c r="TUW113" s="284">
        <f t="shared" si="220"/>
        <v>0</v>
      </c>
      <c r="TUX113" s="284">
        <f t="shared" si="220"/>
        <v>0</v>
      </c>
      <c r="TUY113" s="284">
        <f t="shared" si="220"/>
        <v>0</v>
      </c>
      <c r="TUZ113" s="284">
        <f t="shared" si="220"/>
        <v>0</v>
      </c>
      <c r="TVA113" s="284">
        <f t="shared" si="220"/>
        <v>0</v>
      </c>
      <c r="TVB113" s="284">
        <f t="shared" si="220"/>
        <v>0</v>
      </c>
      <c r="TVC113" s="284">
        <f t="shared" si="220"/>
        <v>0</v>
      </c>
      <c r="TVD113" s="284">
        <f t="shared" si="220"/>
        <v>0</v>
      </c>
      <c r="TVE113" s="284">
        <f t="shared" si="220"/>
        <v>0</v>
      </c>
      <c r="TVF113" s="284">
        <f t="shared" ref="TVF113:TXQ113" si="221">TVF111-TVF112</f>
        <v>0</v>
      </c>
      <c r="TVG113" s="284">
        <f t="shared" si="221"/>
        <v>0</v>
      </c>
      <c r="TVH113" s="284">
        <f t="shared" si="221"/>
        <v>0</v>
      </c>
      <c r="TVI113" s="284">
        <f t="shared" si="221"/>
        <v>0</v>
      </c>
      <c r="TVJ113" s="284">
        <f t="shared" si="221"/>
        <v>0</v>
      </c>
      <c r="TVK113" s="284">
        <f t="shared" si="221"/>
        <v>0</v>
      </c>
      <c r="TVL113" s="284">
        <f t="shared" si="221"/>
        <v>0</v>
      </c>
      <c r="TVM113" s="284">
        <f t="shared" si="221"/>
        <v>0</v>
      </c>
      <c r="TVN113" s="284">
        <f t="shared" si="221"/>
        <v>0</v>
      </c>
      <c r="TVO113" s="284">
        <f t="shared" si="221"/>
        <v>0</v>
      </c>
      <c r="TVP113" s="284">
        <f t="shared" si="221"/>
        <v>0</v>
      </c>
      <c r="TVQ113" s="284">
        <f t="shared" si="221"/>
        <v>0</v>
      </c>
      <c r="TVR113" s="284">
        <f t="shared" si="221"/>
        <v>0</v>
      </c>
      <c r="TVS113" s="284">
        <f t="shared" si="221"/>
        <v>0</v>
      </c>
      <c r="TVT113" s="284">
        <f t="shared" si="221"/>
        <v>0</v>
      </c>
      <c r="TVU113" s="284">
        <f t="shared" si="221"/>
        <v>0</v>
      </c>
      <c r="TVV113" s="284">
        <f t="shared" si="221"/>
        <v>0</v>
      </c>
      <c r="TVW113" s="284">
        <f t="shared" si="221"/>
        <v>0</v>
      </c>
      <c r="TVX113" s="284">
        <f t="shared" si="221"/>
        <v>0</v>
      </c>
      <c r="TVY113" s="284">
        <f t="shared" si="221"/>
        <v>0</v>
      </c>
      <c r="TVZ113" s="284">
        <f t="shared" si="221"/>
        <v>0</v>
      </c>
      <c r="TWA113" s="284">
        <f t="shared" si="221"/>
        <v>0</v>
      </c>
      <c r="TWB113" s="284">
        <f t="shared" si="221"/>
        <v>0</v>
      </c>
      <c r="TWC113" s="284">
        <f t="shared" si="221"/>
        <v>0</v>
      </c>
      <c r="TWD113" s="284">
        <f t="shared" si="221"/>
        <v>0</v>
      </c>
      <c r="TWE113" s="284">
        <f t="shared" si="221"/>
        <v>0</v>
      </c>
      <c r="TWF113" s="284">
        <f t="shared" si="221"/>
        <v>0</v>
      </c>
      <c r="TWG113" s="284">
        <f t="shared" si="221"/>
        <v>0</v>
      </c>
      <c r="TWH113" s="284">
        <f t="shared" si="221"/>
        <v>0</v>
      </c>
      <c r="TWI113" s="284">
        <f t="shared" si="221"/>
        <v>0</v>
      </c>
      <c r="TWJ113" s="284">
        <f t="shared" si="221"/>
        <v>0</v>
      </c>
      <c r="TWK113" s="284">
        <f t="shared" si="221"/>
        <v>0</v>
      </c>
      <c r="TWL113" s="284">
        <f t="shared" si="221"/>
        <v>0</v>
      </c>
      <c r="TWM113" s="284">
        <f t="shared" si="221"/>
        <v>0</v>
      </c>
      <c r="TWN113" s="284">
        <f t="shared" si="221"/>
        <v>0</v>
      </c>
      <c r="TWO113" s="284">
        <f t="shared" si="221"/>
        <v>0</v>
      </c>
      <c r="TWP113" s="284">
        <f t="shared" si="221"/>
        <v>0</v>
      </c>
      <c r="TWQ113" s="284">
        <f t="shared" si="221"/>
        <v>0</v>
      </c>
      <c r="TWR113" s="284">
        <f t="shared" si="221"/>
        <v>0</v>
      </c>
      <c r="TWS113" s="284">
        <f t="shared" si="221"/>
        <v>0</v>
      </c>
      <c r="TWT113" s="284">
        <f t="shared" si="221"/>
        <v>0</v>
      </c>
      <c r="TWU113" s="284">
        <f t="shared" si="221"/>
        <v>0</v>
      </c>
      <c r="TWV113" s="284">
        <f t="shared" si="221"/>
        <v>0</v>
      </c>
      <c r="TWW113" s="284">
        <f t="shared" si="221"/>
        <v>0</v>
      </c>
      <c r="TWX113" s="284">
        <f t="shared" si="221"/>
        <v>0</v>
      </c>
      <c r="TWY113" s="284">
        <f t="shared" si="221"/>
        <v>0</v>
      </c>
      <c r="TWZ113" s="284">
        <f t="shared" si="221"/>
        <v>0</v>
      </c>
      <c r="TXA113" s="284">
        <f t="shared" si="221"/>
        <v>0</v>
      </c>
      <c r="TXB113" s="284">
        <f t="shared" si="221"/>
        <v>0</v>
      </c>
      <c r="TXC113" s="284">
        <f t="shared" si="221"/>
        <v>0</v>
      </c>
      <c r="TXD113" s="284">
        <f t="shared" si="221"/>
        <v>0</v>
      </c>
      <c r="TXE113" s="284">
        <f t="shared" si="221"/>
        <v>0</v>
      </c>
      <c r="TXF113" s="284">
        <f t="shared" si="221"/>
        <v>0</v>
      </c>
      <c r="TXG113" s="284">
        <f t="shared" si="221"/>
        <v>0</v>
      </c>
      <c r="TXH113" s="284">
        <f t="shared" si="221"/>
        <v>0</v>
      </c>
      <c r="TXI113" s="284">
        <f t="shared" si="221"/>
        <v>0</v>
      </c>
      <c r="TXJ113" s="284">
        <f t="shared" si="221"/>
        <v>0</v>
      </c>
      <c r="TXK113" s="284">
        <f t="shared" si="221"/>
        <v>0</v>
      </c>
      <c r="TXL113" s="284">
        <f t="shared" si="221"/>
        <v>0</v>
      </c>
      <c r="TXM113" s="284">
        <f t="shared" si="221"/>
        <v>0</v>
      </c>
      <c r="TXN113" s="284">
        <f t="shared" si="221"/>
        <v>0</v>
      </c>
      <c r="TXO113" s="284">
        <f t="shared" si="221"/>
        <v>0</v>
      </c>
      <c r="TXP113" s="284">
        <f t="shared" si="221"/>
        <v>0</v>
      </c>
      <c r="TXQ113" s="284">
        <f t="shared" si="221"/>
        <v>0</v>
      </c>
      <c r="TXR113" s="284">
        <f t="shared" ref="TXR113:UAC113" si="222">TXR111-TXR112</f>
        <v>0</v>
      </c>
      <c r="TXS113" s="284">
        <f t="shared" si="222"/>
        <v>0</v>
      </c>
      <c r="TXT113" s="284">
        <f t="shared" si="222"/>
        <v>0</v>
      </c>
      <c r="TXU113" s="284">
        <f t="shared" si="222"/>
        <v>0</v>
      </c>
      <c r="TXV113" s="284">
        <f t="shared" si="222"/>
        <v>0</v>
      </c>
      <c r="TXW113" s="284">
        <f t="shared" si="222"/>
        <v>0</v>
      </c>
      <c r="TXX113" s="284">
        <f t="shared" si="222"/>
        <v>0</v>
      </c>
      <c r="TXY113" s="284">
        <f t="shared" si="222"/>
        <v>0</v>
      </c>
      <c r="TXZ113" s="284">
        <f t="shared" si="222"/>
        <v>0</v>
      </c>
      <c r="TYA113" s="284">
        <f t="shared" si="222"/>
        <v>0</v>
      </c>
      <c r="TYB113" s="284">
        <f t="shared" si="222"/>
        <v>0</v>
      </c>
      <c r="TYC113" s="284">
        <f t="shared" si="222"/>
        <v>0</v>
      </c>
      <c r="TYD113" s="284">
        <f t="shared" si="222"/>
        <v>0</v>
      </c>
      <c r="TYE113" s="284">
        <f t="shared" si="222"/>
        <v>0</v>
      </c>
      <c r="TYF113" s="284">
        <f t="shared" si="222"/>
        <v>0</v>
      </c>
      <c r="TYG113" s="284">
        <f t="shared" si="222"/>
        <v>0</v>
      </c>
      <c r="TYH113" s="284">
        <f t="shared" si="222"/>
        <v>0</v>
      </c>
      <c r="TYI113" s="284">
        <f t="shared" si="222"/>
        <v>0</v>
      </c>
      <c r="TYJ113" s="284">
        <f t="shared" si="222"/>
        <v>0</v>
      </c>
      <c r="TYK113" s="284">
        <f t="shared" si="222"/>
        <v>0</v>
      </c>
      <c r="TYL113" s="284">
        <f t="shared" si="222"/>
        <v>0</v>
      </c>
      <c r="TYM113" s="284">
        <f t="shared" si="222"/>
        <v>0</v>
      </c>
      <c r="TYN113" s="284">
        <f t="shared" si="222"/>
        <v>0</v>
      </c>
      <c r="TYO113" s="284">
        <f t="shared" si="222"/>
        <v>0</v>
      </c>
      <c r="TYP113" s="284">
        <f t="shared" si="222"/>
        <v>0</v>
      </c>
      <c r="TYQ113" s="284">
        <f t="shared" si="222"/>
        <v>0</v>
      </c>
      <c r="TYR113" s="284">
        <f t="shared" si="222"/>
        <v>0</v>
      </c>
      <c r="TYS113" s="284">
        <f t="shared" si="222"/>
        <v>0</v>
      </c>
      <c r="TYT113" s="284">
        <f t="shared" si="222"/>
        <v>0</v>
      </c>
      <c r="TYU113" s="284">
        <f t="shared" si="222"/>
        <v>0</v>
      </c>
      <c r="TYV113" s="284">
        <f t="shared" si="222"/>
        <v>0</v>
      </c>
      <c r="TYW113" s="284">
        <f t="shared" si="222"/>
        <v>0</v>
      </c>
      <c r="TYX113" s="284">
        <f t="shared" si="222"/>
        <v>0</v>
      </c>
      <c r="TYY113" s="284">
        <f t="shared" si="222"/>
        <v>0</v>
      </c>
      <c r="TYZ113" s="284">
        <f t="shared" si="222"/>
        <v>0</v>
      </c>
      <c r="TZA113" s="284">
        <f t="shared" si="222"/>
        <v>0</v>
      </c>
      <c r="TZB113" s="284">
        <f t="shared" si="222"/>
        <v>0</v>
      </c>
      <c r="TZC113" s="284">
        <f t="shared" si="222"/>
        <v>0</v>
      </c>
      <c r="TZD113" s="284">
        <f t="shared" si="222"/>
        <v>0</v>
      </c>
      <c r="TZE113" s="284">
        <f t="shared" si="222"/>
        <v>0</v>
      </c>
      <c r="TZF113" s="284">
        <f t="shared" si="222"/>
        <v>0</v>
      </c>
      <c r="TZG113" s="284">
        <f t="shared" si="222"/>
        <v>0</v>
      </c>
      <c r="TZH113" s="284">
        <f t="shared" si="222"/>
        <v>0</v>
      </c>
      <c r="TZI113" s="284">
        <f t="shared" si="222"/>
        <v>0</v>
      </c>
      <c r="TZJ113" s="284">
        <f t="shared" si="222"/>
        <v>0</v>
      </c>
      <c r="TZK113" s="284">
        <f t="shared" si="222"/>
        <v>0</v>
      </c>
      <c r="TZL113" s="284">
        <f t="shared" si="222"/>
        <v>0</v>
      </c>
      <c r="TZM113" s="284">
        <f t="shared" si="222"/>
        <v>0</v>
      </c>
      <c r="TZN113" s="284">
        <f t="shared" si="222"/>
        <v>0</v>
      </c>
      <c r="TZO113" s="284">
        <f t="shared" si="222"/>
        <v>0</v>
      </c>
      <c r="TZP113" s="284">
        <f t="shared" si="222"/>
        <v>0</v>
      </c>
      <c r="TZQ113" s="284">
        <f t="shared" si="222"/>
        <v>0</v>
      </c>
      <c r="TZR113" s="284">
        <f t="shared" si="222"/>
        <v>0</v>
      </c>
      <c r="TZS113" s="284">
        <f t="shared" si="222"/>
        <v>0</v>
      </c>
      <c r="TZT113" s="284">
        <f t="shared" si="222"/>
        <v>0</v>
      </c>
      <c r="TZU113" s="284">
        <f t="shared" si="222"/>
        <v>0</v>
      </c>
      <c r="TZV113" s="284">
        <f t="shared" si="222"/>
        <v>0</v>
      </c>
      <c r="TZW113" s="284">
        <f t="shared" si="222"/>
        <v>0</v>
      </c>
      <c r="TZX113" s="284">
        <f t="shared" si="222"/>
        <v>0</v>
      </c>
      <c r="TZY113" s="284">
        <f t="shared" si="222"/>
        <v>0</v>
      </c>
      <c r="TZZ113" s="284">
        <f t="shared" si="222"/>
        <v>0</v>
      </c>
      <c r="UAA113" s="284">
        <f t="shared" si="222"/>
        <v>0</v>
      </c>
      <c r="UAB113" s="284">
        <f t="shared" si="222"/>
        <v>0</v>
      </c>
      <c r="UAC113" s="284">
        <f t="shared" si="222"/>
        <v>0</v>
      </c>
      <c r="UAD113" s="284">
        <f t="shared" ref="UAD113:UCO113" si="223">UAD111-UAD112</f>
        <v>0</v>
      </c>
      <c r="UAE113" s="284">
        <f t="shared" si="223"/>
        <v>0</v>
      </c>
      <c r="UAF113" s="284">
        <f t="shared" si="223"/>
        <v>0</v>
      </c>
      <c r="UAG113" s="284">
        <f t="shared" si="223"/>
        <v>0</v>
      </c>
      <c r="UAH113" s="284">
        <f t="shared" si="223"/>
        <v>0</v>
      </c>
      <c r="UAI113" s="284">
        <f t="shared" si="223"/>
        <v>0</v>
      </c>
      <c r="UAJ113" s="284">
        <f t="shared" si="223"/>
        <v>0</v>
      </c>
      <c r="UAK113" s="284">
        <f t="shared" si="223"/>
        <v>0</v>
      </c>
      <c r="UAL113" s="284">
        <f t="shared" si="223"/>
        <v>0</v>
      </c>
      <c r="UAM113" s="284">
        <f t="shared" si="223"/>
        <v>0</v>
      </c>
      <c r="UAN113" s="284">
        <f t="shared" si="223"/>
        <v>0</v>
      </c>
      <c r="UAO113" s="284">
        <f t="shared" si="223"/>
        <v>0</v>
      </c>
      <c r="UAP113" s="284">
        <f t="shared" si="223"/>
        <v>0</v>
      </c>
      <c r="UAQ113" s="284">
        <f t="shared" si="223"/>
        <v>0</v>
      </c>
      <c r="UAR113" s="284">
        <f t="shared" si="223"/>
        <v>0</v>
      </c>
      <c r="UAS113" s="284">
        <f t="shared" si="223"/>
        <v>0</v>
      </c>
      <c r="UAT113" s="284">
        <f t="shared" si="223"/>
        <v>0</v>
      </c>
      <c r="UAU113" s="284">
        <f t="shared" si="223"/>
        <v>0</v>
      </c>
      <c r="UAV113" s="284">
        <f t="shared" si="223"/>
        <v>0</v>
      </c>
      <c r="UAW113" s="284">
        <f t="shared" si="223"/>
        <v>0</v>
      </c>
      <c r="UAX113" s="284">
        <f t="shared" si="223"/>
        <v>0</v>
      </c>
      <c r="UAY113" s="284">
        <f t="shared" si="223"/>
        <v>0</v>
      </c>
      <c r="UAZ113" s="284">
        <f t="shared" si="223"/>
        <v>0</v>
      </c>
      <c r="UBA113" s="284">
        <f t="shared" si="223"/>
        <v>0</v>
      </c>
      <c r="UBB113" s="284">
        <f t="shared" si="223"/>
        <v>0</v>
      </c>
      <c r="UBC113" s="284">
        <f t="shared" si="223"/>
        <v>0</v>
      </c>
      <c r="UBD113" s="284">
        <f t="shared" si="223"/>
        <v>0</v>
      </c>
      <c r="UBE113" s="284">
        <f t="shared" si="223"/>
        <v>0</v>
      </c>
      <c r="UBF113" s="284">
        <f t="shared" si="223"/>
        <v>0</v>
      </c>
      <c r="UBG113" s="284">
        <f t="shared" si="223"/>
        <v>0</v>
      </c>
      <c r="UBH113" s="284">
        <f t="shared" si="223"/>
        <v>0</v>
      </c>
      <c r="UBI113" s="284">
        <f t="shared" si="223"/>
        <v>0</v>
      </c>
      <c r="UBJ113" s="284">
        <f t="shared" si="223"/>
        <v>0</v>
      </c>
      <c r="UBK113" s="284">
        <f t="shared" si="223"/>
        <v>0</v>
      </c>
      <c r="UBL113" s="284">
        <f t="shared" si="223"/>
        <v>0</v>
      </c>
      <c r="UBM113" s="284">
        <f t="shared" si="223"/>
        <v>0</v>
      </c>
      <c r="UBN113" s="284">
        <f t="shared" si="223"/>
        <v>0</v>
      </c>
      <c r="UBO113" s="284">
        <f t="shared" si="223"/>
        <v>0</v>
      </c>
      <c r="UBP113" s="284">
        <f t="shared" si="223"/>
        <v>0</v>
      </c>
      <c r="UBQ113" s="284">
        <f t="shared" si="223"/>
        <v>0</v>
      </c>
      <c r="UBR113" s="284">
        <f t="shared" si="223"/>
        <v>0</v>
      </c>
      <c r="UBS113" s="284">
        <f t="shared" si="223"/>
        <v>0</v>
      </c>
      <c r="UBT113" s="284">
        <f t="shared" si="223"/>
        <v>0</v>
      </c>
      <c r="UBU113" s="284">
        <f t="shared" si="223"/>
        <v>0</v>
      </c>
      <c r="UBV113" s="284">
        <f t="shared" si="223"/>
        <v>0</v>
      </c>
      <c r="UBW113" s="284">
        <f t="shared" si="223"/>
        <v>0</v>
      </c>
      <c r="UBX113" s="284">
        <f t="shared" si="223"/>
        <v>0</v>
      </c>
      <c r="UBY113" s="284">
        <f t="shared" si="223"/>
        <v>0</v>
      </c>
      <c r="UBZ113" s="284">
        <f t="shared" si="223"/>
        <v>0</v>
      </c>
      <c r="UCA113" s="284">
        <f t="shared" si="223"/>
        <v>0</v>
      </c>
      <c r="UCB113" s="284">
        <f t="shared" si="223"/>
        <v>0</v>
      </c>
      <c r="UCC113" s="284">
        <f t="shared" si="223"/>
        <v>0</v>
      </c>
      <c r="UCD113" s="284">
        <f t="shared" si="223"/>
        <v>0</v>
      </c>
      <c r="UCE113" s="284">
        <f t="shared" si="223"/>
        <v>0</v>
      </c>
      <c r="UCF113" s="284">
        <f t="shared" si="223"/>
        <v>0</v>
      </c>
      <c r="UCG113" s="284">
        <f t="shared" si="223"/>
        <v>0</v>
      </c>
      <c r="UCH113" s="284">
        <f t="shared" si="223"/>
        <v>0</v>
      </c>
      <c r="UCI113" s="284">
        <f t="shared" si="223"/>
        <v>0</v>
      </c>
      <c r="UCJ113" s="284">
        <f t="shared" si="223"/>
        <v>0</v>
      </c>
      <c r="UCK113" s="284">
        <f t="shared" si="223"/>
        <v>0</v>
      </c>
      <c r="UCL113" s="284">
        <f t="shared" si="223"/>
        <v>0</v>
      </c>
      <c r="UCM113" s="284">
        <f t="shared" si="223"/>
        <v>0</v>
      </c>
      <c r="UCN113" s="284">
        <f t="shared" si="223"/>
        <v>0</v>
      </c>
      <c r="UCO113" s="284">
        <f t="shared" si="223"/>
        <v>0</v>
      </c>
      <c r="UCP113" s="284">
        <f t="shared" ref="UCP113:UFA113" si="224">UCP111-UCP112</f>
        <v>0</v>
      </c>
      <c r="UCQ113" s="284">
        <f t="shared" si="224"/>
        <v>0</v>
      </c>
      <c r="UCR113" s="284">
        <f t="shared" si="224"/>
        <v>0</v>
      </c>
      <c r="UCS113" s="284">
        <f t="shared" si="224"/>
        <v>0</v>
      </c>
      <c r="UCT113" s="284">
        <f t="shared" si="224"/>
        <v>0</v>
      </c>
      <c r="UCU113" s="284">
        <f t="shared" si="224"/>
        <v>0</v>
      </c>
      <c r="UCV113" s="284">
        <f t="shared" si="224"/>
        <v>0</v>
      </c>
      <c r="UCW113" s="284">
        <f t="shared" si="224"/>
        <v>0</v>
      </c>
      <c r="UCX113" s="284">
        <f t="shared" si="224"/>
        <v>0</v>
      </c>
      <c r="UCY113" s="284">
        <f t="shared" si="224"/>
        <v>0</v>
      </c>
      <c r="UCZ113" s="284">
        <f t="shared" si="224"/>
        <v>0</v>
      </c>
      <c r="UDA113" s="284">
        <f t="shared" si="224"/>
        <v>0</v>
      </c>
      <c r="UDB113" s="284">
        <f t="shared" si="224"/>
        <v>0</v>
      </c>
      <c r="UDC113" s="284">
        <f t="shared" si="224"/>
        <v>0</v>
      </c>
      <c r="UDD113" s="284">
        <f t="shared" si="224"/>
        <v>0</v>
      </c>
      <c r="UDE113" s="284">
        <f t="shared" si="224"/>
        <v>0</v>
      </c>
      <c r="UDF113" s="284">
        <f t="shared" si="224"/>
        <v>0</v>
      </c>
      <c r="UDG113" s="284">
        <f t="shared" si="224"/>
        <v>0</v>
      </c>
      <c r="UDH113" s="284">
        <f t="shared" si="224"/>
        <v>0</v>
      </c>
      <c r="UDI113" s="284">
        <f t="shared" si="224"/>
        <v>0</v>
      </c>
      <c r="UDJ113" s="284">
        <f t="shared" si="224"/>
        <v>0</v>
      </c>
      <c r="UDK113" s="284">
        <f t="shared" si="224"/>
        <v>0</v>
      </c>
      <c r="UDL113" s="284">
        <f t="shared" si="224"/>
        <v>0</v>
      </c>
      <c r="UDM113" s="284">
        <f t="shared" si="224"/>
        <v>0</v>
      </c>
      <c r="UDN113" s="284">
        <f t="shared" si="224"/>
        <v>0</v>
      </c>
      <c r="UDO113" s="284">
        <f t="shared" si="224"/>
        <v>0</v>
      </c>
      <c r="UDP113" s="284">
        <f t="shared" si="224"/>
        <v>0</v>
      </c>
      <c r="UDQ113" s="284">
        <f t="shared" si="224"/>
        <v>0</v>
      </c>
      <c r="UDR113" s="284">
        <f t="shared" si="224"/>
        <v>0</v>
      </c>
      <c r="UDS113" s="284">
        <f t="shared" si="224"/>
        <v>0</v>
      </c>
      <c r="UDT113" s="284">
        <f t="shared" si="224"/>
        <v>0</v>
      </c>
      <c r="UDU113" s="284">
        <f t="shared" si="224"/>
        <v>0</v>
      </c>
      <c r="UDV113" s="284">
        <f t="shared" si="224"/>
        <v>0</v>
      </c>
      <c r="UDW113" s="284">
        <f t="shared" si="224"/>
        <v>0</v>
      </c>
      <c r="UDX113" s="284">
        <f t="shared" si="224"/>
        <v>0</v>
      </c>
      <c r="UDY113" s="284">
        <f t="shared" si="224"/>
        <v>0</v>
      </c>
      <c r="UDZ113" s="284">
        <f t="shared" si="224"/>
        <v>0</v>
      </c>
      <c r="UEA113" s="284">
        <f t="shared" si="224"/>
        <v>0</v>
      </c>
      <c r="UEB113" s="284">
        <f t="shared" si="224"/>
        <v>0</v>
      </c>
      <c r="UEC113" s="284">
        <f t="shared" si="224"/>
        <v>0</v>
      </c>
      <c r="UED113" s="284">
        <f t="shared" si="224"/>
        <v>0</v>
      </c>
      <c r="UEE113" s="284">
        <f t="shared" si="224"/>
        <v>0</v>
      </c>
      <c r="UEF113" s="284">
        <f t="shared" si="224"/>
        <v>0</v>
      </c>
      <c r="UEG113" s="284">
        <f t="shared" si="224"/>
        <v>0</v>
      </c>
      <c r="UEH113" s="284">
        <f t="shared" si="224"/>
        <v>0</v>
      </c>
      <c r="UEI113" s="284">
        <f t="shared" si="224"/>
        <v>0</v>
      </c>
      <c r="UEJ113" s="284">
        <f t="shared" si="224"/>
        <v>0</v>
      </c>
      <c r="UEK113" s="284">
        <f t="shared" si="224"/>
        <v>0</v>
      </c>
      <c r="UEL113" s="284">
        <f t="shared" si="224"/>
        <v>0</v>
      </c>
      <c r="UEM113" s="284">
        <f t="shared" si="224"/>
        <v>0</v>
      </c>
      <c r="UEN113" s="284">
        <f t="shared" si="224"/>
        <v>0</v>
      </c>
      <c r="UEO113" s="284">
        <f t="shared" si="224"/>
        <v>0</v>
      </c>
      <c r="UEP113" s="284">
        <f t="shared" si="224"/>
        <v>0</v>
      </c>
      <c r="UEQ113" s="284">
        <f t="shared" si="224"/>
        <v>0</v>
      </c>
      <c r="UER113" s="284">
        <f t="shared" si="224"/>
        <v>0</v>
      </c>
      <c r="UES113" s="284">
        <f t="shared" si="224"/>
        <v>0</v>
      </c>
      <c r="UET113" s="284">
        <f t="shared" si="224"/>
        <v>0</v>
      </c>
      <c r="UEU113" s="284">
        <f t="shared" si="224"/>
        <v>0</v>
      </c>
      <c r="UEV113" s="284">
        <f t="shared" si="224"/>
        <v>0</v>
      </c>
      <c r="UEW113" s="284">
        <f t="shared" si="224"/>
        <v>0</v>
      </c>
      <c r="UEX113" s="284">
        <f t="shared" si="224"/>
        <v>0</v>
      </c>
      <c r="UEY113" s="284">
        <f t="shared" si="224"/>
        <v>0</v>
      </c>
      <c r="UEZ113" s="284">
        <f t="shared" si="224"/>
        <v>0</v>
      </c>
      <c r="UFA113" s="284">
        <f t="shared" si="224"/>
        <v>0</v>
      </c>
      <c r="UFB113" s="284">
        <f t="shared" ref="UFB113:UHM113" si="225">UFB111-UFB112</f>
        <v>0</v>
      </c>
      <c r="UFC113" s="284">
        <f t="shared" si="225"/>
        <v>0</v>
      </c>
      <c r="UFD113" s="284">
        <f t="shared" si="225"/>
        <v>0</v>
      </c>
      <c r="UFE113" s="284">
        <f t="shared" si="225"/>
        <v>0</v>
      </c>
      <c r="UFF113" s="284">
        <f t="shared" si="225"/>
        <v>0</v>
      </c>
      <c r="UFG113" s="284">
        <f t="shared" si="225"/>
        <v>0</v>
      </c>
      <c r="UFH113" s="284">
        <f t="shared" si="225"/>
        <v>0</v>
      </c>
      <c r="UFI113" s="284">
        <f t="shared" si="225"/>
        <v>0</v>
      </c>
      <c r="UFJ113" s="284">
        <f t="shared" si="225"/>
        <v>0</v>
      </c>
      <c r="UFK113" s="284">
        <f t="shared" si="225"/>
        <v>0</v>
      </c>
      <c r="UFL113" s="284">
        <f t="shared" si="225"/>
        <v>0</v>
      </c>
      <c r="UFM113" s="284">
        <f t="shared" si="225"/>
        <v>0</v>
      </c>
      <c r="UFN113" s="284">
        <f t="shared" si="225"/>
        <v>0</v>
      </c>
      <c r="UFO113" s="284">
        <f t="shared" si="225"/>
        <v>0</v>
      </c>
      <c r="UFP113" s="284">
        <f t="shared" si="225"/>
        <v>0</v>
      </c>
      <c r="UFQ113" s="284">
        <f t="shared" si="225"/>
        <v>0</v>
      </c>
      <c r="UFR113" s="284">
        <f t="shared" si="225"/>
        <v>0</v>
      </c>
      <c r="UFS113" s="284">
        <f t="shared" si="225"/>
        <v>0</v>
      </c>
      <c r="UFT113" s="284">
        <f t="shared" si="225"/>
        <v>0</v>
      </c>
      <c r="UFU113" s="284">
        <f t="shared" si="225"/>
        <v>0</v>
      </c>
      <c r="UFV113" s="284">
        <f t="shared" si="225"/>
        <v>0</v>
      </c>
      <c r="UFW113" s="284">
        <f t="shared" si="225"/>
        <v>0</v>
      </c>
      <c r="UFX113" s="284">
        <f t="shared" si="225"/>
        <v>0</v>
      </c>
      <c r="UFY113" s="284">
        <f t="shared" si="225"/>
        <v>0</v>
      </c>
      <c r="UFZ113" s="284">
        <f t="shared" si="225"/>
        <v>0</v>
      </c>
      <c r="UGA113" s="284">
        <f t="shared" si="225"/>
        <v>0</v>
      </c>
      <c r="UGB113" s="284">
        <f t="shared" si="225"/>
        <v>0</v>
      </c>
      <c r="UGC113" s="284">
        <f t="shared" si="225"/>
        <v>0</v>
      </c>
      <c r="UGD113" s="284">
        <f t="shared" si="225"/>
        <v>0</v>
      </c>
      <c r="UGE113" s="284">
        <f t="shared" si="225"/>
        <v>0</v>
      </c>
      <c r="UGF113" s="284">
        <f t="shared" si="225"/>
        <v>0</v>
      </c>
      <c r="UGG113" s="284">
        <f t="shared" si="225"/>
        <v>0</v>
      </c>
      <c r="UGH113" s="284">
        <f t="shared" si="225"/>
        <v>0</v>
      </c>
      <c r="UGI113" s="284">
        <f t="shared" si="225"/>
        <v>0</v>
      </c>
      <c r="UGJ113" s="284">
        <f t="shared" si="225"/>
        <v>0</v>
      </c>
      <c r="UGK113" s="284">
        <f t="shared" si="225"/>
        <v>0</v>
      </c>
      <c r="UGL113" s="284">
        <f t="shared" si="225"/>
        <v>0</v>
      </c>
      <c r="UGM113" s="284">
        <f t="shared" si="225"/>
        <v>0</v>
      </c>
      <c r="UGN113" s="284">
        <f t="shared" si="225"/>
        <v>0</v>
      </c>
      <c r="UGO113" s="284">
        <f t="shared" si="225"/>
        <v>0</v>
      </c>
      <c r="UGP113" s="284">
        <f t="shared" si="225"/>
        <v>0</v>
      </c>
      <c r="UGQ113" s="284">
        <f t="shared" si="225"/>
        <v>0</v>
      </c>
      <c r="UGR113" s="284">
        <f t="shared" si="225"/>
        <v>0</v>
      </c>
      <c r="UGS113" s="284">
        <f t="shared" si="225"/>
        <v>0</v>
      </c>
      <c r="UGT113" s="284">
        <f t="shared" si="225"/>
        <v>0</v>
      </c>
      <c r="UGU113" s="284">
        <f t="shared" si="225"/>
        <v>0</v>
      </c>
      <c r="UGV113" s="284">
        <f t="shared" si="225"/>
        <v>0</v>
      </c>
      <c r="UGW113" s="284">
        <f t="shared" si="225"/>
        <v>0</v>
      </c>
      <c r="UGX113" s="284">
        <f t="shared" si="225"/>
        <v>0</v>
      </c>
      <c r="UGY113" s="284">
        <f t="shared" si="225"/>
        <v>0</v>
      </c>
      <c r="UGZ113" s="284">
        <f t="shared" si="225"/>
        <v>0</v>
      </c>
      <c r="UHA113" s="284">
        <f t="shared" si="225"/>
        <v>0</v>
      </c>
      <c r="UHB113" s="284">
        <f t="shared" si="225"/>
        <v>0</v>
      </c>
      <c r="UHC113" s="284">
        <f t="shared" si="225"/>
        <v>0</v>
      </c>
      <c r="UHD113" s="284">
        <f t="shared" si="225"/>
        <v>0</v>
      </c>
      <c r="UHE113" s="284">
        <f t="shared" si="225"/>
        <v>0</v>
      </c>
      <c r="UHF113" s="284">
        <f t="shared" si="225"/>
        <v>0</v>
      </c>
      <c r="UHG113" s="284">
        <f t="shared" si="225"/>
        <v>0</v>
      </c>
      <c r="UHH113" s="284">
        <f t="shared" si="225"/>
        <v>0</v>
      </c>
      <c r="UHI113" s="284">
        <f t="shared" si="225"/>
        <v>0</v>
      </c>
      <c r="UHJ113" s="284">
        <f t="shared" si="225"/>
        <v>0</v>
      </c>
      <c r="UHK113" s="284">
        <f t="shared" si="225"/>
        <v>0</v>
      </c>
      <c r="UHL113" s="284">
        <f t="shared" si="225"/>
        <v>0</v>
      </c>
      <c r="UHM113" s="284">
        <f t="shared" si="225"/>
        <v>0</v>
      </c>
      <c r="UHN113" s="284">
        <f t="shared" ref="UHN113:UJY113" si="226">UHN111-UHN112</f>
        <v>0</v>
      </c>
      <c r="UHO113" s="284">
        <f t="shared" si="226"/>
        <v>0</v>
      </c>
      <c r="UHP113" s="284">
        <f t="shared" si="226"/>
        <v>0</v>
      </c>
      <c r="UHQ113" s="284">
        <f t="shared" si="226"/>
        <v>0</v>
      </c>
      <c r="UHR113" s="284">
        <f t="shared" si="226"/>
        <v>0</v>
      </c>
      <c r="UHS113" s="284">
        <f t="shared" si="226"/>
        <v>0</v>
      </c>
      <c r="UHT113" s="284">
        <f t="shared" si="226"/>
        <v>0</v>
      </c>
      <c r="UHU113" s="284">
        <f t="shared" si="226"/>
        <v>0</v>
      </c>
      <c r="UHV113" s="284">
        <f t="shared" si="226"/>
        <v>0</v>
      </c>
      <c r="UHW113" s="284">
        <f t="shared" si="226"/>
        <v>0</v>
      </c>
      <c r="UHX113" s="284">
        <f t="shared" si="226"/>
        <v>0</v>
      </c>
      <c r="UHY113" s="284">
        <f t="shared" si="226"/>
        <v>0</v>
      </c>
      <c r="UHZ113" s="284">
        <f t="shared" si="226"/>
        <v>0</v>
      </c>
      <c r="UIA113" s="284">
        <f t="shared" si="226"/>
        <v>0</v>
      </c>
      <c r="UIB113" s="284">
        <f t="shared" si="226"/>
        <v>0</v>
      </c>
      <c r="UIC113" s="284">
        <f t="shared" si="226"/>
        <v>0</v>
      </c>
      <c r="UID113" s="284">
        <f t="shared" si="226"/>
        <v>0</v>
      </c>
      <c r="UIE113" s="284">
        <f t="shared" si="226"/>
        <v>0</v>
      </c>
      <c r="UIF113" s="284">
        <f t="shared" si="226"/>
        <v>0</v>
      </c>
      <c r="UIG113" s="284">
        <f t="shared" si="226"/>
        <v>0</v>
      </c>
      <c r="UIH113" s="284">
        <f t="shared" si="226"/>
        <v>0</v>
      </c>
      <c r="UII113" s="284">
        <f t="shared" si="226"/>
        <v>0</v>
      </c>
      <c r="UIJ113" s="284">
        <f t="shared" si="226"/>
        <v>0</v>
      </c>
      <c r="UIK113" s="284">
        <f t="shared" si="226"/>
        <v>0</v>
      </c>
      <c r="UIL113" s="284">
        <f t="shared" si="226"/>
        <v>0</v>
      </c>
      <c r="UIM113" s="284">
        <f t="shared" si="226"/>
        <v>0</v>
      </c>
      <c r="UIN113" s="284">
        <f t="shared" si="226"/>
        <v>0</v>
      </c>
      <c r="UIO113" s="284">
        <f t="shared" si="226"/>
        <v>0</v>
      </c>
      <c r="UIP113" s="284">
        <f t="shared" si="226"/>
        <v>0</v>
      </c>
      <c r="UIQ113" s="284">
        <f t="shared" si="226"/>
        <v>0</v>
      </c>
      <c r="UIR113" s="284">
        <f t="shared" si="226"/>
        <v>0</v>
      </c>
      <c r="UIS113" s="284">
        <f t="shared" si="226"/>
        <v>0</v>
      </c>
      <c r="UIT113" s="284">
        <f t="shared" si="226"/>
        <v>0</v>
      </c>
      <c r="UIU113" s="284">
        <f t="shared" si="226"/>
        <v>0</v>
      </c>
      <c r="UIV113" s="284">
        <f t="shared" si="226"/>
        <v>0</v>
      </c>
      <c r="UIW113" s="284">
        <f t="shared" si="226"/>
        <v>0</v>
      </c>
      <c r="UIX113" s="284">
        <f t="shared" si="226"/>
        <v>0</v>
      </c>
      <c r="UIY113" s="284">
        <f t="shared" si="226"/>
        <v>0</v>
      </c>
      <c r="UIZ113" s="284">
        <f t="shared" si="226"/>
        <v>0</v>
      </c>
      <c r="UJA113" s="284">
        <f t="shared" si="226"/>
        <v>0</v>
      </c>
      <c r="UJB113" s="284">
        <f t="shared" si="226"/>
        <v>0</v>
      </c>
      <c r="UJC113" s="284">
        <f t="shared" si="226"/>
        <v>0</v>
      </c>
      <c r="UJD113" s="284">
        <f t="shared" si="226"/>
        <v>0</v>
      </c>
      <c r="UJE113" s="284">
        <f t="shared" si="226"/>
        <v>0</v>
      </c>
      <c r="UJF113" s="284">
        <f t="shared" si="226"/>
        <v>0</v>
      </c>
      <c r="UJG113" s="284">
        <f t="shared" si="226"/>
        <v>0</v>
      </c>
      <c r="UJH113" s="284">
        <f t="shared" si="226"/>
        <v>0</v>
      </c>
      <c r="UJI113" s="284">
        <f t="shared" si="226"/>
        <v>0</v>
      </c>
      <c r="UJJ113" s="284">
        <f t="shared" si="226"/>
        <v>0</v>
      </c>
      <c r="UJK113" s="284">
        <f t="shared" si="226"/>
        <v>0</v>
      </c>
      <c r="UJL113" s="284">
        <f t="shared" si="226"/>
        <v>0</v>
      </c>
      <c r="UJM113" s="284">
        <f t="shared" si="226"/>
        <v>0</v>
      </c>
      <c r="UJN113" s="284">
        <f t="shared" si="226"/>
        <v>0</v>
      </c>
      <c r="UJO113" s="284">
        <f t="shared" si="226"/>
        <v>0</v>
      </c>
      <c r="UJP113" s="284">
        <f t="shared" si="226"/>
        <v>0</v>
      </c>
      <c r="UJQ113" s="284">
        <f t="shared" si="226"/>
        <v>0</v>
      </c>
      <c r="UJR113" s="284">
        <f t="shared" si="226"/>
        <v>0</v>
      </c>
      <c r="UJS113" s="284">
        <f t="shared" si="226"/>
        <v>0</v>
      </c>
      <c r="UJT113" s="284">
        <f t="shared" si="226"/>
        <v>0</v>
      </c>
      <c r="UJU113" s="284">
        <f t="shared" si="226"/>
        <v>0</v>
      </c>
      <c r="UJV113" s="284">
        <f t="shared" si="226"/>
        <v>0</v>
      </c>
      <c r="UJW113" s="284">
        <f t="shared" si="226"/>
        <v>0</v>
      </c>
      <c r="UJX113" s="284">
        <f t="shared" si="226"/>
        <v>0</v>
      </c>
      <c r="UJY113" s="284">
        <f t="shared" si="226"/>
        <v>0</v>
      </c>
      <c r="UJZ113" s="284">
        <f t="shared" ref="UJZ113:UMK113" si="227">UJZ111-UJZ112</f>
        <v>0</v>
      </c>
      <c r="UKA113" s="284">
        <f t="shared" si="227"/>
        <v>0</v>
      </c>
      <c r="UKB113" s="284">
        <f t="shared" si="227"/>
        <v>0</v>
      </c>
      <c r="UKC113" s="284">
        <f t="shared" si="227"/>
        <v>0</v>
      </c>
      <c r="UKD113" s="284">
        <f t="shared" si="227"/>
        <v>0</v>
      </c>
      <c r="UKE113" s="284">
        <f t="shared" si="227"/>
        <v>0</v>
      </c>
      <c r="UKF113" s="284">
        <f t="shared" si="227"/>
        <v>0</v>
      </c>
      <c r="UKG113" s="284">
        <f t="shared" si="227"/>
        <v>0</v>
      </c>
      <c r="UKH113" s="284">
        <f t="shared" si="227"/>
        <v>0</v>
      </c>
      <c r="UKI113" s="284">
        <f t="shared" si="227"/>
        <v>0</v>
      </c>
      <c r="UKJ113" s="284">
        <f t="shared" si="227"/>
        <v>0</v>
      </c>
      <c r="UKK113" s="284">
        <f t="shared" si="227"/>
        <v>0</v>
      </c>
      <c r="UKL113" s="284">
        <f t="shared" si="227"/>
        <v>0</v>
      </c>
      <c r="UKM113" s="284">
        <f t="shared" si="227"/>
        <v>0</v>
      </c>
      <c r="UKN113" s="284">
        <f t="shared" si="227"/>
        <v>0</v>
      </c>
      <c r="UKO113" s="284">
        <f t="shared" si="227"/>
        <v>0</v>
      </c>
      <c r="UKP113" s="284">
        <f t="shared" si="227"/>
        <v>0</v>
      </c>
      <c r="UKQ113" s="284">
        <f t="shared" si="227"/>
        <v>0</v>
      </c>
      <c r="UKR113" s="284">
        <f t="shared" si="227"/>
        <v>0</v>
      </c>
      <c r="UKS113" s="284">
        <f t="shared" si="227"/>
        <v>0</v>
      </c>
      <c r="UKT113" s="284">
        <f t="shared" si="227"/>
        <v>0</v>
      </c>
      <c r="UKU113" s="284">
        <f t="shared" si="227"/>
        <v>0</v>
      </c>
      <c r="UKV113" s="284">
        <f t="shared" si="227"/>
        <v>0</v>
      </c>
      <c r="UKW113" s="284">
        <f t="shared" si="227"/>
        <v>0</v>
      </c>
      <c r="UKX113" s="284">
        <f t="shared" si="227"/>
        <v>0</v>
      </c>
      <c r="UKY113" s="284">
        <f t="shared" si="227"/>
        <v>0</v>
      </c>
      <c r="UKZ113" s="284">
        <f t="shared" si="227"/>
        <v>0</v>
      </c>
      <c r="ULA113" s="284">
        <f t="shared" si="227"/>
        <v>0</v>
      </c>
      <c r="ULB113" s="284">
        <f t="shared" si="227"/>
        <v>0</v>
      </c>
      <c r="ULC113" s="284">
        <f t="shared" si="227"/>
        <v>0</v>
      </c>
      <c r="ULD113" s="284">
        <f t="shared" si="227"/>
        <v>0</v>
      </c>
      <c r="ULE113" s="284">
        <f t="shared" si="227"/>
        <v>0</v>
      </c>
      <c r="ULF113" s="284">
        <f t="shared" si="227"/>
        <v>0</v>
      </c>
      <c r="ULG113" s="284">
        <f t="shared" si="227"/>
        <v>0</v>
      </c>
      <c r="ULH113" s="284">
        <f t="shared" si="227"/>
        <v>0</v>
      </c>
      <c r="ULI113" s="284">
        <f t="shared" si="227"/>
        <v>0</v>
      </c>
      <c r="ULJ113" s="284">
        <f t="shared" si="227"/>
        <v>0</v>
      </c>
      <c r="ULK113" s="284">
        <f t="shared" si="227"/>
        <v>0</v>
      </c>
      <c r="ULL113" s="284">
        <f t="shared" si="227"/>
        <v>0</v>
      </c>
      <c r="ULM113" s="284">
        <f t="shared" si="227"/>
        <v>0</v>
      </c>
      <c r="ULN113" s="284">
        <f t="shared" si="227"/>
        <v>0</v>
      </c>
      <c r="ULO113" s="284">
        <f t="shared" si="227"/>
        <v>0</v>
      </c>
      <c r="ULP113" s="284">
        <f t="shared" si="227"/>
        <v>0</v>
      </c>
      <c r="ULQ113" s="284">
        <f t="shared" si="227"/>
        <v>0</v>
      </c>
      <c r="ULR113" s="284">
        <f t="shared" si="227"/>
        <v>0</v>
      </c>
      <c r="ULS113" s="284">
        <f t="shared" si="227"/>
        <v>0</v>
      </c>
      <c r="ULT113" s="284">
        <f t="shared" si="227"/>
        <v>0</v>
      </c>
      <c r="ULU113" s="284">
        <f t="shared" si="227"/>
        <v>0</v>
      </c>
      <c r="ULV113" s="284">
        <f t="shared" si="227"/>
        <v>0</v>
      </c>
      <c r="ULW113" s="284">
        <f t="shared" si="227"/>
        <v>0</v>
      </c>
      <c r="ULX113" s="284">
        <f t="shared" si="227"/>
        <v>0</v>
      </c>
      <c r="ULY113" s="284">
        <f t="shared" si="227"/>
        <v>0</v>
      </c>
      <c r="ULZ113" s="284">
        <f t="shared" si="227"/>
        <v>0</v>
      </c>
      <c r="UMA113" s="284">
        <f t="shared" si="227"/>
        <v>0</v>
      </c>
      <c r="UMB113" s="284">
        <f t="shared" si="227"/>
        <v>0</v>
      </c>
      <c r="UMC113" s="284">
        <f t="shared" si="227"/>
        <v>0</v>
      </c>
      <c r="UMD113" s="284">
        <f t="shared" si="227"/>
        <v>0</v>
      </c>
      <c r="UME113" s="284">
        <f t="shared" si="227"/>
        <v>0</v>
      </c>
      <c r="UMF113" s="284">
        <f t="shared" si="227"/>
        <v>0</v>
      </c>
      <c r="UMG113" s="284">
        <f t="shared" si="227"/>
        <v>0</v>
      </c>
      <c r="UMH113" s="284">
        <f t="shared" si="227"/>
        <v>0</v>
      </c>
      <c r="UMI113" s="284">
        <f t="shared" si="227"/>
        <v>0</v>
      </c>
      <c r="UMJ113" s="284">
        <f t="shared" si="227"/>
        <v>0</v>
      </c>
      <c r="UMK113" s="284">
        <f t="shared" si="227"/>
        <v>0</v>
      </c>
      <c r="UML113" s="284">
        <f t="shared" ref="UML113:UOW113" si="228">UML111-UML112</f>
        <v>0</v>
      </c>
      <c r="UMM113" s="284">
        <f t="shared" si="228"/>
        <v>0</v>
      </c>
      <c r="UMN113" s="284">
        <f t="shared" si="228"/>
        <v>0</v>
      </c>
      <c r="UMO113" s="284">
        <f t="shared" si="228"/>
        <v>0</v>
      </c>
      <c r="UMP113" s="284">
        <f t="shared" si="228"/>
        <v>0</v>
      </c>
      <c r="UMQ113" s="284">
        <f t="shared" si="228"/>
        <v>0</v>
      </c>
      <c r="UMR113" s="284">
        <f t="shared" si="228"/>
        <v>0</v>
      </c>
      <c r="UMS113" s="284">
        <f t="shared" si="228"/>
        <v>0</v>
      </c>
      <c r="UMT113" s="284">
        <f t="shared" si="228"/>
        <v>0</v>
      </c>
      <c r="UMU113" s="284">
        <f t="shared" si="228"/>
        <v>0</v>
      </c>
      <c r="UMV113" s="284">
        <f t="shared" si="228"/>
        <v>0</v>
      </c>
      <c r="UMW113" s="284">
        <f t="shared" si="228"/>
        <v>0</v>
      </c>
      <c r="UMX113" s="284">
        <f t="shared" si="228"/>
        <v>0</v>
      </c>
      <c r="UMY113" s="284">
        <f t="shared" si="228"/>
        <v>0</v>
      </c>
      <c r="UMZ113" s="284">
        <f t="shared" si="228"/>
        <v>0</v>
      </c>
      <c r="UNA113" s="284">
        <f t="shared" si="228"/>
        <v>0</v>
      </c>
      <c r="UNB113" s="284">
        <f t="shared" si="228"/>
        <v>0</v>
      </c>
      <c r="UNC113" s="284">
        <f t="shared" si="228"/>
        <v>0</v>
      </c>
      <c r="UND113" s="284">
        <f t="shared" si="228"/>
        <v>0</v>
      </c>
      <c r="UNE113" s="284">
        <f t="shared" si="228"/>
        <v>0</v>
      </c>
      <c r="UNF113" s="284">
        <f t="shared" si="228"/>
        <v>0</v>
      </c>
      <c r="UNG113" s="284">
        <f t="shared" si="228"/>
        <v>0</v>
      </c>
      <c r="UNH113" s="284">
        <f t="shared" si="228"/>
        <v>0</v>
      </c>
      <c r="UNI113" s="284">
        <f t="shared" si="228"/>
        <v>0</v>
      </c>
      <c r="UNJ113" s="284">
        <f t="shared" si="228"/>
        <v>0</v>
      </c>
      <c r="UNK113" s="284">
        <f t="shared" si="228"/>
        <v>0</v>
      </c>
      <c r="UNL113" s="284">
        <f t="shared" si="228"/>
        <v>0</v>
      </c>
      <c r="UNM113" s="284">
        <f t="shared" si="228"/>
        <v>0</v>
      </c>
      <c r="UNN113" s="284">
        <f t="shared" si="228"/>
        <v>0</v>
      </c>
      <c r="UNO113" s="284">
        <f t="shared" si="228"/>
        <v>0</v>
      </c>
      <c r="UNP113" s="284">
        <f t="shared" si="228"/>
        <v>0</v>
      </c>
      <c r="UNQ113" s="284">
        <f t="shared" si="228"/>
        <v>0</v>
      </c>
      <c r="UNR113" s="284">
        <f t="shared" si="228"/>
        <v>0</v>
      </c>
      <c r="UNS113" s="284">
        <f t="shared" si="228"/>
        <v>0</v>
      </c>
      <c r="UNT113" s="284">
        <f t="shared" si="228"/>
        <v>0</v>
      </c>
      <c r="UNU113" s="284">
        <f t="shared" si="228"/>
        <v>0</v>
      </c>
      <c r="UNV113" s="284">
        <f t="shared" si="228"/>
        <v>0</v>
      </c>
      <c r="UNW113" s="284">
        <f t="shared" si="228"/>
        <v>0</v>
      </c>
      <c r="UNX113" s="284">
        <f t="shared" si="228"/>
        <v>0</v>
      </c>
      <c r="UNY113" s="284">
        <f t="shared" si="228"/>
        <v>0</v>
      </c>
      <c r="UNZ113" s="284">
        <f t="shared" si="228"/>
        <v>0</v>
      </c>
      <c r="UOA113" s="284">
        <f t="shared" si="228"/>
        <v>0</v>
      </c>
      <c r="UOB113" s="284">
        <f t="shared" si="228"/>
        <v>0</v>
      </c>
      <c r="UOC113" s="284">
        <f t="shared" si="228"/>
        <v>0</v>
      </c>
      <c r="UOD113" s="284">
        <f t="shared" si="228"/>
        <v>0</v>
      </c>
      <c r="UOE113" s="284">
        <f t="shared" si="228"/>
        <v>0</v>
      </c>
      <c r="UOF113" s="284">
        <f t="shared" si="228"/>
        <v>0</v>
      </c>
      <c r="UOG113" s="284">
        <f t="shared" si="228"/>
        <v>0</v>
      </c>
      <c r="UOH113" s="284">
        <f t="shared" si="228"/>
        <v>0</v>
      </c>
      <c r="UOI113" s="284">
        <f t="shared" si="228"/>
        <v>0</v>
      </c>
      <c r="UOJ113" s="284">
        <f t="shared" si="228"/>
        <v>0</v>
      </c>
      <c r="UOK113" s="284">
        <f t="shared" si="228"/>
        <v>0</v>
      </c>
      <c r="UOL113" s="284">
        <f t="shared" si="228"/>
        <v>0</v>
      </c>
      <c r="UOM113" s="284">
        <f t="shared" si="228"/>
        <v>0</v>
      </c>
      <c r="UON113" s="284">
        <f t="shared" si="228"/>
        <v>0</v>
      </c>
      <c r="UOO113" s="284">
        <f t="shared" si="228"/>
        <v>0</v>
      </c>
      <c r="UOP113" s="284">
        <f t="shared" si="228"/>
        <v>0</v>
      </c>
      <c r="UOQ113" s="284">
        <f t="shared" si="228"/>
        <v>0</v>
      </c>
      <c r="UOR113" s="284">
        <f t="shared" si="228"/>
        <v>0</v>
      </c>
      <c r="UOS113" s="284">
        <f t="shared" si="228"/>
        <v>0</v>
      </c>
      <c r="UOT113" s="284">
        <f t="shared" si="228"/>
        <v>0</v>
      </c>
      <c r="UOU113" s="284">
        <f t="shared" si="228"/>
        <v>0</v>
      </c>
      <c r="UOV113" s="284">
        <f t="shared" si="228"/>
        <v>0</v>
      </c>
      <c r="UOW113" s="284">
        <f t="shared" si="228"/>
        <v>0</v>
      </c>
      <c r="UOX113" s="284">
        <f t="shared" ref="UOX113:URI113" si="229">UOX111-UOX112</f>
        <v>0</v>
      </c>
      <c r="UOY113" s="284">
        <f t="shared" si="229"/>
        <v>0</v>
      </c>
      <c r="UOZ113" s="284">
        <f t="shared" si="229"/>
        <v>0</v>
      </c>
      <c r="UPA113" s="284">
        <f t="shared" si="229"/>
        <v>0</v>
      </c>
      <c r="UPB113" s="284">
        <f t="shared" si="229"/>
        <v>0</v>
      </c>
      <c r="UPC113" s="284">
        <f t="shared" si="229"/>
        <v>0</v>
      </c>
      <c r="UPD113" s="284">
        <f t="shared" si="229"/>
        <v>0</v>
      </c>
      <c r="UPE113" s="284">
        <f t="shared" si="229"/>
        <v>0</v>
      </c>
      <c r="UPF113" s="284">
        <f t="shared" si="229"/>
        <v>0</v>
      </c>
      <c r="UPG113" s="284">
        <f t="shared" si="229"/>
        <v>0</v>
      </c>
      <c r="UPH113" s="284">
        <f t="shared" si="229"/>
        <v>0</v>
      </c>
      <c r="UPI113" s="284">
        <f t="shared" si="229"/>
        <v>0</v>
      </c>
      <c r="UPJ113" s="284">
        <f t="shared" si="229"/>
        <v>0</v>
      </c>
      <c r="UPK113" s="284">
        <f t="shared" si="229"/>
        <v>0</v>
      </c>
      <c r="UPL113" s="284">
        <f t="shared" si="229"/>
        <v>0</v>
      </c>
      <c r="UPM113" s="284">
        <f t="shared" si="229"/>
        <v>0</v>
      </c>
      <c r="UPN113" s="284">
        <f t="shared" si="229"/>
        <v>0</v>
      </c>
      <c r="UPO113" s="284">
        <f t="shared" si="229"/>
        <v>0</v>
      </c>
      <c r="UPP113" s="284">
        <f t="shared" si="229"/>
        <v>0</v>
      </c>
      <c r="UPQ113" s="284">
        <f t="shared" si="229"/>
        <v>0</v>
      </c>
      <c r="UPR113" s="284">
        <f t="shared" si="229"/>
        <v>0</v>
      </c>
      <c r="UPS113" s="284">
        <f t="shared" si="229"/>
        <v>0</v>
      </c>
      <c r="UPT113" s="284">
        <f t="shared" si="229"/>
        <v>0</v>
      </c>
      <c r="UPU113" s="284">
        <f t="shared" si="229"/>
        <v>0</v>
      </c>
      <c r="UPV113" s="284">
        <f t="shared" si="229"/>
        <v>0</v>
      </c>
      <c r="UPW113" s="284">
        <f t="shared" si="229"/>
        <v>0</v>
      </c>
      <c r="UPX113" s="284">
        <f t="shared" si="229"/>
        <v>0</v>
      </c>
      <c r="UPY113" s="284">
        <f t="shared" si="229"/>
        <v>0</v>
      </c>
      <c r="UPZ113" s="284">
        <f t="shared" si="229"/>
        <v>0</v>
      </c>
      <c r="UQA113" s="284">
        <f t="shared" si="229"/>
        <v>0</v>
      </c>
      <c r="UQB113" s="284">
        <f t="shared" si="229"/>
        <v>0</v>
      </c>
      <c r="UQC113" s="284">
        <f t="shared" si="229"/>
        <v>0</v>
      </c>
      <c r="UQD113" s="284">
        <f t="shared" si="229"/>
        <v>0</v>
      </c>
      <c r="UQE113" s="284">
        <f t="shared" si="229"/>
        <v>0</v>
      </c>
      <c r="UQF113" s="284">
        <f t="shared" si="229"/>
        <v>0</v>
      </c>
      <c r="UQG113" s="284">
        <f t="shared" si="229"/>
        <v>0</v>
      </c>
      <c r="UQH113" s="284">
        <f t="shared" si="229"/>
        <v>0</v>
      </c>
      <c r="UQI113" s="284">
        <f t="shared" si="229"/>
        <v>0</v>
      </c>
      <c r="UQJ113" s="284">
        <f t="shared" si="229"/>
        <v>0</v>
      </c>
      <c r="UQK113" s="284">
        <f t="shared" si="229"/>
        <v>0</v>
      </c>
      <c r="UQL113" s="284">
        <f t="shared" si="229"/>
        <v>0</v>
      </c>
      <c r="UQM113" s="284">
        <f t="shared" si="229"/>
        <v>0</v>
      </c>
      <c r="UQN113" s="284">
        <f t="shared" si="229"/>
        <v>0</v>
      </c>
      <c r="UQO113" s="284">
        <f t="shared" si="229"/>
        <v>0</v>
      </c>
      <c r="UQP113" s="284">
        <f t="shared" si="229"/>
        <v>0</v>
      </c>
      <c r="UQQ113" s="284">
        <f t="shared" si="229"/>
        <v>0</v>
      </c>
      <c r="UQR113" s="284">
        <f t="shared" si="229"/>
        <v>0</v>
      </c>
      <c r="UQS113" s="284">
        <f t="shared" si="229"/>
        <v>0</v>
      </c>
      <c r="UQT113" s="284">
        <f t="shared" si="229"/>
        <v>0</v>
      </c>
      <c r="UQU113" s="284">
        <f t="shared" si="229"/>
        <v>0</v>
      </c>
      <c r="UQV113" s="284">
        <f t="shared" si="229"/>
        <v>0</v>
      </c>
      <c r="UQW113" s="284">
        <f t="shared" si="229"/>
        <v>0</v>
      </c>
      <c r="UQX113" s="284">
        <f t="shared" si="229"/>
        <v>0</v>
      </c>
      <c r="UQY113" s="284">
        <f t="shared" si="229"/>
        <v>0</v>
      </c>
      <c r="UQZ113" s="284">
        <f t="shared" si="229"/>
        <v>0</v>
      </c>
      <c r="URA113" s="284">
        <f t="shared" si="229"/>
        <v>0</v>
      </c>
      <c r="URB113" s="284">
        <f t="shared" si="229"/>
        <v>0</v>
      </c>
      <c r="URC113" s="284">
        <f t="shared" si="229"/>
        <v>0</v>
      </c>
      <c r="URD113" s="284">
        <f t="shared" si="229"/>
        <v>0</v>
      </c>
      <c r="URE113" s="284">
        <f t="shared" si="229"/>
        <v>0</v>
      </c>
      <c r="URF113" s="284">
        <f t="shared" si="229"/>
        <v>0</v>
      </c>
      <c r="URG113" s="284">
        <f t="shared" si="229"/>
        <v>0</v>
      </c>
      <c r="URH113" s="284">
        <f t="shared" si="229"/>
        <v>0</v>
      </c>
      <c r="URI113" s="284">
        <f t="shared" si="229"/>
        <v>0</v>
      </c>
      <c r="URJ113" s="284">
        <f t="shared" ref="URJ113:UTU113" si="230">URJ111-URJ112</f>
        <v>0</v>
      </c>
      <c r="URK113" s="284">
        <f t="shared" si="230"/>
        <v>0</v>
      </c>
      <c r="URL113" s="284">
        <f t="shared" si="230"/>
        <v>0</v>
      </c>
      <c r="URM113" s="284">
        <f t="shared" si="230"/>
        <v>0</v>
      </c>
      <c r="URN113" s="284">
        <f t="shared" si="230"/>
        <v>0</v>
      </c>
      <c r="URO113" s="284">
        <f t="shared" si="230"/>
        <v>0</v>
      </c>
      <c r="URP113" s="284">
        <f t="shared" si="230"/>
        <v>0</v>
      </c>
      <c r="URQ113" s="284">
        <f t="shared" si="230"/>
        <v>0</v>
      </c>
      <c r="URR113" s="284">
        <f t="shared" si="230"/>
        <v>0</v>
      </c>
      <c r="URS113" s="284">
        <f t="shared" si="230"/>
        <v>0</v>
      </c>
      <c r="URT113" s="284">
        <f t="shared" si="230"/>
        <v>0</v>
      </c>
      <c r="URU113" s="284">
        <f t="shared" si="230"/>
        <v>0</v>
      </c>
      <c r="URV113" s="284">
        <f t="shared" si="230"/>
        <v>0</v>
      </c>
      <c r="URW113" s="284">
        <f t="shared" si="230"/>
        <v>0</v>
      </c>
      <c r="URX113" s="284">
        <f t="shared" si="230"/>
        <v>0</v>
      </c>
      <c r="URY113" s="284">
        <f t="shared" si="230"/>
        <v>0</v>
      </c>
      <c r="URZ113" s="284">
        <f t="shared" si="230"/>
        <v>0</v>
      </c>
      <c r="USA113" s="284">
        <f t="shared" si="230"/>
        <v>0</v>
      </c>
      <c r="USB113" s="284">
        <f t="shared" si="230"/>
        <v>0</v>
      </c>
      <c r="USC113" s="284">
        <f t="shared" si="230"/>
        <v>0</v>
      </c>
      <c r="USD113" s="284">
        <f t="shared" si="230"/>
        <v>0</v>
      </c>
      <c r="USE113" s="284">
        <f t="shared" si="230"/>
        <v>0</v>
      </c>
      <c r="USF113" s="284">
        <f t="shared" si="230"/>
        <v>0</v>
      </c>
      <c r="USG113" s="284">
        <f t="shared" si="230"/>
        <v>0</v>
      </c>
      <c r="USH113" s="284">
        <f t="shared" si="230"/>
        <v>0</v>
      </c>
      <c r="USI113" s="284">
        <f t="shared" si="230"/>
        <v>0</v>
      </c>
      <c r="USJ113" s="284">
        <f t="shared" si="230"/>
        <v>0</v>
      </c>
      <c r="USK113" s="284">
        <f t="shared" si="230"/>
        <v>0</v>
      </c>
      <c r="USL113" s="284">
        <f t="shared" si="230"/>
        <v>0</v>
      </c>
      <c r="USM113" s="284">
        <f t="shared" si="230"/>
        <v>0</v>
      </c>
      <c r="USN113" s="284">
        <f t="shared" si="230"/>
        <v>0</v>
      </c>
      <c r="USO113" s="284">
        <f t="shared" si="230"/>
        <v>0</v>
      </c>
      <c r="USP113" s="284">
        <f t="shared" si="230"/>
        <v>0</v>
      </c>
      <c r="USQ113" s="284">
        <f t="shared" si="230"/>
        <v>0</v>
      </c>
      <c r="USR113" s="284">
        <f t="shared" si="230"/>
        <v>0</v>
      </c>
      <c r="USS113" s="284">
        <f t="shared" si="230"/>
        <v>0</v>
      </c>
      <c r="UST113" s="284">
        <f t="shared" si="230"/>
        <v>0</v>
      </c>
      <c r="USU113" s="284">
        <f t="shared" si="230"/>
        <v>0</v>
      </c>
      <c r="USV113" s="284">
        <f t="shared" si="230"/>
        <v>0</v>
      </c>
      <c r="USW113" s="284">
        <f t="shared" si="230"/>
        <v>0</v>
      </c>
      <c r="USX113" s="284">
        <f t="shared" si="230"/>
        <v>0</v>
      </c>
      <c r="USY113" s="284">
        <f t="shared" si="230"/>
        <v>0</v>
      </c>
      <c r="USZ113" s="284">
        <f t="shared" si="230"/>
        <v>0</v>
      </c>
      <c r="UTA113" s="284">
        <f t="shared" si="230"/>
        <v>0</v>
      </c>
      <c r="UTB113" s="284">
        <f t="shared" si="230"/>
        <v>0</v>
      </c>
      <c r="UTC113" s="284">
        <f t="shared" si="230"/>
        <v>0</v>
      </c>
      <c r="UTD113" s="284">
        <f t="shared" si="230"/>
        <v>0</v>
      </c>
      <c r="UTE113" s="284">
        <f t="shared" si="230"/>
        <v>0</v>
      </c>
      <c r="UTF113" s="284">
        <f t="shared" si="230"/>
        <v>0</v>
      </c>
      <c r="UTG113" s="284">
        <f t="shared" si="230"/>
        <v>0</v>
      </c>
      <c r="UTH113" s="284">
        <f t="shared" si="230"/>
        <v>0</v>
      </c>
      <c r="UTI113" s="284">
        <f t="shared" si="230"/>
        <v>0</v>
      </c>
      <c r="UTJ113" s="284">
        <f t="shared" si="230"/>
        <v>0</v>
      </c>
      <c r="UTK113" s="284">
        <f t="shared" si="230"/>
        <v>0</v>
      </c>
      <c r="UTL113" s="284">
        <f t="shared" si="230"/>
        <v>0</v>
      </c>
      <c r="UTM113" s="284">
        <f t="shared" si="230"/>
        <v>0</v>
      </c>
      <c r="UTN113" s="284">
        <f t="shared" si="230"/>
        <v>0</v>
      </c>
      <c r="UTO113" s="284">
        <f t="shared" si="230"/>
        <v>0</v>
      </c>
      <c r="UTP113" s="284">
        <f t="shared" si="230"/>
        <v>0</v>
      </c>
      <c r="UTQ113" s="284">
        <f t="shared" si="230"/>
        <v>0</v>
      </c>
      <c r="UTR113" s="284">
        <f t="shared" si="230"/>
        <v>0</v>
      </c>
      <c r="UTS113" s="284">
        <f t="shared" si="230"/>
        <v>0</v>
      </c>
      <c r="UTT113" s="284">
        <f t="shared" si="230"/>
        <v>0</v>
      </c>
      <c r="UTU113" s="284">
        <f t="shared" si="230"/>
        <v>0</v>
      </c>
      <c r="UTV113" s="284">
        <f t="shared" ref="UTV113:UWG113" si="231">UTV111-UTV112</f>
        <v>0</v>
      </c>
      <c r="UTW113" s="284">
        <f t="shared" si="231"/>
        <v>0</v>
      </c>
      <c r="UTX113" s="284">
        <f t="shared" si="231"/>
        <v>0</v>
      </c>
      <c r="UTY113" s="284">
        <f t="shared" si="231"/>
        <v>0</v>
      </c>
      <c r="UTZ113" s="284">
        <f t="shared" si="231"/>
        <v>0</v>
      </c>
      <c r="UUA113" s="284">
        <f t="shared" si="231"/>
        <v>0</v>
      </c>
      <c r="UUB113" s="284">
        <f t="shared" si="231"/>
        <v>0</v>
      </c>
      <c r="UUC113" s="284">
        <f t="shared" si="231"/>
        <v>0</v>
      </c>
      <c r="UUD113" s="284">
        <f t="shared" si="231"/>
        <v>0</v>
      </c>
      <c r="UUE113" s="284">
        <f t="shared" si="231"/>
        <v>0</v>
      </c>
      <c r="UUF113" s="284">
        <f t="shared" si="231"/>
        <v>0</v>
      </c>
      <c r="UUG113" s="284">
        <f t="shared" si="231"/>
        <v>0</v>
      </c>
      <c r="UUH113" s="284">
        <f t="shared" si="231"/>
        <v>0</v>
      </c>
      <c r="UUI113" s="284">
        <f t="shared" si="231"/>
        <v>0</v>
      </c>
      <c r="UUJ113" s="284">
        <f t="shared" si="231"/>
        <v>0</v>
      </c>
      <c r="UUK113" s="284">
        <f t="shared" si="231"/>
        <v>0</v>
      </c>
      <c r="UUL113" s="284">
        <f t="shared" si="231"/>
        <v>0</v>
      </c>
      <c r="UUM113" s="284">
        <f t="shared" si="231"/>
        <v>0</v>
      </c>
      <c r="UUN113" s="284">
        <f t="shared" si="231"/>
        <v>0</v>
      </c>
      <c r="UUO113" s="284">
        <f t="shared" si="231"/>
        <v>0</v>
      </c>
      <c r="UUP113" s="284">
        <f t="shared" si="231"/>
        <v>0</v>
      </c>
      <c r="UUQ113" s="284">
        <f t="shared" si="231"/>
        <v>0</v>
      </c>
      <c r="UUR113" s="284">
        <f t="shared" si="231"/>
        <v>0</v>
      </c>
      <c r="UUS113" s="284">
        <f t="shared" si="231"/>
        <v>0</v>
      </c>
      <c r="UUT113" s="284">
        <f t="shared" si="231"/>
        <v>0</v>
      </c>
      <c r="UUU113" s="284">
        <f t="shared" si="231"/>
        <v>0</v>
      </c>
      <c r="UUV113" s="284">
        <f t="shared" si="231"/>
        <v>0</v>
      </c>
      <c r="UUW113" s="284">
        <f t="shared" si="231"/>
        <v>0</v>
      </c>
      <c r="UUX113" s="284">
        <f t="shared" si="231"/>
        <v>0</v>
      </c>
      <c r="UUY113" s="284">
        <f t="shared" si="231"/>
        <v>0</v>
      </c>
      <c r="UUZ113" s="284">
        <f t="shared" si="231"/>
        <v>0</v>
      </c>
      <c r="UVA113" s="284">
        <f t="shared" si="231"/>
        <v>0</v>
      </c>
      <c r="UVB113" s="284">
        <f t="shared" si="231"/>
        <v>0</v>
      </c>
      <c r="UVC113" s="284">
        <f t="shared" si="231"/>
        <v>0</v>
      </c>
      <c r="UVD113" s="284">
        <f t="shared" si="231"/>
        <v>0</v>
      </c>
      <c r="UVE113" s="284">
        <f t="shared" si="231"/>
        <v>0</v>
      </c>
      <c r="UVF113" s="284">
        <f t="shared" si="231"/>
        <v>0</v>
      </c>
      <c r="UVG113" s="284">
        <f t="shared" si="231"/>
        <v>0</v>
      </c>
      <c r="UVH113" s="284">
        <f t="shared" si="231"/>
        <v>0</v>
      </c>
      <c r="UVI113" s="284">
        <f t="shared" si="231"/>
        <v>0</v>
      </c>
      <c r="UVJ113" s="284">
        <f t="shared" si="231"/>
        <v>0</v>
      </c>
      <c r="UVK113" s="284">
        <f t="shared" si="231"/>
        <v>0</v>
      </c>
      <c r="UVL113" s="284">
        <f t="shared" si="231"/>
        <v>0</v>
      </c>
      <c r="UVM113" s="284">
        <f t="shared" si="231"/>
        <v>0</v>
      </c>
      <c r="UVN113" s="284">
        <f t="shared" si="231"/>
        <v>0</v>
      </c>
      <c r="UVO113" s="284">
        <f t="shared" si="231"/>
        <v>0</v>
      </c>
      <c r="UVP113" s="284">
        <f t="shared" si="231"/>
        <v>0</v>
      </c>
      <c r="UVQ113" s="284">
        <f t="shared" si="231"/>
        <v>0</v>
      </c>
      <c r="UVR113" s="284">
        <f t="shared" si="231"/>
        <v>0</v>
      </c>
      <c r="UVS113" s="284">
        <f t="shared" si="231"/>
        <v>0</v>
      </c>
      <c r="UVT113" s="284">
        <f t="shared" si="231"/>
        <v>0</v>
      </c>
      <c r="UVU113" s="284">
        <f t="shared" si="231"/>
        <v>0</v>
      </c>
      <c r="UVV113" s="284">
        <f t="shared" si="231"/>
        <v>0</v>
      </c>
      <c r="UVW113" s="284">
        <f t="shared" si="231"/>
        <v>0</v>
      </c>
      <c r="UVX113" s="284">
        <f t="shared" si="231"/>
        <v>0</v>
      </c>
      <c r="UVY113" s="284">
        <f t="shared" si="231"/>
        <v>0</v>
      </c>
      <c r="UVZ113" s="284">
        <f t="shared" si="231"/>
        <v>0</v>
      </c>
      <c r="UWA113" s="284">
        <f t="shared" si="231"/>
        <v>0</v>
      </c>
      <c r="UWB113" s="284">
        <f t="shared" si="231"/>
        <v>0</v>
      </c>
      <c r="UWC113" s="284">
        <f t="shared" si="231"/>
        <v>0</v>
      </c>
      <c r="UWD113" s="284">
        <f t="shared" si="231"/>
        <v>0</v>
      </c>
      <c r="UWE113" s="284">
        <f t="shared" si="231"/>
        <v>0</v>
      </c>
      <c r="UWF113" s="284">
        <f t="shared" si="231"/>
        <v>0</v>
      </c>
      <c r="UWG113" s="284">
        <f t="shared" si="231"/>
        <v>0</v>
      </c>
      <c r="UWH113" s="284">
        <f t="shared" ref="UWH113:UYS113" si="232">UWH111-UWH112</f>
        <v>0</v>
      </c>
      <c r="UWI113" s="284">
        <f t="shared" si="232"/>
        <v>0</v>
      </c>
      <c r="UWJ113" s="284">
        <f t="shared" si="232"/>
        <v>0</v>
      </c>
      <c r="UWK113" s="284">
        <f t="shared" si="232"/>
        <v>0</v>
      </c>
      <c r="UWL113" s="284">
        <f t="shared" si="232"/>
        <v>0</v>
      </c>
      <c r="UWM113" s="284">
        <f t="shared" si="232"/>
        <v>0</v>
      </c>
      <c r="UWN113" s="284">
        <f t="shared" si="232"/>
        <v>0</v>
      </c>
      <c r="UWO113" s="284">
        <f t="shared" si="232"/>
        <v>0</v>
      </c>
      <c r="UWP113" s="284">
        <f t="shared" si="232"/>
        <v>0</v>
      </c>
      <c r="UWQ113" s="284">
        <f t="shared" si="232"/>
        <v>0</v>
      </c>
      <c r="UWR113" s="284">
        <f t="shared" si="232"/>
        <v>0</v>
      </c>
      <c r="UWS113" s="284">
        <f t="shared" si="232"/>
        <v>0</v>
      </c>
      <c r="UWT113" s="284">
        <f t="shared" si="232"/>
        <v>0</v>
      </c>
      <c r="UWU113" s="284">
        <f t="shared" si="232"/>
        <v>0</v>
      </c>
      <c r="UWV113" s="284">
        <f t="shared" si="232"/>
        <v>0</v>
      </c>
      <c r="UWW113" s="284">
        <f t="shared" si="232"/>
        <v>0</v>
      </c>
      <c r="UWX113" s="284">
        <f t="shared" si="232"/>
        <v>0</v>
      </c>
      <c r="UWY113" s="284">
        <f t="shared" si="232"/>
        <v>0</v>
      </c>
      <c r="UWZ113" s="284">
        <f t="shared" si="232"/>
        <v>0</v>
      </c>
      <c r="UXA113" s="284">
        <f t="shared" si="232"/>
        <v>0</v>
      </c>
      <c r="UXB113" s="284">
        <f t="shared" si="232"/>
        <v>0</v>
      </c>
      <c r="UXC113" s="284">
        <f t="shared" si="232"/>
        <v>0</v>
      </c>
      <c r="UXD113" s="284">
        <f t="shared" si="232"/>
        <v>0</v>
      </c>
      <c r="UXE113" s="284">
        <f t="shared" si="232"/>
        <v>0</v>
      </c>
      <c r="UXF113" s="284">
        <f t="shared" si="232"/>
        <v>0</v>
      </c>
      <c r="UXG113" s="284">
        <f t="shared" si="232"/>
        <v>0</v>
      </c>
      <c r="UXH113" s="284">
        <f t="shared" si="232"/>
        <v>0</v>
      </c>
      <c r="UXI113" s="284">
        <f t="shared" si="232"/>
        <v>0</v>
      </c>
      <c r="UXJ113" s="284">
        <f t="shared" si="232"/>
        <v>0</v>
      </c>
      <c r="UXK113" s="284">
        <f t="shared" si="232"/>
        <v>0</v>
      </c>
      <c r="UXL113" s="284">
        <f t="shared" si="232"/>
        <v>0</v>
      </c>
      <c r="UXM113" s="284">
        <f t="shared" si="232"/>
        <v>0</v>
      </c>
      <c r="UXN113" s="284">
        <f t="shared" si="232"/>
        <v>0</v>
      </c>
      <c r="UXO113" s="284">
        <f t="shared" si="232"/>
        <v>0</v>
      </c>
      <c r="UXP113" s="284">
        <f t="shared" si="232"/>
        <v>0</v>
      </c>
      <c r="UXQ113" s="284">
        <f t="shared" si="232"/>
        <v>0</v>
      </c>
      <c r="UXR113" s="284">
        <f t="shared" si="232"/>
        <v>0</v>
      </c>
      <c r="UXS113" s="284">
        <f t="shared" si="232"/>
        <v>0</v>
      </c>
      <c r="UXT113" s="284">
        <f t="shared" si="232"/>
        <v>0</v>
      </c>
      <c r="UXU113" s="284">
        <f t="shared" si="232"/>
        <v>0</v>
      </c>
      <c r="UXV113" s="284">
        <f t="shared" si="232"/>
        <v>0</v>
      </c>
      <c r="UXW113" s="284">
        <f t="shared" si="232"/>
        <v>0</v>
      </c>
      <c r="UXX113" s="284">
        <f t="shared" si="232"/>
        <v>0</v>
      </c>
      <c r="UXY113" s="284">
        <f t="shared" si="232"/>
        <v>0</v>
      </c>
      <c r="UXZ113" s="284">
        <f t="shared" si="232"/>
        <v>0</v>
      </c>
      <c r="UYA113" s="284">
        <f t="shared" si="232"/>
        <v>0</v>
      </c>
      <c r="UYB113" s="284">
        <f t="shared" si="232"/>
        <v>0</v>
      </c>
      <c r="UYC113" s="284">
        <f t="shared" si="232"/>
        <v>0</v>
      </c>
      <c r="UYD113" s="284">
        <f t="shared" si="232"/>
        <v>0</v>
      </c>
      <c r="UYE113" s="284">
        <f t="shared" si="232"/>
        <v>0</v>
      </c>
      <c r="UYF113" s="284">
        <f t="shared" si="232"/>
        <v>0</v>
      </c>
      <c r="UYG113" s="284">
        <f t="shared" si="232"/>
        <v>0</v>
      </c>
      <c r="UYH113" s="284">
        <f t="shared" si="232"/>
        <v>0</v>
      </c>
      <c r="UYI113" s="284">
        <f t="shared" si="232"/>
        <v>0</v>
      </c>
      <c r="UYJ113" s="284">
        <f t="shared" si="232"/>
        <v>0</v>
      </c>
      <c r="UYK113" s="284">
        <f t="shared" si="232"/>
        <v>0</v>
      </c>
      <c r="UYL113" s="284">
        <f t="shared" si="232"/>
        <v>0</v>
      </c>
      <c r="UYM113" s="284">
        <f t="shared" si="232"/>
        <v>0</v>
      </c>
      <c r="UYN113" s="284">
        <f t="shared" si="232"/>
        <v>0</v>
      </c>
      <c r="UYO113" s="284">
        <f t="shared" si="232"/>
        <v>0</v>
      </c>
      <c r="UYP113" s="284">
        <f t="shared" si="232"/>
        <v>0</v>
      </c>
      <c r="UYQ113" s="284">
        <f t="shared" si="232"/>
        <v>0</v>
      </c>
      <c r="UYR113" s="284">
        <f t="shared" si="232"/>
        <v>0</v>
      </c>
      <c r="UYS113" s="284">
        <f t="shared" si="232"/>
        <v>0</v>
      </c>
      <c r="UYT113" s="284">
        <f t="shared" ref="UYT113:VBE113" si="233">UYT111-UYT112</f>
        <v>0</v>
      </c>
      <c r="UYU113" s="284">
        <f t="shared" si="233"/>
        <v>0</v>
      </c>
      <c r="UYV113" s="284">
        <f t="shared" si="233"/>
        <v>0</v>
      </c>
      <c r="UYW113" s="284">
        <f t="shared" si="233"/>
        <v>0</v>
      </c>
      <c r="UYX113" s="284">
        <f t="shared" si="233"/>
        <v>0</v>
      </c>
      <c r="UYY113" s="284">
        <f t="shared" si="233"/>
        <v>0</v>
      </c>
      <c r="UYZ113" s="284">
        <f t="shared" si="233"/>
        <v>0</v>
      </c>
      <c r="UZA113" s="284">
        <f t="shared" si="233"/>
        <v>0</v>
      </c>
      <c r="UZB113" s="284">
        <f t="shared" si="233"/>
        <v>0</v>
      </c>
      <c r="UZC113" s="284">
        <f t="shared" si="233"/>
        <v>0</v>
      </c>
      <c r="UZD113" s="284">
        <f t="shared" si="233"/>
        <v>0</v>
      </c>
      <c r="UZE113" s="284">
        <f t="shared" si="233"/>
        <v>0</v>
      </c>
      <c r="UZF113" s="284">
        <f t="shared" si="233"/>
        <v>0</v>
      </c>
      <c r="UZG113" s="284">
        <f t="shared" si="233"/>
        <v>0</v>
      </c>
      <c r="UZH113" s="284">
        <f t="shared" si="233"/>
        <v>0</v>
      </c>
      <c r="UZI113" s="284">
        <f t="shared" si="233"/>
        <v>0</v>
      </c>
      <c r="UZJ113" s="284">
        <f t="shared" si="233"/>
        <v>0</v>
      </c>
      <c r="UZK113" s="284">
        <f t="shared" si="233"/>
        <v>0</v>
      </c>
      <c r="UZL113" s="284">
        <f t="shared" si="233"/>
        <v>0</v>
      </c>
      <c r="UZM113" s="284">
        <f t="shared" si="233"/>
        <v>0</v>
      </c>
      <c r="UZN113" s="284">
        <f t="shared" si="233"/>
        <v>0</v>
      </c>
      <c r="UZO113" s="284">
        <f t="shared" si="233"/>
        <v>0</v>
      </c>
      <c r="UZP113" s="284">
        <f t="shared" si="233"/>
        <v>0</v>
      </c>
      <c r="UZQ113" s="284">
        <f t="shared" si="233"/>
        <v>0</v>
      </c>
      <c r="UZR113" s="284">
        <f t="shared" si="233"/>
        <v>0</v>
      </c>
      <c r="UZS113" s="284">
        <f t="shared" si="233"/>
        <v>0</v>
      </c>
      <c r="UZT113" s="284">
        <f t="shared" si="233"/>
        <v>0</v>
      </c>
      <c r="UZU113" s="284">
        <f t="shared" si="233"/>
        <v>0</v>
      </c>
      <c r="UZV113" s="284">
        <f t="shared" si="233"/>
        <v>0</v>
      </c>
      <c r="UZW113" s="284">
        <f t="shared" si="233"/>
        <v>0</v>
      </c>
      <c r="UZX113" s="284">
        <f t="shared" si="233"/>
        <v>0</v>
      </c>
      <c r="UZY113" s="284">
        <f t="shared" si="233"/>
        <v>0</v>
      </c>
      <c r="UZZ113" s="284">
        <f t="shared" si="233"/>
        <v>0</v>
      </c>
      <c r="VAA113" s="284">
        <f t="shared" si="233"/>
        <v>0</v>
      </c>
      <c r="VAB113" s="284">
        <f t="shared" si="233"/>
        <v>0</v>
      </c>
      <c r="VAC113" s="284">
        <f t="shared" si="233"/>
        <v>0</v>
      </c>
      <c r="VAD113" s="284">
        <f t="shared" si="233"/>
        <v>0</v>
      </c>
      <c r="VAE113" s="284">
        <f t="shared" si="233"/>
        <v>0</v>
      </c>
      <c r="VAF113" s="284">
        <f t="shared" si="233"/>
        <v>0</v>
      </c>
      <c r="VAG113" s="284">
        <f t="shared" si="233"/>
        <v>0</v>
      </c>
      <c r="VAH113" s="284">
        <f t="shared" si="233"/>
        <v>0</v>
      </c>
      <c r="VAI113" s="284">
        <f t="shared" si="233"/>
        <v>0</v>
      </c>
      <c r="VAJ113" s="284">
        <f t="shared" si="233"/>
        <v>0</v>
      </c>
      <c r="VAK113" s="284">
        <f t="shared" si="233"/>
        <v>0</v>
      </c>
      <c r="VAL113" s="284">
        <f t="shared" si="233"/>
        <v>0</v>
      </c>
      <c r="VAM113" s="284">
        <f t="shared" si="233"/>
        <v>0</v>
      </c>
      <c r="VAN113" s="284">
        <f t="shared" si="233"/>
        <v>0</v>
      </c>
      <c r="VAO113" s="284">
        <f t="shared" si="233"/>
        <v>0</v>
      </c>
      <c r="VAP113" s="284">
        <f t="shared" si="233"/>
        <v>0</v>
      </c>
      <c r="VAQ113" s="284">
        <f t="shared" si="233"/>
        <v>0</v>
      </c>
      <c r="VAR113" s="284">
        <f t="shared" si="233"/>
        <v>0</v>
      </c>
      <c r="VAS113" s="284">
        <f t="shared" si="233"/>
        <v>0</v>
      </c>
      <c r="VAT113" s="284">
        <f t="shared" si="233"/>
        <v>0</v>
      </c>
      <c r="VAU113" s="284">
        <f t="shared" si="233"/>
        <v>0</v>
      </c>
      <c r="VAV113" s="284">
        <f t="shared" si="233"/>
        <v>0</v>
      </c>
      <c r="VAW113" s="284">
        <f t="shared" si="233"/>
        <v>0</v>
      </c>
      <c r="VAX113" s="284">
        <f t="shared" si="233"/>
        <v>0</v>
      </c>
      <c r="VAY113" s="284">
        <f t="shared" si="233"/>
        <v>0</v>
      </c>
      <c r="VAZ113" s="284">
        <f t="shared" si="233"/>
        <v>0</v>
      </c>
      <c r="VBA113" s="284">
        <f t="shared" si="233"/>
        <v>0</v>
      </c>
      <c r="VBB113" s="284">
        <f t="shared" si="233"/>
        <v>0</v>
      </c>
      <c r="VBC113" s="284">
        <f t="shared" si="233"/>
        <v>0</v>
      </c>
      <c r="VBD113" s="284">
        <f t="shared" si="233"/>
        <v>0</v>
      </c>
      <c r="VBE113" s="284">
        <f t="shared" si="233"/>
        <v>0</v>
      </c>
      <c r="VBF113" s="284">
        <f t="shared" ref="VBF113:VDQ113" si="234">VBF111-VBF112</f>
        <v>0</v>
      </c>
      <c r="VBG113" s="284">
        <f t="shared" si="234"/>
        <v>0</v>
      </c>
      <c r="VBH113" s="284">
        <f t="shared" si="234"/>
        <v>0</v>
      </c>
      <c r="VBI113" s="284">
        <f t="shared" si="234"/>
        <v>0</v>
      </c>
      <c r="VBJ113" s="284">
        <f t="shared" si="234"/>
        <v>0</v>
      </c>
      <c r="VBK113" s="284">
        <f t="shared" si="234"/>
        <v>0</v>
      </c>
      <c r="VBL113" s="284">
        <f t="shared" si="234"/>
        <v>0</v>
      </c>
      <c r="VBM113" s="284">
        <f t="shared" si="234"/>
        <v>0</v>
      </c>
      <c r="VBN113" s="284">
        <f t="shared" si="234"/>
        <v>0</v>
      </c>
      <c r="VBO113" s="284">
        <f t="shared" si="234"/>
        <v>0</v>
      </c>
      <c r="VBP113" s="284">
        <f t="shared" si="234"/>
        <v>0</v>
      </c>
      <c r="VBQ113" s="284">
        <f t="shared" si="234"/>
        <v>0</v>
      </c>
      <c r="VBR113" s="284">
        <f t="shared" si="234"/>
        <v>0</v>
      </c>
      <c r="VBS113" s="284">
        <f t="shared" si="234"/>
        <v>0</v>
      </c>
      <c r="VBT113" s="284">
        <f t="shared" si="234"/>
        <v>0</v>
      </c>
      <c r="VBU113" s="284">
        <f t="shared" si="234"/>
        <v>0</v>
      </c>
      <c r="VBV113" s="284">
        <f t="shared" si="234"/>
        <v>0</v>
      </c>
      <c r="VBW113" s="284">
        <f t="shared" si="234"/>
        <v>0</v>
      </c>
      <c r="VBX113" s="284">
        <f t="shared" si="234"/>
        <v>0</v>
      </c>
      <c r="VBY113" s="284">
        <f t="shared" si="234"/>
        <v>0</v>
      </c>
      <c r="VBZ113" s="284">
        <f t="shared" si="234"/>
        <v>0</v>
      </c>
      <c r="VCA113" s="284">
        <f t="shared" si="234"/>
        <v>0</v>
      </c>
      <c r="VCB113" s="284">
        <f t="shared" si="234"/>
        <v>0</v>
      </c>
      <c r="VCC113" s="284">
        <f t="shared" si="234"/>
        <v>0</v>
      </c>
      <c r="VCD113" s="284">
        <f t="shared" si="234"/>
        <v>0</v>
      </c>
      <c r="VCE113" s="284">
        <f t="shared" si="234"/>
        <v>0</v>
      </c>
      <c r="VCF113" s="284">
        <f t="shared" si="234"/>
        <v>0</v>
      </c>
      <c r="VCG113" s="284">
        <f t="shared" si="234"/>
        <v>0</v>
      </c>
      <c r="VCH113" s="284">
        <f t="shared" si="234"/>
        <v>0</v>
      </c>
      <c r="VCI113" s="284">
        <f t="shared" si="234"/>
        <v>0</v>
      </c>
      <c r="VCJ113" s="284">
        <f t="shared" si="234"/>
        <v>0</v>
      </c>
      <c r="VCK113" s="284">
        <f t="shared" si="234"/>
        <v>0</v>
      </c>
      <c r="VCL113" s="284">
        <f t="shared" si="234"/>
        <v>0</v>
      </c>
      <c r="VCM113" s="284">
        <f t="shared" si="234"/>
        <v>0</v>
      </c>
      <c r="VCN113" s="284">
        <f t="shared" si="234"/>
        <v>0</v>
      </c>
      <c r="VCO113" s="284">
        <f t="shared" si="234"/>
        <v>0</v>
      </c>
      <c r="VCP113" s="284">
        <f t="shared" si="234"/>
        <v>0</v>
      </c>
      <c r="VCQ113" s="284">
        <f t="shared" si="234"/>
        <v>0</v>
      </c>
      <c r="VCR113" s="284">
        <f t="shared" si="234"/>
        <v>0</v>
      </c>
      <c r="VCS113" s="284">
        <f t="shared" si="234"/>
        <v>0</v>
      </c>
      <c r="VCT113" s="284">
        <f t="shared" si="234"/>
        <v>0</v>
      </c>
      <c r="VCU113" s="284">
        <f t="shared" si="234"/>
        <v>0</v>
      </c>
      <c r="VCV113" s="284">
        <f t="shared" si="234"/>
        <v>0</v>
      </c>
      <c r="VCW113" s="284">
        <f t="shared" si="234"/>
        <v>0</v>
      </c>
      <c r="VCX113" s="284">
        <f t="shared" si="234"/>
        <v>0</v>
      </c>
      <c r="VCY113" s="284">
        <f t="shared" si="234"/>
        <v>0</v>
      </c>
      <c r="VCZ113" s="284">
        <f t="shared" si="234"/>
        <v>0</v>
      </c>
      <c r="VDA113" s="284">
        <f t="shared" si="234"/>
        <v>0</v>
      </c>
      <c r="VDB113" s="284">
        <f t="shared" si="234"/>
        <v>0</v>
      </c>
      <c r="VDC113" s="284">
        <f t="shared" si="234"/>
        <v>0</v>
      </c>
      <c r="VDD113" s="284">
        <f t="shared" si="234"/>
        <v>0</v>
      </c>
      <c r="VDE113" s="284">
        <f t="shared" si="234"/>
        <v>0</v>
      </c>
      <c r="VDF113" s="284">
        <f t="shared" si="234"/>
        <v>0</v>
      </c>
      <c r="VDG113" s="284">
        <f t="shared" si="234"/>
        <v>0</v>
      </c>
      <c r="VDH113" s="284">
        <f t="shared" si="234"/>
        <v>0</v>
      </c>
      <c r="VDI113" s="284">
        <f t="shared" si="234"/>
        <v>0</v>
      </c>
      <c r="VDJ113" s="284">
        <f t="shared" si="234"/>
        <v>0</v>
      </c>
      <c r="VDK113" s="284">
        <f t="shared" si="234"/>
        <v>0</v>
      </c>
      <c r="VDL113" s="284">
        <f t="shared" si="234"/>
        <v>0</v>
      </c>
      <c r="VDM113" s="284">
        <f t="shared" si="234"/>
        <v>0</v>
      </c>
      <c r="VDN113" s="284">
        <f t="shared" si="234"/>
        <v>0</v>
      </c>
      <c r="VDO113" s="284">
        <f t="shared" si="234"/>
        <v>0</v>
      </c>
      <c r="VDP113" s="284">
        <f t="shared" si="234"/>
        <v>0</v>
      </c>
      <c r="VDQ113" s="284">
        <f t="shared" si="234"/>
        <v>0</v>
      </c>
      <c r="VDR113" s="284">
        <f t="shared" ref="VDR113:VGC113" si="235">VDR111-VDR112</f>
        <v>0</v>
      </c>
      <c r="VDS113" s="284">
        <f t="shared" si="235"/>
        <v>0</v>
      </c>
      <c r="VDT113" s="284">
        <f t="shared" si="235"/>
        <v>0</v>
      </c>
      <c r="VDU113" s="284">
        <f t="shared" si="235"/>
        <v>0</v>
      </c>
      <c r="VDV113" s="284">
        <f t="shared" si="235"/>
        <v>0</v>
      </c>
      <c r="VDW113" s="284">
        <f t="shared" si="235"/>
        <v>0</v>
      </c>
      <c r="VDX113" s="284">
        <f t="shared" si="235"/>
        <v>0</v>
      </c>
      <c r="VDY113" s="284">
        <f t="shared" si="235"/>
        <v>0</v>
      </c>
      <c r="VDZ113" s="284">
        <f t="shared" si="235"/>
        <v>0</v>
      </c>
      <c r="VEA113" s="284">
        <f t="shared" si="235"/>
        <v>0</v>
      </c>
      <c r="VEB113" s="284">
        <f t="shared" si="235"/>
        <v>0</v>
      </c>
      <c r="VEC113" s="284">
        <f t="shared" si="235"/>
        <v>0</v>
      </c>
      <c r="VED113" s="284">
        <f t="shared" si="235"/>
        <v>0</v>
      </c>
      <c r="VEE113" s="284">
        <f t="shared" si="235"/>
        <v>0</v>
      </c>
      <c r="VEF113" s="284">
        <f t="shared" si="235"/>
        <v>0</v>
      </c>
      <c r="VEG113" s="284">
        <f t="shared" si="235"/>
        <v>0</v>
      </c>
      <c r="VEH113" s="284">
        <f t="shared" si="235"/>
        <v>0</v>
      </c>
      <c r="VEI113" s="284">
        <f t="shared" si="235"/>
        <v>0</v>
      </c>
      <c r="VEJ113" s="284">
        <f t="shared" si="235"/>
        <v>0</v>
      </c>
      <c r="VEK113" s="284">
        <f t="shared" si="235"/>
        <v>0</v>
      </c>
      <c r="VEL113" s="284">
        <f t="shared" si="235"/>
        <v>0</v>
      </c>
      <c r="VEM113" s="284">
        <f t="shared" si="235"/>
        <v>0</v>
      </c>
      <c r="VEN113" s="284">
        <f t="shared" si="235"/>
        <v>0</v>
      </c>
      <c r="VEO113" s="284">
        <f t="shared" si="235"/>
        <v>0</v>
      </c>
      <c r="VEP113" s="284">
        <f t="shared" si="235"/>
        <v>0</v>
      </c>
      <c r="VEQ113" s="284">
        <f t="shared" si="235"/>
        <v>0</v>
      </c>
      <c r="VER113" s="284">
        <f t="shared" si="235"/>
        <v>0</v>
      </c>
      <c r="VES113" s="284">
        <f t="shared" si="235"/>
        <v>0</v>
      </c>
      <c r="VET113" s="284">
        <f t="shared" si="235"/>
        <v>0</v>
      </c>
      <c r="VEU113" s="284">
        <f t="shared" si="235"/>
        <v>0</v>
      </c>
      <c r="VEV113" s="284">
        <f t="shared" si="235"/>
        <v>0</v>
      </c>
      <c r="VEW113" s="284">
        <f t="shared" si="235"/>
        <v>0</v>
      </c>
      <c r="VEX113" s="284">
        <f t="shared" si="235"/>
        <v>0</v>
      </c>
      <c r="VEY113" s="284">
        <f t="shared" si="235"/>
        <v>0</v>
      </c>
      <c r="VEZ113" s="284">
        <f t="shared" si="235"/>
        <v>0</v>
      </c>
      <c r="VFA113" s="284">
        <f t="shared" si="235"/>
        <v>0</v>
      </c>
      <c r="VFB113" s="284">
        <f t="shared" si="235"/>
        <v>0</v>
      </c>
      <c r="VFC113" s="284">
        <f t="shared" si="235"/>
        <v>0</v>
      </c>
      <c r="VFD113" s="284">
        <f t="shared" si="235"/>
        <v>0</v>
      </c>
      <c r="VFE113" s="284">
        <f t="shared" si="235"/>
        <v>0</v>
      </c>
      <c r="VFF113" s="284">
        <f t="shared" si="235"/>
        <v>0</v>
      </c>
      <c r="VFG113" s="284">
        <f t="shared" si="235"/>
        <v>0</v>
      </c>
      <c r="VFH113" s="284">
        <f t="shared" si="235"/>
        <v>0</v>
      </c>
      <c r="VFI113" s="284">
        <f t="shared" si="235"/>
        <v>0</v>
      </c>
      <c r="VFJ113" s="284">
        <f t="shared" si="235"/>
        <v>0</v>
      </c>
      <c r="VFK113" s="284">
        <f t="shared" si="235"/>
        <v>0</v>
      </c>
      <c r="VFL113" s="284">
        <f t="shared" si="235"/>
        <v>0</v>
      </c>
      <c r="VFM113" s="284">
        <f t="shared" si="235"/>
        <v>0</v>
      </c>
      <c r="VFN113" s="284">
        <f t="shared" si="235"/>
        <v>0</v>
      </c>
      <c r="VFO113" s="284">
        <f t="shared" si="235"/>
        <v>0</v>
      </c>
      <c r="VFP113" s="284">
        <f t="shared" si="235"/>
        <v>0</v>
      </c>
      <c r="VFQ113" s="284">
        <f t="shared" si="235"/>
        <v>0</v>
      </c>
      <c r="VFR113" s="284">
        <f t="shared" si="235"/>
        <v>0</v>
      </c>
      <c r="VFS113" s="284">
        <f t="shared" si="235"/>
        <v>0</v>
      </c>
      <c r="VFT113" s="284">
        <f t="shared" si="235"/>
        <v>0</v>
      </c>
      <c r="VFU113" s="284">
        <f t="shared" si="235"/>
        <v>0</v>
      </c>
      <c r="VFV113" s="284">
        <f t="shared" si="235"/>
        <v>0</v>
      </c>
      <c r="VFW113" s="284">
        <f t="shared" si="235"/>
        <v>0</v>
      </c>
      <c r="VFX113" s="284">
        <f t="shared" si="235"/>
        <v>0</v>
      </c>
      <c r="VFY113" s="284">
        <f t="shared" si="235"/>
        <v>0</v>
      </c>
      <c r="VFZ113" s="284">
        <f t="shared" si="235"/>
        <v>0</v>
      </c>
      <c r="VGA113" s="284">
        <f t="shared" si="235"/>
        <v>0</v>
      </c>
      <c r="VGB113" s="284">
        <f t="shared" si="235"/>
        <v>0</v>
      </c>
      <c r="VGC113" s="284">
        <f t="shared" si="235"/>
        <v>0</v>
      </c>
      <c r="VGD113" s="284">
        <f t="shared" ref="VGD113:VIO113" si="236">VGD111-VGD112</f>
        <v>0</v>
      </c>
      <c r="VGE113" s="284">
        <f t="shared" si="236"/>
        <v>0</v>
      </c>
      <c r="VGF113" s="284">
        <f t="shared" si="236"/>
        <v>0</v>
      </c>
      <c r="VGG113" s="284">
        <f t="shared" si="236"/>
        <v>0</v>
      </c>
      <c r="VGH113" s="284">
        <f t="shared" si="236"/>
        <v>0</v>
      </c>
      <c r="VGI113" s="284">
        <f t="shared" si="236"/>
        <v>0</v>
      </c>
      <c r="VGJ113" s="284">
        <f t="shared" si="236"/>
        <v>0</v>
      </c>
      <c r="VGK113" s="284">
        <f t="shared" si="236"/>
        <v>0</v>
      </c>
      <c r="VGL113" s="284">
        <f t="shared" si="236"/>
        <v>0</v>
      </c>
      <c r="VGM113" s="284">
        <f t="shared" si="236"/>
        <v>0</v>
      </c>
      <c r="VGN113" s="284">
        <f t="shared" si="236"/>
        <v>0</v>
      </c>
      <c r="VGO113" s="284">
        <f t="shared" si="236"/>
        <v>0</v>
      </c>
      <c r="VGP113" s="284">
        <f t="shared" si="236"/>
        <v>0</v>
      </c>
      <c r="VGQ113" s="284">
        <f t="shared" si="236"/>
        <v>0</v>
      </c>
      <c r="VGR113" s="284">
        <f t="shared" si="236"/>
        <v>0</v>
      </c>
      <c r="VGS113" s="284">
        <f t="shared" si="236"/>
        <v>0</v>
      </c>
      <c r="VGT113" s="284">
        <f t="shared" si="236"/>
        <v>0</v>
      </c>
      <c r="VGU113" s="284">
        <f t="shared" si="236"/>
        <v>0</v>
      </c>
      <c r="VGV113" s="284">
        <f t="shared" si="236"/>
        <v>0</v>
      </c>
      <c r="VGW113" s="284">
        <f t="shared" si="236"/>
        <v>0</v>
      </c>
      <c r="VGX113" s="284">
        <f t="shared" si="236"/>
        <v>0</v>
      </c>
      <c r="VGY113" s="284">
        <f t="shared" si="236"/>
        <v>0</v>
      </c>
      <c r="VGZ113" s="284">
        <f t="shared" si="236"/>
        <v>0</v>
      </c>
      <c r="VHA113" s="284">
        <f t="shared" si="236"/>
        <v>0</v>
      </c>
      <c r="VHB113" s="284">
        <f t="shared" si="236"/>
        <v>0</v>
      </c>
      <c r="VHC113" s="284">
        <f t="shared" si="236"/>
        <v>0</v>
      </c>
      <c r="VHD113" s="284">
        <f t="shared" si="236"/>
        <v>0</v>
      </c>
      <c r="VHE113" s="284">
        <f t="shared" si="236"/>
        <v>0</v>
      </c>
      <c r="VHF113" s="284">
        <f t="shared" si="236"/>
        <v>0</v>
      </c>
      <c r="VHG113" s="284">
        <f t="shared" si="236"/>
        <v>0</v>
      </c>
      <c r="VHH113" s="284">
        <f t="shared" si="236"/>
        <v>0</v>
      </c>
      <c r="VHI113" s="284">
        <f t="shared" si="236"/>
        <v>0</v>
      </c>
      <c r="VHJ113" s="284">
        <f t="shared" si="236"/>
        <v>0</v>
      </c>
      <c r="VHK113" s="284">
        <f t="shared" si="236"/>
        <v>0</v>
      </c>
      <c r="VHL113" s="284">
        <f t="shared" si="236"/>
        <v>0</v>
      </c>
      <c r="VHM113" s="284">
        <f t="shared" si="236"/>
        <v>0</v>
      </c>
      <c r="VHN113" s="284">
        <f t="shared" si="236"/>
        <v>0</v>
      </c>
      <c r="VHO113" s="284">
        <f t="shared" si="236"/>
        <v>0</v>
      </c>
      <c r="VHP113" s="284">
        <f t="shared" si="236"/>
        <v>0</v>
      </c>
      <c r="VHQ113" s="284">
        <f t="shared" si="236"/>
        <v>0</v>
      </c>
      <c r="VHR113" s="284">
        <f t="shared" si="236"/>
        <v>0</v>
      </c>
      <c r="VHS113" s="284">
        <f t="shared" si="236"/>
        <v>0</v>
      </c>
      <c r="VHT113" s="284">
        <f t="shared" si="236"/>
        <v>0</v>
      </c>
      <c r="VHU113" s="284">
        <f t="shared" si="236"/>
        <v>0</v>
      </c>
      <c r="VHV113" s="284">
        <f t="shared" si="236"/>
        <v>0</v>
      </c>
      <c r="VHW113" s="284">
        <f t="shared" si="236"/>
        <v>0</v>
      </c>
      <c r="VHX113" s="284">
        <f t="shared" si="236"/>
        <v>0</v>
      </c>
      <c r="VHY113" s="284">
        <f t="shared" si="236"/>
        <v>0</v>
      </c>
      <c r="VHZ113" s="284">
        <f t="shared" si="236"/>
        <v>0</v>
      </c>
      <c r="VIA113" s="284">
        <f t="shared" si="236"/>
        <v>0</v>
      </c>
      <c r="VIB113" s="284">
        <f t="shared" si="236"/>
        <v>0</v>
      </c>
      <c r="VIC113" s="284">
        <f t="shared" si="236"/>
        <v>0</v>
      </c>
      <c r="VID113" s="284">
        <f t="shared" si="236"/>
        <v>0</v>
      </c>
      <c r="VIE113" s="284">
        <f t="shared" si="236"/>
        <v>0</v>
      </c>
      <c r="VIF113" s="284">
        <f t="shared" si="236"/>
        <v>0</v>
      </c>
      <c r="VIG113" s="284">
        <f t="shared" si="236"/>
        <v>0</v>
      </c>
      <c r="VIH113" s="284">
        <f t="shared" si="236"/>
        <v>0</v>
      </c>
      <c r="VII113" s="284">
        <f t="shared" si="236"/>
        <v>0</v>
      </c>
      <c r="VIJ113" s="284">
        <f t="shared" si="236"/>
        <v>0</v>
      </c>
      <c r="VIK113" s="284">
        <f t="shared" si="236"/>
        <v>0</v>
      </c>
      <c r="VIL113" s="284">
        <f t="shared" si="236"/>
        <v>0</v>
      </c>
      <c r="VIM113" s="284">
        <f t="shared" si="236"/>
        <v>0</v>
      </c>
      <c r="VIN113" s="284">
        <f t="shared" si="236"/>
        <v>0</v>
      </c>
      <c r="VIO113" s="284">
        <f t="shared" si="236"/>
        <v>0</v>
      </c>
      <c r="VIP113" s="284">
        <f t="shared" ref="VIP113:VLA113" si="237">VIP111-VIP112</f>
        <v>0</v>
      </c>
      <c r="VIQ113" s="284">
        <f t="shared" si="237"/>
        <v>0</v>
      </c>
      <c r="VIR113" s="284">
        <f t="shared" si="237"/>
        <v>0</v>
      </c>
      <c r="VIS113" s="284">
        <f t="shared" si="237"/>
        <v>0</v>
      </c>
      <c r="VIT113" s="284">
        <f t="shared" si="237"/>
        <v>0</v>
      </c>
      <c r="VIU113" s="284">
        <f t="shared" si="237"/>
        <v>0</v>
      </c>
      <c r="VIV113" s="284">
        <f t="shared" si="237"/>
        <v>0</v>
      </c>
      <c r="VIW113" s="284">
        <f t="shared" si="237"/>
        <v>0</v>
      </c>
      <c r="VIX113" s="284">
        <f t="shared" si="237"/>
        <v>0</v>
      </c>
      <c r="VIY113" s="284">
        <f t="shared" si="237"/>
        <v>0</v>
      </c>
      <c r="VIZ113" s="284">
        <f t="shared" si="237"/>
        <v>0</v>
      </c>
      <c r="VJA113" s="284">
        <f t="shared" si="237"/>
        <v>0</v>
      </c>
      <c r="VJB113" s="284">
        <f t="shared" si="237"/>
        <v>0</v>
      </c>
      <c r="VJC113" s="284">
        <f t="shared" si="237"/>
        <v>0</v>
      </c>
      <c r="VJD113" s="284">
        <f t="shared" si="237"/>
        <v>0</v>
      </c>
      <c r="VJE113" s="284">
        <f t="shared" si="237"/>
        <v>0</v>
      </c>
      <c r="VJF113" s="284">
        <f t="shared" si="237"/>
        <v>0</v>
      </c>
      <c r="VJG113" s="284">
        <f t="shared" si="237"/>
        <v>0</v>
      </c>
      <c r="VJH113" s="284">
        <f t="shared" si="237"/>
        <v>0</v>
      </c>
      <c r="VJI113" s="284">
        <f t="shared" si="237"/>
        <v>0</v>
      </c>
      <c r="VJJ113" s="284">
        <f t="shared" si="237"/>
        <v>0</v>
      </c>
      <c r="VJK113" s="284">
        <f t="shared" si="237"/>
        <v>0</v>
      </c>
      <c r="VJL113" s="284">
        <f t="shared" si="237"/>
        <v>0</v>
      </c>
      <c r="VJM113" s="284">
        <f t="shared" si="237"/>
        <v>0</v>
      </c>
      <c r="VJN113" s="284">
        <f t="shared" si="237"/>
        <v>0</v>
      </c>
      <c r="VJO113" s="284">
        <f t="shared" si="237"/>
        <v>0</v>
      </c>
      <c r="VJP113" s="284">
        <f t="shared" si="237"/>
        <v>0</v>
      </c>
      <c r="VJQ113" s="284">
        <f t="shared" si="237"/>
        <v>0</v>
      </c>
      <c r="VJR113" s="284">
        <f t="shared" si="237"/>
        <v>0</v>
      </c>
      <c r="VJS113" s="284">
        <f t="shared" si="237"/>
        <v>0</v>
      </c>
      <c r="VJT113" s="284">
        <f t="shared" si="237"/>
        <v>0</v>
      </c>
      <c r="VJU113" s="284">
        <f t="shared" si="237"/>
        <v>0</v>
      </c>
      <c r="VJV113" s="284">
        <f t="shared" si="237"/>
        <v>0</v>
      </c>
      <c r="VJW113" s="284">
        <f t="shared" si="237"/>
        <v>0</v>
      </c>
      <c r="VJX113" s="284">
        <f t="shared" si="237"/>
        <v>0</v>
      </c>
      <c r="VJY113" s="284">
        <f t="shared" si="237"/>
        <v>0</v>
      </c>
      <c r="VJZ113" s="284">
        <f t="shared" si="237"/>
        <v>0</v>
      </c>
      <c r="VKA113" s="284">
        <f t="shared" si="237"/>
        <v>0</v>
      </c>
      <c r="VKB113" s="284">
        <f t="shared" si="237"/>
        <v>0</v>
      </c>
      <c r="VKC113" s="284">
        <f t="shared" si="237"/>
        <v>0</v>
      </c>
      <c r="VKD113" s="284">
        <f t="shared" si="237"/>
        <v>0</v>
      </c>
      <c r="VKE113" s="284">
        <f t="shared" si="237"/>
        <v>0</v>
      </c>
      <c r="VKF113" s="284">
        <f t="shared" si="237"/>
        <v>0</v>
      </c>
      <c r="VKG113" s="284">
        <f t="shared" si="237"/>
        <v>0</v>
      </c>
      <c r="VKH113" s="284">
        <f t="shared" si="237"/>
        <v>0</v>
      </c>
      <c r="VKI113" s="284">
        <f t="shared" si="237"/>
        <v>0</v>
      </c>
      <c r="VKJ113" s="284">
        <f t="shared" si="237"/>
        <v>0</v>
      </c>
      <c r="VKK113" s="284">
        <f t="shared" si="237"/>
        <v>0</v>
      </c>
      <c r="VKL113" s="284">
        <f t="shared" si="237"/>
        <v>0</v>
      </c>
      <c r="VKM113" s="284">
        <f t="shared" si="237"/>
        <v>0</v>
      </c>
      <c r="VKN113" s="284">
        <f t="shared" si="237"/>
        <v>0</v>
      </c>
      <c r="VKO113" s="284">
        <f t="shared" si="237"/>
        <v>0</v>
      </c>
      <c r="VKP113" s="284">
        <f t="shared" si="237"/>
        <v>0</v>
      </c>
      <c r="VKQ113" s="284">
        <f t="shared" si="237"/>
        <v>0</v>
      </c>
      <c r="VKR113" s="284">
        <f t="shared" si="237"/>
        <v>0</v>
      </c>
      <c r="VKS113" s="284">
        <f t="shared" si="237"/>
        <v>0</v>
      </c>
      <c r="VKT113" s="284">
        <f t="shared" si="237"/>
        <v>0</v>
      </c>
      <c r="VKU113" s="284">
        <f t="shared" si="237"/>
        <v>0</v>
      </c>
      <c r="VKV113" s="284">
        <f t="shared" si="237"/>
        <v>0</v>
      </c>
      <c r="VKW113" s="284">
        <f t="shared" si="237"/>
        <v>0</v>
      </c>
      <c r="VKX113" s="284">
        <f t="shared" si="237"/>
        <v>0</v>
      </c>
      <c r="VKY113" s="284">
        <f t="shared" si="237"/>
        <v>0</v>
      </c>
      <c r="VKZ113" s="284">
        <f t="shared" si="237"/>
        <v>0</v>
      </c>
      <c r="VLA113" s="284">
        <f t="shared" si="237"/>
        <v>0</v>
      </c>
      <c r="VLB113" s="284">
        <f t="shared" ref="VLB113:VNM113" si="238">VLB111-VLB112</f>
        <v>0</v>
      </c>
      <c r="VLC113" s="284">
        <f t="shared" si="238"/>
        <v>0</v>
      </c>
      <c r="VLD113" s="284">
        <f t="shared" si="238"/>
        <v>0</v>
      </c>
      <c r="VLE113" s="284">
        <f t="shared" si="238"/>
        <v>0</v>
      </c>
      <c r="VLF113" s="284">
        <f t="shared" si="238"/>
        <v>0</v>
      </c>
      <c r="VLG113" s="284">
        <f t="shared" si="238"/>
        <v>0</v>
      </c>
      <c r="VLH113" s="284">
        <f t="shared" si="238"/>
        <v>0</v>
      </c>
      <c r="VLI113" s="284">
        <f t="shared" si="238"/>
        <v>0</v>
      </c>
      <c r="VLJ113" s="284">
        <f t="shared" si="238"/>
        <v>0</v>
      </c>
      <c r="VLK113" s="284">
        <f t="shared" si="238"/>
        <v>0</v>
      </c>
      <c r="VLL113" s="284">
        <f t="shared" si="238"/>
        <v>0</v>
      </c>
      <c r="VLM113" s="284">
        <f t="shared" si="238"/>
        <v>0</v>
      </c>
      <c r="VLN113" s="284">
        <f t="shared" si="238"/>
        <v>0</v>
      </c>
      <c r="VLO113" s="284">
        <f t="shared" si="238"/>
        <v>0</v>
      </c>
      <c r="VLP113" s="284">
        <f t="shared" si="238"/>
        <v>0</v>
      </c>
      <c r="VLQ113" s="284">
        <f t="shared" si="238"/>
        <v>0</v>
      </c>
      <c r="VLR113" s="284">
        <f t="shared" si="238"/>
        <v>0</v>
      </c>
      <c r="VLS113" s="284">
        <f t="shared" si="238"/>
        <v>0</v>
      </c>
      <c r="VLT113" s="284">
        <f t="shared" si="238"/>
        <v>0</v>
      </c>
      <c r="VLU113" s="284">
        <f t="shared" si="238"/>
        <v>0</v>
      </c>
      <c r="VLV113" s="284">
        <f t="shared" si="238"/>
        <v>0</v>
      </c>
      <c r="VLW113" s="284">
        <f t="shared" si="238"/>
        <v>0</v>
      </c>
      <c r="VLX113" s="284">
        <f t="shared" si="238"/>
        <v>0</v>
      </c>
      <c r="VLY113" s="284">
        <f t="shared" si="238"/>
        <v>0</v>
      </c>
      <c r="VLZ113" s="284">
        <f t="shared" si="238"/>
        <v>0</v>
      </c>
      <c r="VMA113" s="284">
        <f t="shared" si="238"/>
        <v>0</v>
      </c>
      <c r="VMB113" s="284">
        <f t="shared" si="238"/>
        <v>0</v>
      </c>
      <c r="VMC113" s="284">
        <f t="shared" si="238"/>
        <v>0</v>
      </c>
      <c r="VMD113" s="284">
        <f t="shared" si="238"/>
        <v>0</v>
      </c>
      <c r="VME113" s="284">
        <f t="shared" si="238"/>
        <v>0</v>
      </c>
      <c r="VMF113" s="284">
        <f t="shared" si="238"/>
        <v>0</v>
      </c>
      <c r="VMG113" s="284">
        <f t="shared" si="238"/>
        <v>0</v>
      </c>
      <c r="VMH113" s="284">
        <f t="shared" si="238"/>
        <v>0</v>
      </c>
      <c r="VMI113" s="284">
        <f t="shared" si="238"/>
        <v>0</v>
      </c>
      <c r="VMJ113" s="284">
        <f t="shared" si="238"/>
        <v>0</v>
      </c>
      <c r="VMK113" s="284">
        <f t="shared" si="238"/>
        <v>0</v>
      </c>
      <c r="VML113" s="284">
        <f t="shared" si="238"/>
        <v>0</v>
      </c>
      <c r="VMM113" s="284">
        <f t="shared" si="238"/>
        <v>0</v>
      </c>
      <c r="VMN113" s="284">
        <f t="shared" si="238"/>
        <v>0</v>
      </c>
      <c r="VMO113" s="284">
        <f t="shared" si="238"/>
        <v>0</v>
      </c>
      <c r="VMP113" s="284">
        <f t="shared" si="238"/>
        <v>0</v>
      </c>
      <c r="VMQ113" s="284">
        <f t="shared" si="238"/>
        <v>0</v>
      </c>
      <c r="VMR113" s="284">
        <f t="shared" si="238"/>
        <v>0</v>
      </c>
      <c r="VMS113" s="284">
        <f t="shared" si="238"/>
        <v>0</v>
      </c>
      <c r="VMT113" s="284">
        <f t="shared" si="238"/>
        <v>0</v>
      </c>
      <c r="VMU113" s="284">
        <f t="shared" si="238"/>
        <v>0</v>
      </c>
      <c r="VMV113" s="284">
        <f t="shared" si="238"/>
        <v>0</v>
      </c>
      <c r="VMW113" s="284">
        <f t="shared" si="238"/>
        <v>0</v>
      </c>
      <c r="VMX113" s="284">
        <f t="shared" si="238"/>
        <v>0</v>
      </c>
      <c r="VMY113" s="284">
        <f t="shared" si="238"/>
        <v>0</v>
      </c>
      <c r="VMZ113" s="284">
        <f t="shared" si="238"/>
        <v>0</v>
      </c>
      <c r="VNA113" s="284">
        <f t="shared" si="238"/>
        <v>0</v>
      </c>
      <c r="VNB113" s="284">
        <f t="shared" si="238"/>
        <v>0</v>
      </c>
      <c r="VNC113" s="284">
        <f t="shared" si="238"/>
        <v>0</v>
      </c>
      <c r="VND113" s="284">
        <f t="shared" si="238"/>
        <v>0</v>
      </c>
      <c r="VNE113" s="284">
        <f t="shared" si="238"/>
        <v>0</v>
      </c>
      <c r="VNF113" s="284">
        <f t="shared" si="238"/>
        <v>0</v>
      </c>
      <c r="VNG113" s="284">
        <f t="shared" si="238"/>
        <v>0</v>
      </c>
      <c r="VNH113" s="284">
        <f t="shared" si="238"/>
        <v>0</v>
      </c>
      <c r="VNI113" s="284">
        <f t="shared" si="238"/>
        <v>0</v>
      </c>
      <c r="VNJ113" s="284">
        <f t="shared" si="238"/>
        <v>0</v>
      </c>
      <c r="VNK113" s="284">
        <f t="shared" si="238"/>
        <v>0</v>
      </c>
      <c r="VNL113" s="284">
        <f t="shared" si="238"/>
        <v>0</v>
      </c>
      <c r="VNM113" s="284">
        <f t="shared" si="238"/>
        <v>0</v>
      </c>
      <c r="VNN113" s="284">
        <f t="shared" ref="VNN113:VPY113" si="239">VNN111-VNN112</f>
        <v>0</v>
      </c>
      <c r="VNO113" s="284">
        <f t="shared" si="239"/>
        <v>0</v>
      </c>
      <c r="VNP113" s="284">
        <f t="shared" si="239"/>
        <v>0</v>
      </c>
      <c r="VNQ113" s="284">
        <f t="shared" si="239"/>
        <v>0</v>
      </c>
      <c r="VNR113" s="284">
        <f t="shared" si="239"/>
        <v>0</v>
      </c>
      <c r="VNS113" s="284">
        <f t="shared" si="239"/>
        <v>0</v>
      </c>
      <c r="VNT113" s="284">
        <f t="shared" si="239"/>
        <v>0</v>
      </c>
      <c r="VNU113" s="284">
        <f t="shared" si="239"/>
        <v>0</v>
      </c>
      <c r="VNV113" s="284">
        <f t="shared" si="239"/>
        <v>0</v>
      </c>
      <c r="VNW113" s="284">
        <f t="shared" si="239"/>
        <v>0</v>
      </c>
      <c r="VNX113" s="284">
        <f t="shared" si="239"/>
        <v>0</v>
      </c>
      <c r="VNY113" s="284">
        <f t="shared" si="239"/>
        <v>0</v>
      </c>
      <c r="VNZ113" s="284">
        <f t="shared" si="239"/>
        <v>0</v>
      </c>
      <c r="VOA113" s="284">
        <f t="shared" si="239"/>
        <v>0</v>
      </c>
      <c r="VOB113" s="284">
        <f t="shared" si="239"/>
        <v>0</v>
      </c>
      <c r="VOC113" s="284">
        <f t="shared" si="239"/>
        <v>0</v>
      </c>
      <c r="VOD113" s="284">
        <f t="shared" si="239"/>
        <v>0</v>
      </c>
      <c r="VOE113" s="284">
        <f t="shared" si="239"/>
        <v>0</v>
      </c>
      <c r="VOF113" s="284">
        <f t="shared" si="239"/>
        <v>0</v>
      </c>
      <c r="VOG113" s="284">
        <f t="shared" si="239"/>
        <v>0</v>
      </c>
      <c r="VOH113" s="284">
        <f t="shared" si="239"/>
        <v>0</v>
      </c>
      <c r="VOI113" s="284">
        <f t="shared" si="239"/>
        <v>0</v>
      </c>
      <c r="VOJ113" s="284">
        <f t="shared" si="239"/>
        <v>0</v>
      </c>
      <c r="VOK113" s="284">
        <f t="shared" si="239"/>
        <v>0</v>
      </c>
      <c r="VOL113" s="284">
        <f t="shared" si="239"/>
        <v>0</v>
      </c>
      <c r="VOM113" s="284">
        <f t="shared" si="239"/>
        <v>0</v>
      </c>
      <c r="VON113" s="284">
        <f t="shared" si="239"/>
        <v>0</v>
      </c>
      <c r="VOO113" s="284">
        <f t="shared" si="239"/>
        <v>0</v>
      </c>
      <c r="VOP113" s="284">
        <f t="shared" si="239"/>
        <v>0</v>
      </c>
      <c r="VOQ113" s="284">
        <f t="shared" si="239"/>
        <v>0</v>
      </c>
      <c r="VOR113" s="284">
        <f t="shared" si="239"/>
        <v>0</v>
      </c>
      <c r="VOS113" s="284">
        <f t="shared" si="239"/>
        <v>0</v>
      </c>
      <c r="VOT113" s="284">
        <f t="shared" si="239"/>
        <v>0</v>
      </c>
      <c r="VOU113" s="284">
        <f t="shared" si="239"/>
        <v>0</v>
      </c>
      <c r="VOV113" s="284">
        <f t="shared" si="239"/>
        <v>0</v>
      </c>
      <c r="VOW113" s="284">
        <f t="shared" si="239"/>
        <v>0</v>
      </c>
      <c r="VOX113" s="284">
        <f t="shared" si="239"/>
        <v>0</v>
      </c>
      <c r="VOY113" s="284">
        <f t="shared" si="239"/>
        <v>0</v>
      </c>
      <c r="VOZ113" s="284">
        <f t="shared" si="239"/>
        <v>0</v>
      </c>
      <c r="VPA113" s="284">
        <f t="shared" si="239"/>
        <v>0</v>
      </c>
      <c r="VPB113" s="284">
        <f t="shared" si="239"/>
        <v>0</v>
      </c>
      <c r="VPC113" s="284">
        <f t="shared" si="239"/>
        <v>0</v>
      </c>
      <c r="VPD113" s="284">
        <f t="shared" si="239"/>
        <v>0</v>
      </c>
      <c r="VPE113" s="284">
        <f t="shared" si="239"/>
        <v>0</v>
      </c>
      <c r="VPF113" s="284">
        <f t="shared" si="239"/>
        <v>0</v>
      </c>
      <c r="VPG113" s="284">
        <f t="shared" si="239"/>
        <v>0</v>
      </c>
      <c r="VPH113" s="284">
        <f t="shared" si="239"/>
        <v>0</v>
      </c>
      <c r="VPI113" s="284">
        <f t="shared" si="239"/>
        <v>0</v>
      </c>
      <c r="VPJ113" s="284">
        <f t="shared" si="239"/>
        <v>0</v>
      </c>
      <c r="VPK113" s="284">
        <f t="shared" si="239"/>
        <v>0</v>
      </c>
      <c r="VPL113" s="284">
        <f t="shared" si="239"/>
        <v>0</v>
      </c>
      <c r="VPM113" s="284">
        <f t="shared" si="239"/>
        <v>0</v>
      </c>
      <c r="VPN113" s="284">
        <f t="shared" si="239"/>
        <v>0</v>
      </c>
      <c r="VPO113" s="284">
        <f t="shared" si="239"/>
        <v>0</v>
      </c>
      <c r="VPP113" s="284">
        <f t="shared" si="239"/>
        <v>0</v>
      </c>
      <c r="VPQ113" s="284">
        <f t="shared" si="239"/>
        <v>0</v>
      </c>
      <c r="VPR113" s="284">
        <f t="shared" si="239"/>
        <v>0</v>
      </c>
      <c r="VPS113" s="284">
        <f t="shared" si="239"/>
        <v>0</v>
      </c>
      <c r="VPT113" s="284">
        <f t="shared" si="239"/>
        <v>0</v>
      </c>
      <c r="VPU113" s="284">
        <f t="shared" si="239"/>
        <v>0</v>
      </c>
      <c r="VPV113" s="284">
        <f t="shared" si="239"/>
        <v>0</v>
      </c>
      <c r="VPW113" s="284">
        <f t="shared" si="239"/>
        <v>0</v>
      </c>
      <c r="VPX113" s="284">
        <f t="shared" si="239"/>
        <v>0</v>
      </c>
      <c r="VPY113" s="284">
        <f t="shared" si="239"/>
        <v>0</v>
      </c>
      <c r="VPZ113" s="284">
        <f t="shared" ref="VPZ113:VSK113" si="240">VPZ111-VPZ112</f>
        <v>0</v>
      </c>
      <c r="VQA113" s="284">
        <f t="shared" si="240"/>
        <v>0</v>
      </c>
      <c r="VQB113" s="284">
        <f t="shared" si="240"/>
        <v>0</v>
      </c>
      <c r="VQC113" s="284">
        <f t="shared" si="240"/>
        <v>0</v>
      </c>
      <c r="VQD113" s="284">
        <f t="shared" si="240"/>
        <v>0</v>
      </c>
      <c r="VQE113" s="284">
        <f t="shared" si="240"/>
        <v>0</v>
      </c>
      <c r="VQF113" s="284">
        <f t="shared" si="240"/>
        <v>0</v>
      </c>
      <c r="VQG113" s="284">
        <f t="shared" si="240"/>
        <v>0</v>
      </c>
      <c r="VQH113" s="284">
        <f t="shared" si="240"/>
        <v>0</v>
      </c>
      <c r="VQI113" s="284">
        <f t="shared" si="240"/>
        <v>0</v>
      </c>
      <c r="VQJ113" s="284">
        <f t="shared" si="240"/>
        <v>0</v>
      </c>
      <c r="VQK113" s="284">
        <f t="shared" si="240"/>
        <v>0</v>
      </c>
      <c r="VQL113" s="284">
        <f t="shared" si="240"/>
        <v>0</v>
      </c>
      <c r="VQM113" s="284">
        <f t="shared" si="240"/>
        <v>0</v>
      </c>
      <c r="VQN113" s="284">
        <f t="shared" si="240"/>
        <v>0</v>
      </c>
      <c r="VQO113" s="284">
        <f t="shared" si="240"/>
        <v>0</v>
      </c>
      <c r="VQP113" s="284">
        <f t="shared" si="240"/>
        <v>0</v>
      </c>
      <c r="VQQ113" s="284">
        <f t="shared" si="240"/>
        <v>0</v>
      </c>
      <c r="VQR113" s="284">
        <f t="shared" si="240"/>
        <v>0</v>
      </c>
      <c r="VQS113" s="284">
        <f t="shared" si="240"/>
        <v>0</v>
      </c>
      <c r="VQT113" s="284">
        <f t="shared" si="240"/>
        <v>0</v>
      </c>
      <c r="VQU113" s="284">
        <f t="shared" si="240"/>
        <v>0</v>
      </c>
      <c r="VQV113" s="284">
        <f t="shared" si="240"/>
        <v>0</v>
      </c>
      <c r="VQW113" s="284">
        <f t="shared" si="240"/>
        <v>0</v>
      </c>
      <c r="VQX113" s="284">
        <f t="shared" si="240"/>
        <v>0</v>
      </c>
      <c r="VQY113" s="284">
        <f t="shared" si="240"/>
        <v>0</v>
      </c>
      <c r="VQZ113" s="284">
        <f t="shared" si="240"/>
        <v>0</v>
      </c>
      <c r="VRA113" s="284">
        <f t="shared" si="240"/>
        <v>0</v>
      </c>
      <c r="VRB113" s="284">
        <f t="shared" si="240"/>
        <v>0</v>
      </c>
      <c r="VRC113" s="284">
        <f t="shared" si="240"/>
        <v>0</v>
      </c>
      <c r="VRD113" s="284">
        <f t="shared" si="240"/>
        <v>0</v>
      </c>
      <c r="VRE113" s="284">
        <f t="shared" si="240"/>
        <v>0</v>
      </c>
      <c r="VRF113" s="284">
        <f t="shared" si="240"/>
        <v>0</v>
      </c>
      <c r="VRG113" s="284">
        <f t="shared" si="240"/>
        <v>0</v>
      </c>
      <c r="VRH113" s="284">
        <f t="shared" si="240"/>
        <v>0</v>
      </c>
      <c r="VRI113" s="284">
        <f t="shared" si="240"/>
        <v>0</v>
      </c>
      <c r="VRJ113" s="284">
        <f t="shared" si="240"/>
        <v>0</v>
      </c>
      <c r="VRK113" s="284">
        <f t="shared" si="240"/>
        <v>0</v>
      </c>
      <c r="VRL113" s="284">
        <f t="shared" si="240"/>
        <v>0</v>
      </c>
      <c r="VRM113" s="284">
        <f t="shared" si="240"/>
        <v>0</v>
      </c>
      <c r="VRN113" s="284">
        <f t="shared" si="240"/>
        <v>0</v>
      </c>
      <c r="VRO113" s="284">
        <f t="shared" si="240"/>
        <v>0</v>
      </c>
      <c r="VRP113" s="284">
        <f t="shared" si="240"/>
        <v>0</v>
      </c>
      <c r="VRQ113" s="284">
        <f t="shared" si="240"/>
        <v>0</v>
      </c>
      <c r="VRR113" s="284">
        <f t="shared" si="240"/>
        <v>0</v>
      </c>
      <c r="VRS113" s="284">
        <f t="shared" si="240"/>
        <v>0</v>
      </c>
      <c r="VRT113" s="284">
        <f t="shared" si="240"/>
        <v>0</v>
      </c>
      <c r="VRU113" s="284">
        <f t="shared" si="240"/>
        <v>0</v>
      </c>
      <c r="VRV113" s="284">
        <f t="shared" si="240"/>
        <v>0</v>
      </c>
      <c r="VRW113" s="284">
        <f t="shared" si="240"/>
        <v>0</v>
      </c>
      <c r="VRX113" s="284">
        <f t="shared" si="240"/>
        <v>0</v>
      </c>
      <c r="VRY113" s="284">
        <f t="shared" si="240"/>
        <v>0</v>
      </c>
      <c r="VRZ113" s="284">
        <f t="shared" si="240"/>
        <v>0</v>
      </c>
      <c r="VSA113" s="284">
        <f t="shared" si="240"/>
        <v>0</v>
      </c>
      <c r="VSB113" s="284">
        <f t="shared" si="240"/>
        <v>0</v>
      </c>
      <c r="VSC113" s="284">
        <f t="shared" si="240"/>
        <v>0</v>
      </c>
      <c r="VSD113" s="284">
        <f t="shared" si="240"/>
        <v>0</v>
      </c>
      <c r="VSE113" s="284">
        <f t="shared" si="240"/>
        <v>0</v>
      </c>
      <c r="VSF113" s="284">
        <f t="shared" si="240"/>
        <v>0</v>
      </c>
      <c r="VSG113" s="284">
        <f t="shared" si="240"/>
        <v>0</v>
      </c>
      <c r="VSH113" s="284">
        <f t="shared" si="240"/>
        <v>0</v>
      </c>
      <c r="VSI113" s="284">
        <f t="shared" si="240"/>
        <v>0</v>
      </c>
      <c r="VSJ113" s="284">
        <f t="shared" si="240"/>
        <v>0</v>
      </c>
      <c r="VSK113" s="284">
        <f t="shared" si="240"/>
        <v>0</v>
      </c>
      <c r="VSL113" s="284">
        <f t="shared" ref="VSL113:VUW113" si="241">VSL111-VSL112</f>
        <v>0</v>
      </c>
      <c r="VSM113" s="284">
        <f t="shared" si="241"/>
        <v>0</v>
      </c>
      <c r="VSN113" s="284">
        <f t="shared" si="241"/>
        <v>0</v>
      </c>
      <c r="VSO113" s="284">
        <f t="shared" si="241"/>
        <v>0</v>
      </c>
      <c r="VSP113" s="284">
        <f t="shared" si="241"/>
        <v>0</v>
      </c>
      <c r="VSQ113" s="284">
        <f t="shared" si="241"/>
        <v>0</v>
      </c>
      <c r="VSR113" s="284">
        <f t="shared" si="241"/>
        <v>0</v>
      </c>
      <c r="VSS113" s="284">
        <f t="shared" si="241"/>
        <v>0</v>
      </c>
      <c r="VST113" s="284">
        <f t="shared" si="241"/>
        <v>0</v>
      </c>
      <c r="VSU113" s="284">
        <f t="shared" si="241"/>
        <v>0</v>
      </c>
      <c r="VSV113" s="284">
        <f t="shared" si="241"/>
        <v>0</v>
      </c>
      <c r="VSW113" s="284">
        <f t="shared" si="241"/>
        <v>0</v>
      </c>
      <c r="VSX113" s="284">
        <f t="shared" si="241"/>
        <v>0</v>
      </c>
      <c r="VSY113" s="284">
        <f t="shared" si="241"/>
        <v>0</v>
      </c>
      <c r="VSZ113" s="284">
        <f t="shared" si="241"/>
        <v>0</v>
      </c>
      <c r="VTA113" s="284">
        <f t="shared" si="241"/>
        <v>0</v>
      </c>
      <c r="VTB113" s="284">
        <f t="shared" si="241"/>
        <v>0</v>
      </c>
      <c r="VTC113" s="284">
        <f t="shared" si="241"/>
        <v>0</v>
      </c>
      <c r="VTD113" s="284">
        <f t="shared" si="241"/>
        <v>0</v>
      </c>
      <c r="VTE113" s="284">
        <f t="shared" si="241"/>
        <v>0</v>
      </c>
      <c r="VTF113" s="284">
        <f t="shared" si="241"/>
        <v>0</v>
      </c>
      <c r="VTG113" s="284">
        <f t="shared" si="241"/>
        <v>0</v>
      </c>
      <c r="VTH113" s="284">
        <f t="shared" si="241"/>
        <v>0</v>
      </c>
      <c r="VTI113" s="284">
        <f t="shared" si="241"/>
        <v>0</v>
      </c>
      <c r="VTJ113" s="284">
        <f t="shared" si="241"/>
        <v>0</v>
      </c>
      <c r="VTK113" s="284">
        <f t="shared" si="241"/>
        <v>0</v>
      </c>
      <c r="VTL113" s="284">
        <f t="shared" si="241"/>
        <v>0</v>
      </c>
      <c r="VTM113" s="284">
        <f t="shared" si="241"/>
        <v>0</v>
      </c>
      <c r="VTN113" s="284">
        <f t="shared" si="241"/>
        <v>0</v>
      </c>
      <c r="VTO113" s="284">
        <f t="shared" si="241"/>
        <v>0</v>
      </c>
      <c r="VTP113" s="284">
        <f t="shared" si="241"/>
        <v>0</v>
      </c>
      <c r="VTQ113" s="284">
        <f t="shared" si="241"/>
        <v>0</v>
      </c>
      <c r="VTR113" s="284">
        <f t="shared" si="241"/>
        <v>0</v>
      </c>
      <c r="VTS113" s="284">
        <f t="shared" si="241"/>
        <v>0</v>
      </c>
      <c r="VTT113" s="284">
        <f t="shared" si="241"/>
        <v>0</v>
      </c>
      <c r="VTU113" s="284">
        <f t="shared" si="241"/>
        <v>0</v>
      </c>
      <c r="VTV113" s="284">
        <f t="shared" si="241"/>
        <v>0</v>
      </c>
      <c r="VTW113" s="284">
        <f t="shared" si="241"/>
        <v>0</v>
      </c>
      <c r="VTX113" s="284">
        <f t="shared" si="241"/>
        <v>0</v>
      </c>
      <c r="VTY113" s="284">
        <f t="shared" si="241"/>
        <v>0</v>
      </c>
      <c r="VTZ113" s="284">
        <f t="shared" si="241"/>
        <v>0</v>
      </c>
      <c r="VUA113" s="284">
        <f t="shared" si="241"/>
        <v>0</v>
      </c>
      <c r="VUB113" s="284">
        <f t="shared" si="241"/>
        <v>0</v>
      </c>
      <c r="VUC113" s="284">
        <f t="shared" si="241"/>
        <v>0</v>
      </c>
      <c r="VUD113" s="284">
        <f t="shared" si="241"/>
        <v>0</v>
      </c>
      <c r="VUE113" s="284">
        <f t="shared" si="241"/>
        <v>0</v>
      </c>
      <c r="VUF113" s="284">
        <f t="shared" si="241"/>
        <v>0</v>
      </c>
      <c r="VUG113" s="284">
        <f t="shared" si="241"/>
        <v>0</v>
      </c>
      <c r="VUH113" s="284">
        <f t="shared" si="241"/>
        <v>0</v>
      </c>
      <c r="VUI113" s="284">
        <f t="shared" si="241"/>
        <v>0</v>
      </c>
      <c r="VUJ113" s="284">
        <f t="shared" si="241"/>
        <v>0</v>
      </c>
      <c r="VUK113" s="284">
        <f t="shared" si="241"/>
        <v>0</v>
      </c>
      <c r="VUL113" s="284">
        <f t="shared" si="241"/>
        <v>0</v>
      </c>
      <c r="VUM113" s="284">
        <f t="shared" si="241"/>
        <v>0</v>
      </c>
      <c r="VUN113" s="284">
        <f t="shared" si="241"/>
        <v>0</v>
      </c>
      <c r="VUO113" s="284">
        <f t="shared" si="241"/>
        <v>0</v>
      </c>
      <c r="VUP113" s="284">
        <f t="shared" si="241"/>
        <v>0</v>
      </c>
      <c r="VUQ113" s="284">
        <f t="shared" si="241"/>
        <v>0</v>
      </c>
      <c r="VUR113" s="284">
        <f t="shared" si="241"/>
        <v>0</v>
      </c>
      <c r="VUS113" s="284">
        <f t="shared" si="241"/>
        <v>0</v>
      </c>
      <c r="VUT113" s="284">
        <f t="shared" si="241"/>
        <v>0</v>
      </c>
      <c r="VUU113" s="284">
        <f t="shared" si="241"/>
        <v>0</v>
      </c>
      <c r="VUV113" s="284">
        <f t="shared" si="241"/>
        <v>0</v>
      </c>
      <c r="VUW113" s="284">
        <f t="shared" si="241"/>
        <v>0</v>
      </c>
      <c r="VUX113" s="284">
        <f t="shared" ref="VUX113:VXI113" si="242">VUX111-VUX112</f>
        <v>0</v>
      </c>
      <c r="VUY113" s="284">
        <f t="shared" si="242"/>
        <v>0</v>
      </c>
      <c r="VUZ113" s="284">
        <f t="shared" si="242"/>
        <v>0</v>
      </c>
      <c r="VVA113" s="284">
        <f t="shared" si="242"/>
        <v>0</v>
      </c>
      <c r="VVB113" s="284">
        <f t="shared" si="242"/>
        <v>0</v>
      </c>
      <c r="VVC113" s="284">
        <f t="shared" si="242"/>
        <v>0</v>
      </c>
      <c r="VVD113" s="284">
        <f t="shared" si="242"/>
        <v>0</v>
      </c>
      <c r="VVE113" s="284">
        <f t="shared" si="242"/>
        <v>0</v>
      </c>
      <c r="VVF113" s="284">
        <f t="shared" si="242"/>
        <v>0</v>
      </c>
      <c r="VVG113" s="284">
        <f t="shared" si="242"/>
        <v>0</v>
      </c>
      <c r="VVH113" s="284">
        <f t="shared" si="242"/>
        <v>0</v>
      </c>
      <c r="VVI113" s="284">
        <f t="shared" si="242"/>
        <v>0</v>
      </c>
      <c r="VVJ113" s="284">
        <f t="shared" si="242"/>
        <v>0</v>
      </c>
      <c r="VVK113" s="284">
        <f t="shared" si="242"/>
        <v>0</v>
      </c>
      <c r="VVL113" s="284">
        <f t="shared" si="242"/>
        <v>0</v>
      </c>
      <c r="VVM113" s="284">
        <f t="shared" si="242"/>
        <v>0</v>
      </c>
      <c r="VVN113" s="284">
        <f t="shared" si="242"/>
        <v>0</v>
      </c>
      <c r="VVO113" s="284">
        <f t="shared" si="242"/>
        <v>0</v>
      </c>
      <c r="VVP113" s="284">
        <f t="shared" si="242"/>
        <v>0</v>
      </c>
      <c r="VVQ113" s="284">
        <f t="shared" si="242"/>
        <v>0</v>
      </c>
      <c r="VVR113" s="284">
        <f t="shared" si="242"/>
        <v>0</v>
      </c>
      <c r="VVS113" s="284">
        <f t="shared" si="242"/>
        <v>0</v>
      </c>
      <c r="VVT113" s="284">
        <f t="shared" si="242"/>
        <v>0</v>
      </c>
      <c r="VVU113" s="284">
        <f t="shared" si="242"/>
        <v>0</v>
      </c>
      <c r="VVV113" s="284">
        <f t="shared" si="242"/>
        <v>0</v>
      </c>
      <c r="VVW113" s="284">
        <f t="shared" si="242"/>
        <v>0</v>
      </c>
      <c r="VVX113" s="284">
        <f t="shared" si="242"/>
        <v>0</v>
      </c>
      <c r="VVY113" s="284">
        <f t="shared" si="242"/>
        <v>0</v>
      </c>
      <c r="VVZ113" s="284">
        <f t="shared" si="242"/>
        <v>0</v>
      </c>
      <c r="VWA113" s="284">
        <f t="shared" si="242"/>
        <v>0</v>
      </c>
      <c r="VWB113" s="284">
        <f t="shared" si="242"/>
        <v>0</v>
      </c>
      <c r="VWC113" s="284">
        <f t="shared" si="242"/>
        <v>0</v>
      </c>
      <c r="VWD113" s="284">
        <f t="shared" si="242"/>
        <v>0</v>
      </c>
      <c r="VWE113" s="284">
        <f t="shared" si="242"/>
        <v>0</v>
      </c>
      <c r="VWF113" s="284">
        <f t="shared" si="242"/>
        <v>0</v>
      </c>
      <c r="VWG113" s="284">
        <f t="shared" si="242"/>
        <v>0</v>
      </c>
      <c r="VWH113" s="284">
        <f t="shared" si="242"/>
        <v>0</v>
      </c>
      <c r="VWI113" s="284">
        <f t="shared" si="242"/>
        <v>0</v>
      </c>
      <c r="VWJ113" s="284">
        <f t="shared" si="242"/>
        <v>0</v>
      </c>
      <c r="VWK113" s="284">
        <f t="shared" si="242"/>
        <v>0</v>
      </c>
      <c r="VWL113" s="284">
        <f t="shared" si="242"/>
        <v>0</v>
      </c>
      <c r="VWM113" s="284">
        <f t="shared" si="242"/>
        <v>0</v>
      </c>
      <c r="VWN113" s="284">
        <f t="shared" si="242"/>
        <v>0</v>
      </c>
      <c r="VWO113" s="284">
        <f t="shared" si="242"/>
        <v>0</v>
      </c>
      <c r="VWP113" s="284">
        <f t="shared" si="242"/>
        <v>0</v>
      </c>
      <c r="VWQ113" s="284">
        <f t="shared" si="242"/>
        <v>0</v>
      </c>
      <c r="VWR113" s="284">
        <f t="shared" si="242"/>
        <v>0</v>
      </c>
      <c r="VWS113" s="284">
        <f t="shared" si="242"/>
        <v>0</v>
      </c>
      <c r="VWT113" s="284">
        <f t="shared" si="242"/>
        <v>0</v>
      </c>
      <c r="VWU113" s="284">
        <f t="shared" si="242"/>
        <v>0</v>
      </c>
      <c r="VWV113" s="284">
        <f t="shared" si="242"/>
        <v>0</v>
      </c>
      <c r="VWW113" s="284">
        <f t="shared" si="242"/>
        <v>0</v>
      </c>
      <c r="VWX113" s="284">
        <f t="shared" si="242"/>
        <v>0</v>
      </c>
      <c r="VWY113" s="284">
        <f t="shared" si="242"/>
        <v>0</v>
      </c>
      <c r="VWZ113" s="284">
        <f t="shared" si="242"/>
        <v>0</v>
      </c>
      <c r="VXA113" s="284">
        <f t="shared" si="242"/>
        <v>0</v>
      </c>
      <c r="VXB113" s="284">
        <f t="shared" si="242"/>
        <v>0</v>
      </c>
      <c r="VXC113" s="284">
        <f t="shared" si="242"/>
        <v>0</v>
      </c>
      <c r="VXD113" s="284">
        <f t="shared" si="242"/>
        <v>0</v>
      </c>
      <c r="VXE113" s="284">
        <f t="shared" si="242"/>
        <v>0</v>
      </c>
      <c r="VXF113" s="284">
        <f t="shared" si="242"/>
        <v>0</v>
      </c>
      <c r="VXG113" s="284">
        <f t="shared" si="242"/>
        <v>0</v>
      </c>
      <c r="VXH113" s="284">
        <f t="shared" si="242"/>
        <v>0</v>
      </c>
      <c r="VXI113" s="284">
        <f t="shared" si="242"/>
        <v>0</v>
      </c>
      <c r="VXJ113" s="284">
        <f t="shared" ref="VXJ113:VZU113" si="243">VXJ111-VXJ112</f>
        <v>0</v>
      </c>
      <c r="VXK113" s="284">
        <f t="shared" si="243"/>
        <v>0</v>
      </c>
      <c r="VXL113" s="284">
        <f t="shared" si="243"/>
        <v>0</v>
      </c>
      <c r="VXM113" s="284">
        <f t="shared" si="243"/>
        <v>0</v>
      </c>
      <c r="VXN113" s="284">
        <f t="shared" si="243"/>
        <v>0</v>
      </c>
      <c r="VXO113" s="284">
        <f t="shared" si="243"/>
        <v>0</v>
      </c>
      <c r="VXP113" s="284">
        <f t="shared" si="243"/>
        <v>0</v>
      </c>
      <c r="VXQ113" s="284">
        <f t="shared" si="243"/>
        <v>0</v>
      </c>
      <c r="VXR113" s="284">
        <f t="shared" si="243"/>
        <v>0</v>
      </c>
      <c r="VXS113" s="284">
        <f t="shared" si="243"/>
        <v>0</v>
      </c>
      <c r="VXT113" s="284">
        <f t="shared" si="243"/>
        <v>0</v>
      </c>
      <c r="VXU113" s="284">
        <f t="shared" si="243"/>
        <v>0</v>
      </c>
      <c r="VXV113" s="284">
        <f t="shared" si="243"/>
        <v>0</v>
      </c>
      <c r="VXW113" s="284">
        <f t="shared" si="243"/>
        <v>0</v>
      </c>
      <c r="VXX113" s="284">
        <f t="shared" si="243"/>
        <v>0</v>
      </c>
      <c r="VXY113" s="284">
        <f t="shared" si="243"/>
        <v>0</v>
      </c>
      <c r="VXZ113" s="284">
        <f t="shared" si="243"/>
        <v>0</v>
      </c>
      <c r="VYA113" s="284">
        <f t="shared" si="243"/>
        <v>0</v>
      </c>
      <c r="VYB113" s="284">
        <f t="shared" si="243"/>
        <v>0</v>
      </c>
      <c r="VYC113" s="284">
        <f t="shared" si="243"/>
        <v>0</v>
      </c>
      <c r="VYD113" s="284">
        <f t="shared" si="243"/>
        <v>0</v>
      </c>
      <c r="VYE113" s="284">
        <f t="shared" si="243"/>
        <v>0</v>
      </c>
      <c r="VYF113" s="284">
        <f t="shared" si="243"/>
        <v>0</v>
      </c>
      <c r="VYG113" s="284">
        <f t="shared" si="243"/>
        <v>0</v>
      </c>
      <c r="VYH113" s="284">
        <f t="shared" si="243"/>
        <v>0</v>
      </c>
      <c r="VYI113" s="284">
        <f t="shared" si="243"/>
        <v>0</v>
      </c>
      <c r="VYJ113" s="284">
        <f t="shared" si="243"/>
        <v>0</v>
      </c>
      <c r="VYK113" s="284">
        <f t="shared" si="243"/>
        <v>0</v>
      </c>
      <c r="VYL113" s="284">
        <f t="shared" si="243"/>
        <v>0</v>
      </c>
      <c r="VYM113" s="284">
        <f t="shared" si="243"/>
        <v>0</v>
      </c>
      <c r="VYN113" s="284">
        <f t="shared" si="243"/>
        <v>0</v>
      </c>
      <c r="VYO113" s="284">
        <f t="shared" si="243"/>
        <v>0</v>
      </c>
      <c r="VYP113" s="284">
        <f t="shared" si="243"/>
        <v>0</v>
      </c>
      <c r="VYQ113" s="284">
        <f t="shared" si="243"/>
        <v>0</v>
      </c>
      <c r="VYR113" s="284">
        <f t="shared" si="243"/>
        <v>0</v>
      </c>
      <c r="VYS113" s="284">
        <f t="shared" si="243"/>
        <v>0</v>
      </c>
      <c r="VYT113" s="284">
        <f t="shared" si="243"/>
        <v>0</v>
      </c>
      <c r="VYU113" s="284">
        <f t="shared" si="243"/>
        <v>0</v>
      </c>
      <c r="VYV113" s="284">
        <f t="shared" si="243"/>
        <v>0</v>
      </c>
      <c r="VYW113" s="284">
        <f t="shared" si="243"/>
        <v>0</v>
      </c>
      <c r="VYX113" s="284">
        <f t="shared" si="243"/>
        <v>0</v>
      </c>
      <c r="VYY113" s="284">
        <f t="shared" si="243"/>
        <v>0</v>
      </c>
      <c r="VYZ113" s="284">
        <f t="shared" si="243"/>
        <v>0</v>
      </c>
      <c r="VZA113" s="284">
        <f t="shared" si="243"/>
        <v>0</v>
      </c>
      <c r="VZB113" s="284">
        <f t="shared" si="243"/>
        <v>0</v>
      </c>
      <c r="VZC113" s="284">
        <f t="shared" si="243"/>
        <v>0</v>
      </c>
      <c r="VZD113" s="284">
        <f t="shared" si="243"/>
        <v>0</v>
      </c>
      <c r="VZE113" s="284">
        <f t="shared" si="243"/>
        <v>0</v>
      </c>
      <c r="VZF113" s="284">
        <f t="shared" si="243"/>
        <v>0</v>
      </c>
      <c r="VZG113" s="284">
        <f t="shared" si="243"/>
        <v>0</v>
      </c>
      <c r="VZH113" s="284">
        <f t="shared" si="243"/>
        <v>0</v>
      </c>
      <c r="VZI113" s="284">
        <f t="shared" si="243"/>
        <v>0</v>
      </c>
      <c r="VZJ113" s="284">
        <f t="shared" si="243"/>
        <v>0</v>
      </c>
      <c r="VZK113" s="284">
        <f t="shared" si="243"/>
        <v>0</v>
      </c>
      <c r="VZL113" s="284">
        <f t="shared" si="243"/>
        <v>0</v>
      </c>
      <c r="VZM113" s="284">
        <f t="shared" si="243"/>
        <v>0</v>
      </c>
      <c r="VZN113" s="284">
        <f t="shared" si="243"/>
        <v>0</v>
      </c>
      <c r="VZO113" s="284">
        <f t="shared" si="243"/>
        <v>0</v>
      </c>
      <c r="VZP113" s="284">
        <f t="shared" si="243"/>
        <v>0</v>
      </c>
      <c r="VZQ113" s="284">
        <f t="shared" si="243"/>
        <v>0</v>
      </c>
      <c r="VZR113" s="284">
        <f t="shared" si="243"/>
        <v>0</v>
      </c>
      <c r="VZS113" s="284">
        <f t="shared" si="243"/>
        <v>0</v>
      </c>
      <c r="VZT113" s="284">
        <f t="shared" si="243"/>
        <v>0</v>
      </c>
      <c r="VZU113" s="284">
        <f t="shared" si="243"/>
        <v>0</v>
      </c>
      <c r="VZV113" s="284">
        <f t="shared" ref="VZV113:WCG113" si="244">VZV111-VZV112</f>
        <v>0</v>
      </c>
      <c r="VZW113" s="284">
        <f t="shared" si="244"/>
        <v>0</v>
      </c>
      <c r="VZX113" s="284">
        <f t="shared" si="244"/>
        <v>0</v>
      </c>
      <c r="VZY113" s="284">
        <f t="shared" si="244"/>
        <v>0</v>
      </c>
      <c r="VZZ113" s="284">
        <f t="shared" si="244"/>
        <v>0</v>
      </c>
      <c r="WAA113" s="284">
        <f t="shared" si="244"/>
        <v>0</v>
      </c>
      <c r="WAB113" s="284">
        <f t="shared" si="244"/>
        <v>0</v>
      </c>
      <c r="WAC113" s="284">
        <f t="shared" si="244"/>
        <v>0</v>
      </c>
      <c r="WAD113" s="284">
        <f t="shared" si="244"/>
        <v>0</v>
      </c>
      <c r="WAE113" s="284">
        <f t="shared" si="244"/>
        <v>0</v>
      </c>
      <c r="WAF113" s="284">
        <f t="shared" si="244"/>
        <v>0</v>
      </c>
      <c r="WAG113" s="284">
        <f t="shared" si="244"/>
        <v>0</v>
      </c>
      <c r="WAH113" s="284">
        <f t="shared" si="244"/>
        <v>0</v>
      </c>
      <c r="WAI113" s="284">
        <f t="shared" si="244"/>
        <v>0</v>
      </c>
      <c r="WAJ113" s="284">
        <f t="shared" si="244"/>
        <v>0</v>
      </c>
      <c r="WAK113" s="284">
        <f t="shared" si="244"/>
        <v>0</v>
      </c>
      <c r="WAL113" s="284">
        <f t="shared" si="244"/>
        <v>0</v>
      </c>
      <c r="WAM113" s="284">
        <f t="shared" si="244"/>
        <v>0</v>
      </c>
      <c r="WAN113" s="284">
        <f t="shared" si="244"/>
        <v>0</v>
      </c>
      <c r="WAO113" s="284">
        <f t="shared" si="244"/>
        <v>0</v>
      </c>
      <c r="WAP113" s="284">
        <f t="shared" si="244"/>
        <v>0</v>
      </c>
      <c r="WAQ113" s="284">
        <f t="shared" si="244"/>
        <v>0</v>
      </c>
      <c r="WAR113" s="284">
        <f t="shared" si="244"/>
        <v>0</v>
      </c>
      <c r="WAS113" s="284">
        <f t="shared" si="244"/>
        <v>0</v>
      </c>
      <c r="WAT113" s="284">
        <f t="shared" si="244"/>
        <v>0</v>
      </c>
      <c r="WAU113" s="284">
        <f t="shared" si="244"/>
        <v>0</v>
      </c>
      <c r="WAV113" s="284">
        <f t="shared" si="244"/>
        <v>0</v>
      </c>
      <c r="WAW113" s="284">
        <f t="shared" si="244"/>
        <v>0</v>
      </c>
      <c r="WAX113" s="284">
        <f t="shared" si="244"/>
        <v>0</v>
      </c>
      <c r="WAY113" s="284">
        <f t="shared" si="244"/>
        <v>0</v>
      </c>
      <c r="WAZ113" s="284">
        <f t="shared" si="244"/>
        <v>0</v>
      </c>
      <c r="WBA113" s="284">
        <f t="shared" si="244"/>
        <v>0</v>
      </c>
      <c r="WBB113" s="284">
        <f t="shared" si="244"/>
        <v>0</v>
      </c>
      <c r="WBC113" s="284">
        <f t="shared" si="244"/>
        <v>0</v>
      </c>
      <c r="WBD113" s="284">
        <f t="shared" si="244"/>
        <v>0</v>
      </c>
      <c r="WBE113" s="284">
        <f t="shared" si="244"/>
        <v>0</v>
      </c>
      <c r="WBF113" s="284">
        <f t="shared" si="244"/>
        <v>0</v>
      </c>
      <c r="WBG113" s="284">
        <f t="shared" si="244"/>
        <v>0</v>
      </c>
      <c r="WBH113" s="284">
        <f t="shared" si="244"/>
        <v>0</v>
      </c>
      <c r="WBI113" s="284">
        <f t="shared" si="244"/>
        <v>0</v>
      </c>
      <c r="WBJ113" s="284">
        <f t="shared" si="244"/>
        <v>0</v>
      </c>
      <c r="WBK113" s="284">
        <f t="shared" si="244"/>
        <v>0</v>
      </c>
      <c r="WBL113" s="284">
        <f t="shared" si="244"/>
        <v>0</v>
      </c>
      <c r="WBM113" s="284">
        <f t="shared" si="244"/>
        <v>0</v>
      </c>
      <c r="WBN113" s="284">
        <f t="shared" si="244"/>
        <v>0</v>
      </c>
      <c r="WBO113" s="284">
        <f t="shared" si="244"/>
        <v>0</v>
      </c>
      <c r="WBP113" s="284">
        <f t="shared" si="244"/>
        <v>0</v>
      </c>
      <c r="WBQ113" s="284">
        <f t="shared" si="244"/>
        <v>0</v>
      </c>
      <c r="WBR113" s="284">
        <f t="shared" si="244"/>
        <v>0</v>
      </c>
      <c r="WBS113" s="284">
        <f t="shared" si="244"/>
        <v>0</v>
      </c>
      <c r="WBT113" s="284">
        <f t="shared" si="244"/>
        <v>0</v>
      </c>
      <c r="WBU113" s="284">
        <f t="shared" si="244"/>
        <v>0</v>
      </c>
      <c r="WBV113" s="284">
        <f t="shared" si="244"/>
        <v>0</v>
      </c>
      <c r="WBW113" s="284">
        <f t="shared" si="244"/>
        <v>0</v>
      </c>
      <c r="WBX113" s="284">
        <f t="shared" si="244"/>
        <v>0</v>
      </c>
      <c r="WBY113" s="284">
        <f t="shared" si="244"/>
        <v>0</v>
      </c>
      <c r="WBZ113" s="284">
        <f t="shared" si="244"/>
        <v>0</v>
      </c>
      <c r="WCA113" s="284">
        <f t="shared" si="244"/>
        <v>0</v>
      </c>
      <c r="WCB113" s="284">
        <f t="shared" si="244"/>
        <v>0</v>
      </c>
      <c r="WCC113" s="284">
        <f t="shared" si="244"/>
        <v>0</v>
      </c>
      <c r="WCD113" s="284">
        <f t="shared" si="244"/>
        <v>0</v>
      </c>
      <c r="WCE113" s="284">
        <f t="shared" si="244"/>
        <v>0</v>
      </c>
      <c r="WCF113" s="284">
        <f t="shared" si="244"/>
        <v>0</v>
      </c>
      <c r="WCG113" s="284">
        <f t="shared" si="244"/>
        <v>0</v>
      </c>
      <c r="WCH113" s="284">
        <f t="shared" ref="WCH113:WES113" si="245">WCH111-WCH112</f>
        <v>0</v>
      </c>
      <c r="WCI113" s="284">
        <f t="shared" si="245"/>
        <v>0</v>
      </c>
      <c r="WCJ113" s="284">
        <f t="shared" si="245"/>
        <v>0</v>
      </c>
      <c r="WCK113" s="284">
        <f t="shared" si="245"/>
        <v>0</v>
      </c>
      <c r="WCL113" s="284">
        <f t="shared" si="245"/>
        <v>0</v>
      </c>
      <c r="WCM113" s="284">
        <f t="shared" si="245"/>
        <v>0</v>
      </c>
      <c r="WCN113" s="284">
        <f t="shared" si="245"/>
        <v>0</v>
      </c>
      <c r="WCO113" s="284">
        <f t="shared" si="245"/>
        <v>0</v>
      </c>
      <c r="WCP113" s="284">
        <f t="shared" si="245"/>
        <v>0</v>
      </c>
      <c r="WCQ113" s="284">
        <f t="shared" si="245"/>
        <v>0</v>
      </c>
      <c r="WCR113" s="284">
        <f t="shared" si="245"/>
        <v>0</v>
      </c>
      <c r="WCS113" s="284">
        <f t="shared" si="245"/>
        <v>0</v>
      </c>
      <c r="WCT113" s="284">
        <f t="shared" si="245"/>
        <v>0</v>
      </c>
      <c r="WCU113" s="284">
        <f t="shared" si="245"/>
        <v>0</v>
      </c>
      <c r="WCV113" s="284">
        <f t="shared" si="245"/>
        <v>0</v>
      </c>
      <c r="WCW113" s="284">
        <f t="shared" si="245"/>
        <v>0</v>
      </c>
      <c r="WCX113" s="284">
        <f t="shared" si="245"/>
        <v>0</v>
      </c>
      <c r="WCY113" s="284">
        <f t="shared" si="245"/>
        <v>0</v>
      </c>
      <c r="WCZ113" s="284">
        <f t="shared" si="245"/>
        <v>0</v>
      </c>
      <c r="WDA113" s="284">
        <f t="shared" si="245"/>
        <v>0</v>
      </c>
      <c r="WDB113" s="284">
        <f t="shared" si="245"/>
        <v>0</v>
      </c>
      <c r="WDC113" s="284">
        <f t="shared" si="245"/>
        <v>0</v>
      </c>
      <c r="WDD113" s="284">
        <f t="shared" si="245"/>
        <v>0</v>
      </c>
      <c r="WDE113" s="284">
        <f t="shared" si="245"/>
        <v>0</v>
      </c>
      <c r="WDF113" s="284">
        <f t="shared" si="245"/>
        <v>0</v>
      </c>
      <c r="WDG113" s="284">
        <f t="shared" si="245"/>
        <v>0</v>
      </c>
      <c r="WDH113" s="284">
        <f t="shared" si="245"/>
        <v>0</v>
      </c>
      <c r="WDI113" s="284">
        <f t="shared" si="245"/>
        <v>0</v>
      </c>
      <c r="WDJ113" s="284">
        <f t="shared" si="245"/>
        <v>0</v>
      </c>
      <c r="WDK113" s="284">
        <f t="shared" si="245"/>
        <v>0</v>
      </c>
      <c r="WDL113" s="284">
        <f t="shared" si="245"/>
        <v>0</v>
      </c>
      <c r="WDM113" s="284">
        <f t="shared" si="245"/>
        <v>0</v>
      </c>
      <c r="WDN113" s="284">
        <f t="shared" si="245"/>
        <v>0</v>
      </c>
      <c r="WDO113" s="284">
        <f t="shared" si="245"/>
        <v>0</v>
      </c>
      <c r="WDP113" s="284">
        <f t="shared" si="245"/>
        <v>0</v>
      </c>
      <c r="WDQ113" s="284">
        <f t="shared" si="245"/>
        <v>0</v>
      </c>
      <c r="WDR113" s="284">
        <f t="shared" si="245"/>
        <v>0</v>
      </c>
      <c r="WDS113" s="284">
        <f t="shared" si="245"/>
        <v>0</v>
      </c>
      <c r="WDT113" s="284">
        <f t="shared" si="245"/>
        <v>0</v>
      </c>
      <c r="WDU113" s="284">
        <f t="shared" si="245"/>
        <v>0</v>
      </c>
      <c r="WDV113" s="284">
        <f t="shared" si="245"/>
        <v>0</v>
      </c>
      <c r="WDW113" s="284">
        <f t="shared" si="245"/>
        <v>0</v>
      </c>
      <c r="WDX113" s="284">
        <f t="shared" si="245"/>
        <v>0</v>
      </c>
      <c r="WDY113" s="284">
        <f t="shared" si="245"/>
        <v>0</v>
      </c>
      <c r="WDZ113" s="284">
        <f t="shared" si="245"/>
        <v>0</v>
      </c>
      <c r="WEA113" s="284">
        <f t="shared" si="245"/>
        <v>0</v>
      </c>
      <c r="WEB113" s="284">
        <f t="shared" si="245"/>
        <v>0</v>
      </c>
      <c r="WEC113" s="284">
        <f t="shared" si="245"/>
        <v>0</v>
      </c>
      <c r="WED113" s="284">
        <f t="shared" si="245"/>
        <v>0</v>
      </c>
      <c r="WEE113" s="284">
        <f t="shared" si="245"/>
        <v>0</v>
      </c>
      <c r="WEF113" s="284">
        <f t="shared" si="245"/>
        <v>0</v>
      </c>
      <c r="WEG113" s="284">
        <f t="shared" si="245"/>
        <v>0</v>
      </c>
      <c r="WEH113" s="284">
        <f t="shared" si="245"/>
        <v>0</v>
      </c>
      <c r="WEI113" s="284">
        <f t="shared" si="245"/>
        <v>0</v>
      </c>
      <c r="WEJ113" s="284">
        <f t="shared" si="245"/>
        <v>0</v>
      </c>
      <c r="WEK113" s="284">
        <f t="shared" si="245"/>
        <v>0</v>
      </c>
      <c r="WEL113" s="284">
        <f t="shared" si="245"/>
        <v>0</v>
      </c>
      <c r="WEM113" s="284">
        <f t="shared" si="245"/>
        <v>0</v>
      </c>
      <c r="WEN113" s="284">
        <f t="shared" si="245"/>
        <v>0</v>
      </c>
      <c r="WEO113" s="284">
        <f t="shared" si="245"/>
        <v>0</v>
      </c>
      <c r="WEP113" s="284">
        <f t="shared" si="245"/>
        <v>0</v>
      </c>
      <c r="WEQ113" s="284">
        <f t="shared" si="245"/>
        <v>0</v>
      </c>
      <c r="WER113" s="284">
        <f t="shared" si="245"/>
        <v>0</v>
      </c>
      <c r="WES113" s="284">
        <f t="shared" si="245"/>
        <v>0</v>
      </c>
      <c r="WET113" s="284">
        <f t="shared" ref="WET113:WHE113" si="246">WET111-WET112</f>
        <v>0</v>
      </c>
      <c r="WEU113" s="284">
        <f t="shared" si="246"/>
        <v>0</v>
      </c>
      <c r="WEV113" s="284">
        <f t="shared" si="246"/>
        <v>0</v>
      </c>
      <c r="WEW113" s="284">
        <f t="shared" si="246"/>
        <v>0</v>
      </c>
      <c r="WEX113" s="284">
        <f t="shared" si="246"/>
        <v>0</v>
      </c>
      <c r="WEY113" s="284">
        <f t="shared" si="246"/>
        <v>0</v>
      </c>
      <c r="WEZ113" s="284">
        <f t="shared" si="246"/>
        <v>0</v>
      </c>
      <c r="WFA113" s="284">
        <f t="shared" si="246"/>
        <v>0</v>
      </c>
      <c r="WFB113" s="284">
        <f t="shared" si="246"/>
        <v>0</v>
      </c>
      <c r="WFC113" s="284">
        <f t="shared" si="246"/>
        <v>0</v>
      </c>
      <c r="WFD113" s="284">
        <f t="shared" si="246"/>
        <v>0</v>
      </c>
      <c r="WFE113" s="284">
        <f t="shared" si="246"/>
        <v>0</v>
      </c>
      <c r="WFF113" s="284">
        <f t="shared" si="246"/>
        <v>0</v>
      </c>
      <c r="WFG113" s="284">
        <f t="shared" si="246"/>
        <v>0</v>
      </c>
      <c r="WFH113" s="284">
        <f t="shared" si="246"/>
        <v>0</v>
      </c>
      <c r="WFI113" s="284">
        <f t="shared" si="246"/>
        <v>0</v>
      </c>
      <c r="WFJ113" s="284">
        <f t="shared" si="246"/>
        <v>0</v>
      </c>
      <c r="WFK113" s="284">
        <f t="shared" si="246"/>
        <v>0</v>
      </c>
      <c r="WFL113" s="284">
        <f t="shared" si="246"/>
        <v>0</v>
      </c>
      <c r="WFM113" s="284">
        <f t="shared" si="246"/>
        <v>0</v>
      </c>
      <c r="WFN113" s="284">
        <f t="shared" si="246"/>
        <v>0</v>
      </c>
      <c r="WFO113" s="284">
        <f t="shared" si="246"/>
        <v>0</v>
      </c>
      <c r="WFP113" s="284">
        <f t="shared" si="246"/>
        <v>0</v>
      </c>
      <c r="WFQ113" s="284">
        <f t="shared" si="246"/>
        <v>0</v>
      </c>
      <c r="WFR113" s="284">
        <f t="shared" si="246"/>
        <v>0</v>
      </c>
      <c r="WFS113" s="284">
        <f t="shared" si="246"/>
        <v>0</v>
      </c>
      <c r="WFT113" s="284">
        <f t="shared" si="246"/>
        <v>0</v>
      </c>
      <c r="WFU113" s="284">
        <f t="shared" si="246"/>
        <v>0</v>
      </c>
      <c r="WFV113" s="284">
        <f t="shared" si="246"/>
        <v>0</v>
      </c>
      <c r="WFW113" s="284">
        <f t="shared" si="246"/>
        <v>0</v>
      </c>
      <c r="WFX113" s="284">
        <f t="shared" si="246"/>
        <v>0</v>
      </c>
      <c r="WFY113" s="284">
        <f t="shared" si="246"/>
        <v>0</v>
      </c>
      <c r="WFZ113" s="284">
        <f t="shared" si="246"/>
        <v>0</v>
      </c>
      <c r="WGA113" s="284">
        <f t="shared" si="246"/>
        <v>0</v>
      </c>
      <c r="WGB113" s="284">
        <f t="shared" si="246"/>
        <v>0</v>
      </c>
      <c r="WGC113" s="284">
        <f t="shared" si="246"/>
        <v>0</v>
      </c>
      <c r="WGD113" s="284">
        <f t="shared" si="246"/>
        <v>0</v>
      </c>
      <c r="WGE113" s="284">
        <f t="shared" si="246"/>
        <v>0</v>
      </c>
      <c r="WGF113" s="284">
        <f t="shared" si="246"/>
        <v>0</v>
      </c>
      <c r="WGG113" s="284">
        <f t="shared" si="246"/>
        <v>0</v>
      </c>
      <c r="WGH113" s="284">
        <f t="shared" si="246"/>
        <v>0</v>
      </c>
      <c r="WGI113" s="284">
        <f t="shared" si="246"/>
        <v>0</v>
      </c>
      <c r="WGJ113" s="284">
        <f t="shared" si="246"/>
        <v>0</v>
      </c>
      <c r="WGK113" s="284">
        <f t="shared" si="246"/>
        <v>0</v>
      </c>
      <c r="WGL113" s="284">
        <f t="shared" si="246"/>
        <v>0</v>
      </c>
      <c r="WGM113" s="284">
        <f t="shared" si="246"/>
        <v>0</v>
      </c>
      <c r="WGN113" s="284">
        <f t="shared" si="246"/>
        <v>0</v>
      </c>
      <c r="WGO113" s="284">
        <f t="shared" si="246"/>
        <v>0</v>
      </c>
      <c r="WGP113" s="284">
        <f t="shared" si="246"/>
        <v>0</v>
      </c>
      <c r="WGQ113" s="284">
        <f t="shared" si="246"/>
        <v>0</v>
      </c>
      <c r="WGR113" s="284">
        <f t="shared" si="246"/>
        <v>0</v>
      </c>
      <c r="WGS113" s="284">
        <f t="shared" si="246"/>
        <v>0</v>
      </c>
      <c r="WGT113" s="284">
        <f t="shared" si="246"/>
        <v>0</v>
      </c>
      <c r="WGU113" s="284">
        <f t="shared" si="246"/>
        <v>0</v>
      </c>
      <c r="WGV113" s="284">
        <f t="shared" si="246"/>
        <v>0</v>
      </c>
      <c r="WGW113" s="284">
        <f t="shared" si="246"/>
        <v>0</v>
      </c>
      <c r="WGX113" s="284">
        <f t="shared" si="246"/>
        <v>0</v>
      </c>
      <c r="WGY113" s="284">
        <f t="shared" si="246"/>
        <v>0</v>
      </c>
      <c r="WGZ113" s="284">
        <f t="shared" si="246"/>
        <v>0</v>
      </c>
      <c r="WHA113" s="284">
        <f t="shared" si="246"/>
        <v>0</v>
      </c>
      <c r="WHB113" s="284">
        <f t="shared" si="246"/>
        <v>0</v>
      </c>
      <c r="WHC113" s="284">
        <f t="shared" si="246"/>
        <v>0</v>
      </c>
      <c r="WHD113" s="284">
        <f t="shared" si="246"/>
        <v>0</v>
      </c>
      <c r="WHE113" s="284">
        <f t="shared" si="246"/>
        <v>0</v>
      </c>
      <c r="WHF113" s="284">
        <f t="shared" ref="WHF113:WJQ113" si="247">WHF111-WHF112</f>
        <v>0</v>
      </c>
      <c r="WHG113" s="284">
        <f t="shared" si="247"/>
        <v>0</v>
      </c>
      <c r="WHH113" s="284">
        <f t="shared" si="247"/>
        <v>0</v>
      </c>
      <c r="WHI113" s="284">
        <f t="shared" si="247"/>
        <v>0</v>
      </c>
      <c r="WHJ113" s="284">
        <f t="shared" si="247"/>
        <v>0</v>
      </c>
      <c r="WHK113" s="284">
        <f t="shared" si="247"/>
        <v>0</v>
      </c>
      <c r="WHL113" s="284">
        <f t="shared" si="247"/>
        <v>0</v>
      </c>
      <c r="WHM113" s="284">
        <f t="shared" si="247"/>
        <v>0</v>
      </c>
      <c r="WHN113" s="284">
        <f t="shared" si="247"/>
        <v>0</v>
      </c>
      <c r="WHO113" s="284">
        <f t="shared" si="247"/>
        <v>0</v>
      </c>
      <c r="WHP113" s="284">
        <f t="shared" si="247"/>
        <v>0</v>
      </c>
      <c r="WHQ113" s="284">
        <f t="shared" si="247"/>
        <v>0</v>
      </c>
      <c r="WHR113" s="284">
        <f t="shared" si="247"/>
        <v>0</v>
      </c>
      <c r="WHS113" s="284">
        <f t="shared" si="247"/>
        <v>0</v>
      </c>
      <c r="WHT113" s="284">
        <f t="shared" si="247"/>
        <v>0</v>
      </c>
      <c r="WHU113" s="284">
        <f t="shared" si="247"/>
        <v>0</v>
      </c>
      <c r="WHV113" s="284">
        <f t="shared" si="247"/>
        <v>0</v>
      </c>
      <c r="WHW113" s="284">
        <f t="shared" si="247"/>
        <v>0</v>
      </c>
      <c r="WHX113" s="284">
        <f t="shared" si="247"/>
        <v>0</v>
      </c>
      <c r="WHY113" s="284">
        <f t="shared" si="247"/>
        <v>0</v>
      </c>
      <c r="WHZ113" s="284">
        <f t="shared" si="247"/>
        <v>0</v>
      </c>
      <c r="WIA113" s="284">
        <f t="shared" si="247"/>
        <v>0</v>
      </c>
      <c r="WIB113" s="284">
        <f t="shared" si="247"/>
        <v>0</v>
      </c>
      <c r="WIC113" s="284">
        <f t="shared" si="247"/>
        <v>0</v>
      </c>
      <c r="WID113" s="284">
        <f t="shared" si="247"/>
        <v>0</v>
      </c>
      <c r="WIE113" s="284">
        <f t="shared" si="247"/>
        <v>0</v>
      </c>
      <c r="WIF113" s="284">
        <f t="shared" si="247"/>
        <v>0</v>
      </c>
      <c r="WIG113" s="284">
        <f t="shared" si="247"/>
        <v>0</v>
      </c>
      <c r="WIH113" s="284">
        <f t="shared" si="247"/>
        <v>0</v>
      </c>
      <c r="WII113" s="284">
        <f t="shared" si="247"/>
        <v>0</v>
      </c>
      <c r="WIJ113" s="284">
        <f t="shared" si="247"/>
        <v>0</v>
      </c>
      <c r="WIK113" s="284">
        <f t="shared" si="247"/>
        <v>0</v>
      </c>
      <c r="WIL113" s="284">
        <f t="shared" si="247"/>
        <v>0</v>
      </c>
      <c r="WIM113" s="284">
        <f t="shared" si="247"/>
        <v>0</v>
      </c>
      <c r="WIN113" s="284">
        <f t="shared" si="247"/>
        <v>0</v>
      </c>
      <c r="WIO113" s="284">
        <f t="shared" si="247"/>
        <v>0</v>
      </c>
      <c r="WIP113" s="284">
        <f t="shared" si="247"/>
        <v>0</v>
      </c>
      <c r="WIQ113" s="284">
        <f t="shared" si="247"/>
        <v>0</v>
      </c>
      <c r="WIR113" s="284">
        <f t="shared" si="247"/>
        <v>0</v>
      </c>
      <c r="WIS113" s="284">
        <f t="shared" si="247"/>
        <v>0</v>
      </c>
      <c r="WIT113" s="284">
        <f t="shared" si="247"/>
        <v>0</v>
      </c>
      <c r="WIU113" s="284">
        <f t="shared" si="247"/>
        <v>0</v>
      </c>
      <c r="WIV113" s="284">
        <f t="shared" si="247"/>
        <v>0</v>
      </c>
      <c r="WIW113" s="284">
        <f t="shared" si="247"/>
        <v>0</v>
      </c>
      <c r="WIX113" s="284">
        <f t="shared" si="247"/>
        <v>0</v>
      </c>
      <c r="WIY113" s="284">
        <f t="shared" si="247"/>
        <v>0</v>
      </c>
      <c r="WIZ113" s="284">
        <f t="shared" si="247"/>
        <v>0</v>
      </c>
      <c r="WJA113" s="284">
        <f t="shared" si="247"/>
        <v>0</v>
      </c>
      <c r="WJB113" s="284">
        <f t="shared" si="247"/>
        <v>0</v>
      </c>
      <c r="WJC113" s="284">
        <f t="shared" si="247"/>
        <v>0</v>
      </c>
      <c r="WJD113" s="284">
        <f t="shared" si="247"/>
        <v>0</v>
      </c>
      <c r="WJE113" s="284">
        <f t="shared" si="247"/>
        <v>0</v>
      </c>
      <c r="WJF113" s="284">
        <f t="shared" si="247"/>
        <v>0</v>
      </c>
      <c r="WJG113" s="284">
        <f t="shared" si="247"/>
        <v>0</v>
      </c>
      <c r="WJH113" s="284">
        <f t="shared" si="247"/>
        <v>0</v>
      </c>
      <c r="WJI113" s="284">
        <f t="shared" si="247"/>
        <v>0</v>
      </c>
      <c r="WJJ113" s="284">
        <f t="shared" si="247"/>
        <v>0</v>
      </c>
      <c r="WJK113" s="284">
        <f t="shared" si="247"/>
        <v>0</v>
      </c>
      <c r="WJL113" s="284">
        <f t="shared" si="247"/>
        <v>0</v>
      </c>
      <c r="WJM113" s="284">
        <f t="shared" si="247"/>
        <v>0</v>
      </c>
      <c r="WJN113" s="284">
        <f t="shared" si="247"/>
        <v>0</v>
      </c>
      <c r="WJO113" s="284">
        <f t="shared" si="247"/>
        <v>0</v>
      </c>
      <c r="WJP113" s="284">
        <f t="shared" si="247"/>
        <v>0</v>
      </c>
      <c r="WJQ113" s="284">
        <f t="shared" si="247"/>
        <v>0</v>
      </c>
      <c r="WJR113" s="284">
        <f t="shared" ref="WJR113:WMC113" si="248">WJR111-WJR112</f>
        <v>0</v>
      </c>
      <c r="WJS113" s="284">
        <f t="shared" si="248"/>
        <v>0</v>
      </c>
      <c r="WJT113" s="284">
        <f t="shared" si="248"/>
        <v>0</v>
      </c>
      <c r="WJU113" s="284">
        <f t="shared" si="248"/>
        <v>0</v>
      </c>
      <c r="WJV113" s="284">
        <f t="shared" si="248"/>
        <v>0</v>
      </c>
      <c r="WJW113" s="284">
        <f t="shared" si="248"/>
        <v>0</v>
      </c>
      <c r="WJX113" s="284">
        <f t="shared" si="248"/>
        <v>0</v>
      </c>
      <c r="WJY113" s="284">
        <f t="shared" si="248"/>
        <v>0</v>
      </c>
      <c r="WJZ113" s="284">
        <f t="shared" si="248"/>
        <v>0</v>
      </c>
      <c r="WKA113" s="284">
        <f t="shared" si="248"/>
        <v>0</v>
      </c>
      <c r="WKB113" s="284">
        <f t="shared" si="248"/>
        <v>0</v>
      </c>
      <c r="WKC113" s="284">
        <f t="shared" si="248"/>
        <v>0</v>
      </c>
      <c r="WKD113" s="284">
        <f t="shared" si="248"/>
        <v>0</v>
      </c>
      <c r="WKE113" s="284">
        <f t="shared" si="248"/>
        <v>0</v>
      </c>
      <c r="WKF113" s="284">
        <f t="shared" si="248"/>
        <v>0</v>
      </c>
      <c r="WKG113" s="284">
        <f t="shared" si="248"/>
        <v>0</v>
      </c>
      <c r="WKH113" s="284">
        <f t="shared" si="248"/>
        <v>0</v>
      </c>
      <c r="WKI113" s="284">
        <f t="shared" si="248"/>
        <v>0</v>
      </c>
      <c r="WKJ113" s="284">
        <f t="shared" si="248"/>
        <v>0</v>
      </c>
      <c r="WKK113" s="284">
        <f t="shared" si="248"/>
        <v>0</v>
      </c>
      <c r="WKL113" s="284">
        <f t="shared" si="248"/>
        <v>0</v>
      </c>
      <c r="WKM113" s="284">
        <f t="shared" si="248"/>
        <v>0</v>
      </c>
      <c r="WKN113" s="284">
        <f t="shared" si="248"/>
        <v>0</v>
      </c>
      <c r="WKO113" s="284">
        <f t="shared" si="248"/>
        <v>0</v>
      </c>
      <c r="WKP113" s="284">
        <f t="shared" si="248"/>
        <v>0</v>
      </c>
      <c r="WKQ113" s="284">
        <f t="shared" si="248"/>
        <v>0</v>
      </c>
      <c r="WKR113" s="284">
        <f t="shared" si="248"/>
        <v>0</v>
      </c>
      <c r="WKS113" s="284">
        <f t="shared" si="248"/>
        <v>0</v>
      </c>
      <c r="WKT113" s="284">
        <f t="shared" si="248"/>
        <v>0</v>
      </c>
      <c r="WKU113" s="284">
        <f t="shared" si="248"/>
        <v>0</v>
      </c>
      <c r="WKV113" s="284">
        <f t="shared" si="248"/>
        <v>0</v>
      </c>
      <c r="WKW113" s="284">
        <f t="shared" si="248"/>
        <v>0</v>
      </c>
      <c r="WKX113" s="284">
        <f t="shared" si="248"/>
        <v>0</v>
      </c>
      <c r="WKY113" s="284">
        <f t="shared" si="248"/>
        <v>0</v>
      </c>
      <c r="WKZ113" s="284">
        <f t="shared" si="248"/>
        <v>0</v>
      </c>
      <c r="WLA113" s="284">
        <f t="shared" si="248"/>
        <v>0</v>
      </c>
      <c r="WLB113" s="284">
        <f t="shared" si="248"/>
        <v>0</v>
      </c>
      <c r="WLC113" s="284">
        <f t="shared" si="248"/>
        <v>0</v>
      </c>
      <c r="WLD113" s="284">
        <f t="shared" si="248"/>
        <v>0</v>
      </c>
      <c r="WLE113" s="284">
        <f t="shared" si="248"/>
        <v>0</v>
      </c>
      <c r="WLF113" s="284">
        <f t="shared" si="248"/>
        <v>0</v>
      </c>
      <c r="WLG113" s="284">
        <f t="shared" si="248"/>
        <v>0</v>
      </c>
      <c r="WLH113" s="284">
        <f t="shared" si="248"/>
        <v>0</v>
      </c>
      <c r="WLI113" s="284">
        <f t="shared" si="248"/>
        <v>0</v>
      </c>
      <c r="WLJ113" s="284">
        <f t="shared" si="248"/>
        <v>0</v>
      </c>
      <c r="WLK113" s="284">
        <f t="shared" si="248"/>
        <v>0</v>
      </c>
      <c r="WLL113" s="284">
        <f t="shared" si="248"/>
        <v>0</v>
      </c>
      <c r="WLM113" s="284">
        <f t="shared" si="248"/>
        <v>0</v>
      </c>
      <c r="WLN113" s="284">
        <f t="shared" si="248"/>
        <v>0</v>
      </c>
      <c r="WLO113" s="284">
        <f t="shared" si="248"/>
        <v>0</v>
      </c>
      <c r="WLP113" s="284">
        <f t="shared" si="248"/>
        <v>0</v>
      </c>
      <c r="WLQ113" s="284">
        <f t="shared" si="248"/>
        <v>0</v>
      </c>
      <c r="WLR113" s="284">
        <f t="shared" si="248"/>
        <v>0</v>
      </c>
      <c r="WLS113" s="284">
        <f t="shared" si="248"/>
        <v>0</v>
      </c>
      <c r="WLT113" s="284">
        <f t="shared" si="248"/>
        <v>0</v>
      </c>
      <c r="WLU113" s="284">
        <f t="shared" si="248"/>
        <v>0</v>
      </c>
      <c r="WLV113" s="284">
        <f t="shared" si="248"/>
        <v>0</v>
      </c>
      <c r="WLW113" s="284">
        <f t="shared" si="248"/>
        <v>0</v>
      </c>
      <c r="WLX113" s="284">
        <f t="shared" si="248"/>
        <v>0</v>
      </c>
      <c r="WLY113" s="284">
        <f t="shared" si="248"/>
        <v>0</v>
      </c>
      <c r="WLZ113" s="284">
        <f t="shared" si="248"/>
        <v>0</v>
      </c>
      <c r="WMA113" s="284">
        <f t="shared" si="248"/>
        <v>0</v>
      </c>
      <c r="WMB113" s="284">
        <f t="shared" si="248"/>
        <v>0</v>
      </c>
      <c r="WMC113" s="284">
        <f t="shared" si="248"/>
        <v>0</v>
      </c>
      <c r="WMD113" s="284">
        <f t="shared" ref="WMD113:WOO113" si="249">WMD111-WMD112</f>
        <v>0</v>
      </c>
      <c r="WME113" s="284">
        <f t="shared" si="249"/>
        <v>0</v>
      </c>
      <c r="WMF113" s="284">
        <f t="shared" si="249"/>
        <v>0</v>
      </c>
      <c r="WMG113" s="284">
        <f t="shared" si="249"/>
        <v>0</v>
      </c>
      <c r="WMH113" s="284">
        <f t="shared" si="249"/>
        <v>0</v>
      </c>
      <c r="WMI113" s="284">
        <f t="shared" si="249"/>
        <v>0</v>
      </c>
      <c r="WMJ113" s="284">
        <f t="shared" si="249"/>
        <v>0</v>
      </c>
      <c r="WMK113" s="284">
        <f t="shared" si="249"/>
        <v>0</v>
      </c>
      <c r="WML113" s="284">
        <f t="shared" si="249"/>
        <v>0</v>
      </c>
      <c r="WMM113" s="284">
        <f t="shared" si="249"/>
        <v>0</v>
      </c>
      <c r="WMN113" s="284">
        <f t="shared" si="249"/>
        <v>0</v>
      </c>
      <c r="WMO113" s="284">
        <f t="shared" si="249"/>
        <v>0</v>
      </c>
      <c r="WMP113" s="284">
        <f t="shared" si="249"/>
        <v>0</v>
      </c>
      <c r="WMQ113" s="284">
        <f t="shared" si="249"/>
        <v>0</v>
      </c>
      <c r="WMR113" s="284">
        <f t="shared" si="249"/>
        <v>0</v>
      </c>
      <c r="WMS113" s="284">
        <f t="shared" si="249"/>
        <v>0</v>
      </c>
      <c r="WMT113" s="284">
        <f t="shared" si="249"/>
        <v>0</v>
      </c>
      <c r="WMU113" s="284">
        <f t="shared" si="249"/>
        <v>0</v>
      </c>
      <c r="WMV113" s="284">
        <f t="shared" si="249"/>
        <v>0</v>
      </c>
      <c r="WMW113" s="284">
        <f t="shared" si="249"/>
        <v>0</v>
      </c>
      <c r="WMX113" s="284">
        <f t="shared" si="249"/>
        <v>0</v>
      </c>
      <c r="WMY113" s="284">
        <f t="shared" si="249"/>
        <v>0</v>
      </c>
      <c r="WMZ113" s="284">
        <f t="shared" si="249"/>
        <v>0</v>
      </c>
      <c r="WNA113" s="284">
        <f t="shared" si="249"/>
        <v>0</v>
      </c>
      <c r="WNB113" s="284">
        <f t="shared" si="249"/>
        <v>0</v>
      </c>
      <c r="WNC113" s="284">
        <f t="shared" si="249"/>
        <v>0</v>
      </c>
      <c r="WND113" s="284">
        <f t="shared" si="249"/>
        <v>0</v>
      </c>
      <c r="WNE113" s="284">
        <f t="shared" si="249"/>
        <v>0</v>
      </c>
      <c r="WNF113" s="284">
        <f t="shared" si="249"/>
        <v>0</v>
      </c>
      <c r="WNG113" s="284">
        <f t="shared" si="249"/>
        <v>0</v>
      </c>
      <c r="WNH113" s="284">
        <f t="shared" si="249"/>
        <v>0</v>
      </c>
      <c r="WNI113" s="284">
        <f t="shared" si="249"/>
        <v>0</v>
      </c>
      <c r="WNJ113" s="284">
        <f t="shared" si="249"/>
        <v>0</v>
      </c>
      <c r="WNK113" s="284">
        <f t="shared" si="249"/>
        <v>0</v>
      </c>
      <c r="WNL113" s="284">
        <f t="shared" si="249"/>
        <v>0</v>
      </c>
      <c r="WNM113" s="284">
        <f t="shared" si="249"/>
        <v>0</v>
      </c>
      <c r="WNN113" s="284">
        <f t="shared" si="249"/>
        <v>0</v>
      </c>
      <c r="WNO113" s="284">
        <f t="shared" si="249"/>
        <v>0</v>
      </c>
      <c r="WNP113" s="284">
        <f t="shared" si="249"/>
        <v>0</v>
      </c>
      <c r="WNQ113" s="284">
        <f t="shared" si="249"/>
        <v>0</v>
      </c>
      <c r="WNR113" s="284">
        <f t="shared" si="249"/>
        <v>0</v>
      </c>
      <c r="WNS113" s="284">
        <f t="shared" si="249"/>
        <v>0</v>
      </c>
      <c r="WNT113" s="284">
        <f t="shared" si="249"/>
        <v>0</v>
      </c>
      <c r="WNU113" s="284">
        <f t="shared" si="249"/>
        <v>0</v>
      </c>
      <c r="WNV113" s="284">
        <f t="shared" si="249"/>
        <v>0</v>
      </c>
      <c r="WNW113" s="284">
        <f t="shared" si="249"/>
        <v>0</v>
      </c>
      <c r="WNX113" s="284">
        <f t="shared" si="249"/>
        <v>0</v>
      </c>
      <c r="WNY113" s="284">
        <f t="shared" si="249"/>
        <v>0</v>
      </c>
      <c r="WNZ113" s="284">
        <f t="shared" si="249"/>
        <v>0</v>
      </c>
      <c r="WOA113" s="284">
        <f t="shared" si="249"/>
        <v>0</v>
      </c>
      <c r="WOB113" s="284">
        <f t="shared" si="249"/>
        <v>0</v>
      </c>
      <c r="WOC113" s="284">
        <f t="shared" si="249"/>
        <v>0</v>
      </c>
      <c r="WOD113" s="284">
        <f t="shared" si="249"/>
        <v>0</v>
      </c>
      <c r="WOE113" s="284">
        <f t="shared" si="249"/>
        <v>0</v>
      </c>
      <c r="WOF113" s="284">
        <f t="shared" si="249"/>
        <v>0</v>
      </c>
      <c r="WOG113" s="284">
        <f t="shared" si="249"/>
        <v>0</v>
      </c>
      <c r="WOH113" s="284">
        <f t="shared" si="249"/>
        <v>0</v>
      </c>
      <c r="WOI113" s="284">
        <f t="shared" si="249"/>
        <v>0</v>
      </c>
      <c r="WOJ113" s="284">
        <f t="shared" si="249"/>
        <v>0</v>
      </c>
      <c r="WOK113" s="284">
        <f t="shared" si="249"/>
        <v>0</v>
      </c>
      <c r="WOL113" s="284">
        <f t="shared" si="249"/>
        <v>0</v>
      </c>
      <c r="WOM113" s="284">
        <f t="shared" si="249"/>
        <v>0</v>
      </c>
      <c r="WON113" s="284">
        <f t="shared" si="249"/>
        <v>0</v>
      </c>
      <c r="WOO113" s="284">
        <f t="shared" si="249"/>
        <v>0</v>
      </c>
      <c r="WOP113" s="284">
        <f t="shared" ref="WOP113:WRA113" si="250">WOP111-WOP112</f>
        <v>0</v>
      </c>
      <c r="WOQ113" s="284">
        <f t="shared" si="250"/>
        <v>0</v>
      </c>
      <c r="WOR113" s="284">
        <f t="shared" si="250"/>
        <v>0</v>
      </c>
      <c r="WOS113" s="284">
        <f t="shared" si="250"/>
        <v>0</v>
      </c>
      <c r="WOT113" s="284">
        <f t="shared" si="250"/>
        <v>0</v>
      </c>
      <c r="WOU113" s="284">
        <f t="shared" si="250"/>
        <v>0</v>
      </c>
      <c r="WOV113" s="284">
        <f t="shared" si="250"/>
        <v>0</v>
      </c>
      <c r="WOW113" s="284">
        <f t="shared" si="250"/>
        <v>0</v>
      </c>
      <c r="WOX113" s="284">
        <f t="shared" si="250"/>
        <v>0</v>
      </c>
      <c r="WOY113" s="284">
        <f t="shared" si="250"/>
        <v>0</v>
      </c>
      <c r="WOZ113" s="284">
        <f t="shared" si="250"/>
        <v>0</v>
      </c>
      <c r="WPA113" s="284">
        <f t="shared" si="250"/>
        <v>0</v>
      </c>
      <c r="WPB113" s="284">
        <f t="shared" si="250"/>
        <v>0</v>
      </c>
      <c r="WPC113" s="284">
        <f t="shared" si="250"/>
        <v>0</v>
      </c>
      <c r="WPD113" s="284">
        <f t="shared" si="250"/>
        <v>0</v>
      </c>
      <c r="WPE113" s="284">
        <f t="shared" si="250"/>
        <v>0</v>
      </c>
      <c r="WPF113" s="284">
        <f t="shared" si="250"/>
        <v>0</v>
      </c>
      <c r="WPG113" s="284">
        <f t="shared" si="250"/>
        <v>0</v>
      </c>
      <c r="WPH113" s="284">
        <f t="shared" si="250"/>
        <v>0</v>
      </c>
      <c r="WPI113" s="284">
        <f t="shared" si="250"/>
        <v>0</v>
      </c>
      <c r="WPJ113" s="284">
        <f t="shared" si="250"/>
        <v>0</v>
      </c>
      <c r="WPK113" s="284">
        <f t="shared" si="250"/>
        <v>0</v>
      </c>
      <c r="WPL113" s="284">
        <f t="shared" si="250"/>
        <v>0</v>
      </c>
      <c r="WPM113" s="284">
        <f t="shared" si="250"/>
        <v>0</v>
      </c>
      <c r="WPN113" s="284">
        <f t="shared" si="250"/>
        <v>0</v>
      </c>
      <c r="WPO113" s="284">
        <f t="shared" si="250"/>
        <v>0</v>
      </c>
      <c r="WPP113" s="284">
        <f t="shared" si="250"/>
        <v>0</v>
      </c>
      <c r="WPQ113" s="284">
        <f t="shared" si="250"/>
        <v>0</v>
      </c>
      <c r="WPR113" s="284">
        <f t="shared" si="250"/>
        <v>0</v>
      </c>
      <c r="WPS113" s="284">
        <f t="shared" si="250"/>
        <v>0</v>
      </c>
      <c r="WPT113" s="284">
        <f t="shared" si="250"/>
        <v>0</v>
      </c>
      <c r="WPU113" s="284">
        <f t="shared" si="250"/>
        <v>0</v>
      </c>
      <c r="WPV113" s="284">
        <f t="shared" si="250"/>
        <v>0</v>
      </c>
      <c r="WPW113" s="284">
        <f t="shared" si="250"/>
        <v>0</v>
      </c>
      <c r="WPX113" s="284">
        <f t="shared" si="250"/>
        <v>0</v>
      </c>
      <c r="WPY113" s="284">
        <f t="shared" si="250"/>
        <v>0</v>
      </c>
      <c r="WPZ113" s="284">
        <f t="shared" si="250"/>
        <v>0</v>
      </c>
      <c r="WQA113" s="284">
        <f t="shared" si="250"/>
        <v>0</v>
      </c>
      <c r="WQB113" s="284">
        <f t="shared" si="250"/>
        <v>0</v>
      </c>
      <c r="WQC113" s="284">
        <f t="shared" si="250"/>
        <v>0</v>
      </c>
      <c r="WQD113" s="284">
        <f t="shared" si="250"/>
        <v>0</v>
      </c>
      <c r="WQE113" s="284">
        <f t="shared" si="250"/>
        <v>0</v>
      </c>
      <c r="WQF113" s="284">
        <f t="shared" si="250"/>
        <v>0</v>
      </c>
      <c r="WQG113" s="284">
        <f t="shared" si="250"/>
        <v>0</v>
      </c>
      <c r="WQH113" s="284">
        <f t="shared" si="250"/>
        <v>0</v>
      </c>
      <c r="WQI113" s="284">
        <f t="shared" si="250"/>
        <v>0</v>
      </c>
      <c r="WQJ113" s="284">
        <f t="shared" si="250"/>
        <v>0</v>
      </c>
      <c r="WQK113" s="284">
        <f t="shared" si="250"/>
        <v>0</v>
      </c>
      <c r="WQL113" s="284">
        <f t="shared" si="250"/>
        <v>0</v>
      </c>
      <c r="WQM113" s="284">
        <f t="shared" si="250"/>
        <v>0</v>
      </c>
      <c r="WQN113" s="284">
        <f t="shared" si="250"/>
        <v>0</v>
      </c>
      <c r="WQO113" s="284">
        <f t="shared" si="250"/>
        <v>0</v>
      </c>
      <c r="WQP113" s="284">
        <f t="shared" si="250"/>
        <v>0</v>
      </c>
      <c r="WQQ113" s="284">
        <f t="shared" si="250"/>
        <v>0</v>
      </c>
      <c r="WQR113" s="284">
        <f t="shared" si="250"/>
        <v>0</v>
      </c>
      <c r="WQS113" s="284">
        <f t="shared" si="250"/>
        <v>0</v>
      </c>
      <c r="WQT113" s="284">
        <f t="shared" si="250"/>
        <v>0</v>
      </c>
      <c r="WQU113" s="284">
        <f t="shared" si="250"/>
        <v>0</v>
      </c>
      <c r="WQV113" s="284">
        <f t="shared" si="250"/>
        <v>0</v>
      </c>
      <c r="WQW113" s="284">
        <f t="shared" si="250"/>
        <v>0</v>
      </c>
      <c r="WQX113" s="284">
        <f t="shared" si="250"/>
        <v>0</v>
      </c>
      <c r="WQY113" s="284">
        <f t="shared" si="250"/>
        <v>0</v>
      </c>
      <c r="WQZ113" s="284">
        <f t="shared" si="250"/>
        <v>0</v>
      </c>
      <c r="WRA113" s="284">
        <f t="shared" si="250"/>
        <v>0</v>
      </c>
      <c r="WRB113" s="284">
        <f t="shared" ref="WRB113:WTM113" si="251">WRB111-WRB112</f>
        <v>0</v>
      </c>
      <c r="WRC113" s="284">
        <f t="shared" si="251"/>
        <v>0</v>
      </c>
      <c r="WRD113" s="284">
        <f t="shared" si="251"/>
        <v>0</v>
      </c>
      <c r="WRE113" s="284">
        <f t="shared" si="251"/>
        <v>0</v>
      </c>
      <c r="WRF113" s="284">
        <f t="shared" si="251"/>
        <v>0</v>
      </c>
      <c r="WRG113" s="284">
        <f t="shared" si="251"/>
        <v>0</v>
      </c>
      <c r="WRH113" s="284">
        <f t="shared" si="251"/>
        <v>0</v>
      </c>
      <c r="WRI113" s="284">
        <f t="shared" si="251"/>
        <v>0</v>
      </c>
      <c r="WRJ113" s="284">
        <f t="shared" si="251"/>
        <v>0</v>
      </c>
      <c r="WRK113" s="284">
        <f t="shared" si="251"/>
        <v>0</v>
      </c>
      <c r="WRL113" s="284">
        <f t="shared" si="251"/>
        <v>0</v>
      </c>
      <c r="WRM113" s="284">
        <f t="shared" si="251"/>
        <v>0</v>
      </c>
      <c r="WRN113" s="284">
        <f t="shared" si="251"/>
        <v>0</v>
      </c>
      <c r="WRO113" s="284">
        <f t="shared" si="251"/>
        <v>0</v>
      </c>
      <c r="WRP113" s="284">
        <f t="shared" si="251"/>
        <v>0</v>
      </c>
      <c r="WRQ113" s="284">
        <f t="shared" si="251"/>
        <v>0</v>
      </c>
      <c r="WRR113" s="284">
        <f t="shared" si="251"/>
        <v>0</v>
      </c>
      <c r="WRS113" s="284">
        <f t="shared" si="251"/>
        <v>0</v>
      </c>
      <c r="WRT113" s="284">
        <f t="shared" si="251"/>
        <v>0</v>
      </c>
      <c r="WRU113" s="284">
        <f t="shared" si="251"/>
        <v>0</v>
      </c>
      <c r="WRV113" s="284">
        <f t="shared" si="251"/>
        <v>0</v>
      </c>
      <c r="WRW113" s="284">
        <f t="shared" si="251"/>
        <v>0</v>
      </c>
      <c r="WRX113" s="284">
        <f t="shared" si="251"/>
        <v>0</v>
      </c>
      <c r="WRY113" s="284">
        <f t="shared" si="251"/>
        <v>0</v>
      </c>
      <c r="WRZ113" s="284">
        <f t="shared" si="251"/>
        <v>0</v>
      </c>
      <c r="WSA113" s="284">
        <f t="shared" si="251"/>
        <v>0</v>
      </c>
      <c r="WSB113" s="284">
        <f t="shared" si="251"/>
        <v>0</v>
      </c>
      <c r="WSC113" s="284">
        <f t="shared" si="251"/>
        <v>0</v>
      </c>
      <c r="WSD113" s="284">
        <f t="shared" si="251"/>
        <v>0</v>
      </c>
      <c r="WSE113" s="284">
        <f t="shared" si="251"/>
        <v>0</v>
      </c>
      <c r="WSF113" s="284">
        <f t="shared" si="251"/>
        <v>0</v>
      </c>
      <c r="WSG113" s="284">
        <f t="shared" si="251"/>
        <v>0</v>
      </c>
      <c r="WSH113" s="284">
        <f t="shared" si="251"/>
        <v>0</v>
      </c>
      <c r="WSI113" s="284">
        <f t="shared" si="251"/>
        <v>0</v>
      </c>
      <c r="WSJ113" s="284">
        <f t="shared" si="251"/>
        <v>0</v>
      </c>
      <c r="WSK113" s="284">
        <f t="shared" si="251"/>
        <v>0</v>
      </c>
      <c r="WSL113" s="284">
        <f t="shared" si="251"/>
        <v>0</v>
      </c>
      <c r="WSM113" s="284">
        <f t="shared" si="251"/>
        <v>0</v>
      </c>
      <c r="WSN113" s="284">
        <f t="shared" si="251"/>
        <v>0</v>
      </c>
      <c r="WSO113" s="284">
        <f t="shared" si="251"/>
        <v>0</v>
      </c>
      <c r="WSP113" s="284">
        <f t="shared" si="251"/>
        <v>0</v>
      </c>
      <c r="WSQ113" s="284">
        <f t="shared" si="251"/>
        <v>0</v>
      </c>
      <c r="WSR113" s="284">
        <f t="shared" si="251"/>
        <v>0</v>
      </c>
      <c r="WSS113" s="284">
        <f t="shared" si="251"/>
        <v>0</v>
      </c>
      <c r="WST113" s="284">
        <f t="shared" si="251"/>
        <v>0</v>
      </c>
      <c r="WSU113" s="284">
        <f t="shared" si="251"/>
        <v>0</v>
      </c>
      <c r="WSV113" s="284">
        <f t="shared" si="251"/>
        <v>0</v>
      </c>
      <c r="WSW113" s="284">
        <f t="shared" si="251"/>
        <v>0</v>
      </c>
      <c r="WSX113" s="284">
        <f t="shared" si="251"/>
        <v>0</v>
      </c>
      <c r="WSY113" s="284">
        <f t="shared" si="251"/>
        <v>0</v>
      </c>
      <c r="WSZ113" s="284">
        <f t="shared" si="251"/>
        <v>0</v>
      </c>
      <c r="WTA113" s="284">
        <f t="shared" si="251"/>
        <v>0</v>
      </c>
      <c r="WTB113" s="284">
        <f t="shared" si="251"/>
        <v>0</v>
      </c>
      <c r="WTC113" s="284">
        <f t="shared" si="251"/>
        <v>0</v>
      </c>
      <c r="WTD113" s="284">
        <f t="shared" si="251"/>
        <v>0</v>
      </c>
      <c r="WTE113" s="284">
        <f t="shared" si="251"/>
        <v>0</v>
      </c>
      <c r="WTF113" s="284">
        <f t="shared" si="251"/>
        <v>0</v>
      </c>
      <c r="WTG113" s="284">
        <f t="shared" si="251"/>
        <v>0</v>
      </c>
      <c r="WTH113" s="284">
        <f t="shared" si="251"/>
        <v>0</v>
      </c>
      <c r="WTI113" s="284">
        <f t="shared" si="251"/>
        <v>0</v>
      </c>
      <c r="WTJ113" s="284">
        <f t="shared" si="251"/>
        <v>0</v>
      </c>
      <c r="WTK113" s="284">
        <f t="shared" si="251"/>
        <v>0</v>
      </c>
      <c r="WTL113" s="284">
        <f t="shared" si="251"/>
        <v>0</v>
      </c>
      <c r="WTM113" s="284">
        <f t="shared" si="251"/>
        <v>0</v>
      </c>
      <c r="WTN113" s="284">
        <f t="shared" ref="WTN113:WVY113" si="252">WTN111-WTN112</f>
        <v>0</v>
      </c>
      <c r="WTO113" s="284">
        <f t="shared" si="252"/>
        <v>0</v>
      </c>
      <c r="WTP113" s="284">
        <f t="shared" si="252"/>
        <v>0</v>
      </c>
      <c r="WTQ113" s="284">
        <f t="shared" si="252"/>
        <v>0</v>
      </c>
      <c r="WTR113" s="284">
        <f t="shared" si="252"/>
        <v>0</v>
      </c>
      <c r="WTS113" s="284">
        <f t="shared" si="252"/>
        <v>0</v>
      </c>
      <c r="WTT113" s="284">
        <f t="shared" si="252"/>
        <v>0</v>
      </c>
      <c r="WTU113" s="284">
        <f t="shared" si="252"/>
        <v>0</v>
      </c>
      <c r="WTV113" s="284">
        <f t="shared" si="252"/>
        <v>0</v>
      </c>
      <c r="WTW113" s="284">
        <f t="shared" si="252"/>
        <v>0</v>
      </c>
      <c r="WTX113" s="284">
        <f t="shared" si="252"/>
        <v>0</v>
      </c>
      <c r="WTY113" s="284">
        <f t="shared" si="252"/>
        <v>0</v>
      </c>
      <c r="WTZ113" s="284">
        <f t="shared" si="252"/>
        <v>0</v>
      </c>
      <c r="WUA113" s="284">
        <f t="shared" si="252"/>
        <v>0</v>
      </c>
      <c r="WUB113" s="284">
        <f t="shared" si="252"/>
        <v>0</v>
      </c>
      <c r="WUC113" s="284">
        <f t="shared" si="252"/>
        <v>0</v>
      </c>
      <c r="WUD113" s="284">
        <f t="shared" si="252"/>
        <v>0</v>
      </c>
      <c r="WUE113" s="284">
        <f t="shared" si="252"/>
        <v>0</v>
      </c>
      <c r="WUF113" s="284">
        <f t="shared" si="252"/>
        <v>0</v>
      </c>
      <c r="WUG113" s="284">
        <f t="shared" si="252"/>
        <v>0</v>
      </c>
      <c r="WUH113" s="284">
        <f t="shared" si="252"/>
        <v>0</v>
      </c>
      <c r="WUI113" s="284">
        <f t="shared" si="252"/>
        <v>0</v>
      </c>
      <c r="WUJ113" s="284">
        <f t="shared" si="252"/>
        <v>0</v>
      </c>
      <c r="WUK113" s="284">
        <f t="shared" si="252"/>
        <v>0</v>
      </c>
      <c r="WUL113" s="284">
        <f t="shared" si="252"/>
        <v>0</v>
      </c>
      <c r="WUM113" s="284">
        <f t="shared" si="252"/>
        <v>0</v>
      </c>
      <c r="WUN113" s="284">
        <f t="shared" si="252"/>
        <v>0</v>
      </c>
      <c r="WUO113" s="284">
        <f t="shared" si="252"/>
        <v>0</v>
      </c>
      <c r="WUP113" s="284">
        <f t="shared" si="252"/>
        <v>0</v>
      </c>
      <c r="WUQ113" s="284">
        <f t="shared" si="252"/>
        <v>0</v>
      </c>
      <c r="WUR113" s="284">
        <f t="shared" si="252"/>
        <v>0</v>
      </c>
      <c r="WUS113" s="284">
        <f t="shared" si="252"/>
        <v>0</v>
      </c>
      <c r="WUT113" s="284">
        <f t="shared" si="252"/>
        <v>0</v>
      </c>
      <c r="WUU113" s="284">
        <f t="shared" si="252"/>
        <v>0</v>
      </c>
      <c r="WUV113" s="284">
        <f t="shared" si="252"/>
        <v>0</v>
      </c>
      <c r="WUW113" s="284">
        <f t="shared" si="252"/>
        <v>0</v>
      </c>
      <c r="WUX113" s="284">
        <f t="shared" si="252"/>
        <v>0</v>
      </c>
      <c r="WUY113" s="284">
        <f t="shared" si="252"/>
        <v>0</v>
      </c>
      <c r="WUZ113" s="284">
        <f t="shared" si="252"/>
        <v>0</v>
      </c>
      <c r="WVA113" s="284">
        <f t="shared" si="252"/>
        <v>0</v>
      </c>
      <c r="WVB113" s="284">
        <f t="shared" si="252"/>
        <v>0</v>
      </c>
      <c r="WVC113" s="284">
        <f t="shared" si="252"/>
        <v>0</v>
      </c>
      <c r="WVD113" s="284">
        <f t="shared" si="252"/>
        <v>0</v>
      </c>
      <c r="WVE113" s="284">
        <f t="shared" si="252"/>
        <v>0</v>
      </c>
      <c r="WVF113" s="284">
        <f t="shared" si="252"/>
        <v>0</v>
      </c>
      <c r="WVG113" s="284">
        <f t="shared" si="252"/>
        <v>0</v>
      </c>
      <c r="WVH113" s="284">
        <f t="shared" si="252"/>
        <v>0</v>
      </c>
      <c r="WVI113" s="284">
        <f t="shared" si="252"/>
        <v>0</v>
      </c>
      <c r="WVJ113" s="284">
        <f t="shared" si="252"/>
        <v>0</v>
      </c>
      <c r="WVK113" s="284">
        <f t="shared" si="252"/>
        <v>0</v>
      </c>
      <c r="WVL113" s="284">
        <f t="shared" si="252"/>
        <v>0</v>
      </c>
      <c r="WVM113" s="284">
        <f t="shared" si="252"/>
        <v>0</v>
      </c>
      <c r="WVN113" s="284">
        <f t="shared" si="252"/>
        <v>0</v>
      </c>
      <c r="WVO113" s="284">
        <f t="shared" si="252"/>
        <v>0</v>
      </c>
      <c r="WVP113" s="284">
        <f t="shared" si="252"/>
        <v>0</v>
      </c>
      <c r="WVQ113" s="284">
        <f t="shared" si="252"/>
        <v>0</v>
      </c>
      <c r="WVR113" s="284">
        <f t="shared" si="252"/>
        <v>0</v>
      </c>
      <c r="WVS113" s="284">
        <f t="shared" si="252"/>
        <v>0</v>
      </c>
      <c r="WVT113" s="284">
        <f t="shared" si="252"/>
        <v>0</v>
      </c>
      <c r="WVU113" s="284">
        <f t="shared" si="252"/>
        <v>0</v>
      </c>
      <c r="WVV113" s="284">
        <f t="shared" si="252"/>
        <v>0</v>
      </c>
      <c r="WVW113" s="284">
        <f t="shared" si="252"/>
        <v>0</v>
      </c>
      <c r="WVX113" s="284">
        <f t="shared" si="252"/>
        <v>0</v>
      </c>
      <c r="WVY113" s="284">
        <f t="shared" si="252"/>
        <v>0</v>
      </c>
      <c r="WVZ113" s="284">
        <f t="shared" ref="WVZ113:WYK113" si="253">WVZ111-WVZ112</f>
        <v>0</v>
      </c>
      <c r="WWA113" s="284">
        <f t="shared" si="253"/>
        <v>0</v>
      </c>
      <c r="WWB113" s="284">
        <f t="shared" si="253"/>
        <v>0</v>
      </c>
      <c r="WWC113" s="284">
        <f t="shared" si="253"/>
        <v>0</v>
      </c>
      <c r="WWD113" s="284">
        <f t="shared" si="253"/>
        <v>0</v>
      </c>
      <c r="WWE113" s="284">
        <f t="shared" si="253"/>
        <v>0</v>
      </c>
      <c r="WWF113" s="284">
        <f t="shared" si="253"/>
        <v>0</v>
      </c>
      <c r="WWG113" s="284">
        <f t="shared" si="253"/>
        <v>0</v>
      </c>
      <c r="WWH113" s="284">
        <f t="shared" si="253"/>
        <v>0</v>
      </c>
      <c r="WWI113" s="284">
        <f t="shared" si="253"/>
        <v>0</v>
      </c>
      <c r="WWJ113" s="284">
        <f t="shared" si="253"/>
        <v>0</v>
      </c>
      <c r="WWK113" s="284">
        <f t="shared" si="253"/>
        <v>0</v>
      </c>
      <c r="WWL113" s="284">
        <f t="shared" si="253"/>
        <v>0</v>
      </c>
      <c r="WWM113" s="284">
        <f t="shared" si="253"/>
        <v>0</v>
      </c>
      <c r="WWN113" s="284">
        <f t="shared" si="253"/>
        <v>0</v>
      </c>
      <c r="WWO113" s="284">
        <f t="shared" si="253"/>
        <v>0</v>
      </c>
      <c r="WWP113" s="284">
        <f t="shared" si="253"/>
        <v>0</v>
      </c>
      <c r="WWQ113" s="284">
        <f t="shared" si="253"/>
        <v>0</v>
      </c>
      <c r="WWR113" s="284">
        <f t="shared" si="253"/>
        <v>0</v>
      </c>
      <c r="WWS113" s="284">
        <f t="shared" si="253"/>
        <v>0</v>
      </c>
      <c r="WWT113" s="284">
        <f t="shared" si="253"/>
        <v>0</v>
      </c>
      <c r="WWU113" s="284">
        <f t="shared" si="253"/>
        <v>0</v>
      </c>
      <c r="WWV113" s="284">
        <f t="shared" si="253"/>
        <v>0</v>
      </c>
      <c r="WWW113" s="284">
        <f t="shared" si="253"/>
        <v>0</v>
      </c>
      <c r="WWX113" s="284">
        <f t="shared" si="253"/>
        <v>0</v>
      </c>
      <c r="WWY113" s="284">
        <f t="shared" si="253"/>
        <v>0</v>
      </c>
      <c r="WWZ113" s="284">
        <f t="shared" si="253"/>
        <v>0</v>
      </c>
      <c r="WXA113" s="284">
        <f t="shared" si="253"/>
        <v>0</v>
      </c>
      <c r="WXB113" s="284">
        <f t="shared" si="253"/>
        <v>0</v>
      </c>
      <c r="WXC113" s="284">
        <f t="shared" si="253"/>
        <v>0</v>
      </c>
      <c r="WXD113" s="284">
        <f t="shared" si="253"/>
        <v>0</v>
      </c>
      <c r="WXE113" s="284">
        <f t="shared" si="253"/>
        <v>0</v>
      </c>
      <c r="WXF113" s="284">
        <f t="shared" si="253"/>
        <v>0</v>
      </c>
      <c r="WXG113" s="284">
        <f t="shared" si="253"/>
        <v>0</v>
      </c>
      <c r="WXH113" s="284">
        <f t="shared" si="253"/>
        <v>0</v>
      </c>
      <c r="WXI113" s="284">
        <f t="shared" si="253"/>
        <v>0</v>
      </c>
      <c r="WXJ113" s="284">
        <f t="shared" si="253"/>
        <v>0</v>
      </c>
      <c r="WXK113" s="284">
        <f t="shared" si="253"/>
        <v>0</v>
      </c>
      <c r="WXL113" s="284">
        <f t="shared" si="253"/>
        <v>0</v>
      </c>
      <c r="WXM113" s="284">
        <f t="shared" si="253"/>
        <v>0</v>
      </c>
      <c r="WXN113" s="284">
        <f t="shared" si="253"/>
        <v>0</v>
      </c>
      <c r="WXO113" s="284">
        <f t="shared" si="253"/>
        <v>0</v>
      </c>
      <c r="WXP113" s="284">
        <f t="shared" si="253"/>
        <v>0</v>
      </c>
      <c r="WXQ113" s="284">
        <f t="shared" si="253"/>
        <v>0</v>
      </c>
      <c r="WXR113" s="284">
        <f t="shared" si="253"/>
        <v>0</v>
      </c>
      <c r="WXS113" s="284">
        <f t="shared" si="253"/>
        <v>0</v>
      </c>
      <c r="WXT113" s="284">
        <f t="shared" si="253"/>
        <v>0</v>
      </c>
      <c r="WXU113" s="284">
        <f t="shared" si="253"/>
        <v>0</v>
      </c>
      <c r="WXV113" s="284">
        <f t="shared" si="253"/>
        <v>0</v>
      </c>
      <c r="WXW113" s="284">
        <f t="shared" si="253"/>
        <v>0</v>
      </c>
      <c r="WXX113" s="284">
        <f t="shared" si="253"/>
        <v>0</v>
      </c>
      <c r="WXY113" s="284">
        <f t="shared" si="253"/>
        <v>0</v>
      </c>
      <c r="WXZ113" s="284">
        <f t="shared" si="253"/>
        <v>0</v>
      </c>
      <c r="WYA113" s="284">
        <f t="shared" si="253"/>
        <v>0</v>
      </c>
      <c r="WYB113" s="284">
        <f t="shared" si="253"/>
        <v>0</v>
      </c>
      <c r="WYC113" s="284">
        <f t="shared" si="253"/>
        <v>0</v>
      </c>
      <c r="WYD113" s="284">
        <f t="shared" si="253"/>
        <v>0</v>
      </c>
      <c r="WYE113" s="284">
        <f t="shared" si="253"/>
        <v>0</v>
      </c>
      <c r="WYF113" s="284">
        <f t="shared" si="253"/>
        <v>0</v>
      </c>
      <c r="WYG113" s="284">
        <f t="shared" si="253"/>
        <v>0</v>
      </c>
      <c r="WYH113" s="284">
        <f t="shared" si="253"/>
        <v>0</v>
      </c>
      <c r="WYI113" s="284">
        <f t="shared" si="253"/>
        <v>0</v>
      </c>
      <c r="WYJ113" s="284">
        <f t="shared" si="253"/>
        <v>0</v>
      </c>
      <c r="WYK113" s="284">
        <f t="shared" si="253"/>
        <v>0</v>
      </c>
      <c r="WYL113" s="284">
        <f t="shared" ref="WYL113:XAW113" si="254">WYL111-WYL112</f>
        <v>0</v>
      </c>
      <c r="WYM113" s="284">
        <f t="shared" si="254"/>
        <v>0</v>
      </c>
      <c r="WYN113" s="284">
        <f t="shared" si="254"/>
        <v>0</v>
      </c>
      <c r="WYO113" s="284">
        <f t="shared" si="254"/>
        <v>0</v>
      </c>
      <c r="WYP113" s="284">
        <f t="shared" si="254"/>
        <v>0</v>
      </c>
      <c r="WYQ113" s="284">
        <f t="shared" si="254"/>
        <v>0</v>
      </c>
      <c r="WYR113" s="284">
        <f t="shared" si="254"/>
        <v>0</v>
      </c>
      <c r="WYS113" s="284">
        <f t="shared" si="254"/>
        <v>0</v>
      </c>
      <c r="WYT113" s="284">
        <f t="shared" si="254"/>
        <v>0</v>
      </c>
      <c r="WYU113" s="284">
        <f t="shared" si="254"/>
        <v>0</v>
      </c>
      <c r="WYV113" s="284">
        <f t="shared" si="254"/>
        <v>0</v>
      </c>
      <c r="WYW113" s="284">
        <f t="shared" si="254"/>
        <v>0</v>
      </c>
      <c r="WYX113" s="284">
        <f t="shared" si="254"/>
        <v>0</v>
      </c>
      <c r="WYY113" s="284">
        <f t="shared" si="254"/>
        <v>0</v>
      </c>
      <c r="WYZ113" s="284">
        <f t="shared" si="254"/>
        <v>0</v>
      </c>
      <c r="WZA113" s="284">
        <f t="shared" si="254"/>
        <v>0</v>
      </c>
      <c r="WZB113" s="284">
        <f t="shared" si="254"/>
        <v>0</v>
      </c>
      <c r="WZC113" s="284">
        <f t="shared" si="254"/>
        <v>0</v>
      </c>
      <c r="WZD113" s="284">
        <f t="shared" si="254"/>
        <v>0</v>
      </c>
      <c r="WZE113" s="284">
        <f t="shared" si="254"/>
        <v>0</v>
      </c>
      <c r="WZF113" s="284">
        <f t="shared" si="254"/>
        <v>0</v>
      </c>
      <c r="WZG113" s="284">
        <f t="shared" si="254"/>
        <v>0</v>
      </c>
      <c r="WZH113" s="284">
        <f t="shared" si="254"/>
        <v>0</v>
      </c>
      <c r="WZI113" s="284">
        <f t="shared" si="254"/>
        <v>0</v>
      </c>
      <c r="WZJ113" s="284">
        <f t="shared" si="254"/>
        <v>0</v>
      </c>
      <c r="WZK113" s="284">
        <f t="shared" si="254"/>
        <v>0</v>
      </c>
      <c r="WZL113" s="284">
        <f t="shared" si="254"/>
        <v>0</v>
      </c>
      <c r="WZM113" s="284">
        <f t="shared" si="254"/>
        <v>0</v>
      </c>
      <c r="WZN113" s="284">
        <f t="shared" si="254"/>
        <v>0</v>
      </c>
      <c r="WZO113" s="284">
        <f t="shared" si="254"/>
        <v>0</v>
      </c>
      <c r="WZP113" s="284">
        <f t="shared" si="254"/>
        <v>0</v>
      </c>
      <c r="WZQ113" s="284">
        <f t="shared" si="254"/>
        <v>0</v>
      </c>
      <c r="WZR113" s="284">
        <f t="shared" si="254"/>
        <v>0</v>
      </c>
      <c r="WZS113" s="284">
        <f t="shared" si="254"/>
        <v>0</v>
      </c>
      <c r="WZT113" s="284">
        <f t="shared" si="254"/>
        <v>0</v>
      </c>
      <c r="WZU113" s="284">
        <f t="shared" si="254"/>
        <v>0</v>
      </c>
      <c r="WZV113" s="284">
        <f t="shared" si="254"/>
        <v>0</v>
      </c>
      <c r="WZW113" s="284">
        <f t="shared" si="254"/>
        <v>0</v>
      </c>
      <c r="WZX113" s="284">
        <f t="shared" si="254"/>
        <v>0</v>
      </c>
      <c r="WZY113" s="284">
        <f t="shared" si="254"/>
        <v>0</v>
      </c>
      <c r="WZZ113" s="284">
        <f t="shared" si="254"/>
        <v>0</v>
      </c>
      <c r="XAA113" s="284">
        <f t="shared" si="254"/>
        <v>0</v>
      </c>
      <c r="XAB113" s="284">
        <f t="shared" si="254"/>
        <v>0</v>
      </c>
      <c r="XAC113" s="284">
        <f t="shared" si="254"/>
        <v>0</v>
      </c>
      <c r="XAD113" s="284">
        <f t="shared" si="254"/>
        <v>0</v>
      </c>
      <c r="XAE113" s="284">
        <f t="shared" si="254"/>
        <v>0</v>
      </c>
      <c r="XAF113" s="284">
        <f t="shared" si="254"/>
        <v>0</v>
      </c>
      <c r="XAG113" s="284">
        <f t="shared" si="254"/>
        <v>0</v>
      </c>
      <c r="XAH113" s="284">
        <f t="shared" si="254"/>
        <v>0</v>
      </c>
      <c r="XAI113" s="284">
        <f t="shared" si="254"/>
        <v>0</v>
      </c>
      <c r="XAJ113" s="284">
        <f t="shared" si="254"/>
        <v>0</v>
      </c>
      <c r="XAK113" s="284">
        <f t="shared" si="254"/>
        <v>0</v>
      </c>
      <c r="XAL113" s="284">
        <f t="shared" si="254"/>
        <v>0</v>
      </c>
      <c r="XAM113" s="284">
        <f t="shared" si="254"/>
        <v>0</v>
      </c>
      <c r="XAN113" s="284">
        <f t="shared" si="254"/>
        <v>0</v>
      </c>
      <c r="XAO113" s="284">
        <f t="shared" si="254"/>
        <v>0</v>
      </c>
      <c r="XAP113" s="284">
        <f t="shared" si="254"/>
        <v>0</v>
      </c>
      <c r="XAQ113" s="284">
        <f t="shared" si="254"/>
        <v>0</v>
      </c>
      <c r="XAR113" s="284">
        <f t="shared" si="254"/>
        <v>0</v>
      </c>
      <c r="XAS113" s="284">
        <f t="shared" si="254"/>
        <v>0</v>
      </c>
      <c r="XAT113" s="284">
        <f t="shared" si="254"/>
        <v>0</v>
      </c>
      <c r="XAU113" s="284">
        <f t="shared" si="254"/>
        <v>0</v>
      </c>
      <c r="XAV113" s="284">
        <f t="shared" si="254"/>
        <v>0</v>
      </c>
      <c r="XAW113" s="284">
        <f t="shared" si="254"/>
        <v>0</v>
      </c>
      <c r="XAX113" s="284">
        <f t="shared" ref="XAX113:XDI113" si="255">XAX111-XAX112</f>
        <v>0</v>
      </c>
      <c r="XAY113" s="284">
        <f t="shared" si="255"/>
        <v>0</v>
      </c>
      <c r="XAZ113" s="284">
        <f t="shared" si="255"/>
        <v>0</v>
      </c>
      <c r="XBA113" s="284">
        <f t="shared" si="255"/>
        <v>0</v>
      </c>
      <c r="XBB113" s="284">
        <f t="shared" si="255"/>
        <v>0</v>
      </c>
      <c r="XBC113" s="284">
        <f t="shared" si="255"/>
        <v>0</v>
      </c>
      <c r="XBD113" s="284">
        <f t="shared" si="255"/>
        <v>0</v>
      </c>
      <c r="XBE113" s="284">
        <f t="shared" si="255"/>
        <v>0</v>
      </c>
      <c r="XBF113" s="284">
        <f t="shared" si="255"/>
        <v>0</v>
      </c>
      <c r="XBG113" s="284">
        <f t="shared" si="255"/>
        <v>0</v>
      </c>
      <c r="XBH113" s="284">
        <f t="shared" si="255"/>
        <v>0</v>
      </c>
      <c r="XBI113" s="284">
        <f t="shared" si="255"/>
        <v>0</v>
      </c>
      <c r="XBJ113" s="284">
        <f t="shared" si="255"/>
        <v>0</v>
      </c>
      <c r="XBK113" s="284">
        <f t="shared" si="255"/>
        <v>0</v>
      </c>
      <c r="XBL113" s="284">
        <f t="shared" si="255"/>
        <v>0</v>
      </c>
      <c r="XBM113" s="284">
        <f t="shared" si="255"/>
        <v>0</v>
      </c>
      <c r="XBN113" s="284">
        <f t="shared" si="255"/>
        <v>0</v>
      </c>
      <c r="XBO113" s="284">
        <f t="shared" si="255"/>
        <v>0</v>
      </c>
      <c r="XBP113" s="284">
        <f t="shared" si="255"/>
        <v>0</v>
      </c>
      <c r="XBQ113" s="284">
        <f t="shared" si="255"/>
        <v>0</v>
      </c>
      <c r="XBR113" s="284">
        <f t="shared" si="255"/>
        <v>0</v>
      </c>
      <c r="XBS113" s="284">
        <f t="shared" si="255"/>
        <v>0</v>
      </c>
      <c r="XBT113" s="284">
        <f t="shared" si="255"/>
        <v>0</v>
      </c>
      <c r="XBU113" s="284">
        <f t="shared" si="255"/>
        <v>0</v>
      </c>
      <c r="XBV113" s="284">
        <f t="shared" si="255"/>
        <v>0</v>
      </c>
      <c r="XBW113" s="284">
        <f t="shared" si="255"/>
        <v>0</v>
      </c>
      <c r="XBX113" s="284">
        <f t="shared" si="255"/>
        <v>0</v>
      </c>
      <c r="XBY113" s="284">
        <f t="shared" si="255"/>
        <v>0</v>
      </c>
      <c r="XBZ113" s="284">
        <f t="shared" si="255"/>
        <v>0</v>
      </c>
      <c r="XCA113" s="284">
        <f t="shared" si="255"/>
        <v>0</v>
      </c>
      <c r="XCB113" s="284">
        <f t="shared" si="255"/>
        <v>0</v>
      </c>
      <c r="XCC113" s="284">
        <f t="shared" si="255"/>
        <v>0</v>
      </c>
      <c r="XCD113" s="284">
        <f t="shared" si="255"/>
        <v>0</v>
      </c>
      <c r="XCE113" s="284">
        <f t="shared" si="255"/>
        <v>0</v>
      </c>
      <c r="XCF113" s="284">
        <f t="shared" si="255"/>
        <v>0</v>
      </c>
      <c r="XCG113" s="284">
        <f t="shared" si="255"/>
        <v>0</v>
      </c>
      <c r="XCH113" s="284">
        <f t="shared" si="255"/>
        <v>0</v>
      </c>
      <c r="XCI113" s="284">
        <f t="shared" si="255"/>
        <v>0</v>
      </c>
      <c r="XCJ113" s="284">
        <f t="shared" si="255"/>
        <v>0</v>
      </c>
      <c r="XCK113" s="284">
        <f t="shared" si="255"/>
        <v>0</v>
      </c>
      <c r="XCL113" s="284">
        <f t="shared" si="255"/>
        <v>0</v>
      </c>
      <c r="XCM113" s="284">
        <f t="shared" si="255"/>
        <v>0</v>
      </c>
      <c r="XCN113" s="284">
        <f t="shared" si="255"/>
        <v>0</v>
      </c>
      <c r="XCO113" s="284">
        <f t="shared" si="255"/>
        <v>0</v>
      </c>
      <c r="XCP113" s="284">
        <f t="shared" si="255"/>
        <v>0</v>
      </c>
      <c r="XCQ113" s="284">
        <f t="shared" si="255"/>
        <v>0</v>
      </c>
      <c r="XCR113" s="284">
        <f t="shared" si="255"/>
        <v>0</v>
      </c>
      <c r="XCS113" s="284">
        <f t="shared" si="255"/>
        <v>0</v>
      </c>
      <c r="XCT113" s="284">
        <f t="shared" si="255"/>
        <v>0</v>
      </c>
      <c r="XCU113" s="284">
        <f t="shared" si="255"/>
        <v>0</v>
      </c>
      <c r="XCV113" s="284">
        <f t="shared" si="255"/>
        <v>0</v>
      </c>
      <c r="XCW113" s="284">
        <f t="shared" si="255"/>
        <v>0</v>
      </c>
      <c r="XCX113" s="284">
        <f t="shared" si="255"/>
        <v>0</v>
      </c>
      <c r="XCY113" s="284">
        <f t="shared" si="255"/>
        <v>0</v>
      </c>
      <c r="XCZ113" s="284">
        <f t="shared" si="255"/>
        <v>0</v>
      </c>
      <c r="XDA113" s="284">
        <f t="shared" si="255"/>
        <v>0</v>
      </c>
      <c r="XDB113" s="284">
        <f t="shared" si="255"/>
        <v>0</v>
      </c>
      <c r="XDC113" s="284">
        <f t="shared" si="255"/>
        <v>0</v>
      </c>
      <c r="XDD113" s="284">
        <f t="shared" si="255"/>
        <v>0</v>
      </c>
      <c r="XDE113" s="284">
        <f t="shared" si="255"/>
        <v>0</v>
      </c>
      <c r="XDF113" s="284">
        <f t="shared" si="255"/>
        <v>0</v>
      </c>
      <c r="XDG113" s="284">
        <f t="shared" si="255"/>
        <v>0</v>
      </c>
      <c r="XDH113" s="284">
        <f t="shared" si="255"/>
        <v>0</v>
      </c>
      <c r="XDI113" s="284">
        <f t="shared" si="255"/>
        <v>0</v>
      </c>
      <c r="XDJ113" s="284">
        <f t="shared" ref="XDJ113:XDQ113" si="256">XDJ111-XDJ112</f>
        <v>0</v>
      </c>
      <c r="XDK113" s="284">
        <f t="shared" si="256"/>
        <v>0</v>
      </c>
      <c r="XDL113" s="284">
        <f t="shared" si="256"/>
        <v>0</v>
      </c>
      <c r="XDM113" s="284">
        <f t="shared" si="256"/>
        <v>0</v>
      </c>
      <c r="XDN113" s="284">
        <f t="shared" si="256"/>
        <v>0</v>
      </c>
      <c r="XDO113" s="284">
        <f t="shared" si="256"/>
        <v>0</v>
      </c>
      <c r="XDP113" s="284">
        <f t="shared" si="256"/>
        <v>0</v>
      </c>
      <c r="XDQ113" s="284">
        <f t="shared" si="256"/>
        <v>0</v>
      </c>
    </row>
  </sheetData>
  <mergeCells count="25">
    <mergeCell ref="R4:S4"/>
    <mergeCell ref="B3:S3"/>
    <mergeCell ref="B2:S2"/>
    <mergeCell ref="B1:S1"/>
    <mergeCell ref="B96:S96"/>
    <mergeCell ref="B95:S95"/>
    <mergeCell ref="B94:S94"/>
    <mergeCell ref="B4:B5"/>
    <mergeCell ref="C4:C5"/>
    <mergeCell ref="E4:L4"/>
    <mergeCell ref="N4:P4"/>
    <mergeCell ref="B55:S55"/>
    <mergeCell ref="B56:S56"/>
    <mergeCell ref="B58:B59"/>
    <mergeCell ref="C58:C59"/>
    <mergeCell ref="E58:L58"/>
    <mergeCell ref="N58:P58"/>
    <mergeCell ref="R58:S58"/>
    <mergeCell ref="I57:K57"/>
    <mergeCell ref="B104:S104"/>
    <mergeCell ref="B101:S101"/>
    <mergeCell ref="B100:S100"/>
    <mergeCell ref="B99:S99"/>
    <mergeCell ref="B97:S97"/>
    <mergeCell ref="B98:O98"/>
  </mergeCells>
  <printOptions horizontalCentered="1" verticalCentered="1"/>
  <pageMargins left="0.3543307086614173" right="0.3543307086614173" top="0.39370078740157483" bottom="0.39370078740157483" header="0" footer="0"/>
  <pageSetup scale="71" orientation="portrait" r:id="rId1"/>
  <headerFooter alignWithMargins="0"/>
  <ignoredErrors>
    <ignoredError sqref="N61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B1:N14"/>
  <sheetViews>
    <sheetView showGridLines="0" zoomScaleNormal="100" zoomScaleSheetLayoutView="100" workbookViewId="0">
      <selection activeCell="N27" sqref="N27"/>
    </sheetView>
  </sheetViews>
  <sheetFormatPr baseColWidth="10" defaultColWidth="4.140625" defaultRowHeight="12.75"/>
  <cols>
    <col min="1" max="1" width="3.7109375" style="278" customWidth="1"/>
    <col min="2" max="2" width="22.5703125" style="278" customWidth="1"/>
    <col min="3" max="9" width="7.140625" style="278" customWidth="1"/>
    <col min="10" max="11" width="7.42578125" style="278" customWidth="1"/>
    <col min="12" max="16384" width="4.140625" style="278"/>
  </cols>
  <sheetData>
    <row r="1" spans="2:14" s="276" customFormat="1" ht="14.1" customHeight="1">
      <c r="B1" s="928" t="s">
        <v>1475</v>
      </c>
      <c r="C1" s="928"/>
      <c r="D1" s="928"/>
      <c r="E1" s="928"/>
      <c r="F1" s="928"/>
      <c r="G1" s="928"/>
      <c r="H1" s="928"/>
      <c r="I1" s="928"/>
      <c r="J1" s="928"/>
      <c r="K1" s="928"/>
    </row>
    <row r="2" spans="2:14" s="276" customFormat="1" ht="27.95" customHeight="1">
      <c r="B2" s="925" t="s">
        <v>1542</v>
      </c>
      <c r="C2" s="925"/>
      <c r="D2" s="925"/>
      <c r="E2" s="925"/>
      <c r="F2" s="925"/>
      <c r="G2" s="925"/>
      <c r="H2" s="925"/>
      <c r="I2" s="925"/>
      <c r="J2" s="925"/>
      <c r="K2" s="925"/>
    </row>
    <row r="3" spans="2:14" s="277" customFormat="1" ht="14.1" customHeight="1">
      <c r="B3" s="957" t="s">
        <v>1092</v>
      </c>
      <c r="C3" s="957"/>
      <c r="D3" s="957"/>
      <c r="E3" s="957"/>
      <c r="F3" s="957"/>
      <c r="G3" s="957"/>
      <c r="H3" s="957"/>
      <c r="I3" s="957"/>
      <c r="J3" s="957"/>
      <c r="K3" s="957"/>
    </row>
    <row r="4" spans="2:14" ht="12" customHeight="1">
      <c r="B4" s="953" t="s">
        <v>1319</v>
      </c>
      <c r="C4" s="955">
        <v>2015</v>
      </c>
      <c r="D4" s="955">
        <v>2016</v>
      </c>
      <c r="E4" s="955">
        <v>2017</v>
      </c>
      <c r="F4" s="955">
        <v>2018</v>
      </c>
      <c r="G4" s="955">
        <v>2019</v>
      </c>
      <c r="H4" s="955" t="s">
        <v>1330</v>
      </c>
      <c r="I4" s="955">
        <v>2021</v>
      </c>
      <c r="J4" s="955">
        <v>2022</v>
      </c>
      <c r="K4" s="955">
        <v>2023</v>
      </c>
    </row>
    <row r="5" spans="2:14" ht="10.5" customHeight="1">
      <c r="B5" s="954"/>
      <c r="C5" s="956"/>
      <c r="D5" s="956"/>
      <c r="E5" s="956"/>
      <c r="F5" s="956"/>
      <c r="G5" s="956"/>
      <c r="H5" s="956"/>
      <c r="I5" s="956"/>
      <c r="J5" s="956"/>
      <c r="K5" s="956"/>
    </row>
    <row r="6" spans="2:14">
      <c r="B6" s="411" t="s">
        <v>512</v>
      </c>
      <c r="C6" s="555">
        <v>11.7</v>
      </c>
      <c r="D6" s="555">
        <v>10.8</v>
      </c>
      <c r="E6" s="556">
        <v>10.6</v>
      </c>
      <c r="F6" s="557">
        <v>10.915321152763251</v>
      </c>
      <c r="G6" s="557">
        <v>9.9780145664680724</v>
      </c>
      <c r="H6" s="557">
        <v>8.8116086734813273</v>
      </c>
      <c r="I6" s="557">
        <v>7.6</v>
      </c>
      <c r="J6" s="557">
        <v>8.5719462800073583</v>
      </c>
      <c r="K6" s="557">
        <v>8.2555159618939147</v>
      </c>
    </row>
    <row r="7" spans="2:14" ht="12.95" customHeight="1">
      <c r="B7" s="412" t="s">
        <v>1321</v>
      </c>
      <c r="C7" s="553">
        <v>10.9</v>
      </c>
      <c r="D7" s="553">
        <v>10.199999999999999</v>
      </c>
      <c r="E7" s="554">
        <v>10</v>
      </c>
      <c r="F7" s="554">
        <v>10.34057877085251</v>
      </c>
      <c r="G7" s="554">
        <v>9.2231138623457376</v>
      </c>
      <c r="H7" s="554">
        <v>8.300416781367435</v>
      </c>
      <c r="I7" s="554">
        <v>6.9</v>
      </c>
      <c r="J7" s="554">
        <v>8.1184787934840088</v>
      </c>
      <c r="K7" s="554">
        <v>7.6382346973247977</v>
      </c>
    </row>
    <row r="8" spans="2:14" ht="12.95" customHeight="1">
      <c r="B8" s="412" t="s">
        <v>1322</v>
      </c>
      <c r="C8" s="553">
        <v>2.9</v>
      </c>
      <c r="D8" s="553">
        <v>2.5</v>
      </c>
      <c r="E8" s="554">
        <v>2.4</v>
      </c>
      <c r="F8" s="554">
        <v>2.610753288422603</v>
      </c>
      <c r="G8" s="554">
        <v>2.467060037400425</v>
      </c>
      <c r="H8" s="554">
        <v>1.9981510491913761</v>
      </c>
      <c r="I8" s="554">
        <v>1.8</v>
      </c>
      <c r="J8" s="554">
        <v>2.1734849196535335</v>
      </c>
      <c r="K8" s="554">
        <v>1.8743533444836313</v>
      </c>
    </row>
    <row r="9" spans="2:14" ht="2.25" customHeight="1">
      <c r="B9" s="412"/>
      <c r="C9" s="297"/>
      <c r="D9" s="297"/>
      <c r="E9" s="292"/>
      <c r="F9" s="292"/>
      <c r="G9" s="292"/>
      <c r="H9" s="554"/>
      <c r="I9" s="554"/>
      <c r="J9" s="554"/>
      <c r="K9" s="554"/>
    </row>
    <row r="10" spans="2:14" ht="2.25" customHeight="1">
      <c r="B10" s="416"/>
      <c r="C10" s="417"/>
      <c r="D10" s="417"/>
      <c r="E10" s="417"/>
      <c r="F10" s="417"/>
      <c r="G10" s="417"/>
      <c r="H10" s="417"/>
      <c r="I10" s="417"/>
      <c r="J10" s="417"/>
      <c r="K10" s="417"/>
    </row>
    <row r="11" spans="2:14" ht="2.25" customHeight="1"/>
    <row r="12" spans="2:14">
      <c r="B12" s="939" t="s">
        <v>1445</v>
      </c>
      <c r="C12" s="939"/>
      <c r="D12" s="939"/>
      <c r="E12" s="939"/>
      <c r="F12" s="939"/>
      <c r="G12" s="939"/>
      <c r="H12" s="939"/>
      <c r="I12" s="939"/>
      <c r="J12" s="304"/>
      <c r="K12" s="304"/>
      <c r="L12" s="304"/>
    </row>
    <row r="13" spans="2:14" ht="11.25" customHeight="1">
      <c r="B13" s="939" t="s">
        <v>1448</v>
      </c>
      <c r="C13" s="939"/>
      <c r="D13" s="939"/>
      <c r="E13" s="939"/>
      <c r="F13" s="939"/>
      <c r="G13" s="939"/>
      <c r="H13" s="939"/>
      <c r="I13" s="939"/>
    </row>
    <row r="14" spans="2:14">
      <c r="B14" s="950" t="s">
        <v>1137</v>
      </c>
      <c r="C14" s="950"/>
      <c r="D14" s="950"/>
      <c r="E14" s="950"/>
      <c r="F14" s="950"/>
      <c r="G14" s="950"/>
      <c r="H14" s="950"/>
      <c r="I14" s="950"/>
      <c r="J14" s="319"/>
      <c r="K14" s="319"/>
      <c r="L14" s="319"/>
      <c r="M14" s="319"/>
      <c r="N14" s="319"/>
    </row>
  </sheetData>
  <mergeCells count="16">
    <mergeCell ref="B12:I12"/>
    <mergeCell ref="B13:I13"/>
    <mergeCell ref="B14:I14"/>
    <mergeCell ref="C4:C5"/>
    <mergeCell ref="D4:D5"/>
    <mergeCell ref="E4:E5"/>
    <mergeCell ref="F4:F5"/>
    <mergeCell ref="G4:G5"/>
    <mergeCell ref="H4:H5"/>
    <mergeCell ref="B4:B5"/>
    <mergeCell ref="I4:I5"/>
    <mergeCell ref="J4:J5"/>
    <mergeCell ref="B2:K2"/>
    <mergeCell ref="B1:K1"/>
    <mergeCell ref="B3:K3"/>
    <mergeCell ref="K4:K5"/>
  </mergeCells>
  <printOptions horizontalCentered="1" verticalCentered="1"/>
  <pageMargins left="0.3543307086614173" right="0.3543307086614173" top="0.39370078740157483" bottom="0.39370078740157483" header="0" footer="0"/>
  <pageSetup scale="9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B1:R78"/>
  <sheetViews>
    <sheetView showGridLines="0" zoomScaleNormal="100" zoomScaleSheetLayoutView="100" workbookViewId="0">
      <selection activeCell="N27" sqref="N27"/>
    </sheetView>
  </sheetViews>
  <sheetFormatPr baseColWidth="10" defaultColWidth="4.140625" defaultRowHeight="12.75"/>
  <cols>
    <col min="1" max="1" width="3.7109375" style="278" customWidth="1"/>
    <col min="2" max="2" width="22.5703125" style="278" customWidth="1"/>
    <col min="3" max="3" width="11.5703125" style="278" customWidth="1"/>
    <col min="4" max="4" width="1.7109375" style="278" customWidth="1"/>
    <col min="5" max="7" width="11.5703125" style="278" customWidth="1"/>
    <col min="8" max="8" width="1.7109375" style="278" customWidth="1"/>
    <col min="9" max="9" width="11.7109375" style="283" customWidth="1"/>
    <col min="10" max="10" width="11.7109375" style="278" customWidth="1"/>
    <col min="11" max="13" width="4.140625" style="278"/>
    <col min="14" max="14" width="5.7109375" style="278" bestFit="1" customWidth="1"/>
    <col min="15" max="16384" width="4.140625" style="278"/>
  </cols>
  <sheetData>
    <row r="1" spans="2:14" s="276" customFormat="1" ht="14.1" customHeight="1">
      <c r="B1" s="928" t="s">
        <v>1476</v>
      </c>
      <c r="C1" s="928"/>
      <c r="D1" s="928"/>
      <c r="E1" s="928"/>
      <c r="F1" s="928"/>
      <c r="G1" s="928"/>
      <c r="H1" s="928"/>
      <c r="I1" s="928"/>
      <c r="J1" s="928"/>
    </row>
    <row r="2" spans="2:14" s="276" customFormat="1" ht="27.95" customHeight="1">
      <c r="B2" s="925" t="s">
        <v>1561</v>
      </c>
      <c r="C2" s="925"/>
      <c r="D2" s="925"/>
      <c r="E2" s="925"/>
      <c r="F2" s="925"/>
      <c r="G2" s="925"/>
      <c r="H2" s="925"/>
      <c r="I2" s="925"/>
      <c r="J2" s="925"/>
    </row>
    <row r="3" spans="2:14" s="277" customFormat="1" ht="14.1" customHeight="1">
      <c r="B3" s="958" t="s">
        <v>1092</v>
      </c>
      <c r="C3" s="958"/>
      <c r="D3" s="958"/>
      <c r="E3" s="958"/>
      <c r="F3" s="958"/>
      <c r="G3" s="958"/>
      <c r="H3" s="958"/>
      <c r="I3" s="958"/>
      <c r="J3" s="958"/>
    </row>
    <row r="4" spans="2:14" ht="27.95" customHeight="1">
      <c r="B4" s="920" t="s">
        <v>1093</v>
      </c>
      <c r="C4" s="959" t="s">
        <v>378</v>
      </c>
      <c r="D4" s="405"/>
      <c r="E4" s="943" t="s">
        <v>1319</v>
      </c>
      <c r="F4" s="943"/>
      <c r="G4" s="943"/>
      <c r="H4" s="406"/>
      <c r="I4" s="944" t="s">
        <v>1094</v>
      </c>
      <c r="J4" s="944"/>
    </row>
    <row r="5" spans="2:14" ht="27.95" customHeight="1">
      <c r="B5" s="921"/>
      <c r="C5" s="960"/>
      <c r="D5" s="407"/>
      <c r="E5" s="407" t="s">
        <v>1320</v>
      </c>
      <c r="F5" s="407" t="s">
        <v>1321</v>
      </c>
      <c r="G5" s="407" t="s">
        <v>1322</v>
      </c>
      <c r="H5" s="408"/>
      <c r="I5" s="409" t="s">
        <v>1095</v>
      </c>
      <c r="J5" s="409" t="s">
        <v>1096</v>
      </c>
    </row>
    <row r="6" spans="2:14" ht="2.25" customHeight="1">
      <c r="B6" s="420"/>
      <c r="C6" s="288"/>
      <c r="D6" s="288"/>
      <c r="E6" s="289"/>
      <c r="F6" s="289"/>
      <c r="G6" s="289"/>
      <c r="H6" s="289"/>
      <c r="I6" s="290"/>
    </row>
    <row r="7" spans="2:14" ht="12.95" customHeight="1">
      <c r="B7" s="411" t="s">
        <v>1097</v>
      </c>
      <c r="C7" s="291"/>
      <c r="D7" s="291"/>
      <c r="E7" s="291"/>
      <c r="F7" s="291"/>
      <c r="G7" s="291"/>
      <c r="H7" s="291"/>
      <c r="I7" s="279"/>
    </row>
    <row r="8" spans="2:14" ht="12.95" customHeight="1">
      <c r="B8" s="412" t="s">
        <v>1098</v>
      </c>
      <c r="C8" s="635">
        <v>43.685604978316327</v>
      </c>
      <c r="D8" s="292"/>
      <c r="E8" s="635">
        <v>42.930355006370178</v>
      </c>
      <c r="F8" s="635">
        <v>9.6198052966564358</v>
      </c>
      <c r="G8" s="635" t="s">
        <v>1239</v>
      </c>
      <c r="H8" s="292"/>
      <c r="I8" s="622">
        <v>372.72970600000031</v>
      </c>
      <c r="J8" s="622">
        <v>688</v>
      </c>
      <c r="N8" s="464"/>
    </row>
    <row r="9" spans="2:14" ht="12.95" customHeight="1">
      <c r="B9" s="412" t="s">
        <v>1099</v>
      </c>
      <c r="C9" s="635">
        <v>33.823471821595845</v>
      </c>
      <c r="D9" s="292"/>
      <c r="E9" s="635">
        <v>32.812872580372961</v>
      </c>
      <c r="F9" s="635">
        <v>11.89513853986603</v>
      </c>
      <c r="G9" s="635" t="s">
        <v>1367</v>
      </c>
      <c r="H9" s="292"/>
      <c r="I9" s="622">
        <v>1529.1876709999935</v>
      </c>
      <c r="J9" s="622">
        <v>2604</v>
      </c>
    </row>
    <row r="10" spans="2:14" ht="12.95" customHeight="1">
      <c r="B10" s="412" t="s">
        <v>1100</v>
      </c>
      <c r="C10" s="635">
        <v>36.304513445383542</v>
      </c>
      <c r="D10" s="292"/>
      <c r="E10" s="635">
        <v>34.725368516617827</v>
      </c>
      <c r="F10" s="635">
        <v>10.180994551505652</v>
      </c>
      <c r="G10" s="635" t="s">
        <v>1236</v>
      </c>
      <c r="H10" s="292"/>
      <c r="I10" s="622">
        <v>2923.0748970000086</v>
      </c>
      <c r="J10" s="622">
        <v>4446</v>
      </c>
    </row>
    <row r="11" spans="2:14" ht="12.95" customHeight="1">
      <c r="B11" s="412" t="s">
        <v>1101</v>
      </c>
      <c r="C11" s="635">
        <v>35.134980003748169</v>
      </c>
      <c r="D11" s="292"/>
      <c r="E11" s="635">
        <v>33.990811380543583</v>
      </c>
      <c r="F11" s="635">
        <v>7.3500811966015736</v>
      </c>
      <c r="G11" s="635" t="s">
        <v>1237</v>
      </c>
      <c r="H11" s="292"/>
      <c r="I11" s="622">
        <v>3749.777011000006</v>
      </c>
      <c r="J11" s="622">
        <v>4973</v>
      </c>
    </row>
    <row r="12" spans="2:14" ht="12.95" customHeight="1">
      <c r="B12" s="412" t="s">
        <v>1102</v>
      </c>
      <c r="C12" s="635">
        <v>36.043445421123465</v>
      </c>
      <c r="D12" s="292"/>
      <c r="E12" s="635">
        <v>34.841971610328102</v>
      </c>
      <c r="F12" s="635">
        <v>7.8582901952968536</v>
      </c>
      <c r="G12" s="635" t="s">
        <v>1380</v>
      </c>
      <c r="H12" s="292"/>
      <c r="I12" s="622">
        <v>3447.3800949999959</v>
      </c>
      <c r="J12" s="622">
        <v>4050</v>
      </c>
    </row>
    <row r="13" spans="2:14" ht="12.95" customHeight="1">
      <c r="B13" s="412" t="s">
        <v>1103</v>
      </c>
      <c r="C13" s="635">
        <v>34.473145805161209</v>
      </c>
      <c r="D13" s="292"/>
      <c r="E13" s="635">
        <v>34.080406638382584</v>
      </c>
      <c r="F13" s="635">
        <v>6.1811206702758223</v>
      </c>
      <c r="G13" s="635" t="s">
        <v>1236</v>
      </c>
      <c r="H13" s="292"/>
      <c r="I13" s="622">
        <v>3278.7763709999922</v>
      </c>
      <c r="J13" s="622">
        <v>2845</v>
      </c>
    </row>
    <row r="14" spans="2:14" ht="12.95" customHeight="1">
      <c r="B14" s="412" t="s">
        <v>1104</v>
      </c>
      <c r="C14" s="635">
        <v>28.726347198194365</v>
      </c>
      <c r="D14" s="292"/>
      <c r="E14" s="635">
        <v>28.39184592156651</v>
      </c>
      <c r="F14" s="635" t="s">
        <v>1245</v>
      </c>
      <c r="G14" s="635" t="s">
        <v>1558</v>
      </c>
      <c r="H14" s="292"/>
      <c r="I14" s="622">
        <v>2776.0231870000011</v>
      </c>
      <c r="J14" s="622">
        <v>1743</v>
      </c>
    </row>
    <row r="15" spans="2:14" ht="2.25" customHeight="1">
      <c r="B15" s="412"/>
      <c r="C15" s="292"/>
      <c r="D15" s="292"/>
      <c r="E15" s="292"/>
      <c r="F15" s="292"/>
      <c r="G15" s="292"/>
      <c r="H15" s="292"/>
      <c r="I15" s="463"/>
      <c r="J15" s="463"/>
    </row>
    <row r="16" spans="2:14" ht="12.95" customHeight="1">
      <c r="B16" s="411" t="s">
        <v>1105</v>
      </c>
      <c r="C16" s="292"/>
      <c r="D16" s="292"/>
      <c r="E16" s="292"/>
      <c r="F16" s="292"/>
      <c r="G16" s="292"/>
      <c r="H16" s="292"/>
      <c r="I16" s="463"/>
      <c r="J16" s="463"/>
    </row>
    <row r="17" spans="2:10" ht="13.5" customHeight="1">
      <c r="B17" s="412" t="s">
        <v>1106</v>
      </c>
      <c r="C17" s="635">
        <v>35.472136849248201</v>
      </c>
      <c r="D17" s="292"/>
      <c r="E17" s="635">
        <v>34.522388793316502</v>
      </c>
      <c r="F17" s="635">
        <v>7.0498570939202168</v>
      </c>
      <c r="G17" s="635">
        <v>1.5106313207005382</v>
      </c>
      <c r="H17" s="292"/>
      <c r="I17" s="622">
        <v>14113.009778000174</v>
      </c>
      <c r="J17" s="622">
        <v>17905</v>
      </c>
    </row>
    <row r="18" spans="2:10" ht="13.5" customHeight="1">
      <c r="B18" s="412" t="s">
        <v>1107</v>
      </c>
      <c r="C18" s="635">
        <v>30.849639705368364</v>
      </c>
      <c r="D18" s="292"/>
      <c r="E18" s="635">
        <v>29.91933869640938</v>
      </c>
      <c r="F18" s="635">
        <v>9.7330647476436454</v>
      </c>
      <c r="G18" s="635" t="s">
        <v>1559</v>
      </c>
      <c r="H18" s="292"/>
      <c r="I18" s="622">
        <v>3963.9391599999876</v>
      </c>
      <c r="J18" s="622">
        <v>3444</v>
      </c>
    </row>
    <row r="19" spans="2:10" ht="2.25" customHeight="1">
      <c r="B19" s="413"/>
      <c r="C19" s="292"/>
      <c r="D19" s="292"/>
      <c r="E19" s="292"/>
      <c r="F19" s="292"/>
      <c r="G19" s="292"/>
      <c r="H19" s="292"/>
      <c r="I19" s="463"/>
      <c r="J19" s="463"/>
    </row>
    <row r="20" spans="2:10" ht="12.95" customHeight="1">
      <c r="B20" s="411" t="s">
        <v>1108</v>
      </c>
      <c r="C20" s="292"/>
      <c r="D20" s="292"/>
      <c r="E20" s="292"/>
      <c r="F20" s="292"/>
      <c r="G20" s="292"/>
      <c r="H20" s="292"/>
      <c r="I20" s="463"/>
      <c r="J20" s="463"/>
    </row>
    <row r="21" spans="2:10" ht="13.5" customHeight="1">
      <c r="B21" s="412" t="s">
        <v>1504</v>
      </c>
      <c r="C21" s="635">
        <v>32.484625422508117</v>
      </c>
      <c r="D21" s="292"/>
      <c r="E21" s="635">
        <v>31.130371474364726</v>
      </c>
      <c r="F21" s="635" t="s">
        <v>1382</v>
      </c>
      <c r="G21" s="635" t="s">
        <v>1363</v>
      </c>
      <c r="H21" s="292"/>
      <c r="I21" s="622">
        <v>257.58854199999996</v>
      </c>
      <c r="J21" s="622">
        <v>289</v>
      </c>
    </row>
    <row r="22" spans="2:10" ht="13.5" customHeight="1">
      <c r="B22" s="412" t="s">
        <v>1109</v>
      </c>
      <c r="C22" s="635">
        <v>36.993378626420572</v>
      </c>
      <c r="D22" s="292"/>
      <c r="E22" s="635">
        <v>35.887581852305338</v>
      </c>
      <c r="F22" s="635">
        <v>6.4814998989894272</v>
      </c>
      <c r="G22" s="635" t="s">
        <v>1368</v>
      </c>
      <c r="H22" s="292"/>
      <c r="I22" s="622">
        <v>3154.4562089999868</v>
      </c>
      <c r="J22" s="622">
        <v>3977</v>
      </c>
    </row>
    <row r="23" spans="2:10" ht="13.5" customHeight="1">
      <c r="B23" s="412" t="s">
        <v>1110</v>
      </c>
      <c r="C23" s="635">
        <v>36.229368131359443</v>
      </c>
      <c r="D23" s="292"/>
      <c r="E23" s="635">
        <v>35.133898137109298</v>
      </c>
      <c r="F23" s="635">
        <v>9.6736180972847094</v>
      </c>
      <c r="G23" s="635">
        <v>2.4179395986292773</v>
      </c>
      <c r="H23" s="292"/>
      <c r="I23" s="622">
        <v>8114.0923500000572</v>
      </c>
      <c r="J23" s="622">
        <v>10074</v>
      </c>
    </row>
    <row r="24" spans="2:10" ht="13.5" customHeight="1">
      <c r="B24" s="412" t="s">
        <v>28</v>
      </c>
      <c r="C24" s="635">
        <v>31.122037263913587</v>
      </c>
      <c r="D24" s="292"/>
      <c r="E24" s="635">
        <v>30.455602658764054</v>
      </c>
      <c r="F24" s="635">
        <v>5.6685611835564078</v>
      </c>
      <c r="G24" s="635" t="s">
        <v>1361</v>
      </c>
      <c r="H24" s="292"/>
      <c r="I24" s="622">
        <v>6550.811836999992</v>
      </c>
      <c r="J24" s="622">
        <v>7009</v>
      </c>
    </row>
    <row r="25" spans="2:10" ht="2.25" customHeight="1">
      <c r="B25" s="413"/>
      <c r="C25" s="292"/>
      <c r="D25" s="292"/>
      <c r="E25" s="292"/>
      <c r="F25" s="292"/>
      <c r="G25" s="292"/>
      <c r="H25" s="292"/>
      <c r="I25" s="463"/>
      <c r="J25" s="463"/>
    </row>
    <row r="26" spans="2:10" ht="12.95" customHeight="1">
      <c r="B26" s="411" t="s">
        <v>1111</v>
      </c>
      <c r="C26" s="292"/>
      <c r="D26" s="292"/>
      <c r="E26" s="292"/>
      <c r="F26" s="292"/>
      <c r="G26" s="292"/>
      <c r="H26" s="292"/>
      <c r="I26" s="463"/>
      <c r="J26" s="463"/>
    </row>
    <row r="27" spans="2:10" ht="13.5" customHeight="1">
      <c r="B27" s="412" t="s">
        <v>1112</v>
      </c>
      <c r="C27" s="635">
        <v>34.69549495118649</v>
      </c>
      <c r="D27" s="292"/>
      <c r="E27" s="635">
        <v>33.307077605654804</v>
      </c>
      <c r="F27" s="635">
        <v>9.1593963976871624</v>
      </c>
      <c r="G27" s="635" t="s">
        <v>1381</v>
      </c>
      <c r="H27" s="292"/>
      <c r="I27" s="622">
        <v>3782.0458789999875</v>
      </c>
      <c r="J27" s="622">
        <v>6486</v>
      </c>
    </row>
    <row r="28" spans="2:10" ht="13.5" customHeight="1">
      <c r="B28" s="412" t="s">
        <v>1113</v>
      </c>
      <c r="C28" s="635">
        <v>37.623342023072595</v>
      </c>
      <c r="D28" s="292"/>
      <c r="E28" s="635">
        <v>36.305292092439544</v>
      </c>
      <c r="F28" s="635">
        <v>9.530688385337756</v>
      </c>
      <c r="G28" s="635">
        <v>2.2622755651217106</v>
      </c>
      <c r="H28" s="292"/>
      <c r="I28" s="622">
        <v>4141.7318669999895</v>
      </c>
      <c r="J28" s="622">
        <v>5664</v>
      </c>
    </row>
    <row r="29" spans="2:10" ht="13.5" customHeight="1">
      <c r="B29" s="412" t="s">
        <v>1114</v>
      </c>
      <c r="C29" s="635">
        <v>36.959620925656424</v>
      </c>
      <c r="D29" s="292"/>
      <c r="E29" s="635">
        <v>35.971105944582419</v>
      </c>
      <c r="F29" s="635">
        <v>7.7328461614011985</v>
      </c>
      <c r="G29" s="635" t="s">
        <v>1547</v>
      </c>
      <c r="H29" s="292"/>
      <c r="I29" s="622">
        <v>3896.7406399999954</v>
      </c>
      <c r="J29" s="622">
        <v>4151</v>
      </c>
    </row>
    <row r="30" spans="2:10" ht="13.5" customHeight="1">
      <c r="B30" s="412" t="s">
        <v>1115</v>
      </c>
      <c r="C30" s="635">
        <v>33.416738064434149</v>
      </c>
      <c r="D30" s="292"/>
      <c r="E30" s="635">
        <v>32.983342572650486</v>
      </c>
      <c r="F30" s="635">
        <v>5.4319246961235859</v>
      </c>
      <c r="G30" s="635" t="s">
        <v>1360</v>
      </c>
      <c r="H30" s="292"/>
      <c r="I30" s="622">
        <v>3464.1827810000023</v>
      </c>
      <c r="J30" s="622">
        <v>3088</v>
      </c>
    </row>
    <row r="31" spans="2:10" ht="13.5" customHeight="1">
      <c r="B31" s="412" t="s">
        <v>1116</v>
      </c>
      <c r="C31" s="635">
        <v>27.24515212801294</v>
      </c>
      <c r="D31" s="292"/>
      <c r="E31" s="635">
        <v>26.876973841444972</v>
      </c>
      <c r="F31" s="635" t="s">
        <v>1323</v>
      </c>
      <c r="G31" s="635" t="s">
        <v>1560</v>
      </c>
      <c r="H31" s="292"/>
      <c r="I31" s="622">
        <v>2792.2477710000007</v>
      </c>
      <c r="J31" s="622">
        <v>1960</v>
      </c>
    </row>
    <row r="32" spans="2:10" ht="2.25" customHeight="1">
      <c r="B32" s="413"/>
      <c r="C32" s="292"/>
      <c r="D32" s="292"/>
      <c r="E32" s="292"/>
      <c r="F32" s="292"/>
      <c r="G32" s="292"/>
      <c r="H32" s="292"/>
      <c r="I32" s="463"/>
      <c r="J32" s="463"/>
    </row>
    <row r="33" spans="2:10" ht="12.95" customHeight="1">
      <c r="B33" s="411" t="s">
        <v>1127</v>
      </c>
      <c r="C33" s="292"/>
      <c r="D33" s="292"/>
      <c r="E33" s="292"/>
      <c r="F33" s="292"/>
      <c r="G33" s="292"/>
      <c r="H33" s="292"/>
      <c r="I33" s="463"/>
      <c r="J33" s="463"/>
    </row>
    <row r="34" spans="2:10" ht="12.95" customHeight="1">
      <c r="B34" s="412" t="s">
        <v>1128</v>
      </c>
      <c r="C34" s="635">
        <v>34.30509322826358</v>
      </c>
      <c r="D34" s="292"/>
      <c r="E34" s="635">
        <v>33.423993978364678</v>
      </c>
      <c r="F34" s="635">
        <v>7.6821978275581602</v>
      </c>
      <c r="G34" s="635">
        <v>1.6969832422226088</v>
      </c>
      <c r="H34" s="292"/>
      <c r="I34" s="622">
        <v>14129.72261800014</v>
      </c>
      <c r="J34" s="622">
        <v>14330</v>
      </c>
    </row>
    <row r="35" spans="2:10" ht="12.95" customHeight="1">
      <c r="B35" s="412" t="s">
        <v>1129</v>
      </c>
      <c r="C35" s="635">
        <v>35.007685447334538</v>
      </c>
      <c r="D35" s="292"/>
      <c r="E35" s="635">
        <v>33.831727490102388</v>
      </c>
      <c r="F35" s="635">
        <v>7.4808617003749811</v>
      </c>
      <c r="G35" s="635">
        <v>2.5092777553226333</v>
      </c>
      <c r="H35" s="292"/>
      <c r="I35" s="622">
        <v>3947.2263199999916</v>
      </c>
      <c r="J35" s="622">
        <v>7019</v>
      </c>
    </row>
    <row r="36" spans="2:10" ht="2.25" customHeight="1">
      <c r="B36" s="413"/>
      <c r="C36" s="292"/>
      <c r="D36" s="292"/>
      <c r="E36" s="292"/>
      <c r="F36" s="292"/>
      <c r="G36" s="292"/>
      <c r="I36" s="463"/>
      <c r="J36" s="463"/>
    </row>
    <row r="37" spans="2:10" ht="12.95" customHeight="1">
      <c r="B37" s="411" t="s">
        <v>1130</v>
      </c>
      <c r="C37" s="292"/>
      <c r="D37" s="292"/>
      <c r="E37" s="292"/>
      <c r="F37" s="292"/>
      <c r="G37" s="292"/>
      <c r="I37" s="463"/>
      <c r="J37" s="463"/>
    </row>
    <row r="38" spans="2:10" ht="12.95" customHeight="1">
      <c r="B38" s="412" t="s">
        <v>1131</v>
      </c>
      <c r="C38" s="635">
        <v>34.269372616173641</v>
      </c>
      <c r="D38" s="292"/>
      <c r="E38" s="635">
        <v>33.528718360677331</v>
      </c>
      <c r="F38" s="635">
        <v>7.1206389710769136</v>
      </c>
      <c r="G38" s="635" t="s">
        <v>1364</v>
      </c>
      <c r="I38" s="622">
        <v>10572.756238000096</v>
      </c>
      <c r="J38" s="622">
        <v>8651</v>
      </c>
    </row>
    <row r="39" spans="2:10" ht="12.95" customHeight="1">
      <c r="B39" s="412" t="s">
        <v>1132</v>
      </c>
      <c r="C39" s="635">
        <v>33.972302814868733</v>
      </c>
      <c r="D39" s="292"/>
      <c r="E39" s="635">
        <v>32.786394481915607</v>
      </c>
      <c r="F39" s="635">
        <v>8.4024104769401564</v>
      </c>
      <c r="G39" s="635">
        <v>2.6338926703563326</v>
      </c>
      <c r="H39" s="294"/>
      <c r="I39" s="622">
        <v>4710.3907989999952</v>
      </c>
      <c r="J39" s="622">
        <v>7175</v>
      </c>
    </row>
    <row r="40" spans="2:10" ht="12.95" customHeight="1">
      <c r="B40" s="412" t="s">
        <v>1133</v>
      </c>
      <c r="C40" s="635">
        <v>35.994020679850628</v>
      </c>
      <c r="D40" s="292"/>
      <c r="E40" s="635">
        <v>34.678747897379978</v>
      </c>
      <c r="F40" s="635">
        <v>8.3085924924352685</v>
      </c>
      <c r="G40" s="635">
        <v>2.1092167264582287</v>
      </c>
      <c r="H40" s="295"/>
      <c r="I40" s="622">
        <v>2793.8019010000007</v>
      </c>
      <c r="J40" s="622">
        <v>5523</v>
      </c>
    </row>
    <row r="41" spans="2:10" ht="2.25" customHeight="1">
      <c r="B41" s="442"/>
      <c r="C41" s="294"/>
      <c r="D41" s="294"/>
      <c r="E41" s="294"/>
      <c r="F41" s="320"/>
      <c r="G41" s="320"/>
      <c r="I41" s="464"/>
      <c r="J41" s="464"/>
    </row>
    <row r="42" spans="2:10" ht="12.95" customHeight="1">
      <c r="B42" s="411" t="s">
        <v>458</v>
      </c>
      <c r="C42" s="294"/>
      <c r="D42" s="294"/>
      <c r="E42" s="292"/>
      <c r="F42" s="292"/>
      <c r="G42" s="292"/>
      <c r="H42" s="292"/>
      <c r="I42" s="463"/>
      <c r="J42" s="463"/>
    </row>
    <row r="43" spans="2:10" ht="13.5" customHeight="1">
      <c r="B43" s="634" t="s">
        <v>1</v>
      </c>
      <c r="C43" s="635">
        <v>33.119383971544721</v>
      </c>
      <c r="D43" s="292"/>
      <c r="E43" s="635">
        <v>32.60681421433366</v>
      </c>
      <c r="F43" s="635">
        <v>7.9291438889176291</v>
      </c>
      <c r="G43" s="635" t="s">
        <v>1373</v>
      </c>
      <c r="H43" s="292"/>
      <c r="I43" s="622">
        <v>286.38365399999998</v>
      </c>
      <c r="J43" s="622">
        <v>902</v>
      </c>
    </row>
    <row r="44" spans="2:10" ht="13.5" customHeight="1">
      <c r="B44" s="634" t="s">
        <v>2</v>
      </c>
      <c r="C44" s="635">
        <v>39.93510011185198</v>
      </c>
      <c r="D44" s="292"/>
      <c r="E44" s="635">
        <v>38.503582302763121</v>
      </c>
      <c r="F44" s="635">
        <v>9.3288944871848525</v>
      </c>
      <c r="G44" s="635" t="s">
        <v>1380</v>
      </c>
      <c r="H44" s="292"/>
      <c r="I44" s="622">
        <v>625.38474499999973</v>
      </c>
      <c r="J44" s="622">
        <v>702</v>
      </c>
    </row>
    <row r="45" spans="2:10" ht="13.5" customHeight="1">
      <c r="B45" s="634" t="s">
        <v>3</v>
      </c>
      <c r="C45" s="635">
        <v>47.072978822385807</v>
      </c>
      <c r="D45" s="292"/>
      <c r="E45" s="635">
        <v>45.196019749201341</v>
      </c>
      <c r="F45" s="635">
        <v>12.047918923544206</v>
      </c>
      <c r="G45" s="635" t="s">
        <v>1238</v>
      </c>
      <c r="H45" s="292"/>
      <c r="I45" s="622">
        <v>267.27561999999915</v>
      </c>
      <c r="J45" s="622">
        <v>779</v>
      </c>
    </row>
    <row r="46" spans="2:10" ht="13.5" customHeight="1">
      <c r="B46" s="634" t="s">
        <v>4</v>
      </c>
      <c r="C46" s="635">
        <v>40.545572375758582</v>
      </c>
      <c r="D46" s="292"/>
      <c r="E46" s="635">
        <v>39.672936078066236</v>
      </c>
      <c r="F46" s="635">
        <v>9.2071084619827168</v>
      </c>
      <c r="G46" s="635" t="s">
        <v>1376</v>
      </c>
      <c r="H46" s="292"/>
      <c r="I46" s="622">
        <v>734.78859599999976</v>
      </c>
      <c r="J46" s="622">
        <v>756</v>
      </c>
    </row>
    <row r="47" spans="2:10" ht="13.5" customHeight="1">
      <c r="B47" s="634" t="s">
        <v>5</v>
      </c>
      <c r="C47" s="635">
        <v>33.919313451187897</v>
      </c>
      <c r="D47" s="292"/>
      <c r="E47" s="635">
        <v>32.577085297154149</v>
      </c>
      <c r="F47" s="635" t="s">
        <v>1250</v>
      </c>
      <c r="G47" s="635" t="s">
        <v>1236</v>
      </c>
      <c r="H47" s="292"/>
      <c r="I47" s="622">
        <v>303.80826000000013</v>
      </c>
      <c r="J47" s="622">
        <v>863</v>
      </c>
    </row>
    <row r="48" spans="2:10" ht="13.5" customHeight="1">
      <c r="B48" s="634" t="s">
        <v>6</v>
      </c>
      <c r="C48" s="635">
        <v>27.440815822144248</v>
      </c>
      <c r="D48" s="292"/>
      <c r="E48" s="635">
        <v>26.856982384183777</v>
      </c>
      <c r="F48" s="635" t="s">
        <v>1325</v>
      </c>
      <c r="G48" s="635" t="s">
        <v>1363</v>
      </c>
      <c r="H48" s="292"/>
      <c r="I48" s="622">
        <v>865.36341899999934</v>
      </c>
      <c r="J48" s="622">
        <v>754</v>
      </c>
    </row>
    <row r="49" spans="2:10" ht="13.5" customHeight="1">
      <c r="B49" s="634" t="s">
        <v>7</v>
      </c>
      <c r="C49" s="635">
        <v>37.076916047868316</v>
      </c>
      <c r="D49" s="292"/>
      <c r="E49" s="635">
        <v>36.674917592174737</v>
      </c>
      <c r="F49" s="635" t="s">
        <v>1362</v>
      </c>
      <c r="G49" s="635" t="s">
        <v>1363</v>
      </c>
      <c r="H49" s="292"/>
      <c r="I49" s="622">
        <v>571.82433599999877</v>
      </c>
      <c r="J49" s="622">
        <v>691</v>
      </c>
    </row>
    <row r="50" spans="2:10" ht="13.5" customHeight="1">
      <c r="B50" s="634" t="s">
        <v>8</v>
      </c>
      <c r="C50" s="635">
        <v>35.918705219260531</v>
      </c>
      <c r="D50" s="292"/>
      <c r="E50" s="635">
        <v>34.57227772764562</v>
      </c>
      <c r="F50" s="635" t="s">
        <v>1562</v>
      </c>
      <c r="G50" s="635" t="s">
        <v>1552</v>
      </c>
      <c r="H50" s="292"/>
      <c r="I50" s="622">
        <v>673.28415799999914</v>
      </c>
      <c r="J50" s="622">
        <v>685</v>
      </c>
    </row>
    <row r="51" spans="2:10" ht="13.5" customHeight="1">
      <c r="B51" s="634" t="s">
        <v>9</v>
      </c>
      <c r="C51" s="635">
        <v>33.724641129788999</v>
      </c>
      <c r="D51" s="292"/>
      <c r="E51" s="635">
        <v>33.062715162534637</v>
      </c>
      <c r="F51" s="635">
        <v>8.2633796216317812</v>
      </c>
      <c r="G51" s="635" t="s">
        <v>1237</v>
      </c>
      <c r="H51" s="292"/>
      <c r="I51" s="622">
        <v>201.52933499999952</v>
      </c>
      <c r="J51" s="622">
        <v>725</v>
      </c>
    </row>
    <row r="52" spans="2:10" ht="13.5" customHeight="1">
      <c r="B52" s="634" t="s">
        <v>10</v>
      </c>
      <c r="C52" s="635">
        <v>36.986036371029272</v>
      </c>
      <c r="D52" s="292"/>
      <c r="E52" s="635">
        <v>35.890308431716612</v>
      </c>
      <c r="F52" s="635" t="s">
        <v>1563</v>
      </c>
      <c r="G52" s="635" t="s">
        <v>1381</v>
      </c>
      <c r="H52" s="292"/>
      <c r="I52" s="622">
        <v>413.99510200000066</v>
      </c>
      <c r="J52" s="622">
        <v>859</v>
      </c>
    </row>
    <row r="53" spans="2:10" ht="13.5" customHeight="1">
      <c r="B53" s="634" t="s">
        <v>11</v>
      </c>
      <c r="C53" s="635">
        <v>31.604349385430027</v>
      </c>
      <c r="D53" s="292"/>
      <c r="E53" s="635">
        <v>30.896362759301297</v>
      </c>
      <c r="F53" s="635" t="s">
        <v>1372</v>
      </c>
      <c r="G53" s="635" t="s">
        <v>1380</v>
      </c>
      <c r="H53" s="292"/>
      <c r="I53" s="622">
        <v>536.75886800000262</v>
      </c>
      <c r="J53" s="622">
        <v>789</v>
      </c>
    </row>
    <row r="54" spans="2:10" ht="13.5" customHeight="1">
      <c r="B54" s="634" t="s">
        <v>12</v>
      </c>
      <c r="C54" s="635">
        <v>36.208922235454395</v>
      </c>
      <c r="D54" s="292"/>
      <c r="E54" s="635">
        <v>34.387414050557645</v>
      </c>
      <c r="F54" s="635" t="s">
        <v>1564</v>
      </c>
      <c r="G54" s="635" t="s">
        <v>1237</v>
      </c>
      <c r="H54" s="292"/>
      <c r="I54" s="622">
        <v>771.66367500000081</v>
      </c>
      <c r="J54" s="622">
        <v>755</v>
      </c>
    </row>
    <row r="55" spans="2:10" ht="13.5" customHeight="1">
      <c r="B55" s="634" t="s">
        <v>13</v>
      </c>
      <c r="C55" s="635">
        <v>37.655925515052715</v>
      </c>
      <c r="D55" s="292"/>
      <c r="E55" s="635">
        <v>36.694347575808287</v>
      </c>
      <c r="F55" s="635" t="s">
        <v>1369</v>
      </c>
      <c r="G55" s="635" t="s">
        <v>1379</v>
      </c>
      <c r="H55" s="292"/>
      <c r="I55" s="622">
        <v>1097.6009920000004</v>
      </c>
      <c r="J55" s="622">
        <v>787</v>
      </c>
    </row>
    <row r="56" spans="2:10" ht="13.5" customHeight="1">
      <c r="B56" s="634" t="s">
        <v>14</v>
      </c>
      <c r="C56" s="635">
        <v>33.099300490403124</v>
      </c>
      <c r="D56" s="292"/>
      <c r="E56" s="635">
        <v>32.239308277836919</v>
      </c>
      <c r="F56" s="635" t="s">
        <v>1250</v>
      </c>
      <c r="G56" s="635" t="s">
        <v>1367</v>
      </c>
      <c r="H56" s="292"/>
      <c r="I56" s="622">
        <v>773.33049100000051</v>
      </c>
      <c r="J56" s="622">
        <v>828</v>
      </c>
    </row>
    <row r="57" spans="2:10" ht="13.5" customHeight="1">
      <c r="B57" s="634" t="s">
        <v>479</v>
      </c>
      <c r="C57" s="607">
        <v>34.638643904885342</v>
      </c>
      <c r="D57" s="284"/>
      <c r="E57" s="607">
        <v>33.974882183059648</v>
      </c>
      <c r="F57" s="607">
        <v>6.9724385918743916</v>
      </c>
      <c r="G57" s="635" t="s">
        <v>1364</v>
      </c>
      <c r="I57" s="598">
        <v>5213.3765569999969</v>
      </c>
      <c r="J57" s="598">
        <v>1667</v>
      </c>
    </row>
    <row r="58" spans="2:10" ht="13.5" customHeight="1">
      <c r="B58" s="634" t="s">
        <v>1140</v>
      </c>
      <c r="C58" s="607">
        <v>35.019502013122796</v>
      </c>
      <c r="D58" s="284"/>
      <c r="E58" s="607">
        <v>34.662324582727749</v>
      </c>
      <c r="F58" s="635" t="s">
        <v>1244</v>
      </c>
      <c r="G58" s="635" t="s">
        <v>1558</v>
      </c>
      <c r="I58" s="598">
        <v>571.66406000000188</v>
      </c>
      <c r="J58" s="598">
        <v>796</v>
      </c>
    </row>
    <row r="59" spans="2:10" ht="13.5" customHeight="1">
      <c r="B59" s="634" t="s">
        <v>15</v>
      </c>
      <c r="C59" s="635">
        <v>37.862066506218007</v>
      </c>
      <c r="D59" s="292"/>
      <c r="E59" s="635">
        <v>35.681387726295192</v>
      </c>
      <c r="F59" s="635">
        <v>13.267835474909385</v>
      </c>
      <c r="G59" s="635" t="s">
        <v>1368</v>
      </c>
      <c r="H59" s="292"/>
      <c r="I59" s="622">
        <v>597.59104000000036</v>
      </c>
      <c r="J59" s="622">
        <v>760</v>
      </c>
    </row>
    <row r="60" spans="2:10" ht="13.5" customHeight="1">
      <c r="B60" s="634" t="s">
        <v>16</v>
      </c>
      <c r="C60" s="635">
        <v>38.933516513005927</v>
      </c>
      <c r="D60" s="292"/>
      <c r="E60" s="635">
        <v>38.028465220407107</v>
      </c>
      <c r="F60" s="635" t="s">
        <v>1565</v>
      </c>
      <c r="G60" s="635" t="s">
        <v>1381</v>
      </c>
      <c r="H60" s="292"/>
      <c r="I60" s="622">
        <v>92.992850999999959</v>
      </c>
      <c r="J60" s="622">
        <v>808</v>
      </c>
    </row>
    <row r="61" spans="2:10" ht="13.5" customHeight="1">
      <c r="B61" s="634" t="s">
        <v>18</v>
      </c>
      <c r="C61" s="635">
        <v>34.069621679449426</v>
      </c>
      <c r="D61" s="292"/>
      <c r="E61" s="635">
        <v>33.140155396222248</v>
      </c>
      <c r="F61" s="635" t="s">
        <v>1566</v>
      </c>
      <c r="G61" s="635" t="s">
        <v>1239</v>
      </c>
      <c r="H61" s="292"/>
      <c r="I61" s="622">
        <v>112.46798500000014</v>
      </c>
      <c r="J61" s="622">
        <v>701</v>
      </c>
    </row>
    <row r="62" spans="2:10" ht="13.5" customHeight="1">
      <c r="B62" s="634" t="s">
        <v>19</v>
      </c>
      <c r="C62" s="635">
        <v>26.789101254236481</v>
      </c>
      <c r="D62" s="292"/>
      <c r="E62" s="635">
        <v>26.309445613616735</v>
      </c>
      <c r="F62" s="635" t="s">
        <v>1246</v>
      </c>
      <c r="G62" s="635" t="s">
        <v>1553</v>
      </c>
      <c r="H62" s="292"/>
      <c r="I62" s="622">
        <v>140.77432700000006</v>
      </c>
      <c r="J62" s="622">
        <v>757</v>
      </c>
    </row>
    <row r="63" spans="2:10" ht="13.5" customHeight="1">
      <c r="B63" s="634" t="s">
        <v>20</v>
      </c>
      <c r="C63" s="635">
        <v>29.432040399425702</v>
      </c>
      <c r="D63" s="292"/>
      <c r="E63" s="635">
        <v>28.681132397051744</v>
      </c>
      <c r="F63" s="635" t="s">
        <v>1567</v>
      </c>
      <c r="G63" s="635" t="s">
        <v>1363</v>
      </c>
      <c r="H63" s="292"/>
      <c r="I63" s="622">
        <v>1209.8577949999972</v>
      </c>
      <c r="J63" s="622">
        <v>846</v>
      </c>
    </row>
    <row r="64" spans="2:10" ht="13.5" customHeight="1">
      <c r="B64" s="634" t="s">
        <v>21</v>
      </c>
      <c r="C64" s="635">
        <v>27.682543652716003</v>
      </c>
      <c r="D64" s="292"/>
      <c r="E64" s="635">
        <v>25.977823399486315</v>
      </c>
      <c r="F64" s="635" t="s">
        <v>1568</v>
      </c>
      <c r="G64" s="635" t="s">
        <v>1378</v>
      </c>
      <c r="H64" s="292"/>
      <c r="I64" s="622">
        <v>671.43473999999958</v>
      </c>
      <c r="J64" s="622">
        <v>700</v>
      </c>
    </row>
    <row r="65" spans="2:18" ht="13.5" customHeight="1">
      <c r="B65" s="634" t="s">
        <v>22</v>
      </c>
      <c r="C65" s="635">
        <v>40.74878211712705</v>
      </c>
      <c r="D65" s="292"/>
      <c r="E65" s="635">
        <v>39.04034866502483</v>
      </c>
      <c r="F65" s="635" t="s">
        <v>1243</v>
      </c>
      <c r="G65" s="635" t="s">
        <v>1236</v>
      </c>
      <c r="H65" s="292"/>
      <c r="I65" s="622">
        <v>615.67127399999936</v>
      </c>
      <c r="J65" s="622">
        <v>918</v>
      </c>
    </row>
    <row r="66" spans="2:18" ht="13.5" customHeight="1">
      <c r="B66" s="634" t="s">
        <v>23</v>
      </c>
      <c r="C66" s="635">
        <v>20.92306970484562</v>
      </c>
      <c r="D66" s="292"/>
      <c r="E66" s="635">
        <v>20.460722182286982</v>
      </c>
      <c r="F66" s="635" t="s">
        <v>1569</v>
      </c>
      <c r="G66" s="635" t="s">
        <v>1379</v>
      </c>
      <c r="H66" s="292"/>
      <c r="I66" s="622">
        <v>211.21731000000048</v>
      </c>
      <c r="J66" s="622">
        <v>782</v>
      </c>
    </row>
    <row r="67" spans="2:18" ht="13.5" customHeight="1">
      <c r="B67" s="634" t="s">
        <v>24</v>
      </c>
      <c r="C67" s="635">
        <v>36.529118390588025</v>
      </c>
      <c r="D67" s="292"/>
      <c r="E67" s="635">
        <v>35.721629322665081</v>
      </c>
      <c r="F67" s="635" t="s">
        <v>1371</v>
      </c>
      <c r="G67" s="635" t="s">
        <v>1366</v>
      </c>
      <c r="H67" s="292"/>
      <c r="I67" s="622">
        <v>170.44267900000017</v>
      </c>
      <c r="J67" s="622">
        <v>855</v>
      </c>
    </row>
    <row r="68" spans="2:18" ht="13.5" customHeight="1">
      <c r="B68" s="634" t="s">
        <v>25</v>
      </c>
      <c r="C68" s="635">
        <v>23.98898291831598</v>
      </c>
      <c r="D68" s="292"/>
      <c r="E68" s="635">
        <v>23.412304446169468</v>
      </c>
      <c r="F68" s="635" t="s">
        <v>1326</v>
      </c>
      <c r="G68" s="635" t="s">
        <v>1360</v>
      </c>
      <c r="H68" s="292"/>
      <c r="I68" s="622">
        <v>346.46706900000009</v>
      </c>
      <c r="J68" s="622">
        <v>884</v>
      </c>
    </row>
    <row r="69" spans="2:18" ht="2.25" customHeight="1">
      <c r="B69" s="442"/>
      <c r="C69" s="294"/>
      <c r="D69" s="294"/>
      <c r="E69" s="294"/>
      <c r="F69" s="320"/>
      <c r="G69" s="320"/>
      <c r="I69" s="464"/>
      <c r="J69" s="464"/>
    </row>
    <row r="70" spans="2:18" ht="12.95" customHeight="1">
      <c r="B70" s="411" t="s">
        <v>512</v>
      </c>
      <c r="C70" s="636">
        <v>34.458509078961832</v>
      </c>
      <c r="D70" s="295"/>
      <c r="E70" s="636">
        <v>33.513025399242409</v>
      </c>
      <c r="F70" s="636">
        <v>7.6382346973247977</v>
      </c>
      <c r="G70" s="636">
        <v>1.8743533444836313</v>
      </c>
      <c r="I70" s="624">
        <v>18076.948937999947</v>
      </c>
      <c r="J70" s="624">
        <v>21349</v>
      </c>
    </row>
    <row r="71" spans="2:18" ht="2.25" customHeight="1">
      <c r="B71" s="416"/>
      <c r="C71" s="417"/>
      <c r="D71" s="417"/>
      <c r="E71" s="417"/>
      <c r="F71" s="417"/>
      <c r="G71" s="417"/>
      <c r="H71" s="417"/>
      <c r="I71" s="418"/>
      <c r="J71" s="418"/>
    </row>
    <row r="72" spans="2:18" ht="2.25" customHeight="1">
      <c r="J72" s="283"/>
    </row>
    <row r="73" spans="2:18" ht="12" customHeight="1">
      <c r="B73" s="940" t="s">
        <v>1327</v>
      </c>
      <c r="C73" s="940"/>
      <c r="D73" s="940"/>
      <c r="E73" s="940"/>
      <c r="F73" s="940"/>
      <c r="G73" s="940"/>
      <c r="H73" s="940"/>
      <c r="I73" s="940"/>
      <c r="J73" s="940"/>
    </row>
    <row r="74" spans="2:18" ht="12" customHeight="1">
      <c r="B74" s="940" t="s">
        <v>1136</v>
      </c>
      <c r="C74" s="940"/>
      <c r="D74" s="940"/>
      <c r="E74" s="940"/>
      <c r="F74" s="940"/>
      <c r="G74" s="940"/>
      <c r="H74" s="940"/>
      <c r="I74" s="940"/>
      <c r="J74" s="940"/>
    </row>
    <row r="75" spans="2:18" ht="12" customHeight="1">
      <c r="B75" s="926" t="s">
        <v>1251</v>
      </c>
      <c r="C75" s="926"/>
      <c r="D75" s="926"/>
      <c r="E75" s="926"/>
      <c r="F75" s="926"/>
      <c r="G75" s="926"/>
      <c r="H75" s="926"/>
      <c r="I75" s="926"/>
      <c r="J75" s="926"/>
    </row>
    <row r="76" spans="2:18" ht="12" customHeight="1">
      <c r="B76" s="287" t="s">
        <v>1387</v>
      </c>
      <c r="C76" s="287"/>
      <c r="D76" s="287"/>
      <c r="E76" s="287"/>
      <c r="F76" s="365"/>
      <c r="G76" s="287"/>
      <c r="H76" s="287"/>
      <c r="I76" s="287"/>
      <c r="J76" s="287"/>
      <c r="M76" s="287"/>
      <c r="N76" s="287"/>
      <c r="O76" s="287"/>
      <c r="P76" s="287"/>
      <c r="Q76" s="287"/>
      <c r="R76" s="287"/>
    </row>
    <row r="77" spans="2:18" ht="12" customHeight="1">
      <c r="B77" s="287" t="s">
        <v>1388</v>
      </c>
      <c r="C77" s="287"/>
      <c r="D77" s="287"/>
      <c r="E77" s="287"/>
      <c r="F77" s="365"/>
      <c r="G77" s="287"/>
      <c r="H77" s="287"/>
      <c r="I77" s="287"/>
      <c r="J77" s="287"/>
      <c r="M77" s="287"/>
      <c r="N77" s="287"/>
      <c r="O77" s="287"/>
      <c r="P77" s="287"/>
      <c r="Q77" s="287"/>
      <c r="R77" s="287"/>
    </row>
    <row r="78" spans="2:18" ht="12" customHeight="1">
      <c r="B78" s="950" t="s">
        <v>1137</v>
      </c>
      <c r="C78" s="950"/>
      <c r="D78" s="950"/>
      <c r="E78" s="950"/>
      <c r="F78" s="950"/>
      <c r="G78" s="950"/>
      <c r="H78" s="950"/>
      <c r="I78" s="950"/>
      <c r="J78" s="950"/>
      <c r="K78" s="287"/>
      <c r="L78" s="287"/>
      <c r="M78" s="287"/>
      <c r="N78" s="287"/>
      <c r="O78" s="287"/>
      <c r="P78" s="287"/>
      <c r="Q78" s="287"/>
      <c r="R78" s="287"/>
    </row>
  </sheetData>
  <mergeCells count="11">
    <mergeCell ref="B73:J73"/>
    <mergeCell ref="B74:J74"/>
    <mergeCell ref="B75:J75"/>
    <mergeCell ref="B78:J78"/>
    <mergeCell ref="B1:J1"/>
    <mergeCell ref="B2:J2"/>
    <mergeCell ref="B3:J3"/>
    <mergeCell ref="B4:B5"/>
    <mergeCell ref="C4:C5"/>
    <mergeCell ref="E4:G4"/>
    <mergeCell ref="I4:J4"/>
  </mergeCells>
  <printOptions horizontalCentered="1" verticalCentered="1"/>
  <pageMargins left="0.3543307086614173" right="0.3543307086614173" top="0.39370078740157483" bottom="0.39370078740157483" header="0" footer="0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1:V81"/>
  <sheetViews>
    <sheetView showGridLines="0" zoomScaleNormal="100" zoomScaleSheetLayoutView="100" workbookViewId="0">
      <selection activeCell="N27" sqref="N27"/>
    </sheetView>
  </sheetViews>
  <sheetFormatPr baseColWidth="10" defaultColWidth="2.5703125" defaultRowHeight="12.75"/>
  <cols>
    <col min="1" max="1" width="3.7109375" style="278" customWidth="1"/>
    <col min="2" max="2" width="29" style="278" customWidth="1"/>
    <col min="3" max="3" width="15.5703125" style="278" customWidth="1"/>
    <col min="4" max="4" width="14.140625" style="278" customWidth="1"/>
    <col min="5" max="6" width="8.7109375" style="283" customWidth="1"/>
    <col min="7" max="13" width="2.5703125" style="278"/>
    <col min="14" max="14" width="4.28515625" style="278" bestFit="1" customWidth="1"/>
    <col min="15" max="18" width="2.5703125" style="278"/>
    <col min="19" max="19" width="9.42578125" style="278" customWidth="1"/>
    <col min="20" max="20" width="13.28515625" style="278" customWidth="1"/>
    <col min="21" max="16384" width="2.5703125" style="278"/>
  </cols>
  <sheetData>
    <row r="1" spans="2:22" s="276" customFormat="1" ht="14.1" customHeight="1">
      <c r="B1" s="928" t="s">
        <v>1477</v>
      </c>
      <c r="C1" s="928"/>
      <c r="D1" s="928"/>
      <c r="E1" s="928"/>
      <c r="F1" s="928"/>
    </row>
    <row r="2" spans="2:22" s="276" customFormat="1" ht="27.95" customHeight="1">
      <c r="B2" s="925" t="s">
        <v>1570</v>
      </c>
      <c r="C2" s="925"/>
      <c r="D2" s="925"/>
      <c r="E2" s="925"/>
      <c r="F2" s="925"/>
    </row>
    <row r="3" spans="2:22" s="277" customFormat="1" ht="14.1" customHeight="1">
      <c r="B3" s="942" t="s">
        <v>1092</v>
      </c>
      <c r="C3" s="942"/>
      <c r="D3" s="942"/>
      <c r="E3" s="942"/>
      <c r="F3" s="942"/>
    </row>
    <row r="4" spans="2:22" ht="30" customHeight="1">
      <c r="B4" s="929" t="s">
        <v>1093</v>
      </c>
      <c r="C4" s="922" t="s">
        <v>1389</v>
      </c>
      <c r="D4" s="922" t="s">
        <v>1390</v>
      </c>
      <c r="E4" s="961" t="s">
        <v>1391</v>
      </c>
      <c r="F4" s="961"/>
    </row>
    <row r="5" spans="2:22" ht="30" customHeight="1">
      <c r="B5" s="931"/>
      <c r="C5" s="923"/>
      <c r="D5" s="923"/>
      <c r="E5" s="409" t="s">
        <v>1392</v>
      </c>
      <c r="F5" s="409" t="s">
        <v>1393</v>
      </c>
    </row>
    <row r="6" spans="2:22" ht="2.25" customHeight="1">
      <c r="B6" s="440"/>
      <c r="C6" s="321"/>
      <c r="D6" s="322"/>
      <c r="E6" s="323"/>
      <c r="F6" s="323"/>
    </row>
    <row r="7" spans="2:22" ht="12.95" customHeight="1">
      <c r="B7" s="411" t="s">
        <v>1097</v>
      </c>
      <c r="C7" s="282"/>
      <c r="D7" s="282"/>
      <c r="E7" s="279"/>
      <c r="F7" s="279"/>
    </row>
    <row r="8" spans="2:22" ht="12.95" customHeight="1">
      <c r="B8" s="412" t="s">
        <v>1098</v>
      </c>
      <c r="C8" s="635">
        <v>34.775001963253935</v>
      </c>
      <c r="D8" s="635" t="s">
        <v>1571</v>
      </c>
      <c r="E8" s="622">
        <v>333.97360300000014</v>
      </c>
      <c r="F8" s="622">
        <v>325</v>
      </c>
      <c r="T8" s="571"/>
      <c r="U8" s="2"/>
      <c r="V8" s="2"/>
    </row>
    <row r="9" spans="2:22" ht="12.95" customHeight="1">
      <c r="B9" s="412" t="s">
        <v>1099</v>
      </c>
      <c r="C9" s="635">
        <v>52.769255777941652</v>
      </c>
      <c r="D9" s="635">
        <v>21.225411066694221</v>
      </c>
      <c r="E9" s="622">
        <v>662.76599100000192</v>
      </c>
      <c r="F9" s="622">
        <v>894</v>
      </c>
    </row>
    <row r="10" spans="2:22" ht="12.95" customHeight="1">
      <c r="B10" s="412" t="s">
        <v>1100</v>
      </c>
      <c r="C10" s="635">
        <v>46.621354284495162</v>
      </c>
      <c r="D10" s="635">
        <v>26.783916693102672</v>
      </c>
      <c r="E10" s="622">
        <v>1164.3866599999988</v>
      </c>
      <c r="F10" s="622">
        <v>1596</v>
      </c>
    </row>
    <row r="11" spans="2:22" ht="12.95" customHeight="1">
      <c r="B11" s="412" t="s">
        <v>1101</v>
      </c>
      <c r="C11" s="635">
        <v>46.297201069986279</v>
      </c>
      <c r="D11" s="635">
        <v>31.097381253190527</v>
      </c>
      <c r="E11" s="622">
        <v>1608.1676489999995</v>
      </c>
      <c r="F11" s="622">
        <v>1957</v>
      </c>
    </row>
    <row r="12" spans="2:22" ht="12.95" customHeight="1">
      <c r="B12" s="412" t="s">
        <v>1102</v>
      </c>
      <c r="C12" s="635">
        <v>44.886854302369784</v>
      </c>
      <c r="D12" s="635">
        <v>27.654754395233127</v>
      </c>
      <c r="E12" s="622">
        <v>1337.0694879999985</v>
      </c>
      <c r="F12" s="622">
        <v>1597</v>
      </c>
    </row>
    <row r="13" spans="2:22" ht="12.95" customHeight="1">
      <c r="B13" s="412" t="s">
        <v>1103</v>
      </c>
      <c r="C13" s="635">
        <v>39.645276318117212</v>
      </c>
      <c r="D13" s="635">
        <v>33.591871103886859</v>
      </c>
      <c r="E13" s="622">
        <v>1433.098792000002</v>
      </c>
      <c r="F13" s="622">
        <v>1244</v>
      </c>
    </row>
    <row r="14" spans="2:22" ht="12.95" customHeight="1">
      <c r="B14" s="412" t="s">
        <v>1104</v>
      </c>
      <c r="C14" s="635">
        <v>48.748078717215279</v>
      </c>
      <c r="D14" s="635">
        <v>37.469380451864644</v>
      </c>
      <c r="E14" s="622">
        <v>1267.0031029999996</v>
      </c>
      <c r="F14" s="622">
        <v>790</v>
      </c>
    </row>
    <row r="15" spans="2:22" ht="2.25" customHeight="1">
      <c r="B15" s="413"/>
      <c r="C15" s="282"/>
      <c r="D15" s="282"/>
      <c r="E15" s="461"/>
      <c r="F15" s="461"/>
    </row>
    <row r="16" spans="2:22" ht="12.95" customHeight="1">
      <c r="B16" s="411" t="s">
        <v>1105</v>
      </c>
      <c r="C16" s="282"/>
      <c r="D16" s="282"/>
      <c r="E16" s="461"/>
      <c r="F16" s="461"/>
    </row>
    <row r="17" spans="2:6" ht="13.5" customHeight="1">
      <c r="B17" s="412" t="s">
        <v>1394</v>
      </c>
      <c r="C17" s="635">
        <v>40.212534024226088</v>
      </c>
      <c r="D17" s="635" t="s">
        <v>1572</v>
      </c>
      <c r="E17" s="622">
        <v>775.03967000000114</v>
      </c>
      <c r="F17" s="622">
        <v>469</v>
      </c>
    </row>
    <row r="18" spans="2:6" ht="13.5" customHeight="1">
      <c r="B18" s="412" t="s">
        <v>1106</v>
      </c>
      <c r="C18" s="635">
        <v>44.992034420808587</v>
      </c>
      <c r="D18" s="635">
        <v>25.497996749326802</v>
      </c>
      <c r="E18" s="622">
        <v>4711.2506320000002</v>
      </c>
      <c r="F18" s="622">
        <v>5971</v>
      </c>
    </row>
    <row r="19" spans="2:6" ht="13.5" customHeight="1">
      <c r="B19" s="412" t="s">
        <v>1107</v>
      </c>
      <c r="C19" s="635">
        <v>47.749800667620811</v>
      </c>
      <c r="D19" s="635">
        <v>43.498626912184704</v>
      </c>
      <c r="E19" s="622">
        <v>2320.1749839999961</v>
      </c>
      <c r="F19" s="622">
        <v>1963</v>
      </c>
    </row>
    <row r="20" spans="2:6" ht="2.25" customHeight="1">
      <c r="B20" s="413"/>
      <c r="C20" s="282"/>
      <c r="D20" s="282"/>
      <c r="E20" s="461"/>
      <c r="F20" s="461"/>
    </row>
    <row r="21" spans="2:6" ht="12.95" customHeight="1">
      <c r="B21" s="411" t="s">
        <v>1108</v>
      </c>
      <c r="C21" s="282"/>
      <c r="D21" s="282"/>
      <c r="E21" s="461"/>
      <c r="F21" s="461"/>
    </row>
    <row r="22" spans="2:6" ht="13.5" customHeight="1">
      <c r="B22" s="412" t="s">
        <v>1504</v>
      </c>
      <c r="C22" s="635" t="s">
        <v>1573</v>
      </c>
      <c r="D22" s="635" t="s">
        <v>1574</v>
      </c>
      <c r="E22" s="622">
        <v>88.504626999999985</v>
      </c>
      <c r="F22" s="622">
        <v>123</v>
      </c>
    </row>
    <row r="23" spans="2:6" ht="13.5" customHeight="1">
      <c r="B23" s="412" t="s">
        <v>1109</v>
      </c>
      <c r="C23" s="635">
        <v>46.923912784830598</v>
      </c>
      <c r="D23" s="635">
        <v>30.034785962571569</v>
      </c>
      <c r="E23" s="622">
        <v>1324.1111239999996</v>
      </c>
      <c r="F23" s="622">
        <v>1584</v>
      </c>
    </row>
    <row r="24" spans="2:6" ht="13.5" customHeight="1">
      <c r="B24" s="412" t="s">
        <v>1110</v>
      </c>
      <c r="C24" s="635">
        <v>45.480299943920187</v>
      </c>
      <c r="D24" s="635">
        <v>30.014281613147936</v>
      </c>
      <c r="E24" s="622">
        <v>3646.3086809999959</v>
      </c>
      <c r="F24" s="622">
        <v>4124</v>
      </c>
    </row>
    <row r="25" spans="2:6" ht="13.5" customHeight="1">
      <c r="B25" s="412" t="s">
        <v>28</v>
      </c>
      <c r="C25" s="635">
        <v>44.283349134869596</v>
      </c>
      <c r="D25" s="635">
        <v>29.232659701154013</v>
      </c>
      <c r="E25" s="622">
        <v>2747.5408540000017</v>
      </c>
      <c r="F25" s="622">
        <v>2572</v>
      </c>
    </row>
    <row r="26" spans="2:6" ht="2.25" customHeight="1">
      <c r="B26" s="413"/>
      <c r="C26" s="282"/>
      <c r="D26" s="282"/>
      <c r="E26" s="461"/>
      <c r="F26" s="461"/>
    </row>
    <row r="27" spans="2:6" ht="12.95" customHeight="1">
      <c r="B27" s="411" t="s">
        <v>1111</v>
      </c>
      <c r="C27" s="282"/>
      <c r="D27" s="282"/>
      <c r="E27" s="461"/>
      <c r="F27" s="461"/>
    </row>
    <row r="28" spans="2:6" ht="13.5" customHeight="1">
      <c r="B28" s="412" t="s">
        <v>1112</v>
      </c>
      <c r="C28" s="635">
        <v>45.834795086510596</v>
      </c>
      <c r="D28" s="635">
        <v>30.312276186753152</v>
      </c>
      <c r="E28" s="622">
        <v>1442.6341140000045</v>
      </c>
      <c r="F28" s="622">
        <v>2424</v>
      </c>
    </row>
    <row r="29" spans="2:6" ht="13.5" customHeight="1">
      <c r="B29" s="412" t="s">
        <v>1113</v>
      </c>
      <c r="C29" s="635">
        <v>44.756406126365093</v>
      </c>
      <c r="D29" s="635">
        <v>28.289611437965178</v>
      </c>
      <c r="E29" s="622">
        <v>1846.009479999997</v>
      </c>
      <c r="F29" s="622">
        <v>2330</v>
      </c>
    </row>
    <row r="30" spans="2:6" ht="13.5" customHeight="1">
      <c r="B30" s="412" t="s">
        <v>1114</v>
      </c>
      <c r="C30" s="635">
        <v>46.29890422165785</v>
      </c>
      <c r="D30" s="635">
        <v>32.934399268262318</v>
      </c>
      <c r="E30" s="622">
        <v>1870.1256639999949</v>
      </c>
      <c r="F30" s="622">
        <v>1803</v>
      </c>
    </row>
    <row r="31" spans="2:6" ht="13.5" customHeight="1">
      <c r="B31" s="412" t="s">
        <v>1115</v>
      </c>
      <c r="C31" s="635">
        <v>45.14873422472985</v>
      </c>
      <c r="D31" s="635">
        <v>27.870287572239981</v>
      </c>
      <c r="E31" s="622">
        <v>1487.0158190000016</v>
      </c>
      <c r="F31" s="622">
        <v>1187</v>
      </c>
    </row>
    <row r="32" spans="2:6" ht="13.5" customHeight="1">
      <c r="B32" s="412" t="s">
        <v>1116</v>
      </c>
      <c r="C32" s="635">
        <v>44.334100212093794</v>
      </c>
      <c r="D32" s="635">
        <v>28.065991775689834</v>
      </c>
      <c r="E32" s="622">
        <v>1160.680209000001</v>
      </c>
      <c r="F32" s="622">
        <v>659</v>
      </c>
    </row>
    <row r="33" spans="2:6" ht="2.25" customHeight="1">
      <c r="B33" s="413"/>
      <c r="C33" s="282"/>
      <c r="D33" s="282"/>
      <c r="E33" s="461"/>
      <c r="F33" s="461"/>
    </row>
    <row r="34" spans="2:6" ht="12.95" customHeight="1">
      <c r="B34" s="411" t="s">
        <v>1127</v>
      </c>
      <c r="C34" s="282"/>
      <c r="D34" s="282"/>
      <c r="E34" s="461"/>
      <c r="F34" s="461"/>
    </row>
    <row r="35" spans="2:6" ht="13.5" customHeight="1">
      <c r="B35" s="412" t="s">
        <v>1128</v>
      </c>
      <c r="C35" s="635">
        <v>45.626213494655886</v>
      </c>
      <c r="D35" s="635">
        <v>30.386378319909031</v>
      </c>
      <c r="E35" s="622">
        <v>6367.2942120000271</v>
      </c>
      <c r="F35" s="622">
        <v>5888</v>
      </c>
    </row>
    <row r="36" spans="2:6" ht="13.5" customHeight="1">
      <c r="B36" s="412" t="s">
        <v>1129</v>
      </c>
      <c r="C36" s="635">
        <v>44.058297686436163</v>
      </c>
      <c r="D36" s="635">
        <v>26.462502956059325</v>
      </c>
      <c r="E36" s="622">
        <v>1439.171074000001</v>
      </c>
      <c r="F36" s="622">
        <v>2515</v>
      </c>
    </row>
    <row r="37" spans="2:6" ht="2.25" customHeight="1">
      <c r="B37" s="413"/>
      <c r="C37" s="282"/>
      <c r="D37" s="282"/>
      <c r="E37" s="461"/>
      <c r="F37" s="461"/>
    </row>
    <row r="38" spans="2:6" ht="12.95" customHeight="1">
      <c r="B38" s="411" t="s">
        <v>1130</v>
      </c>
      <c r="C38" s="282"/>
      <c r="D38" s="282"/>
      <c r="E38" s="461"/>
      <c r="F38" s="461"/>
    </row>
    <row r="39" spans="2:6" ht="13.5" customHeight="1">
      <c r="B39" s="412" t="s">
        <v>1131</v>
      </c>
      <c r="C39" s="635">
        <v>45.930082636041618</v>
      </c>
      <c r="D39" s="635">
        <v>29.517895017308231</v>
      </c>
      <c r="E39" s="622">
        <v>4620.0466909999877</v>
      </c>
      <c r="F39" s="622">
        <v>3393</v>
      </c>
    </row>
    <row r="40" spans="2:6" ht="13.5" customHeight="1">
      <c r="B40" s="412" t="s">
        <v>1132</v>
      </c>
      <c r="C40" s="635">
        <v>44.38732071942038</v>
      </c>
      <c r="D40" s="635">
        <v>30.23568745182153</v>
      </c>
      <c r="E40" s="622">
        <v>2020.7567959999926</v>
      </c>
      <c r="F40" s="622">
        <v>2773</v>
      </c>
    </row>
    <row r="41" spans="2:6" ht="13.5" customHeight="1">
      <c r="B41" s="412" t="s">
        <v>1133</v>
      </c>
      <c r="C41" s="635">
        <v>44.633740630973563</v>
      </c>
      <c r="D41" s="635">
        <v>29.245236936858738</v>
      </c>
      <c r="E41" s="622">
        <v>1165.6617990000011</v>
      </c>
      <c r="F41" s="622">
        <v>2237</v>
      </c>
    </row>
    <row r="42" spans="2:6" ht="2.25" customHeight="1">
      <c r="B42" s="413"/>
      <c r="C42" s="282"/>
      <c r="D42" s="282"/>
      <c r="E42" s="461"/>
      <c r="F42" s="461"/>
    </row>
    <row r="43" spans="2:6" ht="12.95" customHeight="1">
      <c r="B43" s="411" t="s">
        <v>458</v>
      </c>
      <c r="C43" s="282"/>
      <c r="D43" s="282"/>
      <c r="E43" s="461"/>
      <c r="F43" s="461"/>
    </row>
    <row r="44" spans="2:6" ht="13.5" customHeight="1">
      <c r="B44" s="634" t="s">
        <v>1</v>
      </c>
      <c r="C44" s="635">
        <v>41.478356395480603</v>
      </c>
      <c r="D44" s="635">
        <v>29.158609832577493</v>
      </c>
      <c r="E44" s="622">
        <v>116.73681700000002</v>
      </c>
      <c r="F44" s="622">
        <v>347</v>
      </c>
    </row>
    <row r="45" spans="2:6" ht="13.5" customHeight="1">
      <c r="B45" s="634" t="s">
        <v>2</v>
      </c>
      <c r="C45" s="635">
        <v>35.046209177596346</v>
      </c>
      <c r="D45" s="635">
        <v>23.174887932078775</v>
      </c>
      <c r="E45" s="622">
        <v>275.595145</v>
      </c>
      <c r="F45" s="622">
        <v>280</v>
      </c>
    </row>
    <row r="46" spans="2:6" ht="13.5" customHeight="1">
      <c r="B46" s="634" t="s">
        <v>3</v>
      </c>
      <c r="C46" s="635">
        <v>46.288381117626102</v>
      </c>
      <c r="D46" s="635">
        <v>33.94426449841125</v>
      </c>
      <c r="E46" s="622">
        <v>148.03975500000001</v>
      </c>
      <c r="F46" s="622">
        <v>378</v>
      </c>
    </row>
    <row r="47" spans="2:6" ht="13.5" customHeight="1">
      <c r="B47" s="634" t="s">
        <v>4</v>
      </c>
      <c r="C47" s="635">
        <v>44.251698103499152</v>
      </c>
      <c r="D47" s="635">
        <v>26.970083637314517</v>
      </c>
      <c r="E47" s="622">
        <v>379.17226500000055</v>
      </c>
      <c r="F47" s="622">
        <v>341</v>
      </c>
    </row>
    <row r="48" spans="2:6" ht="13.5" customHeight="1">
      <c r="B48" s="634" t="s">
        <v>5</v>
      </c>
      <c r="C48" s="635">
        <v>49.310722003851041</v>
      </c>
      <c r="D48" s="635">
        <v>33.012436374172268</v>
      </c>
      <c r="E48" s="622">
        <v>147.82990400000014</v>
      </c>
      <c r="F48" s="622">
        <v>391</v>
      </c>
    </row>
    <row r="49" spans="2:6" ht="13.5" customHeight="1">
      <c r="B49" s="634" t="s">
        <v>6</v>
      </c>
      <c r="C49" s="635">
        <v>45.179747869583444</v>
      </c>
      <c r="D49" s="635">
        <v>28.016417396493669</v>
      </c>
      <c r="E49" s="622">
        <v>283.92687000000018</v>
      </c>
      <c r="F49" s="622">
        <v>204</v>
      </c>
    </row>
    <row r="50" spans="2:6" ht="13.5" customHeight="1">
      <c r="B50" s="634" t="s">
        <v>7</v>
      </c>
      <c r="C50" s="635">
        <v>40.993184844017378</v>
      </c>
      <c r="D50" s="635">
        <v>30.172505928029629</v>
      </c>
      <c r="E50" s="622">
        <v>280.90362200000027</v>
      </c>
      <c r="F50" s="622">
        <v>294</v>
      </c>
    </row>
    <row r="51" spans="2:6" ht="13.5" customHeight="1">
      <c r="B51" s="634" t="s">
        <v>8</v>
      </c>
      <c r="C51" s="635">
        <v>43.712560383957566</v>
      </c>
      <c r="D51" s="635">
        <v>38.671325870279055</v>
      </c>
      <c r="E51" s="622">
        <v>300.51172900000029</v>
      </c>
      <c r="F51" s="622">
        <v>274</v>
      </c>
    </row>
    <row r="52" spans="2:6" ht="13.5" customHeight="1">
      <c r="B52" s="634" t="s">
        <v>9</v>
      </c>
      <c r="C52" s="635">
        <v>40.629578939623805</v>
      </c>
      <c r="D52" s="635">
        <v>26.218328245334799</v>
      </c>
      <c r="E52" s="622">
        <v>77.201279999999983</v>
      </c>
      <c r="F52" s="622">
        <v>265</v>
      </c>
    </row>
    <row r="53" spans="2:6" ht="13.5" customHeight="1">
      <c r="B53" s="634" t="s">
        <v>10</v>
      </c>
      <c r="C53" s="635">
        <v>35.854501320586245</v>
      </c>
      <c r="D53" s="635">
        <v>33.568436956099347</v>
      </c>
      <c r="E53" s="622">
        <v>142.85927600000008</v>
      </c>
      <c r="F53" s="622">
        <v>263</v>
      </c>
    </row>
    <row r="54" spans="2:6" ht="13.5" customHeight="1">
      <c r="B54" s="634" t="s">
        <v>11</v>
      </c>
      <c r="C54" s="635">
        <v>62.584071417780564</v>
      </c>
      <c r="D54" s="635">
        <v>32.692383483221661</v>
      </c>
      <c r="E54" s="622">
        <v>230.34017399999993</v>
      </c>
      <c r="F54" s="622">
        <v>312</v>
      </c>
    </row>
    <row r="55" spans="2:6" ht="13.5" customHeight="1">
      <c r="B55" s="634" t="s">
        <v>12</v>
      </c>
      <c r="C55" s="635">
        <v>39.322217878365819</v>
      </c>
      <c r="D55" s="635">
        <v>30.624800377955712</v>
      </c>
      <c r="E55" s="622">
        <v>414.24533200000042</v>
      </c>
      <c r="F55" s="622">
        <v>362</v>
      </c>
    </row>
    <row r="56" spans="2:6" ht="13.5" customHeight="1">
      <c r="B56" s="634" t="s">
        <v>13</v>
      </c>
      <c r="C56" s="635">
        <v>39.456526613978362</v>
      </c>
      <c r="D56" s="635" t="s">
        <v>1575</v>
      </c>
      <c r="E56" s="622">
        <v>398.22869999999995</v>
      </c>
      <c r="F56" s="622">
        <v>241</v>
      </c>
    </row>
    <row r="57" spans="2:6" ht="13.5" customHeight="1">
      <c r="B57" s="634" t="s">
        <v>14</v>
      </c>
      <c r="C57" s="635">
        <v>45.5527464542226</v>
      </c>
      <c r="D57" s="635">
        <v>25.629939229508324</v>
      </c>
      <c r="E57" s="622">
        <v>278.03197800000021</v>
      </c>
      <c r="F57" s="622">
        <v>279</v>
      </c>
    </row>
    <row r="58" spans="2:6" ht="13.5" customHeight="1">
      <c r="B58" s="634" t="s">
        <v>479</v>
      </c>
      <c r="C58" s="607">
        <v>44.831863378238623</v>
      </c>
      <c r="D58" s="607">
        <v>31.12921888604388</v>
      </c>
      <c r="E58" s="598">
        <v>2386.0250419999979</v>
      </c>
      <c r="F58" s="598">
        <v>704</v>
      </c>
    </row>
    <row r="59" spans="2:6" ht="13.5" customHeight="1">
      <c r="B59" s="634" t="s">
        <v>1140</v>
      </c>
      <c r="C59" s="607">
        <v>48.761788941354517</v>
      </c>
      <c r="D59" s="607">
        <v>26.133030869496849</v>
      </c>
      <c r="E59" s="598">
        <v>245.05232599999988</v>
      </c>
      <c r="F59" s="598">
        <v>329</v>
      </c>
    </row>
    <row r="60" spans="2:6" ht="13.5" customHeight="1">
      <c r="B60" s="634" t="s">
        <v>15</v>
      </c>
      <c r="C60" s="635">
        <v>42.857216632443304</v>
      </c>
      <c r="D60" s="635">
        <v>24.949650772510925</v>
      </c>
      <c r="E60" s="622">
        <v>248.4377740000001</v>
      </c>
      <c r="F60" s="622">
        <v>295</v>
      </c>
    </row>
    <row r="61" spans="2:6" ht="13.5" customHeight="1">
      <c r="B61" s="634" t="s">
        <v>16</v>
      </c>
      <c r="C61" s="635">
        <v>44.760755695595805</v>
      </c>
      <c r="D61" s="635">
        <v>33.87830413356356</v>
      </c>
      <c r="E61" s="622">
        <v>50.696232999999957</v>
      </c>
      <c r="F61" s="622">
        <v>405</v>
      </c>
    </row>
    <row r="62" spans="2:6" ht="13.5" customHeight="1">
      <c r="B62" s="634" t="s">
        <v>18</v>
      </c>
      <c r="C62" s="635">
        <v>57.111317708981247</v>
      </c>
      <c r="D62" s="635">
        <v>36.05901377116647</v>
      </c>
      <c r="E62" s="622">
        <v>58.970167999999994</v>
      </c>
      <c r="F62" s="622">
        <v>319</v>
      </c>
    </row>
    <row r="63" spans="2:6" ht="13.5" customHeight="1">
      <c r="B63" s="634" t="s">
        <v>19</v>
      </c>
      <c r="C63" s="635">
        <v>52.857524144478695</v>
      </c>
      <c r="D63" s="635">
        <v>30.964185539448287</v>
      </c>
      <c r="E63" s="622">
        <v>55.885861999999918</v>
      </c>
      <c r="F63" s="622">
        <v>280</v>
      </c>
    </row>
    <row r="64" spans="2:6" ht="13.5" customHeight="1">
      <c r="B64" s="634" t="s">
        <v>20</v>
      </c>
      <c r="C64" s="635">
        <v>52.136398649269587</v>
      </c>
      <c r="D64" s="635">
        <v>26.758947222797509</v>
      </c>
      <c r="E64" s="622">
        <v>470.70175799999987</v>
      </c>
      <c r="F64" s="622">
        <v>284</v>
      </c>
    </row>
    <row r="65" spans="2:14" ht="13.5" customHeight="1">
      <c r="B65" s="634" t="s">
        <v>21</v>
      </c>
      <c r="C65" s="635">
        <v>57.751730740768025</v>
      </c>
      <c r="D65" s="635">
        <v>27.920815670041556</v>
      </c>
      <c r="E65" s="622">
        <v>300.80486900000017</v>
      </c>
      <c r="F65" s="622">
        <v>279</v>
      </c>
    </row>
    <row r="66" spans="2:14" ht="13.5" customHeight="1">
      <c r="B66" s="634" t="s">
        <v>22</v>
      </c>
      <c r="C66" s="635">
        <v>44.724315915651005</v>
      </c>
      <c r="D66" s="635">
        <v>25.846104119652459</v>
      </c>
      <c r="E66" s="622">
        <v>251.4430790000001</v>
      </c>
      <c r="F66" s="622">
        <v>386</v>
      </c>
    </row>
    <row r="67" spans="2:14" ht="13.5" customHeight="1">
      <c r="B67" s="634" t="s">
        <v>23</v>
      </c>
      <c r="C67" s="635">
        <v>34.903797071529496</v>
      </c>
      <c r="D67" s="635">
        <v>34.930001727267289</v>
      </c>
      <c r="E67" s="622">
        <v>75.089710000000025</v>
      </c>
      <c r="F67" s="622">
        <v>273</v>
      </c>
    </row>
    <row r="68" spans="2:14" ht="13.5" customHeight="1">
      <c r="B68" s="634" t="s">
        <v>24</v>
      </c>
      <c r="C68" s="635">
        <v>40.844307566286595</v>
      </c>
      <c r="D68" s="635">
        <v>32.207399633829745</v>
      </c>
      <c r="E68" s="622">
        <v>69.302185999999949</v>
      </c>
      <c r="F68" s="622">
        <v>317</v>
      </c>
    </row>
    <row r="69" spans="2:14" ht="13.5" customHeight="1">
      <c r="B69" s="634" t="s">
        <v>25</v>
      </c>
      <c r="C69" s="635">
        <v>57.40509163601677</v>
      </c>
      <c r="D69" s="635">
        <v>27.893414180872973</v>
      </c>
      <c r="E69" s="622">
        <v>120.43343200000005</v>
      </c>
      <c r="F69" s="622">
        <v>301</v>
      </c>
    </row>
    <row r="70" spans="2:14" ht="2.25" customHeight="1">
      <c r="B70" s="413"/>
      <c r="C70" s="282"/>
      <c r="D70" s="282"/>
      <c r="E70" s="461"/>
      <c r="F70" s="461"/>
    </row>
    <row r="71" spans="2:14" ht="12.95" customHeight="1">
      <c r="B71" s="411" t="s">
        <v>1618</v>
      </c>
      <c r="C71" s="636">
        <v>45.337158333966862</v>
      </c>
      <c r="D71" s="636">
        <v>29.662987167224173</v>
      </c>
      <c r="E71" s="624">
        <v>7806.4652860000297</v>
      </c>
      <c r="F71" s="624">
        <v>8403</v>
      </c>
      <c r="N71" s="464"/>
    </row>
    <row r="72" spans="2:14" ht="12.95" customHeight="1">
      <c r="B72" s="413" t="s">
        <v>1581</v>
      </c>
      <c r="C72" s="766">
        <v>44.019118730705024</v>
      </c>
      <c r="D72" s="766">
        <v>29.277347244884655</v>
      </c>
      <c r="E72" s="767">
        <v>7955</v>
      </c>
      <c r="F72" s="767">
        <v>8837</v>
      </c>
      <c r="N72" s="464"/>
    </row>
    <row r="73" spans="2:14" ht="12.95" customHeight="1">
      <c r="B73" s="413" t="s">
        <v>1313</v>
      </c>
      <c r="C73" s="766">
        <v>44.5</v>
      </c>
      <c r="D73" s="766">
        <v>29.2</v>
      </c>
      <c r="E73" s="768">
        <v>8430.9116510000349</v>
      </c>
      <c r="F73" s="768">
        <v>9014</v>
      </c>
    </row>
    <row r="74" spans="2:14" ht="2.25" customHeight="1">
      <c r="B74" s="416"/>
      <c r="C74" s="441"/>
      <c r="D74" s="441"/>
      <c r="E74" s="418"/>
      <c r="F74" s="418"/>
    </row>
    <row r="75" spans="2:14" ht="2.25" customHeight="1">
      <c r="B75" s="287"/>
      <c r="C75" s="370"/>
      <c r="D75" s="370"/>
      <c r="E75" s="365"/>
      <c r="F75" s="365"/>
    </row>
    <row r="76" spans="2:14" ht="12" customHeight="1">
      <c r="B76" s="940" t="s">
        <v>1447</v>
      </c>
      <c r="C76" s="940"/>
      <c r="D76" s="940"/>
      <c r="E76" s="940"/>
      <c r="F76" s="940"/>
    </row>
    <row r="77" spans="2:14" ht="12" customHeight="1">
      <c r="B77" s="940" t="s">
        <v>1327</v>
      </c>
      <c r="C77" s="940"/>
      <c r="D77" s="940"/>
      <c r="E77" s="940"/>
      <c r="F77" s="940"/>
    </row>
    <row r="78" spans="2:14" s="287" customFormat="1" ht="12" customHeight="1">
      <c r="B78" s="940" t="s">
        <v>1136</v>
      </c>
      <c r="C78" s="940"/>
      <c r="D78" s="940"/>
      <c r="E78" s="940"/>
      <c r="F78" s="940"/>
    </row>
    <row r="79" spans="2:14" s="287" customFormat="1" ht="12" customHeight="1">
      <c r="B79" s="481" t="s">
        <v>1387</v>
      </c>
      <c r="E79" s="365"/>
      <c r="F79" s="365"/>
    </row>
    <row r="80" spans="2:14" s="482" customFormat="1" ht="18" customHeight="1">
      <c r="B80" s="938" t="s">
        <v>1388</v>
      </c>
      <c r="C80" s="938"/>
      <c r="D80" s="938"/>
      <c r="E80" s="938"/>
      <c r="F80" s="938"/>
    </row>
    <row r="81" spans="2:6" s="287" customFormat="1" ht="12" customHeight="1">
      <c r="B81" s="927" t="s">
        <v>1137</v>
      </c>
      <c r="C81" s="927"/>
      <c r="D81" s="927"/>
      <c r="E81" s="927"/>
      <c r="F81" s="927"/>
    </row>
  </sheetData>
  <mergeCells count="12">
    <mergeCell ref="B76:F76"/>
    <mergeCell ref="B77:F77"/>
    <mergeCell ref="B78:F78"/>
    <mergeCell ref="B81:F81"/>
    <mergeCell ref="B1:F1"/>
    <mergeCell ref="B2:F2"/>
    <mergeCell ref="B3:F3"/>
    <mergeCell ref="B4:B5"/>
    <mergeCell ref="C4:C5"/>
    <mergeCell ref="D4:D5"/>
    <mergeCell ref="E4:F4"/>
    <mergeCell ref="B80:F80"/>
  </mergeCells>
  <printOptions horizontalCentered="1" verticalCentered="1"/>
  <pageMargins left="0.3543307086614173" right="0.3543307086614173" top="0.39370078740157483" bottom="0.39370078740157483" header="0" footer="0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X98"/>
  <sheetViews>
    <sheetView showGridLines="0" zoomScaleNormal="100" zoomScaleSheetLayoutView="100" workbookViewId="0">
      <selection activeCell="N27" sqref="N27"/>
    </sheetView>
  </sheetViews>
  <sheetFormatPr baseColWidth="10" defaultColWidth="9.140625" defaultRowHeight="15"/>
  <cols>
    <col min="1" max="1" width="3.7109375" customWidth="1"/>
    <col min="2" max="2" width="24.5703125" customWidth="1"/>
    <col min="3" max="4" width="6.140625" customWidth="1"/>
    <col min="5" max="6" width="7.85546875" customWidth="1"/>
    <col min="7" max="7" width="11.42578125" customWidth="1"/>
    <col min="8" max="8" width="7.85546875" customWidth="1"/>
    <col min="9" max="9" width="7.42578125" customWidth="1"/>
    <col min="10" max="10" width="8.7109375" customWidth="1"/>
    <col min="11" max="12" width="9" customWidth="1"/>
    <col min="13" max="13" width="1.85546875" customWidth="1"/>
    <col min="14" max="15" width="8.7109375" customWidth="1"/>
    <col min="16" max="16" width="1.85546875" customWidth="1"/>
  </cols>
  <sheetData>
    <row r="1" spans="2:24" s="276" customFormat="1" ht="14.1" customHeight="1">
      <c r="B1" s="928" t="s">
        <v>1478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</row>
    <row r="2" spans="2:24" s="276" customFormat="1" ht="27.95" customHeight="1">
      <c r="B2" s="962" t="s">
        <v>1582</v>
      </c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2"/>
    </row>
    <row r="3" spans="2:24" s="277" customFormat="1" ht="14.1" customHeight="1">
      <c r="B3" s="942" t="s">
        <v>1092</v>
      </c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  <c r="O3" s="942"/>
    </row>
    <row r="4" spans="2:24" ht="15" customHeight="1">
      <c r="B4" s="920" t="s">
        <v>1332</v>
      </c>
      <c r="C4" s="943" t="s">
        <v>1395</v>
      </c>
      <c r="D4" s="943"/>
      <c r="E4" s="943"/>
      <c r="F4" s="943"/>
      <c r="G4" s="943"/>
      <c r="H4" s="943"/>
      <c r="I4" s="943"/>
      <c r="J4" s="943"/>
      <c r="K4" s="943"/>
      <c r="L4" s="444"/>
      <c r="M4" s="406"/>
      <c r="N4" s="961" t="s">
        <v>1391</v>
      </c>
      <c r="O4" s="961"/>
    </row>
    <row r="5" spans="2:24" ht="51.75" customHeight="1">
      <c r="B5" s="921"/>
      <c r="C5" s="407" t="s">
        <v>1396</v>
      </c>
      <c r="D5" s="407" t="s">
        <v>1397</v>
      </c>
      <c r="E5" s="407" t="s">
        <v>1398</v>
      </c>
      <c r="F5" s="407" t="s">
        <v>1399</v>
      </c>
      <c r="G5" s="407" t="s">
        <v>1400</v>
      </c>
      <c r="H5" s="407" t="s">
        <v>1401</v>
      </c>
      <c r="I5" s="407" t="s">
        <v>1402</v>
      </c>
      <c r="J5" s="407" t="s">
        <v>1403</v>
      </c>
      <c r="K5" s="407" t="s">
        <v>1404</v>
      </c>
      <c r="L5" s="407" t="s">
        <v>1405</v>
      </c>
      <c r="M5" s="408"/>
      <c r="N5" s="409" t="s">
        <v>1392</v>
      </c>
      <c r="O5" s="409" t="s">
        <v>1393</v>
      </c>
    </row>
    <row r="6" spans="2:24" ht="2.25" customHeight="1">
      <c r="B6" s="443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17"/>
      <c r="O6" s="317"/>
    </row>
    <row r="7" spans="2:24" ht="12.95" customHeight="1">
      <c r="B7" s="411" t="s">
        <v>1097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79"/>
      <c r="O7" s="279"/>
    </row>
    <row r="8" spans="2:24" ht="12.95" customHeight="1">
      <c r="B8" s="412" t="s">
        <v>1098</v>
      </c>
      <c r="C8" s="25">
        <v>54.052472682229372</v>
      </c>
      <c r="D8" s="25">
        <v>17.332547484109334</v>
      </c>
      <c r="E8" s="25">
        <v>21.844908744821652</v>
      </c>
      <c r="F8" s="25">
        <v>5.2824148016631804</v>
      </c>
      <c r="G8" s="25">
        <v>1.2664332039740516</v>
      </c>
      <c r="H8" s="25">
        <v>2.8660240126929626</v>
      </c>
      <c r="I8" s="25">
        <v>5.1754820311641749</v>
      </c>
      <c r="J8" s="25">
        <v>16.623264055938613</v>
      </c>
      <c r="K8" s="25">
        <v>18.866038374753121</v>
      </c>
      <c r="L8" s="25">
        <v>7.9910184084328346</v>
      </c>
      <c r="M8" s="282"/>
      <c r="N8" s="637">
        <v>116.13932699999994</v>
      </c>
      <c r="O8" s="637">
        <v>139</v>
      </c>
    </row>
    <row r="9" spans="2:24" ht="12.95" customHeight="1">
      <c r="B9" s="412" t="s">
        <v>1099</v>
      </c>
      <c r="C9" s="25">
        <v>51.435559600338209</v>
      </c>
      <c r="D9" s="25">
        <v>24.014843899087559</v>
      </c>
      <c r="E9" s="25">
        <v>9.2305550872428874</v>
      </c>
      <c r="F9" s="25">
        <v>9.9857292349611804</v>
      </c>
      <c r="G9" s="25">
        <v>1.4797218253466498</v>
      </c>
      <c r="H9" s="25">
        <v>6.8884338729113637</v>
      </c>
      <c r="I9" s="25">
        <v>11.330078070935867</v>
      </c>
      <c r="J9" s="25">
        <v>17.639842587743853</v>
      </c>
      <c r="K9" s="25">
        <v>11.755622224824601</v>
      </c>
      <c r="L9" s="25">
        <v>5.2370643386988522</v>
      </c>
      <c r="M9" s="282"/>
      <c r="N9" s="637">
        <v>349.73668100000071</v>
      </c>
      <c r="O9" s="637">
        <v>462</v>
      </c>
    </row>
    <row r="10" spans="2:24" ht="12.95" customHeight="1">
      <c r="B10" s="412" t="s">
        <v>1100</v>
      </c>
      <c r="C10" s="25">
        <v>45.249185861295103</v>
      </c>
      <c r="D10" s="25">
        <v>18.389591337305934</v>
      </c>
      <c r="E10" s="25">
        <v>14.825621706715628</v>
      </c>
      <c r="F10" s="25">
        <v>8.3387926705659829</v>
      </c>
      <c r="G10" s="25">
        <v>1.4320907196891663</v>
      </c>
      <c r="H10" s="25">
        <v>11.643578610431129</v>
      </c>
      <c r="I10" s="25">
        <v>5.7285397222669019</v>
      </c>
      <c r="J10" s="25">
        <v>12.813442641535103</v>
      </c>
      <c r="K10" s="25">
        <v>16.527043250377833</v>
      </c>
      <c r="L10" s="25">
        <v>2.1271350837389962</v>
      </c>
      <c r="M10" s="282"/>
      <c r="N10" s="637">
        <v>542.85282999999959</v>
      </c>
      <c r="O10" s="637">
        <v>772</v>
      </c>
      <c r="S10" s="571"/>
      <c r="T10" s="2"/>
      <c r="U10" s="2"/>
      <c r="V10" s="278"/>
      <c r="W10" s="278"/>
      <c r="X10" s="278"/>
    </row>
    <row r="11" spans="2:24" ht="12.95" customHeight="1">
      <c r="B11" s="412" t="s">
        <v>1101</v>
      </c>
      <c r="C11" s="25">
        <v>42.622442837297115</v>
      </c>
      <c r="D11" s="25">
        <v>13.975746068416958</v>
      </c>
      <c r="E11" s="25">
        <v>12.983028463838723</v>
      </c>
      <c r="F11" s="25">
        <v>9.341402567161861</v>
      </c>
      <c r="G11" s="25">
        <v>2.0981967562347243</v>
      </c>
      <c r="H11" s="25">
        <v>7.9038876275002607</v>
      </c>
      <c r="I11" s="25">
        <v>9.9319682883021532</v>
      </c>
      <c r="J11" s="25">
        <v>12.661303653019813</v>
      </c>
      <c r="K11" s="25">
        <v>17.482717740367374</v>
      </c>
      <c r="L11" s="25">
        <v>2.7812927829029084</v>
      </c>
      <c r="M11" s="282"/>
      <c r="N11" s="637">
        <v>744.53661000000102</v>
      </c>
      <c r="O11" s="637">
        <v>901</v>
      </c>
    </row>
    <row r="12" spans="2:24" ht="12.95" customHeight="1">
      <c r="B12" s="412" t="s">
        <v>1102</v>
      </c>
      <c r="C12" s="25">
        <v>33.81672807839923</v>
      </c>
      <c r="D12" s="25">
        <v>8.7547793437513057</v>
      </c>
      <c r="E12" s="25">
        <v>15.320671655518387</v>
      </c>
      <c r="F12" s="25">
        <v>14.840796033669415</v>
      </c>
      <c r="G12" s="25">
        <v>1.5534109238964229</v>
      </c>
      <c r="H12" s="25">
        <v>11.413230059035758</v>
      </c>
      <c r="I12" s="25">
        <v>14.092824838723208</v>
      </c>
      <c r="J12" s="25">
        <v>15.872310298599098</v>
      </c>
      <c r="K12" s="25">
        <v>16.875308901826198</v>
      </c>
      <c r="L12" s="25">
        <v>2.1790996128581757</v>
      </c>
      <c r="M12" s="282"/>
      <c r="N12" s="637">
        <v>600.16843300000096</v>
      </c>
      <c r="O12" s="637">
        <v>728</v>
      </c>
    </row>
    <row r="13" spans="2:24" ht="12.95" customHeight="1">
      <c r="B13" s="412" t="s">
        <v>1103</v>
      </c>
      <c r="C13" s="25">
        <v>35.895880113034259</v>
      </c>
      <c r="D13" s="25">
        <v>15.291904102052412</v>
      </c>
      <c r="E13" s="25">
        <v>16.251587926622435</v>
      </c>
      <c r="F13" s="25">
        <v>14.119058566410272</v>
      </c>
      <c r="G13" s="25">
        <v>0.31551494232633004</v>
      </c>
      <c r="H13" s="25">
        <v>9.9439253279982989</v>
      </c>
      <c r="I13" s="25">
        <v>14.536345385549538</v>
      </c>
      <c r="J13" s="25">
        <v>10.985594737456376</v>
      </c>
      <c r="K13" s="25">
        <v>21.214819889529743</v>
      </c>
      <c r="L13" s="25">
        <v>1.532803555339175</v>
      </c>
      <c r="M13" s="282"/>
      <c r="N13" s="637">
        <v>568.15597600000069</v>
      </c>
      <c r="O13" s="637">
        <v>553</v>
      </c>
    </row>
    <row r="14" spans="2:24" ht="12.95" customHeight="1">
      <c r="B14" s="412" t="s">
        <v>1104</v>
      </c>
      <c r="C14" s="25">
        <v>27.225119461643395</v>
      </c>
      <c r="D14" s="25">
        <v>13.098077557097335</v>
      </c>
      <c r="E14" s="25">
        <v>20.941787790282316</v>
      </c>
      <c r="F14" s="25">
        <v>8.2949926127640108</v>
      </c>
      <c r="G14" s="25">
        <v>0.19377107043658645</v>
      </c>
      <c r="H14" s="25">
        <v>13.096344993513775</v>
      </c>
      <c r="I14" s="25">
        <v>13.06766662186708</v>
      </c>
      <c r="J14" s="25">
        <v>6.5775111239211688</v>
      </c>
      <c r="K14" s="25">
        <v>26.537615694276884</v>
      </c>
      <c r="L14" s="25">
        <v>1.3678438109391515</v>
      </c>
      <c r="M14" s="282"/>
      <c r="N14" s="637">
        <v>617.63966999999991</v>
      </c>
      <c r="O14" s="637">
        <v>363</v>
      </c>
    </row>
    <row r="15" spans="2:24" ht="2.25" customHeight="1">
      <c r="B15" s="413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461"/>
      <c r="O15" s="461"/>
    </row>
    <row r="16" spans="2:24" ht="12.95" customHeight="1">
      <c r="B16" s="411" t="s">
        <v>1105</v>
      </c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461"/>
      <c r="O16" s="461"/>
      <c r="P16" s="278"/>
      <c r="Q16" s="278"/>
      <c r="R16" s="278"/>
    </row>
    <row r="17" spans="2:18" ht="12" customHeight="1">
      <c r="B17" s="412" t="s">
        <v>1394</v>
      </c>
      <c r="C17" s="25">
        <v>36.291998400285379</v>
      </c>
      <c r="D17" s="25">
        <v>15.982705183399467</v>
      </c>
      <c r="E17" s="25">
        <v>15.616084613625288</v>
      </c>
      <c r="F17" s="25">
        <v>4.3619489739322388</v>
      </c>
      <c r="G17" s="25">
        <v>0</v>
      </c>
      <c r="H17" s="25">
        <v>0.46537656908498015</v>
      </c>
      <c r="I17" s="25">
        <v>4.7283131771288236</v>
      </c>
      <c r="J17" s="25">
        <v>17.872974249620079</v>
      </c>
      <c r="K17" s="25">
        <v>27.226204658285951</v>
      </c>
      <c r="L17" s="25">
        <v>8.2914341627960031</v>
      </c>
      <c r="M17" s="282"/>
      <c r="N17" s="637">
        <v>311.66309100000007</v>
      </c>
      <c r="O17" s="637">
        <v>174</v>
      </c>
      <c r="P17" s="278"/>
      <c r="Q17" s="278"/>
      <c r="R17" s="278"/>
    </row>
    <row r="18" spans="2:18" ht="12.95" customHeight="1">
      <c r="B18" s="412" t="s">
        <v>1106</v>
      </c>
      <c r="C18" s="25">
        <v>37.191444388312554</v>
      </c>
      <c r="D18" s="25">
        <v>15.118126426320494</v>
      </c>
      <c r="E18" s="25">
        <v>13.87183290780786</v>
      </c>
      <c r="F18" s="25">
        <v>9.8980551334154931</v>
      </c>
      <c r="G18" s="25">
        <v>1.5784914005149568</v>
      </c>
      <c r="H18" s="25">
        <v>11.613324667112504</v>
      </c>
      <c r="I18" s="25">
        <v>11.603955314345267</v>
      </c>
      <c r="J18" s="25">
        <v>11.322298655847229</v>
      </c>
      <c r="K18" s="25">
        <v>17.397982200495179</v>
      </c>
      <c r="L18" s="25">
        <v>2.5060316131334481</v>
      </c>
      <c r="M18" s="282"/>
      <c r="N18" s="637">
        <v>2119.687506000002</v>
      </c>
      <c r="O18" s="637">
        <v>2792</v>
      </c>
      <c r="P18" s="278"/>
      <c r="Q18" s="278"/>
      <c r="R18" s="278"/>
    </row>
    <row r="19" spans="2:18" ht="12.95" customHeight="1">
      <c r="B19" s="412" t="s">
        <v>1107</v>
      </c>
      <c r="C19" s="25">
        <v>43.257909327691586</v>
      </c>
      <c r="D19" s="25">
        <v>14.266592018317365</v>
      </c>
      <c r="E19" s="25">
        <v>18.56861606710039</v>
      </c>
      <c r="F19" s="25">
        <v>13.809725851542279</v>
      </c>
      <c r="G19" s="25">
        <v>0.80291860050086783</v>
      </c>
      <c r="H19" s="25">
        <v>9.7250723055090393</v>
      </c>
      <c r="I19" s="25">
        <v>12.443398034476552</v>
      </c>
      <c r="J19" s="25">
        <v>13.307025976204805</v>
      </c>
      <c r="K19" s="25">
        <v>19.405628465196983</v>
      </c>
      <c r="L19" s="25">
        <v>1.0042212825547632</v>
      </c>
      <c r="M19" s="282"/>
      <c r="N19" s="637">
        <v>1107.8789300000012</v>
      </c>
      <c r="O19" s="637">
        <v>952</v>
      </c>
      <c r="P19" s="278"/>
      <c r="Q19" s="278"/>
      <c r="R19" s="278"/>
    </row>
    <row r="20" spans="2:18" ht="2.25" customHeight="1">
      <c r="B20" s="413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461"/>
      <c r="O20" s="461"/>
      <c r="P20" s="278"/>
      <c r="Q20" s="278"/>
      <c r="R20" s="278"/>
    </row>
    <row r="21" spans="2:18" ht="12.95" customHeight="1">
      <c r="B21" s="411" t="s">
        <v>1108</v>
      </c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461"/>
      <c r="O21" s="461"/>
      <c r="P21" s="278"/>
      <c r="Q21" s="278"/>
      <c r="R21" s="278"/>
    </row>
    <row r="22" spans="2:18" ht="12.95" customHeight="1">
      <c r="B22" s="412" t="s">
        <v>1504</v>
      </c>
      <c r="C22" s="25">
        <v>19.221145037156059</v>
      </c>
      <c r="D22" s="25">
        <v>9.2377015727401925</v>
      </c>
      <c r="E22" s="25">
        <v>25.7313683431497</v>
      </c>
      <c r="F22" s="25">
        <v>13.823566010410756</v>
      </c>
      <c r="G22" s="25">
        <v>1.2697638042542534</v>
      </c>
      <c r="H22" s="25">
        <v>2.8501470167337142</v>
      </c>
      <c r="I22" s="25">
        <v>12.614402617680135</v>
      </c>
      <c r="J22" s="25">
        <v>4.2320310339825333</v>
      </c>
      <c r="K22" s="25">
        <v>28.287313862663289</v>
      </c>
      <c r="L22" s="25">
        <v>0</v>
      </c>
      <c r="M22" s="282"/>
      <c r="N22" s="637">
        <v>42.849543999999987</v>
      </c>
      <c r="O22" s="637">
        <v>53</v>
      </c>
      <c r="P22" s="278"/>
      <c r="Q22" s="278"/>
      <c r="R22" s="278"/>
    </row>
    <row r="23" spans="2:18" ht="12.95" customHeight="1">
      <c r="B23" s="412" t="s">
        <v>1109</v>
      </c>
      <c r="C23" s="25">
        <v>25.599644510539203</v>
      </c>
      <c r="D23" s="25">
        <v>10.703049589933528</v>
      </c>
      <c r="E23" s="25">
        <v>16.00257549051857</v>
      </c>
      <c r="F23" s="25">
        <v>8.8170308825087549</v>
      </c>
      <c r="G23" s="25">
        <v>0.11381970557879711</v>
      </c>
      <c r="H23" s="25">
        <v>12.396354261433109</v>
      </c>
      <c r="I23" s="25">
        <v>16.322694559202251</v>
      </c>
      <c r="J23" s="25">
        <v>12.153236471190375</v>
      </c>
      <c r="K23" s="25">
        <v>24.256627350281196</v>
      </c>
      <c r="L23" s="25">
        <v>2.8471072540520996</v>
      </c>
      <c r="M23" s="282"/>
      <c r="N23" s="637">
        <v>621.32474899999988</v>
      </c>
      <c r="O23" s="637">
        <v>749</v>
      </c>
      <c r="P23" s="278"/>
      <c r="Q23" s="278"/>
      <c r="R23" s="278"/>
    </row>
    <row r="24" spans="2:18" ht="12.95" customHeight="1">
      <c r="B24" s="412" t="s">
        <v>1110</v>
      </c>
      <c r="C24" s="25">
        <v>40.775772696646158</v>
      </c>
      <c r="D24" s="25">
        <v>14.412573867567502</v>
      </c>
      <c r="E24" s="25">
        <v>16.031187586291452</v>
      </c>
      <c r="F24" s="25">
        <v>11.890667731378249</v>
      </c>
      <c r="G24" s="25">
        <v>0.7728279661956603</v>
      </c>
      <c r="H24" s="25">
        <v>11.102036064867722</v>
      </c>
      <c r="I24" s="25">
        <v>11.695388155274937</v>
      </c>
      <c r="J24" s="25">
        <v>11.265617789104963</v>
      </c>
      <c r="K24" s="25">
        <v>19.281342073234331</v>
      </c>
      <c r="L24" s="25">
        <v>1.8316258376067165</v>
      </c>
      <c r="M24" s="282"/>
      <c r="N24" s="637">
        <v>1658.3521249999981</v>
      </c>
      <c r="O24" s="637">
        <v>1930</v>
      </c>
      <c r="P24" s="278"/>
      <c r="Q24" s="278"/>
      <c r="R24" s="278"/>
    </row>
    <row r="25" spans="2:18" ht="12.95" customHeight="1">
      <c r="B25" s="412" t="s">
        <v>28</v>
      </c>
      <c r="C25" s="25">
        <v>44.151891289364734</v>
      </c>
      <c r="D25" s="25">
        <v>17.987589690625192</v>
      </c>
      <c r="E25" s="25">
        <v>14.146391895181731</v>
      </c>
      <c r="F25" s="25">
        <v>9.7396475872735042</v>
      </c>
      <c r="G25" s="25">
        <v>2.3248863088094596</v>
      </c>
      <c r="H25" s="25">
        <v>7.6440080009691229</v>
      </c>
      <c r="I25" s="25">
        <v>8.0372039223580316</v>
      </c>
      <c r="J25" s="25">
        <v>14.710118325176417</v>
      </c>
      <c r="K25" s="25">
        <v>15.290648443637719</v>
      </c>
      <c r="L25" s="25">
        <v>3.4537880843041426</v>
      </c>
      <c r="M25" s="282"/>
      <c r="N25" s="637">
        <v>1216.7031089999984</v>
      </c>
      <c r="O25" s="637">
        <v>1186</v>
      </c>
      <c r="P25" s="278"/>
      <c r="Q25" s="278"/>
      <c r="R25" s="278"/>
    </row>
    <row r="26" spans="2:18" ht="2.25" customHeight="1">
      <c r="B26" s="413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461"/>
      <c r="O26" s="461"/>
      <c r="P26" s="278"/>
      <c r="Q26" s="278"/>
      <c r="R26" s="278" t="s">
        <v>1406</v>
      </c>
    </row>
    <row r="27" spans="2:18" ht="12.95" customHeight="1">
      <c r="B27" s="411" t="s">
        <v>1111</v>
      </c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461"/>
      <c r="O27" s="461"/>
      <c r="P27" s="278"/>
      <c r="Q27" s="278"/>
      <c r="R27" s="278"/>
    </row>
    <row r="28" spans="2:18" ht="13.5" customHeight="1">
      <c r="B28" s="412" t="s">
        <v>1112</v>
      </c>
      <c r="C28" s="25">
        <v>37.49058490970117</v>
      </c>
      <c r="D28" s="25">
        <v>15.433941818499362</v>
      </c>
      <c r="E28" s="25">
        <v>13.80930558653116</v>
      </c>
      <c r="F28" s="25">
        <v>10.852193748063364</v>
      </c>
      <c r="G28" s="25">
        <v>1.1603544427364958</v>
      </c>
      <c r="H28" s="25">
        <v>12.486941917300323</v>
      </c>
      <c r="I28" s="25">
        <v>11.524731870632483</v>
      </c>
      <c r="J28" s="25">
        <v>10.076736269596655</v>
      </c>
      <c r="K28" s="25">
        <v>25.164166499263608</v>
      </c>
      <c r="L28" s="25">
        <v>1.5083942478634356</v>
      </c>
      <c r="M28" s="282"/>
      <c r="N28" s="637">
        <v>661.22838999999976</v>
      </c>
      <c r="O28" s="637">
        <v>1169</v>
      </c>
      <c r="P28" s="278"/>
      <c r="Q28" s="278"/>
      <c r="R28" s="278"/>
    </row>
    <row r="29" spans="2:18" ht="13.5" customHeight="1">
      <c r="B29" s="412" t="s">
        <v>1113</v>
      </c>
      <c r="C29" s="25">
        <v>36.106488382155902</v>
      </c>
      <c r="D29" s="25">
        <v>12.045929745251662</v>
      </c>
      <c r="E29" s="25">
        <v>15.36955934193289</v>
      </c>
      <c r="F29" s="25">
        <v>10.92293981838705</v>
      </c>
      <c r="G29" s="25">
        <v>0.82716436246342584</v>
      </c>
      <c r="H29" s="25">
        <v>11.593951277372826</v>
      </c>
      <c r="I29" s="25">
        <v>10.910588683835492</v>
      </c>
      <c r="J29" s="25">
        <v>14.404817796982011</v>
      </c>
      <c r="K29" s="25">
        <v>22.359159896273052</v>
      </c>
      <c r="L29" s="25">
        <v>2.6253406075350352</v>
      </c>
      <c r="M29" s="282"/>
      <c r="N29" s="637">
        <v>826.20749999999896</v>
      </c>
      <c r="O29" s="637">
        <v>1086</v>
      </c>
      <c r="P29" s="278"/>
      <c r="Q29" s="278"/>
      <c r="R29" s="278"/>
    </row>
    <row r="30" spans="2:18" ht="13.5" customHeight="1">
      <c r="B30" s="412" t="s">
        <v>1114</v>
      </c>
      <c r="C30" s="25">
        <v>31.963772635346544</v>
      </c>
      <c r="D30" s="25">
        <v>10.55995333313183</v>
      </c>
      <c r="E30" s="25">
        <v>18.206498651050275</v>
      </c>
      <c r="F30" s="25">
        <v>12.572496555369913</v>
      </c>
      <c r="G30" s="25">
        <v>1.1726718356204191</v>
      </c>
      <c r="H30" s="25">
        <v>12.080297748441174</v>
      </c>
      <c r="I30" s="25">
        <v>14.818379315650777</v>
      </c>
      <c r="J30" s="25">
        <v>11.711035690353338</v>
      </c>
      <c r="K30" s="25">
        <v>16.458455643624802</v>
      </c>
      <c r="L30" s="25">
        <v>2.0995952532944901</v>
      </c>
      <c r="M30" s="282"/>
      <c r="N30" s="637">
        <v>865.84769000000051</v>
      </c>
      <c r="O30" s="637">
        <v>801</v>
      </c>
      <c r="P30" s="278"/>
      <c r="Q30" s="278"/>
      <c r="R30" s="278"/>
    </row>
    <row r="31" spans="2:18" ht="13.5" customHeight="1">
      <c r="B31" s="412" t="s">
        <v>1115</v>
      </c>
      <c r="C31" s="25">
        <v>45.966122614988251</v>
      </c>
      <c r="D31" s="25">
        <v>20.211946542289503</v>
      </c>
      <c r="E31" s="25">
        <v>14.845807256881532</v>
      </c>
      <c r="F31" s="25">
        <v>9.7453417631161265</v>
      </c>
      <c r="G31" s="25">
        <v>0.45087378350397594</v>
      </c>
      <c r="H31" s="25">
        <v>7.1140359184389821</v>
      </c>
      <c r="I31" s="25">
        <v>9.8168759162809991</v>
      </c>
      <c r="J31" s="25">
        <v>16.506861161648807</v>
      </c>
      <c r="K31" s="25">
        <v>12.782627885519011</v>
      </c>
      <c r="L31" s="25">
        <v>3.816012784150443</v>
      </c>
      <c r="M31" s="282"/>
      <c r="N31" s="637">
        <v>671.3688200000006</v>
      </c>
      <c r="O31" s="637">
        <v>535</v>
      </c>
      <c r="P31" s="278"/>
      <c r="Q31" s="278"/>
      <c r="R31" s="278"/>
    </row>
    <row r="32" spans="2:18" ht="13.5" customHeight="1">
      <c r="B32" s="412" t="s">
        <v>1116</v>
      </c>
      <c r="C32" s="25">
        <v>48.41329043371956</v>
      </c>
      <c r="D32" s="25">
        <v>19.359196663243836</v>
      </c>
      <c r="E32" s="25">
        <v>14.151560996219716</v>
      </c>
      <c r="F32" s="25">
        <v>7.7942980547598228</v>
      </c>
      <c r="G32" s="25">
        <v>2.850337729838504</v>
      </c>
      <c r="H32" s="25">
        <v>4.7889668442258593</v>
      </c>
      <c r="I32" s="25">
        <v>7.3848682745667373</v>
      </c>
      <c r="J32" s="25">
        <v>8.7957609511081092</v>
      </c>
      <c r="K32" s="25">
        <v>17.330414688253331</v>
      </c>
      <c r="L32" s="25">
        <v>2.8418336596605074</v>
      </c>
      <c r="M32" s="282"/>
      <c r="N32" s="637">
        <v>514.57712700000013</v>
      </c>
      <c r="O32" s="637">
        <v>327</v>
      </c>
    </row>
    <row r="33" spans="2:15" ht="2.25" customHeight="1">
      <c r="B33" s="413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461"/>
      <c r="O33" s="461"/>
    </row>
    <row r="34" spans="2:15" ht="12.95" customHeight="1">
      <c r="B34" s="411" t="s">
        <v>1127</v>
      </c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461"/>
      <c r="O34" s="461"/>
    </row>
    <row r="35" spans="2:15" ht="13.5" customHeight="1">
      <c r="B35" s="412" t="s">
        <v>1128</v>
      </c>
      <c r="C35" s="25">
        <v>39.976552495782627</v>
      </c>
      <c r="D35" s="25">
        <v>14.649410865512486</v>
      </c>
      <c r="E35" s="25">
        <v>15.487737594922759</v>
      </c>
      <c r="F35" s="25">
        <v>10.401118112224433</v>
      </c>
      <c r="G35" s="25">
        <v>1.2828527834156702</v>
      </c>
      <c r="H35" s="25">
        <v>9.0599641416547509</v>
      </c>
      <c r="I35" s="25">
        <v>10.938801666128246</v>
      </c>
      <c r="J35" s="25">
        <v>12.665448012575089</v>
      </c>
      <c r="K35" s="25">
        <v>18.266611081020006</v>
      </c>
      <c r="L35" s="25">
        <v>2.6941328513530798</v>
      </c>
      <c r="M35" s="282"/>
      <c r="N35" s="637">
        <v>2905.1552509999997</v>
      </c>
      <c r="O35" s="637">
        <v>2720</v>
      </c>
    </row>
    <row r="36" spans="2:15" ht="13.5" customHeight="1">
      <c r="B36" s="412" t="s">
        <v>1129</v>
      </c>
      <c r="C36" s="25">
        <v>34.58830003064179</v>
      </c>
      <c r="D36" s="25">
        <v>16.202781265329218</v>
      </c>
      <c r="E36" s="25">
        <v>15.531941245318681</v>
      </c>
      <c r="F36" s="25">
        <v>11.70664696701871</v>
      </c>
      <c r="G36" s="25">
        <v>0.80204893850637682</v>
      </c>
      <c r="H36" s="25">
        <v>14.53340807031886</v>
      </c>
      <c r="I36" s="25">
        <v>12.738667228316944</v>
      </c>
      <c r="J36" s="25">
        <v>11.855964804981287</v>
      </c>
      <c r="K36" s="25">
        <v>21.756811342398606</v>
      </c>
      <c r="L36" s="25">
        <v>1.8638499379842348</v>
      </c>
      <c r="M36" s="282"/>
      <c r="N36" s="637">
        <v>634.07427600000085</v>
      </c>
      <c r="O36" s="637">
        <v>1198</v>
      </c>
    </row>
    <row r="37" spans="2:15" ht="2.25" customHeight="1">
      <c r="B37" s="413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461"/>
      <c r="O37" s="461"/>
    </row>
    <row r="38" spans="2:15" ht="12.95" customHeight="1">
      <c r="B38" s="411" t="s">
        <v>1130</v>
      </c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461"/>
      <c r="O38" s="461"/>
    </row>
    <row r="39" spans="2:15" ht="13.5" customHeight="1">
      <c r="B39" s="412" t="s">
        <v>1131</v>
      </c>
      <c r="C39" s="25">
        <v>38.614332174090578</v>
      </c>
      <c r="D39" s="25">
        <v>14.95847261648221</v>
      </c>
      <c r="E39" s="25">
        <v>14.218350813256849</v>
      </c>
      <c r="F39" s="25">
        <v>8.1223364113351693</v>
      </c>
      <c r="G39" s="25">
        <v>1.2793058328440436</v>
      </c>
      <c r="H39" s="25">
        <v>10.622578703803081</v>
      </c>
      <c r="I39" s="25">
        <v>11.57976242807932</v>
      </c>
      <c r="J39" s="25">
        <v>14.876815682723201</v>
      </c>
      <c r="K39" s="25">
        <v>17.859279140679483</v>
      </c>
      <c r="L39" s="25">
        <v>2.2768827960061198</v>
      </c>
      <c r="M39" s="282"/>
      <c r="N39" s="637">
        <v>2121.9912630000008</v>
      </c>
      <c r="O39" s="637">
        <v>1569</v>
      </c>
    </row>
    <row r="40" spans="2:15" ht="13.5" customHeight="1">
      <c r="B40" s="412" t="s">
        <v>1132</v>
      </c>
      <c r="C40" s="25">
        <v>41.930244142491148</v>
      </c>
      <c r="D40" s="25">
        <v>14.580026105963718</v>
      </c>
      <c r="E40" s="25">
        <v>18.892156036424364</v>
      </c>
      <c r="F40" s="25">
        <v>16.191284715323921</v>
      </c>
      <c r="G40" s="25">
        <v>1.4930827446224457</v>
      </c>
      <c r="H40" s="25">
        <v>9.7621533317323692</v>
      </c>
      <c r="I40" s="25">
        <v>10.722775647247508</v>
      </c>
      <c r="J40" s="25">
        <v>8.6440730119677589</v>
      </c>
      <c r="K40" s="25">
        <v>18.524113455251847</v>
      </c>
      <c r="L40" s="25">
        <v>3.3570860143341972</v>
      </c>
      <c r="M40" s="282"/>
      <c r="N40" s="637">
        <v>896.9598000000002</v>
      </c>
      <c r="O40" s="637">
        <v>1274</v>
      </c>
    </row>
    <row r="41" spans="2:15" ht="13.5" customHeight="1">
      <c r="B41" s="412" t="s">
        <v>1133</v>
      </c>
      <c r="C41" s="25">
        <v>35.597521484187254</v>
      </c>
      <c r="D41" s="25">
        <v>15.401625772463243</v>
      </c>
      <c r="E41" s="25">
        <v>14.849674615784188</v>
      </c>
      <c r="F41" s="25">
        <v>11.304116174218558</v>
      </c>
      <c r="G41" s="25">
        <v>0.3489171906219814</v>
      </c>
      <c r="H41" s="25">
        <v>8.1467610006628952</v>
      </c>
      <c r="I41" s="25">
        <v>10.890562058705525</v>
      </c>
      <c r="J41" s="25">
        <v>9.5925481166946653</v>
      </c>
      <c r="K41" s="25">
        <v>23.737588531052435</v>
      </c>
      <c r="L41" s="25">
        <v>2.2411016036212446</v>
      </c>
      <c r="M41" s="282"/>
      <c r="N41" s="637">
        <v>520.27846400000089</v>
      </c>
      <c r="O41" s="637">
        <v>1075</v>
      </c>
    </row>
    <row r="42" spans="2:15" ht="2.25" customHeight="1">
      <c r="B42" s="413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461"/>
      <c r="O42" s="461"/>
    </row>
    <row r="43" spans="2:15" ht="12.95" customHeight="1">
      <c r="B43" s="411" t="s">
        <v>458</v>
      </c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461"/>
      <c r="O43" s="461"/>
    </row>
    <row r="44" spans="2:15" ht="13.5" customHeight="1">
      <c r="B44" s="412" t="s">
        <v>1</v>
      </c>
      <c r="C44" s="25">
        <v>45.521814277349776</v>
      </c>
      <c r="D44" s="25">
        <v>18.308492518449778</v>
      </c>
      <c r="E44" s="25">
        <v>13.851375345816763</v>
      </c>
      <c r="F44" s="25">
        <v>9.0093448617531173</v>
      </c>
      <c r="G44" s="25">
        <v>0</v>
      </c>
      <c r="H44" s="25">
        <v>11.934819856204335</v>
      </c>
      <c r="I44" s="25">
        <v>6.9582430900721777</v>
      </c>
      <c r="J44" s="25">
        <v>10.909337123297313</v>
      </c>
      <c r="K44" s="25">
        <v>18.667904241328465</v>
      </c>
      <c r="L44" s="25">
        <v>4.6049656681663</v>
      </c>
      <c r="M44" s="282"/>
      <c r="N44" s="637">
        <v>48.420512999999993</v>
      </c>
      <c r="O44" s="637">
        <v>157</v>
      </c>
    </row>
    <row r="45" spans="2:15" ht="13.5" customHeight="1">
      <c r="B45" s="412" t="s">
        <v>2</v>
      </c>
      <c r="C45" s="25">
        <v>38.336135457636473</v>
      </c>
      <c r="D45" s="25">
        <v>19.305395580964717</v>
      </c>
      <c r="E45" s="25">
        <v>19.904679215756389</v>
      </c>
      <c r="F45" s="25">
        <v>14.271922234080096</v>
      </c>
      <c r="G45" s="25">
        <v>0</v>
      </c>
      <c r="H45" s="25">
        <v>13.414291735736198</v>
      </c>
      <c r="I45" s="25">
        <v>7.5066026111891118</v>
      </c>
      <c r="J45" s="25">
        <v>18.358141003781199</v>
      </c>
      <c r="K45" s="25">
        <v>14.681647691125468</v>
      </c>
      <c r="L45" s="25">
        <v>1.8123540938808815</v>
      </c>
      <c r="M45" s="282"/>
      <c r="N45" s="637">
        <v>96.58565099999997</v>
      </c>
      <c r="O45" s="637">
        <v>96</v>
      </c>
    </row>
    <row r="46" spans="2:15" ht="13.5" customHeight="1">
      <c r="B46" s="412" t="s">
        <v>3</v>
      </c>
      <c r="C46" s="25">
        <v>40.695280799301834</v>
      </c>
      <c r="D46" s="25">
        <v>16.811033008788048</v>
      </c>
      <c r="E46" s="25">
        <v>18.225567975673087</v>
      </c>
      <c r="F46" s="25">
        <v>16.503944548521325</v>
      </c>
      <c r="G46" s="25">
        <v>2.1959627527424015</v>
      </c>
      <c r="H46" s="25">
        <v>9.8345432190309729</v>
      </c>
      <c r="I46" s="25">
        <v>11.816292825154013</v>
      </c>
      <c r="J46" s="25">
        <v>8.7186209991109038</v>
      </c>
      <c r="K46" s="25">
        <v>27.645456476263657</v>
      </c>
      <c r="L46" s="25">
        <v>2.4241211328864907</v>
      </c>
      <c r="M46" s="282"/>
      <c r="N46" s="637">
        <v>68.52520599999994</v>
      </c>
      <c r="O46" s="637">
        <v>181</v>
      </c>
    </row>
    <row r="47" spans="2:15" ht="13.5" customHeight="1">
      <c r="B47" s="412" t="s">
        <v>4</v>
      </c>
      <c r="C47" s="25">
        <v>33.990258404059269</v>
      </c>
      <c r="D47" s="25">
        <v>12.804996569346022</v>
      </c>
      <c r="E47" s="25">
        <v>12.493833518228953</v>
      </c>
      <c r="F47" s="25">
        <v>11.763635182290713</v>
      </c>
      <c r="G47" s="25">
        <v>2.9553925109055545</v>
      </c>
      <c r="H47" s="25">
        <v>7.8344043118712916</v>
      </c>
      <c r="I47" s="25">
        <v>12.170143511271094</v>
      </c>
      <c r="J47" s="25">
        <v>12.168161869510277</v>
      </c>
      <c r="K47" s="25">
        <v>15.573092644773945</v>
      </c>
      <c r="L47" s="25">
        <v>8.8089483146467593</v>
      </c>
      <c r="M47" s="282"/>
      <c r="N47" s="637">
        <v>167.79016600000003</v>
      </c>
      <c r="O47" s="637">
        <v>153</v>
      </c>
    </row>
    <row r="48" spans="2:15" ht="13.5" customHeight="1">
      <c r="B48" s="412" t="s">
        <v>5</v>
      </c>
      <c r="C48" s="25">
        <v>34.514593964033139</v>
      </c>
      <c r="D48" s="25">
        <v>20.3151166347374</v>
      </c>
      <c r="E48" s="25">
        <v>30.505184283586107</v>
      </c>
      <c r="F48" s="25">
        <v>19.476145965938091</v>
      </c>
      <c r="G48" s="25">
        <v>1.6418008051553685</v>
      </c>
      <c r="H48" s="25">
        <v>6.226443749795691</v>
      </c>
      <c r="I48" s="25">
        <v>5.4166955377094643</v>
      </c>
      <c r="J48" s="25">
        <v>8.6679688964522441</v>
      </c>
      <c r="K48" s="25">
        <v>23.963782206794292</v>
      </c>
      <c r="L48" s="25">
        <v>1.7406484880451538</v>
      </c>
      <c r="M48" s="282"/>
      <c r="N48" s="637">
        <v>72.895992999999933</v>
      </c>
      <c r="O48" s="637">
        <v>197</v>
      </c>
    </row>
    <row r="49" spans="2:17" ht="13.5" customHeight="1">
      <c r="B49" s="412" t="s">
        <v>6</v>
      </c>
      <c r="C49" s="25">
        <v>40.593585572222651</v>
      </c>
      <c r="D49" s="25">
        <v>15.620114788068271</v>
      </c>
      <c r="E49" s="25">
        <v>13.411562830952569</v>
      </c>
      <c r="F49" s="25">
        <v>8.8638163074094258</v>
      </c>
      <c r="G49" s="25">
        <v>0</v>
      </c>
      <c r="H49" s="25">
        <v>15.951406078842664</v>
      </c>
      <c r="I49" s="25">
        <v>2.1743581046095675</v>
      </c>
      <c r="J49" s="25">
        <v>12.693415531416413</v>
      </c>
      <c r="K49" s="25">
        <v>17.93617044630231</v>
      </c>
      <c r="L49" s="25">
        <v>3.3801546591464655</v>
      </c>
      <c r="M49" s="282"/>
      <c r="N49" s="637">
        <v>128.27744400000003</v>
      </c>
      <c r="O49" s="637">
        <v>89</v>
      </c>
    </row>
    <row r="50" spans="2:17" ht="13.5" customHeight="1">
      <c r="B50" s="412" t="s">
        <v>7</v>
      </c>
      <c r="C50" s="25">
        <v>35.443767867193145</v>
      </c>
      <c r="D50" s="25">
        <v>5.2179444440859806</v>
      </c>
      <c r="E50" s="25">
        <v>21.802247183556471</v>
      </c>
      <c r="F50" s="25">
        <v>5.4891996437974635</v>
      </c>
      <c r="G50" s="25">
        <v>0.61595201049373804</v>
      </c>
      <c r="H50" s="25">
        <v>8.8425214257817473</v>
      </c>
      <c r="I50" s="25">
        <v>14.359930033294187</v>
      </c>
      <c r="J50" s="25">
        <v>19.012917965063043</v>
      </c>
      <c r="K50" s="25">
        <v>26.082800025750469</v>
      </c>
      <c r="L50" s="25">
        <v>1.4906183333114638</v>
      </c>
      <c r="M50" s="282"/>
      <c r="N50" s="637">
        <v>115.15134099999997</v>
      </c>
      <c r="O50" s="637">
        <v>137</v>
      </c>
    </row>
    <row r="51" spans="2:17" ht="13.5" customHeight="1">
      <c r="B51" s="412" t="s">
        <v>8</v>
      </c>
      <c r="C51" s="25">
        <v>29.120513670643692</v>
      </c>
      <c r="D51" s="25">
        <v>9.3641486126084938</v>
      </c>
      <c r="E51" s="25">
        <v>22.678911443456222</v>
      </c>
      <c r="F51" s="25">
        <v>23.108714357130136</v>
      </c>
      <c r="G51" s="25">
        <v>0.41419177940827051</v>
      </c>
      <c r="H51" s="25">
        <v>6.4233921553696298</v>
      </c>
      <c r="I51" s="25">
        <v>18.40254697098128</v>
      </c>
      <c r="J51" s="25">
        <v>6.3785760883996847</v>
      </c>
      <c r="K51" s="25">
        <v>22.345764798694116</v>
      </c>
      <c r="L51" s="25">
        <v>2.1046118649294541</v>
      </c>
      <c r="M51" s="282"/>
      <c r="N51" s="637">
        <v>131.36137100000005</v>
      </c>
      <c r="O51" s="637">
        <v>129</v>
      </c>
    </row>
    <row r="52" spans="2:17" ht="13.5" customHeight="1">
      <c r="B52" s="412" t="s">
        <v>9</v>
      </c>
      <c r="C52" s="25">
        <v>34.344699314285563</v>
      </c>
      <c r="D52" s="25">
        <v>11.434402024704339</v>
      </c>
      <c r="E52" s="25">
        <v>13.298333208731403</v>
      </c>
      <c r="F52" s="25">
        <v>8.3593273153522905</v>
      </c>
      <c r="G52" s="25">
        <v>5.1809993159911887</v>
      </c>
      <c r="H52" s="25">
        <v>17.589728932616282</v>
      </c>
      <c r="I52" s="25">
        <v>16.321451303785199</v>
      </c>
      <c r="J52" s="25">
        <v>15.987423547150781</v>
      </c>
      <c r="K52" s="25">
        <v>20.467239708026597</v>
      </c>
      <c r="L52" s="25">
        <v>2.1186993598755111</v>
      </c>
      <c r="M52" s="282"/>
      <c r="N52" s="637">
        <v>31.366554999999998</v>
      </c>
      <c r="O52" s="637">
        <v>117</v>
      </c>
    </row>
    <row r="53" spans="2:17" ht="13.5" customHeight="1">
      <c r="B53" s="412" t="s">
        <v>10</v>
      </c>
      <c r="C53" s="25">
        <v>30.586573629138154</v>
      </c>
      <c r="D53" s="25">
        <v>15.205800082195989</v>
      </c>
      <c r="E53" s="25">
        <v>10.672537953363753</v>
      </c>
      <c r="F53" s="25">
        <v>14.23953555735728</v>
      </c>
      <c r="G53" s="25">
        <v>4.6234898987009005</v>
      </c>
      <c r="H53" s="25">
        <v>13.361433262736005</v>
      </c>
      <c r="I53" s="25">
        <v>10.397844607421645</v>
      </c>
      <c r="J53" s="25">
        <v>10.202545685861763</v>
      </c>
      <c r="K53" s="25">
        <v>19.168063492736582</v>
      </c>
      <c r="L53" s="25">
        <v>0</v>
      </c>
      <c r="M53" s="282"/>
      <c r="N53" s="637">
        <v>51.221480999999976</v>
      </c>
      <c r="O53" s="637">
        <v>127</v>
      </c>
    </row>
    <row r="54" spans="2:17" ht="13.5" customHeight="1">
      <c r="B54" s="412" t="s">
        <v>11</v>
      </c>
      <c r="C54" s="25">
        <v>35.498187421747673</v>
      </c>
      <c r="D54" s="25">
        <v>11.567295874402514</v>
      </c>
      <c r="E54" s="25">
        <v>20.505432233781818</v>
      </c>
      <c r="F54" s="25">
        <v>13.660838687552241</v>
      </c>
      <c r="G54" s="25">
        <v>0.2779400650234688</v>
      </c>
      <c r="H54" s="25">
        <v>13.25467179333504</v>
      </c>
      <c r="I54" s="25">
        <v>6.0218509138753396</v>
      </c>
      <c r="J54" s="25">
        <v>18.362903687726806</v>
      </c>
      <c r="K54" s="25">
        <v>9.6349274713073711</v>
      </c>
      <c r="L54" s="25">
        <v>1.3788017348591159</v>
      </c>
      <c r="M54" s="282"/>
      <c r="N54" s="637">
        <v>144.15625899999998</v>
      </c>
      <c r="O54" s="637">
        <v>198</v>
      </c>
    </row>
    <row r="55" spans="2:17" ht="13.5" customHeight="1">
      <c r="B55" s="412" t="s">
        <v>12</v>
      </c>
      <c r="C55" s="25">
        <v>49.357124995883723</v>
      </c>
      <c r="D55" s="25">
        <v>17.382312868773919</v>
      </c>
      <c r="E55" s="25">
        <v>19.125824514256976</v>
      </c>
      <c r="F55" s="25">
        <v>18.198955577826009</v>
      </c>
      <c r="G55" s="25">
        <v>0.27264581474671085</v>
      </c>
      <c r="H55" s="25">
        <v>9.6432300402727087</v>
      </c>
      <c r="I55" s="25">
        <v>11.972189137273681</v>
      </c>
      <c r="J55" s="25">
        <v>9.0220033277334153</v>
      </c>
      <c r="K55" s="25">
        <v>21.964769303973689</v>
      </c>
      <c r="L55" s="25">
        <v>3.7399583125964928</v>
      </c>
      <c r="M55" s="282"/>
      <c r="N55" s="637">
        <v>162.89045200000001</v>
      </c>
      <c r="O55" s="637">
        <v>141</v>
      </c>
    </row>
    <row r="56" spans="2:17" ht="13.5" customHeight="1">
      <c r="B56" s="412" t="s">
        <v>13</v>
      </c>
      <c r="C56" s="25">
        <v>39.015486769946079</v>
      </c>
      <c r="D56" s="25">
        <v>20.646284867281391</v>
      </c>
      <c r="E56" s="25">
        <v>13.353484478847086</v>
      </c>
      <c r="F56" s="25">
        <v>13.682959552015983</v>
      </c>
      <c r="G56" s="25">
        <v>0.80445390449329734</v>
      </c>
      <c r="H56" s="25">
        <v>16.025588132846217</v>
      </c>
      <c r="I56" s="25">
        <v>17.847882276127436</v>
      </c>
      <c r="J56" s="25">
        <v>7.7604055765948061</v>
      </c>
      <c r="K56" s="25">
        <v>11.669111702503118</v>
      </c>
      <c r="L56" s="25">
        <v>0</v>
      </c>
      <c r="M56" s="282"/>
      <c r="N56" s="637">
        <v>157.12721300000001</v>
      </c>
      <c r="O56" s="637">
        <v>104</v>
      </c>
    </row>
    <row r="57" spans="2:17" ht="13.5" customHeight="1">
      <c r="B57" s="412" t="s">
        <v>14</v>
      </c>
      <c r="C57" s="25">
        <v>34.791359500875444</v>
      </c>
      <c r="D57" s="25">
        <v>5.3212215072384366</v>
      </c>
      <c r="E57" s="25">
        <v>11.760456091052331</v>
      </c>
      <c r="F57" s="25">
        <v>5.5007492151554915</v>
      </c>
      <c r="G57" s="25">
        <v>2.1091675071508589</v>
      </c>
      <c r="H57" s="25">
        <v>21.421471388798974</v>
      </c>
      <c r="I57" s="25">
        <v>11.705786258546517</v>
      </c>
      <c r="J57" s="25">
        <v>16.267349756380511</v>
      </c>
      <c r="K57" s="25">
        <v>14.668674838159051</v>
      </c>
      <c r="L57" s="25">
        <v>0.41234744854612576</v>
      </c>
      <c r="M57" s="282"/>
      <c r="N57" s="637">
        <v>126.65120200000005</v>
      </c>
      <c r="O57" s="637">
        <v>131</v>
      </c>
    </row>
    <row r="58" spans="2:17" ht="13.5" customHeight="1">
      <c r="B58" s="412" t="s">
        <v>479</v>
      </c>
      <c r="C58" s="25">
        <v>41.88109001121731</v>
      </c>
      <c r="D58" s="25">
        <v>15.357383638719091</v>
      </c>
      <c r="E58" s="25">
        <v>12.536063130784697</v>
      </c>
      <c r="F58" s="25">
        <v>6.7751953591429563</v>
      </c>
      <c r="G58" s="25">
        <v>1.4979075146550951</v>
      </c>
      <c r="H58" s="25">
        <v>6.684307590025047</v>
      </c>
      <c r="I58" s="25">
        <v>11.842348579157543</v>
      </c>
      <c r="J58" s="25">
        <v>13.496793796256162</v>
      </c>
      <c r="K58" s="25">
        <v>20.014961641278227</v>
      </c>
      <c r="L58" s="25">
        <v>3.3989605905083513</v>
      </c>
      <c r="M58" s="282"/>
      <c r="N58" s="637">
        <v>1069.6994869999999</v>
      </c>
      <c r="O58" s="637">
        <v>284</v>
      </c>
    </row>
    <row r="59" spans="2:17" ht="13.5" customHeight="1">
      <c r="B59" s="412" t="s">
        <v>1140</v>
      </c>
      <c r="C59" s="25">
        <v>30.092000045057453</v>
      </c>
      <c r="D59" s="25">
        <v>12.110201814687054</v>
      </c>
      <c r="E59" s="25">
        <v>17.072882213319605</v>
      </c>
      <c r="F59" s="25">
        <v>8.1999818933330548</v>
      </c>
      <c r="G59" s="25">
        <v>0.57423391165817805</v>
      </c>
      <c r="H59" s="25">
        <v>9.5631094586848064</v>
      </c>
      <c r="I59" s="25">
        <v>12.656572749392602</v>
      </c>
      <c r="J59" s="25">
        <v>15.74359710982246</v>
      </c>
      <c r="K59" s="25">
        <v>17.563081138773111</v>
      </c>
      <c r="L59" s="25">
        <v>2.1753089904053589</v>
      </c>
      <c r="M59" s="282"/>
      <c r="N59" s="637">
        <v>119.49189799999996</v>
      </c>
      <c r="O59" s="637">
        <v>155</v>
      </c>
    </row>
    <row r="60" spans="2:17" ht="13.5" customHeight="1">
      <c r="B60" s="412" t="s">
        <v>15</v>
      </c>
      <c r="C60" s="25">
        <v>34.351638527196194</v>
      </c>
      <c r="D60" s="25">
        <v>8.1217615479304914</v>
      </c>
      <c r="E60" s="25">
        <v>11.531515607425947</v>
      </c>
      <c r="F60" s="25">
        <v>3.4040465368312498</v>
      </c>
      <c r="G60" s="25">
        <v>0</v>
      </c>
      <c r="H60" s="25">
        <v>10.598914669061132</v>
      </c>
      <c r="I60" s="25">
        <v>14.065796550437929</v>
      </c>
      <c r="J60" s="25">
        <v>10.010725202413017</v>
      </c>
      <c r="K60" s="25">
        <v>22.800407218640256</v>
      </c>
      <c r="L60" s="25">
        <v>7.6880752927148146</v>
      </c>
      <c r="M60" s="282"/>
      <c r="N60" s="637">
        <v>106.47351499999995</v>
      </c>
      <c r="O60" s="637">
        <v>135</v>
      </c>
    </row>
    <row r="61" spans="2:17" ht="13.5" customHeight="1">
      <c r="B61" s="412" t="s">
        <v>16</v>
      </c>
      <c r="C61" s="25">
        <v>38.87764141900653</v>
      </c>
      <c r="D61" s="25">
        <v>15.302707555701195</v>
      </c>
      <c r="E61" s="25">
        <v>17.915626451363927</v>
      </c>
      <c r="F61" s="25">
        <v>12.992582369385671</v>
      </c>
      <c r="G61" s="25">
        <v>1.1025595477034942</v>
      </c>
      <c r="H61" s="25">
        <v>8.0000512955723586</v>
      </c>
      <c r="I61" s="25">
        <v>10.853905142059428</v>
      </c>
      <c r="J61" s="25">
        <v>10.402023760162001</v>
      </c>
      <c r="K61" s="25">
        <v>22.491667444106003</v>
      </c>
      <c r="L61" s="25">
        <v>2.4635844402901692</v>
      </c>
      <c r="M61" s="282"/>
      <c r="N61" s="637">
        <v>22.692017</v>
      </c>
      <c r="O61" s="637">
        <v>193</v>
      </c>
    </row>
    <row r="62" spans="2:17" ht="13.5" customHeight="1">
      <c r="B62" s="412" t="s">
        <v>18</v>
      </c>
      <c r="C62" s="25">
        <v>49.31670340607581</v>
      </c>
      <c r="D62" s="25">
        <v>11.129338951929181</v>
      </c>
      <c r="E62" s="25">
        <v>15.110598290192248</v>
      </c>
      <c r="F62" s="25">
        <v>16.685127427948402</v>
      </c>
      <c r="G62" s="25">
        <v>0</v>
      </c>
      <c r="H62" s="25">
        <v>8.9311118263682889</v>
      </c>
      <c r="I62" s="25">
        <v>9.011993952249858</v>
      </c>
      <c r="J62" s="25">
        <v>13.756755023361997</v>
      </c>
      <c r="K62" s="25">
        <v>24.401736530928808</v>
      </c>
      <c r="L62" s="25">
        <v>2.0250312958005434</v>
      </c>
      <c r="M62" s="282"/>
      <c r="N62" s="637">
        <v>33.678639999999987</v>
      </c>
      <c r="O62" s="637">
        <v>170</v>
      </c>
    </row>
    <row r="63" spans="2:17" ht="13.5" customHeight="1">
      <c r="B63" s="412" t="s">
        <v>19</v>
      </c>
      <c r="C63" s="25">
        <v>51.490434136113549</v>
      </c>
      <c r="D63" s="25">
        <v>24.614735271632597</v>
      </c>
      <c r="E63" s="25">
        <v>27.311848188430531</v>
      </c>
      <c r="F63" s="25">
        <v>21.576063791451034</v>
      </c>
      <c r="G63" s="25">
        <v>0</v>
      </c>
      <c r="H63" s="25">
        <v>4.9094168720979683</v>
      </c>
      <c r="I63" s="25">
        <v>7.2535019857729308</v>
      </c>
      <c r="J63" s="25">
        <v>6.3107460513638456</v>
      </c>
      <c r="K63" s="25">
        <v>15.118851350900748</v>
      </c>
      <c r="L63" s="25">
        <v>1.0560434514923434</v>
      </c>
      <c r="M63" s="282"/>
      <c r="N63" s="637">
        <v>29.539883</v>
      </c>
      <c r="O63" s="637">
        <v>146</v>
      </c>
    </row>
    <row r="64" spans="2:17" ht="13.5" customHeight="1">
      <c r="B64" s="412" t="s">
        <v>20</v>
      </c>
      <c r="C64" s="25">
        <v>38.229317022792458</v>
      </c>
      <c r="D64" s="25">
        <v>22.695513772032808</v>
      </c>
      <c r="E64" s="25">
        <v>13.281965186437564</v>
      </c>
      <c r="F64" s="25">
        <v>11.139661104538012</v>
      </c>
      <c r="G64" s="25">
        <v>1.6986112597587644</v>
      </c>
      <c r="H64" s="25">
        <v>20.09814147680294</v>
      </c>
      <c r="I64" s="25">
        <v>7.9098148587441131</v>
      </c>
      <c r="J64" s="25">
        <v>20.887241394085233</v>
      </c>
      <c r="K64" s="25">
        <v>12.051649964510982</v>
      </c>
      <c r="L64" s="25">
        <v>0.39938845251506611</v>
      </c>
      <c r="M64" s="282"/>
      <c r="N64" s="637">
        <v>245.40694500000012</v>
      </c>
      <c r="O64" s="637">
        <v>139</v>
      </c>
      <c r="P64" s="278"/>
      <c r="Q64" s="278"/>
    </row>
    <row r="65" spans="2:18" ht="13.5" customHeight="1">
      <c r="B65" s="412" t="s">
        <v>21</v>
      </c>
      <c r="C65" s="25">
        <v>41.689067174745517</v>
      </c>
      <c r="D65" s="25">
        <v>15.215148089611629</v>
      </c>
      <c r="E65" s="25">
        <v>24.689485698763853</v>
      </c>
      <c r="F65" s="25">
        <v>17.159594699097937</v>
      </c>
      <c r="G65" s="25">
        <v>1.4106134849698198</v>
      </c>
      <c r="H65" s="25">
        <v>1.98249576511096</v>
      </c>
      <c r="I65" s="25">
        <v>12.62522952305933</v>
      </c>
      <c r="J65" s="25">
        <v>2.9968244649847993</v>
      </c>
      <c r="K65" s="25">
        <v>18.325132800757586</v>
      </c>
      <c r="L65" s="25">
        <v>0.36595667403165916</v>
      </c>
      <c r="M65" s="282"/>
      <c r="N65" s="637">
        <v>173.7200180000001</v>
      </c>
      <c r="O65" s="637">
        <v>157</v>
      </c>
      <c r="P65" s="278"/>
      <c r="Q65" s="278"/>
    </row>
    <row r="66" spans="2:18" ht="13.5" customHeight="1">
      <c r="B66" s="412" t="s">
        <v>22</v>
      </c>
      <c r="C66" s="25">
        <v>33.856712227250583</v>
      </c>
      <c r="D66" s="25">
        <v>18.281516313414016</v>
      </c>
      <c r="E66" s="25">
        <v>10.04712528203315</v>
      </c>
      <c r="F66" s="25">
        <v>8.7621645252684495</v>
      </c>
      <c r="G66" s="25">
        <v>0.34677146338142667</v>
      </c>
      <c r="H66" s="25">
        <v>9.697205926321697</v>
      </c>
      <c r="I66" s="25">
        <v>12.756082263745771</v>
      </c>
      <c r="J66" s="25">
        <v>7.300782188108319</v>
      </c>
      <c r="K66" s="25">
        <v>25.483790813235498</v>
      </c>
      <c r="L66" s="25">
        <v>0</v>
      </c>
      <c r="M66" s="282"/>
      <c r="N66" s="637">
        <v>112.45619699999997</v>
      </c>
      <c r="O66" s="637">
        <v>180</v>
      </c>
      <c r="P66" s="278"/>
      <c r="Q66" s="278"/>
    </row>
    <row r="67" spans="2:18" ht="13.5" customHeight="1">
      <c r="B67" s="412" t="s">
        <v>23</v>
      </c>
      <c r="C67" s="25">
        <v>42.8889937716432</v>
      </c>
      <c r="D67" s="25">
        <v>21.923541235201739</v>
      </c>
      <c r="E67" s="25">
        <v>13.510619951192638</v>
      </c>
      <c r="F67" s="25">
        <v>6.5596913445528209</v>
      </c>
      <c r="G67" s="25">
        <v>0</v>
      </c>
      <c r="H67" s="25">
        <v>7.8144931008853389</v>
      </c>
      <c r="I67" s="25">
        <v>6.0206240871512087</v>
      </c>
      <c r="J67" s="25">
        <v>8.3222774022517303</v>
      </c>
      <c r="K67" s="25">
        <v>24.55984472604235</v>
      </c>
      <c r="L67" s="25">
        <v>0</v>
      </c>
      <c r="M67" s="282"/>
      <c r="N67" s="637">
        <v>26.209160000000001</v>
      </c>
      <c r="O67" s="637">
        <v>86</v>
      </c>
      <c r="P67" s="278"/>
      <c r="Q67" s="278"/>
    </row>
    <row r="68" spans="2:18" ht="13.5" customHeight="1">
      <c r="B68" s="412" t="s">
        <v>24</v>
      </c>
      <c r="C68" s="25">
        <v>22.102898474026606</v>
      </c>
      <c r="D68" s="25">
        <v>8.8629272142250581</v>
      </c>
      <c r="E68" s="25">
        <v>17.169240950274929</v>
      </c>
      <c r="F68" s="25">
        <v>4.232251411873909</v>
      </c>
      <c r="G68" s="25">
        <v>2.4686252009203145</v>
      </c>
      <c r="H68" s="25">
        <v>12.777804195421766</v>
      </c>
      <c r="I68" s="25">
        <v>14.729394102267662</v>
      </c>
      <c r="J68" s="25">
        <v>7.6713705695874088</v>
      </c>
      <c r="K68" s="25">
        <v>29.655626344635515</v>
      </c>
      <c r="L68" s="25">
        <v>0</v>
      </c>
      <c r="M68" s="282"/>
      <c r="N68" s="637">
        <v>28.305997999999992</v>
      </c>
      <c r="O68" s="637">
        <v>148</v>
      </c>
      <c r="P68" s="278"/>
      <c r="Q68" s="278"/>
    </row>
    <row r="69" spans="2:18" ht="13.5" customHeight="1">
      <c r="B69" s="412" t="s">
        <v>25</v>
      </c>
      <c r="C69" s="25">
        <v>49.242724248680013</v>
      </c>
      <c r="D69" s="25">
        <v>9.0831533736307701</v>
      </c>
      <c r="E69" s="25">
        <v>13.439699837948762</v>
      </c>
      <c r="F69" s="25">
        <v>9.3772088149604063</v>
      </c>
      <c r="G69" s="25">
        <v>0</v>
      </c>
      <c r="H69" s="25">
        <v>5.5055417578976966</v>
      </c>
      <c r="I69" s="25">
        <v>6.6913404487532384</v>
      </c>
      <c r="J69" s="25">
        <v>7.1041824564436515</v>
      </c>
      <c r="K69" s="25">
        <v>22.563764518313913</v>
      </c>
      <c r="L69" s="25">
        <v>0</v>
      </c>
      <c r="M69" s="282"/>
      <c r="N69" s="637">
        <v>69.134921999999975</v>
      </c>
      <c r="O69" s="637">
        <v>168</v>
      </c>
      <c r="P69" s="278"/>
      <c r="Q69" s="278"/>
    </row>
    <row r="70" spans="2:18" ht="5.0999999999999996" customHeight="1">
      <c r="B70" s="413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461"/>
      <c r="O70" s="461"/>
      <c r="P70" s="278"/>
      <c r="Q70" s="278"/>
    </row>
    <row r="71" spans="2:18" ht="12.95" customHeight="1">
      <c r="B71" s="411" t="s">
        <v>1618</v>
      </c>
      <c r="C71" s="638">
        <v>39.011214629256799</v>
      </c>
      <c r="D71" s="638">
        <v>14.927706523962939</v>
      </c>
      <c r="E71" s="638">
        <v>15.495656944998151</v>
      </c>
      <c r="F71" s="638">
        <v>10.635011465872662</v>
      </c>
      <c r="G71" s="638">
        <v>1.1967138801506751</v>
      </c>
      <c r="H71" s="638">
        <v>10.040564571725238</v>
      </c>
      <c r="I71" s="638">
        <v>11.261258416823813</v>
      </c>
      <c r="J71" s="638">
        <v>12.52042422282836</v>
      </c>
      <c r="K71" s="638">
        <v>18.891901468926736</v>
      </c>
      <c r="L71" s="638">
        <v>2.5453826691020423</v>
      </c>
      <c r="M71" s="309"/>
      <c r="N71" s="639">
        <v>3539.2295269999922</v>
      </c>
      <c r="O71" s="639">
        <v>3918</v>
      </c>
      <c r="P71" s="278"/>
      <c r="Q71" s="278"/>
      <c r="R71" s="663">
        <f>SUM(N44:N69)</f>
        <v>3539.2295269999995</v>
      </c>
    </row>
    <row r="72" spans="2:18" ht="12.95" customHeight="1">
      <c r="B72" s="662" t="s">
        <v>1235</v>
      </c>
      <c r="C72" s="25">
        <v>37.08290516467239</v>
      </c>
      <c r="D72" s="25">
        <v>16.617015616686036</v>
      </c>
      <c r="E72" s="25">
        <v>17.56331160960886</v>
      </c>
      <c r="F72" s="25">
        <v>11.663557172299784</v>
      </c>
      <c r="G72" s="25">
        <v>0.50524411200081809</v>
      </c>
      <c r="H72" s="25">
        <v>8.8461777691112484</v>
      </c>
      <c r="I72" s="25">
        <v>11.039379082803219</v>
      </c>
      <c r="J72" s="25">
        <v>13.896088612870072</v>
      </c>
      <c r="K72" s="25">
        <v>19.436710010238695</v>
      </c>
      <c r="L72" s="25">
        <v>1.9321202141632199</v>
      </c>
      <c r="M72" s="309"/>
      <c r="N72" s="637">
        <v>3747.5749939999973</v>
      </c>
      <c r="O72" s="637">
        <v>3985</v>
      </c>
      <c r="P72" s="278"/>
      <c r="Q72" s="278"/>
      <c r="R72" s="663"/>
    </row>
    <row r="73" spans="2:18" ht="12.95" customHeight="1">
      <c r="B73" s="662" t="s">
        <v>1581</v>
      </c>
      <c r="C73" s="25">
        <v>41.224801825734154</v>
      </c>
      <c r="D73" s="25">
        <v>13.911322128649658</v>
      </c>
      <c r="E73" s="25">
        <v>15.68354154549049</v>
      </c>
      <c r="F73" s="25">
        <v>11.350848910689349</v>
      </c>
      <c r="G73" s="25">
        <v>1.3859152565266435</v>
      </c>
      <c r="H73" s="25">
        <v>9.200049626848319</v>
      </c>
      <c r="I73" s="25">
        <v>9.7763323208968824</v>
      </c>
      <c r="J73" s="25">
        <v>13.307957604660306</v>
      </c>
      <c r="K73" s="25">
        <v>18.805939168853687</v>
      </c>
      <c r="L73" s="25">
        <v>2.5548945680237667</v>
      </c>
      <c r="M73" s="309"/>
      <c r="N73" s="637">
        <v>3501.886697000004</v>
      </c>
      <c r="O73" s="637">
        <v>3971</v>
      </c>
      <c r="P73" s="278"/>
      <c r="Q73" s="278"/>
      <c r="R73" s="590"/>
    </row>
    <row r="74" spans="2:18" ht="12.95" customHeight="1">
      <c r="B74" s="662" t="s">
        <v>1313</v>
      </c>
      <c r="C74" s="25">
        <v>36.7085484694733</v>
      </c>
      <c r="D74" s="25">
        <v>15.045842061632186</v>
      </c>
      <c r="E74" s="25">
        <v>15.666754053847754</v>
      </c>
      <c r="F74" s="25">
        <v>12.291379451724593</v>
      </c>
      <c r="G74" s="25">
        <v>0.72767106002568349</v>
      </c>
      <c r="H74" s="25">
        <v>11.673735041469174</v>
      </c>
      <c r="I74" s="25">
        <v>11.619596202443018</v>
      </c>
      <c r="J74" s="25">
        <v>15.873898046646339</v>
      </c>
      <c r="K74" s="25">
        <v>18.748834429849566</v>
      </c>
      <c r="L74" s="25">
        <v>1.6690346329905343</v>
      </c>
      <c r="M74" s="282"/>
      <c r="N74" s="637">
        <v>3751.0612279999973</v>
      </c>
      <c r="O74" s="637">
        <v>3989</v>
      </c>
      <c r="P74" s="278"/>
      <c r="Q74" s="278"/>
    </row>
    <row r="75" spans="2:18" ht="2.25" customHeight="1">
      <c r="B75" s="416"/>
      <c r="C75" s="441"/>
      <c r="D75" s="441"/>
      <c r="E75" s="441"/>
      <c r="F75" s="441"/>
      <c r="G75" s="441"/>
      <c r="H75" s="441"/>
      <c r="I75" s="441"/>
      <c r="J75" s="441"/>
      <c r="K75" s="441"/>
      <c r="L75" s="441"/>
      <c r="M75" s="441"/>
      <c r="N75" s="445"/>
      <c r="O75" s="445"/>
      <c r="P75" s="278"/>
      <c r="Q75" s="278"/>
    </row>
    <row r="76" spans="2:18" ht="2.25" customHeight="1">
      <c r="B76" s="278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  <c r="N76" s="324"/>
      <c r="O76" s="324"/>
      <c r="P76" s="278"/>
      <c r="Q76" s="278"/>
    </row>
    <row r="77" spans="2:18" ht="12" customHeight="1">
      <c r="B77" s="939" t="s">
        <v>1444</v>
      </c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278"/>
      <c r="Q77" s="278"/>
    </row>
    <row r="78" spans="2:18" ht="12" customHeight="1">
      <c r="B78" s="940" t="s">
        <v>1327</v>
      </c>
      <c r="C78" s="940"/>
      <c r="D78" s="940"/>
      <c r="E78" s="940"/>
      <c r="F78" s="940"/>
      <c r="G78" s="940"/>
      <c r="H78" s="940"/>
      <c r="I78" s="940"/>
      <c r="J78" s="940"/>
      <c r="K78" s="940"/>
      <c r="L78" s="940"/>
      <c r="M78" s="940"/>
      <c r="N78" s="940"/>
      <c r="O78" s="940"/>
      <c r="P78" s="286"/>
      <c r="Q78" s="286"/>
    </row>
    <row r="79" spans="2:18" ht="12" customHeight="1">
      <c r="B79" s="940" t="s">
        <v>1136</v>
      </c>
      <c r="C79" s="940"/>
      <c r="D79" s="940"/>
      <c r="E79" s="940"/>
      <c r="F79" s="940"/>
      <c r="G79" s="940"/>
      <c r="H79" s="940"/>
      <c r="I79" s="940"/>
      <c r="J79" s="940"/>
      <c r="K79" s="940"/>
      <c r="L79" s="940"/>
      <c r="M79" s="940"/>
      <c r="N79" s="940"/>
      <c r="O79" s="940"/>
      <c r="P79" s="278"/>
      <c r="Q79" s="278"/>
    </row>
    <row r="80" spans="2:18" ht="12" customHeight="1">
      <c r="B80" s="287" t="s">
        <v>1387</v>
      </c>
      <c r="C80" s="287"/>
      <c r="D80" s="287"/>
      <c r="E80" s="365"/>
      <c r="F80" s="287"/>
      <c r="G80" s="287"/>
      <c r="H80" s="287"/>
      <c r="I80" s="287"/>
      <c r="J80" s="287"/>
      <c r="K80" s="287"/>
      <c r="L80" s="287"/>
      <c r="M80" s="287"/>
      <c r="N80" s="367"/>
      <c r="O80" s="367"/>
      <c r="P80" s="278"/>
      <c r="Q80" s="278"/>
    </row>
    <row r="81" spans="2:17" ht="12" customHeight="1">
      <c r="B81" s="287" t="s">
        <v>1388</v>
      </c>
      <c r="C81" s="287"/>
      <c r="D81" s="287"/>
      <c r="E81" s="365"/>
      <c r="F81" s="287"/>
      <c r="G81" s="287"/>
      <c r="H81" s="287"/>
      <c r="I81" s="287"/>
      <c r="J81" s="287"/>
      <c r="K81" s="287"/>
      <c r="L81" s="287"/>
      <c r="M81" s="287"/>
      <c r="N81" s="367"/>
      <c r="O81" s="367"/>
      <c r="P81" s="278"/>
      <c r="Q81" s="278"/>
    </row>
    <row r="82" spans="2:17" ht="12" customHeight="1">
      <c r="B82" s="927" t="s">
        <v>1137</v>
      </c>
      <c r="C82" s="927"/>
      <c r="D82" s="927"/>
      <c r="E82" s="927"/>
      <c r="F82" s="927"/>
      <c r="G82" s="927"/>
      <c r="H82" s="927"/>
      <c r="I82" s="927"/>
      <c r="J82" s="927"/>
      <c r="K82" s="927"/>
      <c r="L82" s="927"/>
      <c r="M82" s="927"/>
      <c r="N82" s="927"/>
      <c r="O82" s="927"/>
      <c r="P82" s="278"/>
      <c r="Q82" s="278"/>
    </row>
    <row r="83" spans="2:17" ht="12.95" hidden="1" customHeight="1">
      <c r="B83" s="287"/>
      <c r="C83" s="287"/>
      <c r="D83" s="287"/>
      <c r="E83" s="287"/>
      <c r="F83" s="287"/>
      <c r="G83" s="287"/>
      <c r="H83" s="287"/>
      <c r="I83" s="287"/>
      <c r="J83" s="287"/>
      <c r="K83" s="278"/>
      <c r="L83" s="278"/>
      <c r="M83" s="278"/>
      <c r="N83" s="324"/>
      <c r="O83" s="324"/>
    </row>
    <row r="84" spans="2:17" ht="12.95" hidden="1" customHeight="1">
      <c r="B84" s="287"/>
      <c r="C84" s="287"/>
      <c r="D84" s="287"/>
      <c r="E84" s="287"/>
      <c r="F84" s="287"/>
      <c r="G84" s="287"/>
      <c r="H84" s="287"/>
      <c r="I84" s="287"/>
      <c r="J84" s="287"/>
      <c r="K84" s="278"/>
      <c r="L84" s="278"/>
      <c r="M84" s="278"/>
      <c r="N84" s="324"/>
      <c r="O84" s="324"/>
    </row>
    <row r="85" spans="2:17" ht="12.95" hidden="1" customHeight="1">
      <c r="B85" s="287"/>
      <c r="C85" s="287"/>
      <c r="D85" s="287"/>
      <c r="E85" s="287"/>
      <c r="F85" s="287"/>
      <c r="G85" s="287"/>
      <c r="H85" s="287"/>
      <c r="I85" s="287"/>
      <c r="J85" s="287"/>
      <c r="K85" s="278"/>
      <c r="L85" s="278"/>
      <c r="M85" s="278"/>
      <c r="N85" s="324"/>
      <c r="O85" s="324"/>
    </row>
    <row r="86" spans="2:17" ht="12.95" hidden="1" customHeight="1">
      <c r="B86" s="287"/>
      <c r="C86" s="287"/>
      <c r="D86" s="287"/>
      <c r="E86" s="287"/>
      <c r="F86" s="287"/>
      <c r="G86" s="287"/>
      <c r="H86" s="287"/>
      <c r="I86" s="287"/>
      <c r="J86" s="287"/>
      <c r="K86" s="278"/>
      <c r="L86" s="278"/>
      <c r="M86" s="278"/>
      <c r="N86" s="324"/>
      <c r="O86" s="324"/>
    </row>
    <row r="87" spans="2:17" hidden="1">
      <c r="B87" s="287"/>
      <c r="C87" s="287"/>
      <c r="D87" s="287"/>
      <c r="E87" s="287"/>
      <c r="F87" s="287"/>
      <c r="G87" s="287"/>
      <c r="H87" s="287"/>
      <c r="I87" s="287"/>
      <c r="J87" s="287"/>
      <c r="K87" s="278"/>
      <c r="L87" s="278"/>
      <c r="M87" s="278"/>
      <c r="N87" s="324"/>
      <c r="O87" s="324"/>
    </row>
    <row r="88" spans="2:17" hidden="1">
      <c r="B88" s="287"/>
      <c r="C88" s="287"/>
      <c r="D88" s="287"/>
      <c r="E88" s="287"/>
      <c r="F88" s="287"/>
      <c r="G88" s="287"/>
      <c r="H88" s="287"/>
      <c r="I88" s="287"/>
      <c r="J88" s="287"/>
      <c r="K88" s="278"/>
      <c r="L88" s="278"/>
      <c r="M88" s="278"/>
      <c r="N88" s="324"/>
      <c r="O88" s="324"/>
    </row>
    <row r="89" spans="2:17" hidden="1">
      <c r="B89" s="287"/>
      <c r="C89" s="287"/>
      <c r="D89" s="287"/>
      <c r="E89" s="287"/>
      <c r="F89" s="287"/>
      <c r="G89" s="287"/>
      <c r="H89" s="287"/>
      <c r="I89" s="287"/>
      <c r="J89" s="287"/>
      <c r="K89" s="278"/>
      <c r="L89" s="278"/>
      <c r="M89" s="278"/>
      <c r="N89" s="324"/>
      <c r="O89" s="324"/>
    </row>
    <row r="90" spans="2:17" hidden="1">
      <c r="B90" s="287"/>
      <c r="C90" s="287"/>
      <c r="D90" s="287"/>
      <c r="E90" s="287"/>
      <c r="F90" s="287"/>
      <c r="G90" s="287"/>
      <c r="H90" s="287"/>
      <c r="I90" s="287"/>
      <c r="J90" s="287"/>
      <c r="K90" s="278"/>
      <c r="L90" s="278"/>
      <c r="M90" s="278"/>
      <c r="N90" s="324"/>
      <c r="O90" s="324"/>
    </row>
    <row r="91" spans="2:17" hidden="1">
      <c r="B91" s="287"/>
      <c r="C91" s="287"/>
      <c r="D91" s="287"/>
      <c r="E91" s="287"/>
      <c r="F91" s="287"/>
      <c r="G91" s="287"/>
      <c r="H91" s="287"/>
      <c r="I91" s="287"/>
      <c r="J91" s="287"/>
      <c r="K91" s="278"/>
      <c r="L91" s="278"/>
      <c r="M91" s="278"/>
      <c r="N91" s="324"/>
      <c r="O91" s="324"/>
    </row>
    <row r="92" spans="2:17" hidden="1">
      <c r="B92" s="287"/>
      <c r="C92" s="287"/>
      <c r="D92" s="287"/>
      <c r="E92" s="287"/>
      <c r="F92" s="287"/>
      <c r="G92" s="287"/>
      <c r="H92" s="287"/>
      <c r="I92" s="287"/>
      <c r="J92" s="287"/>
      <c r="K92" s="278"/>
      <c r="L92" s="278"/>
      <c r="M92" s="278"/>
      <c r="N92" s="324"/>
      <c r="O92" s="324"/>
    </row>
    <row r="93" spans="2:17" hidden="1">
      <c r="B93" s="287"/>
      <c r="C93" s="287"/>
      <c r="D93" s="287"/>
      <c r="E93" s="287"/>
      <c r="F93" s="287"/>
      <c r="G93" s="287"/>
      <c r="H93" s="287"/>
      <c r="I93" s="287"/>
      <c r="J93" s="287"/>
      <c r="K93" s="278"/>
      <c r="L93" s="278"/>
      <c r="M93" s="278"/>
      <c r="N93" s="324"/>
      <c r="O93" s="324"/>
    </row>
    <row r="94" spans="2:17" hidden="1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324"/>
      <c r="O94" s="324"/>
    </row>
    <row r="95" spans="2:17" ht="12.95" hidden="1" customHeight="1">
      <c r="B95" s="307" t="s">
        <v>1135</v>
      </c>
      <c r="C95" s="308">
        <v>35.676852552358106</v>
      </c>
      <c r="D95" s="309">
        <v>16.217347794503787</v>
      </c>
      <c r="E95" s="309">
        <v>17.953529077200663</v>
      </c>
      <c r="F95" s="309">
        <v>13.384881558344155</v>
      </c>
      <c r="G95" s="309">
        <v>0.82032314916224769</v>
      </c>
      <c r="H95" s="309">
        <v>9.6820811467001207</v>
      </c>
      <c r="I95" s="309">
        <v>8.6311677933207402</v>
      </c>
      <c r="J95" s="309">
        <v>15.523891795861115</v>
      </c>
      <c r="K95" s="309">
        <v>19.175225078742297</v>
      </c>
      <c r="L95" s="309"/>
      <c r="M95" s="309"/>
      <c r="N95" s="325">
        <v>3884.2734150000024</v>
      </c>
      <c r="O95" s="325"/>
    </row>
    <row r="96" spans="2:17" ht="12.95" hidden="1" customHeight="1">
      <c r="B96" s="316" t="s">
        <v>1328</v>
      </c>
      <c r="C96" s="315">
        <v>34.5</v>
      </c>
      <c r="D96" s="282">
        <v>13</v>
      </c>
      <c r="E96" s="282">
        <v>16.5</v>
      </c>
      <c r="F96" s="282">
        <v>12.8</v>
      </c>
      <c r="G96" s="282">
        <v>1.3</v>
      </c>
      <c r="H96" s="282">
        <v>11.1</v>
      </c>
      <c r="I96" s="282">
        <v>9.4</v>
      </c>
      <c r="J96" s="282">
        <v>14.8</v>
      </c>
      <c r="K96" s="282">
        <v>19.3</v>
      </c>
      <c r="L96" s="282"/>
      <c r="M96" s="282"/>
      <c r="N96" s="279">
        <v>4221</v>
      </c>
      <c r="O96" s="279"/>
    </row>
    <row r="97" spans="2:15" hidden="1">
      <c r="B97" s="15" t="s">
        <v>1329</v>
      </c>
      <c r="C97" s="284">
        <f>C95-C96</f>
        <v>1.1768525523581062</v>
      </c>
      <c r="D97" s="284">
        <f t="shared" ref="D97:K97" si="0">D95-D96</f>
        <v>3.2173477945037874</v>
      </c>
      <c r="E97" s="284">
        <f t="shared" si="0"/>
        <v>1.4535290772006633</v>
      </c>
      <c r="F97" s="284">
        <f t="shared" si="0"/>
        <v>0.58488155834415423</v>
      </c>
      <c r="G97" s="284">
        <f t="shared" si="0"/>
        <v>-0.47967685083775236</v>
      </c>
      <c r="H97" s="284">
        <f t="shared" si="0"/>
        <v>-1.417918853299879</v>
      </c>
      <c r="I97" s="284">
        <f t="shared" si="0"/>
        <v>-0.76883220667926011</v>
      </c>
      <c r="J97" s="284">
        <f t="shared" si="0"/>
        <v>0.72389179586111396</v>
      </c>
      <c r="K97" s="284">
        <f t="shared" si="0"/>
        <v>-0.1247749212577034</v>
      </c>
      <c r="L97" s="284"/>
      <c r="M97" s="284"/>
      <c r="N97" s="285">
        <f>N95-N96</f>
        <v>-336.72658499999761</v>
      </c>
      <c r="O97" s="285"/>
    </row>
    <row r="98" spans="2: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324"/>
      <c r="O98" s="324"/>
    </row>
  </sheetData>
  <mergeCells count="10">
    <mergeCell ref="B77:O77"/>
    <mergeCell ref="B78:O78"/>
    <mergeCell ref="B79:O79"/>
    <mergeCell ref="B82:O82"/>
    <mergeCell ref="B1:O1"/>
    <mergeCell ref="B2:O2"/>
    <mergeCell ref="B3:O3"/>
    <mergeCell ref="B4:B5"/>
    <mergeCell ref="C4:K4"/>
    <mergeCell ref="N4:O4"/>
  </mergeCells>
  <printOptions horizontalCentered="1" verticalCentered="1"/>
  <pageMargins left="0.7" right="0.7" top="0.75" bottom="0.75" header="0.3" footer="0.3"/>
  <pageSetup paperSize="9" scale="50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1:AC96"/>
  <sheetViews>
    <sheetView showGridLines="0" zoomScaleNormal="100" zoomScaleSheetLayoutView="100" workbookViewId="0">
      <selection activeCell="N27" sqref="N27"/>
    </sheetView>
  </sheetViews>
  <sheetFormatPr baseColWidth="10" defaultColWidth="3.85546875" defaultRowHeight="15"/>
  <cols>
    <col min="2" max="2" width="23.5703125" customWidth="1"/>
    <col min="3" max="3" width="7.5703125" customWidth="1"/>
    <col min="4" max="4" width="6.85546875" customWidth="1"/>
    <col min="5" max="5" width="6.140625" customWidth="1"/>
    <col min="6" max="6" width="8.42578125" customWidth="1"/>
    <col min="7" max="7" width="9.5703125" customWidth="1"/>
    <col min="8" max="10" width="8" customWidth="1"/>
    <col min="11" max="11" width="9.28515625" customWidth="1"/>
    <col min="12" max="12" width="1.7109375" customWidth="1"/>
    <col min="13" max="13" width="8.7109375" customWidth="1"/>
    <col min="14" max="14" width="10.140625" customWidth="1"/>
    <col min="24" max="24" width="15.85546875" customWidth="1"/>
  </cols>
  <sheetData>
    <row r="1" spans="2:29" s="276" customFormat="1" ht="14.1" customHeight="1">
      <c r="B1" s="928" t="s">
        <v>1479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</row>
    <row r="2" spans="2:29" s="276" customFormat="1" ht="27.95" customHeight="1">
      <c r="B2" s="962" t="s">
        <v>1576</v>
      </c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  <c r="N2" s="962"/>
    </row>
    <row r="3" spans="2:29" s="277" customFormat="1" ht="14.1" customHeight="1">
      <c r="B3" s="942" t="s">
        <v>1092</v>
      </c>
      <c r="C3" s="942"/>
      <c r="D3" s="942"/>
      <c r="E3" s="942"/>
      <c r="F3" s="942"/>
      <c r="G3" s="942"/>
      <c r="H3" s="942"/>
      <c r="I3" s="942"/>
      <c r="J3" s="942"/>
      <c r="K3" s="942"/>
      <c r="L3" s="942"/>
      <c r="M3" s="942"/>
      <c r="N3" s="942"/>
    </row>
    <row r="4" spans="2:29" ht="15" customHeight="1">
      <c r="B4" s="953" t="s">
        <v>1332</v>
      </c>
      <c r="C4" s="963" t="s">
        <v>1407</v>
      </c>
      <c r="D4" s="964"/>
      <c r="E4" s="964"/>
      <c r="F4" s="964"/>
      <c r="G4" s="964"/>
      <c r="H4" s="964"/>
      <c r="I4" s="964"/>
      <c r="J4" s="964"/>
      <c r="K4" s="964"/>
      <c r="L4" s="446"/>
      <c r="M4" s="965" t="s">
        <v>1391</v>
      </c>
      <c r="N4" s="965"/>
    </row>
    <row r="5" spans="2:29" ht="60" customHeight="1">
      <c r="B5" s="954"/>
      <c r="C5" s="450" t="s">
        <v>1535</v>
      </c>
      <c r="D5" s="450" t="s">
        <v>1536</v>
      </c>
      <c r="E5" s="450" t="s">
        <v>1537</v>
      </c>
      <c r="F5" s="450" t="s">
        <v>1408</v>
      </c>
      <c r="G5" s="450" t="s">
        <v>1409</v>
      </c>
      <c r="H5" s="450" t="s">
        <v>1410</v>
      </c>
      <c r="I5" s="450" t="s">
        <v>1411</v>
      </c>
      <c r="J5" s="450" t="s">
        <v>1412</v>
      </c>
      <c r="K5" s="450" t="s">
        <v>1413</v>
      </c>
      <c r="L5" s="447"/>
      <c r="M5" s="448" t="s">
        <v>1392</v>
      </c>
      <c r="N5" s="448" t="s">
        <v>1393</v>
      </c>
    </row>
    <row r="6" spans="2:29" ht="2.25" customHeight="1">
      <c r="B6" s="44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326"/>
      <c r="N6" s="326"/>
    </row>
    <row r="7" spans="2:29" ht="12.95" customHeight="1">
      <c r="B7" s="411" t="s">
        <v>1097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79"/>
      <c r="N7" s="279"/>
    </row>
    <row r="8" spans="2:29" ht="12.95" customHeight="1">
      <c r="B8" s="412" t="s">
        <v>1098</v>
      </c>
      <c r="C8" s="293">
        <v>73.390262283543095</v>
      </c>
      <c r="D8" s="293">
        <v>1.2879287795943939</v>
      </c>
      <c r="E8" s="293">
        <v>6.2103149771769957</v>
      </c>
      <c r="F8" s="293">
        <v>0</v>
      </c>
      <c r="G8" s="293">
        <v>17.586289310933783</v>
      </c>
      <c r="H8" s="293">
        <v>0</v>
      </c>
      <c r="I8" s="293">
        <v>6.1359448078908159</v>
      </c>
      <c r="J8" s="293">
        <v>0</v>
      </c>
      <c r="K8" s="293">
        <v>3.0172300465191761</v>
      </c>
      <c r="L8" s="327"/>
      <c r="M8" s="637">
        <v>37.083416999999997</v>
      </c>
      <c r="N8" s="637">
        <v>48</v>
      </c>
    </row>
    <row r="9" spans="2:29" ht="12.95" customHeight="1">
      <c r="B9" s="412" t="s">
        <v>1099</v>
      </c>
      <c r="C9" s="25">
        <v>77.03111245093875</v>
      </c>
      <c r="D9" s="25">
        <v>0.97699157303262929</v>
      </c>
      <c r="E9" s="25">
        <v>3.1649320348094152</v>
      </c>
      <c r="F9" s="25">
        <v>14.202801886216921</v>
      </c>
      <c r="G9" s="25">
        <v>13.61363882030162</v>
      </c>
      <c r="H9" s="25">
        <v>2.1149017969855946</v>
      </c>
      <c r="I9" s="25">
        <v>14.186076076763875</v>
      </c>
      <c r="J9" s="25">
        <v>0.62808403659714285</v>
      </c>
      <c r="K9" s="25">
        <v>2.4745923587767371</v>
      </c>
      <c r="L9" s="282"/>
      <c r="M9" s="637">
        <v>140.67480600000005</v>
      </c>
      <c r="N9" s="637">
        <v>214</v>
      </c>
    </row>
    <row r="10" spans="2:29" ht="12.95" customHeight="1">
      <c r="B10" s="412" t="s">
        <v>1100</v>
      </c>
      <c r="C10" s="25">
        <v>82.876719780541421</v>
      </c>
      <c r="D10" s="25">
        <v>1.4589944623204509</v>
      </c>
      <c r="E10" s="25">
        <v>7.7489949741710307</v>
      </c>
      <c r="F10" s="25">
        <v>6.6036065544617735</v>
      </c>
      <c r="G10" s="25">
        <v>7.8137014434420573</v>
      </c>
      <c r="H10" s="25">
        <v>0.63104479215946552</v>
      </c>
      <c r="I10" s="25">
        <v>4.0419384906297253</v>
      </c>
      <c r="J10" s="25">
        <v>0</v>
      </c>
      <c r="K10" s="25">
        <v>2.7468776224306386</v>
      </c>
      <c r="L10" s="282"/>
      <c r="M10" s="637">
        <v>311.8683530000003</v>
      </c>
      <c r="N10" s="637">
        <v>451</v>
      </c>
    </row>
    <row r="11" spans="2:29" ht="12.95" customHeight="1">
      <c r="B11" s="412" t="s">
        <v>1101</v>
      </c>
      <c r="C11" s="25">
        <v>83.919046071017732</v>
      </c>
      <c r="D11" s="25">
        <v>2.3131569055886567</v>
      </c>
      <c r="E11" s="25">
        <v>4.385966531261543</v>
      </c>
      <c r="F11" s="25">
        <v>8.6152257849848457</v>
      </c>
      <c r="G11" s="25">
        <v>7.7223852263763577</v>
      </c>
      <c r="H11" s="25">
        <v>0.4608196563063805</v>
      </c>
      <c r="I11" s="25">
        <v>7.3409014162773287</v>
      </c>
      <c r="J11" s="25">
        <v>8.7336477683550032E-2</v>
      </c>
      <c r="K11" s="25">
        <v>2.7532344283903107</v>
      </c>
      <c r="L11" s="282"/>
      <c r="M11" s="637">
        <v>500.09802500000063</v>
      </c>
      <c r="N11" s="637">
        <v>601</v>
      </c>
      <c r="X11" s="571"/>
      <c r="Y11" s="2"/>
      <c r="Z11" s="2"/>
      <c r="AA11" s="278"/>
      <c r="AB11" s="278"/>
      <c r="AC11" s="278"/>
    </row>
    <row r="12" spans="2:29" ht="12.95" customHeight="1">
      <c r="B12" s="412" t="s">
        <v>1102</v>
      </c>
      <c r="C12" s="25">
        <v>80.522592882755092</v>
      </c>
      <c r="D12" s="25">
        <v>6.4932920881708949</v>
      </c>
      <c r="E12" s="25">
        <v>7.6588853739704446</v>
      </c>
      <c r="F12" s="25">
        <v>9.6292229750675205</v>
      </c>
      <c r="G12" s="25">
        <v>8.1074518153280088</v>
      </c>
      <c r="H12" s="25">
        <v>0.89571792340452405</v>
      </c>
      <c r="I12" s="25">
        <v>3.4994821267854164</v>
      </c>
      <c r="J12" s="25">
        <v>0</v>
      </c>
      <c r="K12" s="25">
        <v>3.8468384109408649</v>
      </c>
      <c r="L12" s="282"/>
      <c r="M12" s="637">
        <v>369.76328300000068</v>
      </c>
      <c r="N12" s="637">
        <v>501</v>
      </c>
    </row>
    <row r="13" spans="2:29" ht="12.95" customHeight="1">
      <c r="B13" s="412" t="s">
        <v>1103</v>
      </c>
      <c r="C13" s="25">
        <v>78.383061441616718</v>
      </c>
      <c r="D13" s="25">
        <v>3.0483572409001325</v>
      </c>
      <c r="E13" s="25">
        <v>5.9041997427615422</v>
      </c>
      <c r="F13" s="25">
        <v>10.141813966797189</v>
      </c>
      <c r="G13" s="25">
        <v>14.897501031663159</v>
      </c>
      <c r="H13" s="25">
        <v>0.71035035742349428</v>
      </c>
      <c r="I13" s="25">
        <v>4.7359799452227582</v>
      </c>
      <c r="J13" s="25">
        <v>2.8069499587497777</v>
      </c>
      <c r="K13" s="25">
        <v>6.2052466587992274</v>
      </c>
      <c r="L13" s="282"/>
      <c r="M13" s="637">
        <v>481.40469900000033</v>
      </c>
      <c r="N13" s="637">
        <v>454</v>
      </c>
    </row>
    <row r="14" spans="2:29" ht="12.95" customHeight="1">
      <c r="B14" s="412" t="s">
        <v>1104</v>
      </c>
      <c r="C14" s="25">
        <v>84.086155289125642</v>
      </c>
      <c r="D14" s="25">
        <v>5.3068824691388361</v>
      </c>
      <c r="E14" s="25">
        <v>8.7214845711187738</v>
      </c>
      <c r="F14" s="25">
        <v>9.883743653894566</v>
      </c>
      <c r="G14" s="25">
        <v>3.5926560224044972</v>
      </c>
      <c r="H14" s="25">
        <v>3.0221896209564223</v>
      </c>
      <c r="I14" s="25">
        <v>5.5672406973482849</v>
      </c>
      <c r="J14" s="25">
        <v>0.13004872645463653</v>
      </c>
      <c r="K14" s="25">
        <v>4.7527082046795313</v>
      </c>
      <c r="L14" s="282"/>
      <c r="M14" s="637">
        <v>474.73821300000026</v>
      </c>
      <c r="N14" s="637">
        <v>262</v>
      </c>
    </row>
    <row r="15" spans="2:29" ht="2.25" customHeight="1">
      <c r="B15" s="413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461"/>
      <c r="N15" s="461"/>
    </row>
    <row r="16" spans="2:29" ht="12.95" customHeight="1">
      <c r="B16" s="411" t="s">
        <v>1105</v>
      </c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461"/>
      <c r="N16" s="461"/>
    </row>
    <row r="17" spans="2:14" ht="13.5" customHeight="1">
      <c r="B17" s="412" t="s">
        <v>1394</v>
      </c>
      <c r="C17" s="25">
        <v>74.423673574177826</v>
      </c>
      <c r="D17" s="25">
        <v>0</v>
      </c>
      <c r="E17" s="25">
        <v>6.7387108967945366</v>
      </c>
      <c r="F17" s="25">
        <v>10.690534552937784</v>
      </c>
      <c r="G17" s="25">
        <v>15.189334751807557</v>
      </c>
      <c r="H17" s="25">
        <v>0</v>
      </c>
      <c r="I17" s="25">
        <v>0.35158782008939554</v>
      </c>
      <c r="J17" s="25">
        <v>0</v>
      </c>
      <c r="K17" s="25">
        <v>5.0627862167177993</v>
      </c>
      <c r="L17" s="282"/>
      <c r="M17" s="637">
        <v>105.112003</v>
      </c>
      <c r="N17" s="637">
        <v>85</v>
      </c>
    </row>
    <row r="18" spans="2:14" ht="12.95" customHeight="1">
      <c r="B18" s="412" t="s">
        <v>1106</v>
      </c>
      <c r="C18" s="25">
        <v>81.105400242427407</v>
      </c>
      <c r="D18" s="25">
        <v>4.6474806937408086</v>
      </c>
      <c r="E18" s="25">
        <v>6.747246676210028</v>
      </c>
      <c r="F18" s="25">
        <v>7.3638008273667523</v>
      </c>
      <c r="G18" s="25">
        <v>7.2022109537221057</v>
      </c>
      <c r="H18" s="25">
        <v>0.84500684241176816</v>
      </c>
      <c r="I18" s="25">
        <v>6.1021455118120054</v>
      </c>
      <c r="J18" s="25">
        <v>0.20275898082324564</v>
      </c>
      <c r="K18" s="25">
        <v>4.1223089843027614</v>
      </c>
      <c r="L18" s="282"/>
      <c r="M18" s="637">
        <v>1201.2745329999984</v>
      </c>
      <c r="N18" s="637">
        <v>1635</v>
      </c>
    </row>
    <row r="19" spans="2:14" ht="12.95" customHeight="1">
      <c r="B19" s="412" t="s">
        <v>1107</v>
      </c>
      <c r="C19" s="25">
        <v>82.781530112442809</v>
      </c>
      <c r="D19" s="25">
        <v>2.5781395080711205</v>
      </c>
      <c r="E19" s="25">
        <v>6.2291129602263</v>
      </c>
      <c r="F19" s="25">
        <v>11.4256588390208</v>
      </c>
      <c r="G19" s="25">
        <v>10.396664133616182</v>
      </c>
      <c r="H19" s="25">
        <v>1.8009560936219748</v>
      </c>
      <c r="I19" s="25">
        <v>5.9494666831199057</v>
      </c>
      <c r="J19" s="25">
        <v>1.2895601704982704</v>
      </c>
      <c r="K19" s="25">
        <v>3.8398193119275223</v>
      </c>
      <c r="L19" s="282"/>
      <c r="M19" s="637">
        <v>1009.2442599999995</v>
      </c>
      <c r="N19" s="637">
        <v>811</v>
      </c>
    </row>
    <row r="20" spans="2:14" ht="2.25" customHeight="1">
      <c r="B20" s="413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461"/>
      <c r="N20" s="461"/>
    </row>
    <row r="21" spans="2:14" ht="12.95" customHeight="1">
      <c r="B21" s="411" t="s">
        <v>1108</v>
      </c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461"/>
      <c r="N21" s="461"/>
    </row>
    <row r="22" spans="2:14" ht="13.5" customHeight="1">
      <c r="B22" s="412" t="s">
        <v>1504</v>
      </c>
      <c r="C22" s="293">
        <v>64.337814702252189</v>
      </c>
      <c r="D22" s="293">
        <v>12.941861156701437</v>
      </c>
      <c r="E22" s="293">
        <v>11.208612958072141</v>
      </c>
      <c r="F22" s="293">
        <v>7.3464368029657567</v>
      </c>
      <c r="G22" s="293">
        <v>0.47966425861288448</v>
      </c>
      <c r="H22" s="293">
        <v>0</v>
      </c>
      <c r="I22" s="293">
        <v>8.965190621616058</v>
      </c>
      <c r="J22" s="293">
        <v>0</v>
      </c>
      <c r="K22" s="293">
        <v>15.132275834474937</v>
      </c>
      <c r="L22" s="327"/>
      <c r="M22" s="637">
        <v>20.344229999999996</v>
      </c>
      <c r="N22" s="637">
        <v>40</v>
      </c>
    </row>
    <row r="23" spans="2:14" ht="13.5" customHeight="1">
      <c r="B23" s="412" t="s">
        <v>1109</v>
      </c>
      <c r="C23" s="25">
        <v>74.870926246092978</v>
      </c>
      <c r="D23" s="25">
        <v>5.4929350671376271</v>
      </c>
      <c r="E23" s="25">
        <v>4.5664882167101188</v>
      </c>
      <c r="F23" s="25">
        <v>6.3970453942695373</v>
      </c>
      <c r="G23" s="25">
        <v>4.594568855665389</v>
      </c>
      <c r="H23" s="25">
        <v>1.9121530898250372</v>
      </c>
      <c r="I23" s="25">
        <v>8.0569152848699819</v>
      </c>
      <c r="J23" s="25">
        <v>3.3033945485646803E-2</v>
      </c>
      <c r="K23" s="25">
        <v>10.021428991241701</v>
      </c>
      <c r="L23" s="282"/>
      <c r="M23" s="637">
        <v>397.6939420000005</v>
      </c>
      <c r="N23" s="637">
        <v>493</v>
      </c>
    </row>
    <row r="24" spans="2:14" ht="13.5" customHeight="1">
      <c r="B24" s="412" t="s">
        <v>1110</v>
      </c>
      <c r="C24" s="25">
        <v>84.432177379238823</v>
      </c>
      <c r="D24" s="25">
        <v>3.9029238601506999</v>
      </c>
      <c r="E24" s="25">
        <v>6.4268923267782236</v>
      </c>
      <c r="F24" s="25">
        <v>12.091332883916319</v>
      </c>
      <c r="G24" s="25">
        <v>8.9755010263233732</v>
      </c>
      <c r="H24" s="25">
        <v>0.41105894544656885</v>
      </c>
      <c r="I24" s="25">
        <v>5.4376561354757502</v>
      </c>
      <c r="J24" s="25">
        <v>0.34934661378529486</v>
      </c>
      <c r="K24" s="25">
        <v>2.0263279754784009</v>
      </c>
      <c r="L24" s="282"/>
      <c r="M24" s="637">
        <v>1094.4133559999989</v>
      </c>
      <c r="N24" s="637">
        <v>1265</v>
      </c>
    </row>
    <row r="25" spans="2:14" ht="13.5" customHeight="1">
      <c r="B25" s="412" t="s">
        <v>28</v>
      </c>
      <c r="C25" s="25">
        <v>81.31576623314929</v>
      </c>
      <c r="D25" s="25">
        <v>1.8248248658729045</v>
      </c>
      <c r="E25" s="25">
        <v>7.4983750701094891</v>
      </c>
      <c r="F25" s="25">
        <v>6.9405308653957833</v>
      </c>
      <c r="G25" s="25">
        <v>11.306677303328982</v>
      </c>
      <c r="H25" s="25">
        <v>2.0199347326778825</v>
      </c>
      <c r="I25" s="25">
        <v>5.0227309901131481</v>
      </c>
      <c r="J25" s="25">
        <v>1.4312911772020467</v>
      </c>
      <c r="K25" s="25">
        <v>3.5465849449689668</v>
      </c>
      <c r="L25" s="282"/>
      <c r="M25" s="637">
        <v>803.17926800000134</v>
      </c>
      <c r="N25" s="637">
        <v>733</v>
      </c>
    </row>
    <row r="26" spans="2:14" ht="2.25" customHeight="1">
      <c r="B26" s="413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461"/>
      <c r="N26" s="461"/>
    </row>
    <row r="27" spans="2:14" ht="12.95" customHeight="1">
      <c r="B27" s="411" t="s">
        <v>1111</v>
      </c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461"/>
      <c r="N27" s="461"/>
    </row>
    <row r="28" spans="2:14" ht="13.5" customHeight="1">
      <c r="B28" s="412" t="s">
        <v>1112</v>
      </c>
      <c r="C28" s="25">
        <v>69.557391497497562</v>
      </c>
      <c r="D28" s="25">
        <v>4.5011873751554194</v>
      </c>
      <c r="E28" s="25">
        <v>8.4355396260581603</v>
      </c>
      <c r="F28" s="25">
        <v>5.9246176971280304</v>
      </c>
      <c r="G28" s="25">
        <v>10.486117185859024</v>
      </c>
      <c r="H28" s="25">
        <v>1.7337668829903101</v>
      </c>
      <c r="I28" s="25">
        <v>9.7872147644727097</v>
      </c>
      <c r="J28" s="25">
        <v>0.14118402117423454</v>
      </c>
      <c r="K28" s="25">
        <v>11.928603283643795</v>
      </c>
      <c r="L28" s="282"/>
      <c r="M28" s="637">
        <v>437.29523700000067</v>
      </c>
      <c r="N28" s="637">
        <v>731</v>
      </c>
    </row>
    <row r="29" spans="2:14" ht="13.5" customHeight="1">
      <c r="B29" s="412" t="s">
        <v>1113</v>
      </c>
      <c r="C29" s="25">
        <v>76.823081236201688</v>
      </c>
      <c r="D29" s="25">
        <v>4.9224373750630441</v>
      </c>
      <c r="E29" s="25">
        <v>7.602219317199836</v>
      </c>
      <c r="F29" s="25">
        <v>13.932360071625203</v>
      </c>
      <c r="G29" s="25">
        <v>11.075760074400614</v>
      </c>
      <c r="H29" s="25">
        <v>1.4690433386176236</v>
      </c>
      <c r="I29" s="25">
        <v>3.2890195667049871</v>
      </c>
      <c r="J29" s="25">
        <v>0.69752419623326445</v>
      </c>
      <c r="K29" s="25">
        <v>2.1811427524782983</v>
      </c>
      <c r="L29" s="282"/>
      <c r="M29" s="637">
        <v>522.22890900000061</v>
      </c>
      <c r="N29" s="637">
        <v>719</v>
      </c>
    </row>
    <row r="30" spans="2:14" ht="13.5" customHeight="1">
      <c r="B30" s="412" t="s">
        <v>1114</v>
      </c>
      <c r="C30" s="25">
        <v>88.214343879232302</v>
      </c>
      <c r="D30" s="25">
        <v>2.4081791085428188</v>
      </c>
      <c r="E30" s="25">
        <v>4.1685687903255646</v>
      </c>
      <c r="F30" s="25">
        <v>8.6649034472638178</v>
      </c>
      <c r="G30" s="25">
        <v>5.3800381008308289</v>
      </c>
      <c r="H30" s="25">
        <v>0.17611303688207589</v>
      </c>
      <c r="I30" s="25">
        <v>8.259630088716202</v>
      </c>
      <c r="J30" s="25">
        <v>0</v>
      </c>
      <c r="K30" s="25">
        <v>1.5384615309679923</v>
      </c>
      <c r="L30" s="282"/>
      <c r="M30" s="637">
        <v>615.91465300000016</v>
      </c>
      <c r="N30" s="637">
        <v>543</v>
      </c>
    </row>
    <row r="31" spans="2:14" ht="13.5" customHeight="1">
      <c r="B31" s="412" t="s">
        <v>1115</v>
      </c>
      <c r="C31" s="25">
        <v>90.117767034893959</v>
      </c>
      <c r="D31" s="25">
        <v>2.6743808691041817</v>
      </c>
      <c r="E31" s="25">
        <v>6.1143410260004574</v>
      </c>
      <c r="F31" s="25">
        <v>9.1913603413181804</v>
      </c>
      <c r="G31" s="25">
        <v>4.8123454456740236</v>
      </c>
      <c r="H31" s="25">
        <v>0.40556362938766466</v>
      </c>
      <c r="I31" s="25">
        <v>5.417785975111185</v>
      </c>
      <c r="J31" s="25">
        <v>0</v>
      </c>
      <c r="K31" s="25">
        <v>3.820565504769577</v>
      </c>
      <c r="L31" s="282"/>
      <c r="M31" s="637">
        <v>414.43558500000006</v>
      </c>
      <c r="N31" s="637">
        <v>357</v>
      </c>
    </row>
    <row r="32" spans="2:14" ht="13.5" customHeight="1">
      <c r="B32" s="412" t="s">
        <v>1116</v>
      </c>
      <c r="C32" s="25">
        <v>81.602663587785358</v>
      </c>
      <c r="D32" s="25">
        <v>3.2364501853612024</v>
      </c>
      <c r="E32" s="25">
        <v>7.1830002842737617</v>
      </c>
      <c r="F32" s="25">
        <v>7.63814404979387</v>
      </c>
      <c r="G32" s="25">
        <v>15.543899409108183</v>
      </c>
      <c r="H32" s="25">
        <v>3.1643100857827484</v>
      </c>
      <c r="I32" s="25">
        <v>0.12800730381325548</v>
      </c>
      <c r="J32" s="25">
        <v>3.4352171094025943</v>
      </c>
      <c r="K32" s="25">
        <v>1.4525684915758472</v>
      </c>
      <c r="L32" s="282"/>
      <c r="M32" s="637">
        <v>325.7564119999999</v>
      </c>
      <c r="N32" s="637">
        <v>181</v>
      </c>
    </row>
    <row r="33" spans="2:14" ht="2.25" customHeight="1">
      <c r="B33" s="413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461"/>
      <c r="N33" s="461"/>
    </row>
    <row r="34" spans="2:14" ht="12.95" customHeight="1">
      <c r="B34" s="411" t="s">
        <v>1127</v>
      </c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461"/>
      <c r="N34" s="461"/>
    </row>
    <row r="35" spans="2:14" ht="13.5" customHeight="1">
      <c r="B35" s="412" t="s">
        <v>1128</v>
      </c>
      <c r="C35" s="25">
        <v>84.227942982640059</v>
      </c>
      <c r="D35" s="25">
        <v>2.8740912913536576</v>
      </c>
      <c r="E35" s="25">
        <v>5.9455235751081297</v>
      </c>
      <c r="F35" s="25">
        <v>9.6383093560865021</v>
      </c>
      <c r="G35" s="25">
        <v>9.0407086162340491</v>
      </c>
      <c r="H35" s="25">
        <v>1.0491758726730072</v>
      </c>
      <c r="I35" s="25">
        <v>4.9776986972273738</v>
      </c>
      <c r="J35" s="25">
        <v>0.76665230707288734</v>
      </c>
      <c r="K35" s="25">
        <v>2.4527018100714839</v>
      </c>
      <c r="L35" s="282"/>
      <c r="M35" s="637">
        <v>1934.7901079999988</v>
      </c>
      <c r="N35" s="637">
        <v>1798</v>
      </c>
    </row>
    <row r="36" spans="2:14" ht="13.5" customHeight="1">
      <c r="B36" s="412" t="s">
        <v>1129</v>
      </c>
      <c r="C36" s="25">
        <v>67.839564453260166</v>
      </c>
      <c r="D36" s="25">
        <v>6.8903071092025563</v>
      </c>
      <c r="E36" s="25">
        <v>9.4448188267110531</v>
      </c>
      <c r="F36" s="25">
        <v>7.4908616381871296</v>
      </c>
      <c r="G36" s="25">
        <v>8.5319507667730896</v>
      </c>
      <c r="H36" s="25">
        <v>2.1078490962079082</v>
      </c>
      <c r="I36" s="25">
        <v>9.8229288988155314</v>
      </c>
      <c r="J36" s="25">
        <v>0.1621126679615699</v>
      </c>
      <c r="K36" s="25">
        <v>12.115398762224656</v>
      </c>
      <c r="L36" s="282"/>
      <c r="M36" s="637">
        <v>380.84068800000102</v>
      </c>
      <c r="N36" s="637">
        <v>733</v>
      </c>
    </row>
    <row r="37" spans="2:14" ht="2.25" customHeight="1">
      <c r="B37" s="413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461"/>
      <c r="N37" s="461"/>
    </row>
    <row r="38" spans="2:14" ht="12.95" customHeight="1">
      <c r="B38" s="411" t="s">
        <v>1130</v>
      </c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461"/>
      <c r="N38" s="461"/>
    </row>
    <row r="39" spans="2:14" ht="13.5" customHeight="1">
      <c r="B39" s="412" t="s">
        <v>1131</v>
      </c>
      <c r="C39" s="25">
        <v>87.305387869779807</v>
      </c>
      <c r="D39" s="25">
        <v>1.7775571988352408</v>
      </c>
      <c r="E39" s="25">
        <v>5.2010216999255423</v>
      </c>
      <c r="F39" s="25">
        <v>9.1756095139658171</v>
      </c>
      <c r="G39" s="25">
        <v>6.990002406117533</v>
      </c>
      <c r="H39" s="25">
        <v>1.235576460816082</v>
      </c>
      <c r="I39" s="25">
        <v>3.988658159204733</v>
      </c>
      <c r="J39" s="25">
        <v>1.0511630081843168</v>
      </c>
      <c r="K39" s="25">
        <v>2.6755880714704752</v>
      </c>
      <c r="L39" s="282"/>
      <c r="M39" s="637">
        <v>1363.7405319999993</v>
      </c>
      <c r="N39" s="637">
        <v>1014</v>
      </c>
    </row>
    <row r="40" spans="2:14" ht="13.5" customHeight="1">
      <c r="B40" s="412" t="s">
        <v>1132</v>
      </c>
      <c r="C40" s="25">
        <v>71.57034325761451</v>
      </c>
      <c r="D40" s="25">
        <v>6.600215421958926</v>
      </c>
      <c r="E40" s="25">
        <v>9.2196703430891915</v>
      </c>
      <c r="F40" s="25">
        <v>9.1912862316311088</v>
      </c>
      <c r="G40" s="25">
        <v>13.359972647264323</v>
      </c>
      <c r="H40" s="25">
        <v>0.94773838490297635</v>
      </c>
      <c r="I40" s="25">
        <v>10.040140626983939</v>
      </c>
      <c r="J40" s="25">
        <v>0.10104769211423813</v>
      </c>
      <c r="K40" s="25">
        <v>4.934647107125004</v>
      </c>
      <c r="L40" s="282"/>
      <c r="M40" s="637">
        <v>610.98970900000052</v>
      </c>
      <c r="N40" s="637">
        <v>840</v>
      </c>
    </row>
    <row r="41" spans="2:14" ht="13.5" customHeight="1">
      <c r="B41" s="412" t="s">
        <v>1133</v>
      </c>
      <c r="C41" s="25">
        <v>76.294443111129524</v>
      </c>
      <c r="D41" s="25">
        <v>5.0691680452089543</v>
      </c>
      <c r="E41" s="25">
        <v>6.9649159122078794</v>
      </c>
      <c r="F41" s="25">
        <v>9.8914435618915189</v>
      </c>
      <c r="G41" s="25">
        <v>8.9346648320944979</v>
      </c>
      <c r="H41" s="25">
        <v>1.6680104847585222</v>
      </c>
      <c r="I41" s="25">
        <v>5.2738423966484831</v>
      </c>
      <c r="J41" s="25">
        <v>0.14607691090441299</v>
      </c>
      <c r="K41" s="25">
        <v>7.9075069267634275</v>
      </c>
      <c r="L41" s="282"/>
      <c r="M41" s="637">
        <v>340.9005550000004</v>
      </c>
      <c r="N41" s="637">
        <v>677</v>
      </c>
    </row>
    <row r="42" spans="2:14" ht="2.25" customHeight="1">
      <c r="B42" s="413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461"/>
      <c r="N42" s="461"/>
    </row>
    <row r="43" spans="2:14" ht="12.95" customHeight="1">
      <c r="B43" s="411" t="s">
        <v>458</v>
      </c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461"/>
      <c r="N43" s="461"/>
    </row>
    <row r="44" spans="2:14" ht="13.5" customHeight="1">
      <c r="B44" s="344" t="s">
        <v>1</v>
      </c>
      <c r="C44" s="25">
        <v>65.673229749092755</v>
      </c>
      <c r="D44" s="25">
        <v>1.343268730746439</v>
      </c>
      <c r="E44" s="25">
        <v>8.4746971201979804</v>
      </c>
      <c r="F44" s="25">
        <v>7.9801325738752578</v>
      </c>
      <c r="G44" s="25">
        <v>14.433050627793264</v>
      </c>
      <c r="H44" s="25">
        <v>1.6877164972136385</v>
      </c>
      <c r="I44" s="25">
        <v>5.484007045717461</v>
      </c>
      <c r="J44" s="25">
        <v>0</v>
      </c>
      <c r="K44" s="25">
        <v>18.161835924280957</v>
      </c>
      <c r="L44" s="327"/>
      <c r="M44" s="637">
        <v>34.038832999999997</v>
      </c>
      <c r="N44" s="637">
        <v>101</v>
      </c>
    </row>
    <row r="45" spans="2:14" ht="13.5" customHeight="1">
      <c r="B45" s="344" t="s">
        <v>2</v>
      </c>
      <c r="C45" s="25">
        <v>80.41399388553414</v>
      </c>
      <c r="D45" s="25">
        <v>8.206200185235792</v>
      </c>
      <c r="E45" s="25">
        <v>13.087421968631791</v>
      </c>
      <c r="F45" s="25">
        <v>3.9091425233696806</v>
      </c>
      <c r="G45" s="25">
        <v>6.8024771255528469</v>
      </c>
      <c r="H45" s="25">
        <v>0.93543855937570586</v>
      </c>
      <c r="I45" s="25">
        <v>2.6386393019722627</v>
      </c>
      <c r="J45" s="25">
        <v>0</v>
      </c>
      <c r="K45" s="25">
        <v>0</v>
      </c>
      <c r="L45" s="327"/>
      <c r="M45" s="637">
        <v>63.868866000000004</v>
      </c>
      <c r="N45" s="637">
        <v>65</v>
      </c>
    </row>
    <row r="46" spans="2:14" ht="13.5" customHeight="1">
      <c r="B46" s="344" t="s">
        <v>3</v>
      </c>
      <c r="C46" s="25">
        <v>70.55416164205748</v>
      </c>
      <c r="D46" s="25">
        <v>8.4246253696891173</v>
      </c>
      <c r="E46" s="25">
        <v>6.5751141380134754</v>
      </c>
      <c r="F46" s="25">
        <v>3.6652301050450613</v>
      </c>
      <c r="G46" s="25">
        <v>12.338025630770458</v>
      </c>
      <c r="H46" s="25">
        <v>0.66872890067116264</v>
      </c>
      <c r="I46" s="25">
        <v>14.432369771860888</v>
      </c>
      <c r="J46" s="25">
        <v>0</v>
      </c>
      <c r="K46" s="25">
        <v>4.9812734097303455</v>
      </c>
      <c r="L46" s="282"/>
      <c r="M46" s="637">
        <v>50.251005999999997</v>
      </c>
      <c r="N46" s="637">
        <v>142</v>
      </c>
    </row>
    <row r="47" spans="2:14" ht="13.5" customHeight="1">
      <c r="B47" s="344" t="s">
        <v>4</v>
      </c>
      <c r="C47" s="25">
        <v>85.548230667848998</v>
      </c>
      <c r="D47" s="25">
        <v>10.211150794924743</v>
      </c>
      <c r="E47" s="25">
        <v>4.3458979823186823</v>
      </c>
      <c r="F47" s="25">
        <v>3.6219592727490499</v>
      </c>
      <c r="G47" s="25">
        <v>8.1028874184961222</v>
      </c>
      <c r="H47" s="25">
        <v>0</v>
      </c>
      <c r="I47" s="25">
        <v>6.1948605360270959</v>
      </c>
      <c r="J47" s="25">
        <v>0</v>
      </c>
      <c r="K47" s="25">
        <v>2.1573387626503751</v>
      </c>
      <c r="L47" s="282"/>
      <c r="M47" s="637">
        <v>102.26307699999998</v>
      </c>
      <c r="N47" s="637">
        <v>100</v>
      </c>
    </row>
    <row r="48" spans="2:14" ht="13.5" customHeight="1">
      <c r="B48" s="344" t="s">
        <v>5</v>
      </c>
      <c r="C48" s="25">
        <v>55.208467527103736</v>
      </c>
      <c r="D48" s="25">
        <v>7.4351362425829013</v>
      </c>
      <c r="E48" s="25">
        <v>8.3514648391335555</v>
      </c>
      <c r="F48" s="25">
        <v>4.3705400240435628</v>
      </c>
      <c r="G48" s="25">
        <v>17.92937305578905</v>
      </c>
      <c r="H48" s="25">
        <v>2.7475821659299222</v>
      </c>
      <c r="I48" s="25">
        <v>22.581420574988623</v>
      </c>
      <c r="J48" s="25">
        <v>1.2650870852212504</v>
      </c>
      <c r="K48" s="25">
        <v>11.891537056701054</v>
      </c>
      <c r="L48" s="282"/>
      <c r="M48" s="637">
        <v>48.802252999999986</v>
      </c>
      <c r="N48" s="637">
        <v>129</v>
      </c>
    </row>
    <row r="49" spans="2:14" ht="13.5" customHeight="1">
      <c r="B49" s="344" t="s">
        <v>6</v>
      </c>
      <c r="C49" s="25">
        <v>59.357378976178296</v>
      </c>
      <c r="D49" s="25">
        <v>9.1613022012621403</v>
      </c>
      <c r="E49" s="25">
        <v>11.982513996877053</v>
      </c>
      <c r="F49" s="25">
        <v>1.3769593864752978</v>
      </c>
      <c r="G49" s="25">
        <v>1.6464520458108478</v>
      </c>
      <c r="H49" s="25">
        <v>3.2161373216652871</v>
      </c>
      <c r="I49" s="25">
        <v>3.3833685726309999</v>
      </c>
      <c r="J49" s="25">
        <v>0</v>
      </c>
      <c r="K49" s="25">
        <v>18.364397758246888</v>
      </c>
      <c r="L49" s="327"/>
      <c r="M49" s="637">
        <v>79.546137000000016</v>
      </c>
      <c r="N49" s="637">
        <v>51</v>
      </c>
    </row>
    <row r="50" spans="2:14" ht="13.5" customHeight="1">
      <c r="B50" s="344" t="s">
        <v>7</v>
      </c>
      <c r="C50" s="25">
        <v>82.741771281309767</v>
      </c>
      <c r="D50" s="25">
        <v>0.45075572650237794</v>
      </c>
      <c r="E50" s="25">
        <v>0.45075572650237794</v>
      </c>
      <c r="F50" s="25">
        <v>13.863093889821776</v>
      </c>
      <c r="G50" s="25">
        <v>9.0569925582080817</v>
      </c>
      <c r="H50" s="25">
        <v>0</v>
      </c>
      <c r="I50" s="25">
        <v>0.64131880652409956</v>
      </c>
      <c r="J50" s="25">
        <v>2.5128303522660227</v>
      </c>
      <c r="K50" s="25">
        <v>3.9801659504470615</v>
      </c>
      <c r="L50" s="282"/>
      <c r="M50" s="637">
        <v>84.755662000000029</v>
      </c>
      <c r="N50" s="637">
        <v>90</v>
      </c>
    </row>
    <row r="51" spans="2:14" ht="13.5" customHeight="1">
      <c r="B51" s="344" t="s">
        <v>8</v>
      </c>
      <c r="C51" s="25">
        <v>74.092079406346329</v>
      </c>
      <c r="D51" s="25">
        <v>1.1848892888480325</v>
      </c>
      <c r="E51" s="25">
        <v>13.764115490095804</v>
      </c>
      <c r="F51" s="25">
        <v>15.942186456512571</v>
      </c>
      <c r="G51" s="25">
        <v>14.693686625987517</v>
      </c>
      <c r="H51" s="25">
        <v>0.97503120808571464</v>
      </c>
      <c r="I51" s="25">
        <v>10.518453923854768</v>
      </c>
      <c r="J51" s="25">
        <v>0</v>
      </c>
      <c r="K51" s="25">
        <v>2.2829406324844443</v>
      </c>
      <c r="L51" s="282"/>
      <c r="M51" s="637">
        <v>116.21186999999999</v>
      </c>
      <c r="N51" s="637">
        <v>100</v>
      </c>
    </row>
    <row r="52" spans="2:14" ht="13.5" customHeight="1">
      <c r="B52" s="344" t="s">
        <v>9</v>
      </c>
      <c r="C52" s="25">
        <v>62.424730934442849</v>
      </c>
      <c r="D52" s="25">
        <v>10.175330772345182</v>
      </c>
      <c r="E52" s="25">
        <v>6.0067334012322098</v>
      </c>
      <c r="F52" s="25">
        <v>15.042568543816145</v>
      </c>
      <c r="G52" s="25">
        <v>12.239188158027677</v>
      </c>
      <c r="H52" s="25">
        <v>0</v>
      </c>
      <c r="I52" s="25">
        <v>12.78576998980035</v>
      </c>
      <c r="J52" s="25">
        <v>0</v>
      </c>
      <c r="K52" s="25">
        <v>13.234821501134956</v>
      </c>
      <c r="L52" s="327"/>
      <c r="M52" s="637">
        <v>20.240884999999999</v>
      </c>
      <c r="N52" s="637">
        <v>74</v>
      </c>
    </row>
    <row r="53" spans="2:14" ht="13.5" customHeight="1">
      <c r="B53" s="344" t="s">
        <v>10</v>
      </c>
      <c r="C53" s="25">
        <v>63.909688093739028</v>
      </c>
      <c r="D53" s="25">
        <v>5.3607954153283304</v>
      </c>
      <c r="E53" s="25">
        <v>8.6039018654453603</v>
      </c>
      <c r="F53" s="25">
        <v>7.8645391887909062</v>
      </c>
      <c r="G53" s="25">
        <v>8.5302003981764329</v>
      </c>
      <c r="H53" s="25">
        <v>1.472500849014045</v>
      </c>
      <c r="I53" s="25">
        <v>12.470730754301904</v>
      </c>
      <c r="J53" s="25">
        <v>0</v>
      </c>
      <c r="K53" s="25">
        <v>9.3037988910831864</v>
      </c>
      <c r="L53" s="282"/>
      <c r="M53" s="637">
        <v>47.955625999999988</v>
      </c>
      <c r="N53" s="637">
        <v>85</v>
      </c>
    </row>
    <row r="54" spans="2:14" ht="13.5" customHeight="1">
      <c r="B54" s="344" t="s">
        <v>11</v>
      </c>
      <c r="C54" s="25">
        <v>97.643369230244787</v>
      </c>
      <c r="D54" s="25">
        <v>0</v>
      </c>
      <c r="E54" s="25">
        <v>4.1836181925367191</v>
      </c>
      <c r="F54" s="25">
        <v>3.2913073731988152</v>
      </c>
      <c r="G54" s="25">
        <v>1.3377936192319277</v>
      </c>
      <c r="H54" s="25">
        <v>0</v>
      </c>
      <c r="I54" s="25">
        <v>1.9167492887765807</v>
      </c>
      <c r="J54" s="25">
        <v>0</v>
      </c>
      <c r="K54" s="25">
        <v>0</v>
      </c>
      <c r="L54" s="282"/>
      <c r="M54" s="637">
        <v>75.30369300000001</v>
      </c>
      <c r="N54" s="637">
        <v>97</v>
      </c>
    </row>
    <row r="55" spans="2:14" ht="13.5" customHeight="1">
      <c r="B55" s="344" t="s">
        <v>12</v>
      </c>
      <c r="C55" s="25">
        <v>73.20276521997485</v>
      </c>
      <c r="D55" s="25">
        <v>8.4214093562565235</v>
      </c>
      <c r="E55" s="25">
        <v>1.192771132392676</v>
      </c>
      <c r="F55" s="25">
        <v>14.228295788253241</v>
      </c>
      <c r="G55" s="25">
        <v>21.053415399115469</v>
      </c>
      <c r="H55" s="25">
        <v>0.50555011017263929</v>
      </c>
      <c r="I55" s="25">
        <v>11.182572948709241</v>
      </c>
      <c r="J55" s="25">
        <v>0</v>
      </c>
      <c r="K55" s="25">
        <v>2.6725900465266901</v>
      </c>
      <c r="L55" s="282"/>
      <c r="M55" s="637">
        <v>126.86180600000002</v>
      </c>
      <c r="N55" s="637">
        <v>105</v>
      </c>
    </row>
    <row r="56" spans="2:14" ht="13.5" customHeight="1">
      <c r="B56" s="344" t="s">
        <v>13</v>
      </c>
      <c r="C56" s="25">
        <v>81.706391360921799</v>
      </c>
      <c r="D56" s="25">
        <v>6.5384617432610828</v>
      </c>
      <c r="E56" s="25">
        <v>8.8026965436977846</v>
      </c>
      <c r="F56" s="25">
        <v>12.441385176180379</v>
      </c>
      <c r="G56" s="25">
        <v>14.340553391029193</v>
      </c>
      <c r="H56" s="25">
        <v>0.62890007449378571</v>
      </c>
      <c r="I56" s="25">
        <v>1.3656404202535772</v>
      </c>
      <c r="J56" s="25">
        <v>0</v>
      </c>
      <c r="K56" s="25">
        <v>1.0369634366324478</v>
      </c>
      <c r="L56" s="327"/>
      <c r="M56" s="637">
        <v>112.68053999999998</v>
      </c>
      <c r="N56" s="637">
        <v>66</v>
      </c>
    </row>
    <row r="57" spans="2:14" ht="13.5" customHeight="1">
      <c r="B57" s="344" t="s">
        <v>14</v>
      </c>
      <c r="C57" s="25">
        <v>83.839255401253752</v>
      </c>
      <c r="D57" s="25">
        <v>1.1149219597289208</v>
      </c>
      <c r="E57" s="25">
        <v>2.0011064641314049</v>
      </c>
      <c r="F57" s="25">
        <v>0.99134252089902419</v>
      </c>
      <c r="G57" s="25">
        <v>1.1712204758536717</v>
      </c>
      <c r="H57" s="25">
        <v>3.7486773504367346</v>
      </c>
      <c r="I57" s="25">
        <v>4.2499176986084937</v>
      </c>
      <c r="J57" s="25">
        <v>0</v>
      </c>
      <c r="K57" s="25">
        <v>4.9328238353642657</v>
      </c>
      <c r="L57" s="327"/>
      <c r="M57" s="637">
        <v>71.259427000000017</v>
      </c>
      <c r="N57" s="637">
        <v>75</v>
      </c>
    </row>
    <row r="58" spans="2:14" ht="13.5" customHeight="1">
      <c r="B58" s="344" t="s">
        <v>479</v>
      </c>
      <c r="C58" s="25">
        <v>90.038459835954868</v>
      </c>
      <c r="D58" s="25">
        <v>1.7713285803665035</v>
      </c>
      <c r="E58" s="25">
        <v>4.7216705171856566</v>
      </c>
      <c r="F58" s="25">
        <v>9.1340836749213619</v>
      </c>
      <c r="G58" s="25">
        <v>7.5585920684871093</v>
      </c>
      <c r="H58" s="25">
        <v>1.3878060861417298</v>
      </c>
      <c r="I58" s="25">
        <v>5.2361118597170515</v>
      </c>
      <c r="J58" s="25">
        <v>1.5066207427227585</v>
      </c>
      <c r="K58" s="25">
        <v>2.3441530182449126</v>
      </c>
      <c r="L58" s="327"/>
      <c r="M58" s="637">
        <v>742.75095799999974</v>
      </c>
      <c r="N58" s="637">
        <v>188</v>
      </c>
    </row>
    <row r="59" spans="2:14" ht="13.5" customHeight="1">
      <c r="B59" s="344" t="s">
        <v>1140</v>
      </c>
      <c r="C59" s="25">
        <v>87.620078826226262</v>
      </c>
      <c r="D59" s="25">
        <v>1.6477476436454936</v>
      </c>
      <c r="E59" s="25">
        <v>4.1583613888906221</v>
      </c>
      <c r="F59" s="25">
        <v>4.4658773633814066</v>
      </c>
      <c r="G59" s="25">
        <v>3.5128108233030799</v>
      </c>
      <c r="H59" s="25">
        <v>0.38530690385324068</v>
      </c>
      <c r="I59" s="25">
        <v>6.4047901610878242</v>
      </c>
      <c r="J59" s="25">
        <v>0</v>
      </c>
      <c r="K59" s="25">
        <v>0.87445112086896215</v>
      </c>
      <c r="L59" s="327"/>
      <c r="M59" s="637">
        <v>64.039600000000021</v>
      </c>
      <c r="N59" s="637">
        <v>91</v>
      </c>
    </row>
    <row r="60" spans="2:14" ht="13.5" customHeight="1">
      <c r="B60" s="344" t="s">
        <v>15</v>
      </c>
      <c r="C60" s="25">
        <v>90.391091739485191</v>
      </c>
      <c r="D60" s="25">
        <v>0</v>
      </c>
      <c r="E60" s="25">
        <v>0.62203597594793181</v>
      </c>
      <c r="F60" s="25">
        <v>12.059804056691275</v>
      </c>
      <c r="G60" s="25">
        <v>13.921627032446274</v>
      </c>
      <c r="H60" s="25">
        <v>2.2893227721955727</v>
      </c>
      <c r="I60" s="25">
        <v>4.8660487032236235</v>
      </c>
      <c r="J60" s="25">
        <v>0</v>
      </c>
      <c r="K60" s="25">
        <v>2.4947439561242861</v>
      </c>
      <c r="L60" s="327"/>
      <c r="M60" s="637">
        <v>61.984356999999974</v>
      </c>
      <c r="N60" s="637">
        <v>75</v>
      </c>
    </row>
    <row r="61" spans="2:14" ht="13.5" customHeight="1">
      <c r="B61" s="344" t="s">
        <v>16</v>
      </c>
      <c r="C61" s="25">
        <v>87.549478824600172</v>
      </c>
      <c r="D61" s="25">
        <v>3.6928099780239023</v>
      </c>
      <c r="E61" s="25">
        <v>11.329730892952464</v>
      </c>
      <c r="F61" s="25">
        <v>2.9930729645559739</v>
      </c>
      <c r="G61" s="25">
        <v>9.3617918670739542</v>
      </c>
      <c r="H61" s="25">
        <v>3.1250203784285828</v>
      </c>
      <c r="I61" s="25">
        <v>4.659638321320541</v>
      </c>
      <c r="J61" s="25">
        <v>0</v>
      </c>
      <c r="K61" s="25">
        <v>2.8184414764136574</v>
      </c>
      <c r="L61" s="282"/>
      <c r="M61" s="637">
        <v>17.175024000000001</v>
      </c>
      <c r="N61" s="637">
        <v>143</v>
      </c>
    </row>
    <row r="62" spans="2:14" ht="13.5" customHeight="1">
      <c r="B62" s="344" t="s">
        <v>18</v>
      </c>
      <c r="C62" s="25">
        <v>84.506397907718608</v>
      </c>
      <c r="D62" s="25">
        <v>11.643058209812322</v>
      </c>
      <c r="E62" s="25">
        <v>9.3714554336539919</v>
      </c>
      <c r="F62" s="25">
        <v>8.0773564372299358</v>
      </c>
      <c r="G62" s="25">
        <v>12.74830334619525</v>
      </c>
      <c r="H62" s="25">
        <v>1.8567055465087312</v>
      </c>
      <c r="I62" s="25">
        <v>2.596380813617869</v>
      </c>
      <c r="J62" s="25">
        <v>0</v>
      </c>
      <c r="K62" s="25">
        <v>8.3447700794312052</v>
      </c>
      <c r="L62" s="282"/>
      <c r="M62" s="637">
        <v>21.264061000000002</v>
      </c>
      <c r="N62" s="637">
        <v>125</v>
      </c>
    </row>
    <row r="63" spans="2:14" ht="13.5" customHeight="1">
      <c r="B63" s="344" t="s">
        <v>19</v>
      </c>
      <c r="C63" s="25">
        <v>77.637272443480626</v>
      </c>
      <c r="D63" s="25">
        <v>8.1736811976374852</v>
      </c>
      <c r="E63" s="25">
        <v>8.8821054653554032</v>
      </c>
      <c r="F63" s="25">
        <v>7.2521691050738983</v>
      </c>
      <c r="G63" s="25">
        <v>6.9382872833480951</v>
      </c>
      <c r="H63" s="25">
        <v>0.61520051140153353</v>
      </c>
      <c r="I63" s="25">
        <v>4.2038759400534031</v>
      </c>
      <c r="J63" s="25">
        <v>2.8777142635236572</v>
      </c>
      <c r="K63" s="25">
        <v>3.95488437122102</v>
      </c>
      <c r="L63" s="282"/>
      <c r="M63" s="637">
        <v>17.304601999999999</v>
      </c>
      <c r="N63" s="637">
        <v>88</v>
      </c>
    </row>
    <row r="64" spans="2:14" ht="13.5" customHeight="1">
      <c r="B64" s="344" t="s">
        <v>20</v>
      </c>
      <c r="C64" s="25">
        <v>70.571797422464968</v>
      </c>
      <c r="D64" s="25">
        <v>0</v>
      </c>
      <c r="E64" s="25">
        <v>9.7660879790759942</v>
      </c>
      <c r="F64" s="25">
        <v>17.682894031023103</v>
      </c>
      <c r="G64" s="25">
        <v>3.9988008399995127</v>
      </c>
      <c r="H64" s="25">
        <v>1.3314987074533502</v>
      </c>
      <c r="I64" s="25">
        <v>3.5564764147402519</v>
      </c>
      <c r="J64" s="25">
        <v>0.70148637009448656</v>
      </c>
      <c r="K64" s="25">
        <v>8.9791733679774985</v>
      </c>
      <c r="L64" s="282"/>
      <c r="M64" s="637">
        <v>125.954835</v>
      </c>
      <c r="N64" s="637">
        <v>80</v>
      </c>
    </row>
    <row r="65" spans="2:14" ht="13.5" customHeight="1">
      <c r="B65" s="344" t="s">
        <v>21</v>
      </c>
      <c r="C65" s="25">
        <v>78.296691805545123</v>
      </c>
      <c r="D65" s="25">
        <v>4.7369542965805032</v>
      </c>
      <c r="E65" s="25">
        <v>16.253395027357332</v>
      </c>
      <c r="F65" s="25">
        <v>19.134113491354206</v>
      </c>
      <c r="G65" s="25">
        <v>7.4962173092788813</v>
      </c>
      <c r="H65" s="25">
        <v>0</v>
      </c>
      <c r="I65" s="25">
        <v>6.3052961670706535</v>
      </c>
      <c r="J65" s="25">
        <v>0</v>
      </c>
      <c r="K65" s="25">
        <v>0</v>
      </c>
      <c r="L65" s="282"/>
      <c r="M65" s="637">
        <v>83.987173000000013</v>
      </c>
      <c r="N65" s="637">
        <v>75</v>
      </c>
    </row>
    <row r="66" spans="2:14" ht="13.5" customHeight="1">
      <c r="B66" s="344" t="s">
        <v>22</v>
      </c>
      <c r="C66" s="25">
        <v>68.921300222932643</v>
      </c>
      <c r="D66" s="25">
        <v>1.500765369242189</v>
      </c>
      <c r="E66" s="25">
        <v>7.0611390614671201</v>
      </c>
      <c r="F66" s="25">
        <v>10.444281919313401</v>
      </c>
      <c r="G66" s="25">
        <v>13.761868301095703</v>
      </c>
      <c r="H66" s="25">
        <v>2.15258329814748</v>
      </c>
      <c r="I66" s="25">
        <v>3.2237678693868301</v>
      </c>
      <c r="J66" s="25">
        <v>0</v>
      </c>
      <c r="K66" s="25">
        <v>8.8260245238215411</v>
      </c>
      <c r="L66" s="282"/>
      <c r="M66" s="637">
        <v>64.988240000000005</v>
      </c>
      <c r="N66" s="637">
        <v>105</v>
      </c>
    </row>
    <row r="67" spans="2:14" ht="13.5" customHeight="1">
      <c r="B67" s="344" t="s">
        <v>23</v>
      </c>
      <c r="C67" s="25">
        <v>88.449018917613444</v>
      </c>
      <c r="D67" s="25">
        <v>6.2283432544111648</v>
      </c>
      <c r="E67" s="25">
        <v>4.1345027993425694</v>
      </c>
      <c r="F67" s="25">
        <v>0.45476282459645445</v>
      </c>
      <c r="G67" s="25">
        <v>8.056079650043193</v>
      </c>
      <c r="H67" s="25">
        <v>3.703843216533008</v>
      </c>
      <c r="I67" s="25">
        <v>0.41170716032891574</v>
      </c>
      <c r="J67" s="25">
        <v>0.50087619210870815</v>
      </c>
      <c r="K67" s="25">
        <v>0</v>
      </c>
      <c r="L67" s="282"/>
      <c r="M67" s="637">
        <v>26.228837000000009</v>
      </c>
      <c r="N67" s="637">
        <v>86</v>
      </c>
    </row>
    <row r="68" spans="2:14" ht="13.5" customHeight="1">
      <c r="B68" s="344" t="s">
        <v>24</v>
      </c>
      <c r="C68" s="25">
        <v>82.044303622797301</v>
      </c>
      <c r="D68" s="25">
        <v>0</v>
      </c>
      <c r="E68" s="25">
        <v>4.4968394876945048</v>
      </c>
      <c r="F68" s="25">
        <v>3.6030261421463541</v>
      </c>
      <c r="G68" s="25">
        <v>10.876904174614543</v>
      </c>
      <c r="H68" s="25">
        <v>0</v>
      </c>
      <c r="I68" s="25">
        <v>2.4222783860097339</v>
      </c>
      <c r="J68" s="25">
        <v>0</v>
      </c>
      <c r="K68" s="25">
        <v>3.5822514546313453</v>
      </c>
      <c r="L68" s="282"/>
      <c r="M68" s="637">
        <v>22.320431999999993</v>
      </c>
      <c r="N68" s="637">
        <v>115</v>
      </c>
    </row>
    <row r="69" spans="2:14" ht="13.5" customHeight="1">
      <c r="B69" s="344" t="s">
        <v>25</v>
      </c>
      <c r="C69" s="25">
        <v>92.782340699829206</v>
      </c>
      <c r="D69" s="25">
        <v>0</v>
      </c>
      <c r="E69" s="25">
        <v>13.25547146792146</v>
      </c>
      <c r="F69" s="25">
        <v>2.8471292051474046</v>
      </c>
      <c r="G69" s="25">
        <v>0.66076869118788895</v>
      </c>
      <c r="H69" s="25">
        <v>0</v>
      </c>
      <c r="I69" s="25">
        <v>2.1617720551033899</v>
      </c>
      <c r="J69" s="25">
        <v>0</v>
      </c>
      <c r="K69" s="25">
        <v>2.2190786436553607</v>
      </c>
      <c r="L69" s="282"/>
      <c r="M69" s="637">
        <v>33.592996000000021</v>
      </c>
      <c r="N69" s="637">
        <v>80</v>
      </c>
    </row>
    <row r="70" spans="2:14" ht="2.25" customHeight="1">
      <c r="B70" s="413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461"/>
      <c r="N70" s="461"/>
    </row>
    <row r="71" spans="2:14" ht="12.95" customHeight="1">
      <c r="B71" s="411" t="s">
        <v>1618</v>
      </c>
      <c r="C71" s="638">
        <v>81.532624987597629</v>
      </c>
      <c r="D71" s="638">
        <v>3.5346190395025316</v>
      </c>
      <c r="E71" s="638">
        <v>6.5210358776036994</v>
      </c>
      <c r="F71" s="638">
        <v>9.2851289320994219</v>
      </c>
      <c r="G71" s="638">
        <v>8.9570356534505251</v>
      </c>
      <c r="H71" s="638">
        <v>1.2232907788638689</v>
      </c>
      <c r="I71" s="638">
        <v>5.7745704639523208</v>
      </c>
      <c r="J71" s="638">
        <v>0.66722657284956954</v>
      </c>
      <c r="K71" s="638">
        <v>4.0418792219241206</v>
      </c>
      <c r="L71" s="309"/>
      <c r="M71" s="639">
        <v>2315.630795999999</v>
      </c>
      <c r="N71" s="639">
        <v>2531</v>
      </c>
    </row>
    <row r="72" spans="2:14" ht="12.95" customHeight="1">
      <c r="B72" s="662" t="s">
        <v>1235</v>
      </c>
      <c r="C72" s="25">
        <v>79.861788595671271</v>
      </c>
      <c r="D72" s="25">
        <v>5.7361067125400433</v>
      </c>
      <c r="E72" s="25">
        <v>6.9349041359616805</v>
      </c>
      <c r="F72" s="25">
        <v>7.7317870959736759</v>
      </c>
      <c r="G72" s="25">
        <v>8.4474207609379448</v>
      </c>
      <c r="H72" s="25">
        <v>0.82812188932849251</v>
      </c>
      <c r="I72" s="25">
        <v>5.2745012704569891</v>
      </c>
      <c r="J72" s="25">
        <v>8.9747813778211893E-2</v>
      </c>
      <c r="K72" s="25">
        <v>4.5856083892345003</v>
      </c>
      <c r="L72" s="309"/>
      <c r="M72" s="637">
        <v>2385.4274660000015</v>
      </c>
      <c r="N72" s="637">
        <v>2590</v>
      </c>
    </row>
    <row r="73" spans="2:14" ht="12.95" customHeight="1">
      <c r="B73" s="662" t="s">
        <v>1581</v>
      </c>
      <c r="C73" s="25">
        <v>80.467503528597973</v>
      </c>
      <c r="D73" s="25">
        <v>5.4439135700825405</v>
      </c>
      <c r="E73" s="25">
        <v>6.6351559734994652</v>
      </c>
      <c r="F73" s="25">
        <v>8.9480283573017392</v>
      </c>
      <c r="G73" s="25">
        <v>6.9083888367183581</v>
      </c>
      <c r="H73" s="25">
        <v>0.79886244772912707</v>
      </c>
      <c r="I73" s="25">
        <v>3.987102267984457</v>
      </c>
      <c r="J73" s="25">
        <v>0.30280588607436548</v>
      </c>
      <c r="K73" s="25">
        <v>4.8113751475938109</v>
      </c>
      <c r="L73" s="309"/>
      <c r="M73" s="637">
        <v>2328.8860369999916</v>
      </c>
      <c r="N73" s="637">
        <v>2688</v>
      </c>
    </row>
    <row r="74" spans="2:14" ht="12.95" customHeight="1">
      <c r="B74" s="413" t="s">
        <v>1313</v>
      </c>
      <c r="C74" s="282">
        <v>77.518889405838223</v>
      </c>
      <c r="D74" s="282">
        <v>6.4411623551530832</v>
      </c>
      <c r="E74" s="282">
        <v>8.2843731576994006</v>
      </c>
      <c r="F74" s="282">
        <v>11.23854087189148</v>
      </c>
      <c r="G74" s="282">
        <v>2.8859142345822293</v>
      </c>
      <c r="H74" s="282">
        <v>0.60819923680381105</v>
      </c>
      <c r="I74" s="282">
        <v>6.8584910118562146</v>
      </c>
      <c r="J74" s="303">
        <v>5.1277609784583775E-2</v>
      </c>
      <c r="K74" s="282">
        <v>7.0965168673303536</v>
      </c>
      <c r="L74" s="282"/>
      <c r="M74" s="461">
        <v>1637.7128409999984</v>
      </c>
      <c r="N74" s="461">
        <v>1744</v>
      </c>
    </row>
    <row r="75" spans="2:14" ht="2.25" customHeight="1">
      <c r="B75" s="416"/>
      <c r="C75" s="441"/>
      <c r="D75" s="441"/>
      <c r="E75" s="441"/>
      <c r="F75" s="441"/>
      <c r="G75" s="441"/>
      <c r="H75" s="441"/>
      <c r="I75" s="441"/>
      <c r="J75" s="441"/>
      <c r="K75" s="441"/>
      <c r="L75" s="441"/>
      <c r="M75" s="418"/>
      <c r="N75" s="418"/>
    </row>
    <row r="76" spans="2:14" ht="2.25" customHeight="1">
      <c r="B76" s="278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3"/>
      <c r="N76" s="283"/>
    </row>
    <row r="77" spans="2:14" ht="12" customHeight="1">
      <c r="B77" s="938" t="s">
        <v>1449</v>
      </c>
      <c r="C77" s="938"/>
      <c r="D77" s="938"/>
      <c r="E77" s="938"/>
      <c r="F77" s="938"/>
      <c r="G77" s="938"/>
      <c r="H77" s="938"/>
      <c r="I77" s="938"/>
      <c r="J77" s="938"/>
      <c r="K77" s="938"/>
      <c r="L77" s="938"/>
      <c r="M77" s="938"/>
      <c r="N77" s="938"/>
    </row>
    <row r="78" spans="2:14" ht="12" customHeight="1">
      <c r="B78" s="940" t="s">
        <v>1139</v>
      </c>
      <c r="C78" s="940"/>
      <c r="D78" s="940"/>
      <c r="E78" s="940"/>
      <c r="F78" s="940"/>
      <c r="G78" s="940"/>
      <c r="H78" s="940"/>
      <c r="I78" s="940"/>
      <c r="J78" s="940"/>
      <c r="K78" s="940"/>
      <c r="L78" s="940"/>
      <c r="M78" s="940"/>
      <c r="N78" s="940"/>
    </row>
    <row r="79" spans="2:14" ht="12" customHeight="1">
      <c r="B79" s="940" t="s">
        <v>1136</v>
      </c>
      <c r="C79" s="940"/>
      <c r="D79" s="940"/>
      <c r="E79" s="940"/>
      <c r="F79" s="940"/>
      <c r="G79" s="940"/>
      <c r="H79" s="940"/>
      <c r="I79" s="940"/>
      <c r="J79" s="940"/>
      <c r="K79" s="940"/>
      <c r="L79" s="940"/>
      <c r="M79" s="940"/>
      <c r="N79" s="940"/>
    </row>
    <row r="80" spans="2:14" ht="12" customHeight="1">
      <c r="B80" s="926" t="s">
        <v>1251</v>
      </c>
      <c r="C80" s="926"/>
      <c r="D80" s="926"/>
      <c r="E80" s="926"/>
      <c r="F80" s="926"/>
      <c r="G80" s="926"/>
      <c r="H80" s="926"/>
      <c r="I80" s="926"/>
      <c r="J80" s="926"/>
      <c r="K80" s="364"/>
      <c r="L80" s="364"/>
      <c r="M80" s="364"/>
      <c r="N80" s="364"/>
    </row>
    <row r="81" spans="2:14" ht="12" customHeight="1">
      <c r="B81" s="287" t="s">
        <v>1387</v>
      </c>
      <c r="C81" s="287"/>
      <c r="D81" s="287"/>
      <c r="E81" s="365"/>
      <c r="F81" s="287"/>
      <c r="G81" s="369"/>
      <c r="H81" s="287"/>
      <c r="I81" s="287"/>
      <c r="J81" s="287"/>
      <c r="K81" s="287"/>
      <c r="L81" s="287"/>
      <c r="M81" s="287"/>
      <c r="N81" s="287"/>
    </row>
    <row r="82" spans="2:14" ht="12" customHeight="1">
      <c r="B82" s="287" t="s">
        <v>1388</v>
      </c>
      <c r="C82" s="287"/>
      <c r="D82" s="287"/>
      <c r="E82" s="365"/>
      <c r="F82" s="287"/>
      <c r="G82" s="369"/>
      <c r="H82" s="287"/>
      <c r="I82" s="287"/>
      <c r="J82" s="287"/>
      <c r="K82" s="287"/>
      <c r="L82" s="287"/>
      <c r="M82" s="287"/>
      <c r="N82" s="287"/>
    </row>
    <row r="83" spans="2:14" ht="12" customHeight="1">
      <c r="B83" s="950" t="s">
        <v>1137</v>
      </c>
      <c r="C83" s="950"/>
      <c r="D83" s="950"/>
      <c r="E83" s="950"/>
      <c r="F83" s="950"/>
      <c r="G83" s="950"/>
      <c r="H83" s="950"/>
      <c r="I83" s="950"/>
      <c r="J83" s="950"/>
      <c r="K83" s="950"/>
      <c r="L83" s="950"/>
      <c r="M83" s="950"/>
      <c r="N83" s="950"/>
    </row>
    <row r="84" spans="2:14" ht="12.95" hidden="1" customHeight="1">
      <c r="B84" s="287"/>
      <c r="C84" s="287"/>
      <c r="D84" s="287"/>
      <c r="E84" s="287"/>
      <c r="F84" s="287"/>
      <c r="G84" s="287"/>
      <c r="H84" s="287"/>
      <c r="I84" s="287"/>
      <c r="J84" s="287"/>
      <c r="K84" s="278"/>
      <c r="L84" s="278"/>
      <c r="M84" s="283"/>
      <c r="N84" s="283"/>
    </row>
    <row r="85" spans="2:14" hidden="1">
      <c r="B85" s="287"/>
      <c r="C85" s="287"/>
      <c r="D85" s="287"/>
      <c r="E85" s="287"/>
      <c r="F85" s="287"/>
      <c r="G85" s="287"/>
      <c r="H85" s="287"/>
      <c r="I85" s="287"/>
      <c r="J85" s="287"/>
      <c r="K85" s="278"/>
      <c r="L85" s="278"/>
      <c r="M85" s="283"/>
      <c r="N85" s="283"/>
    </row>
    <row r="86" spans="2:14" hidden="1">
      <c r="B86" s="287"/>
      <c r="C86" s="287"/>
      <c r="D86" s="287"/>
      <c r="E86" s="287"/>
      <c r="F86" s="287"/>
      <c r="G86" s="287"/>
      <c r="H86" s="287"/>
      <c r="I86" s="287"/>
      <c r="J86" s="287"/>
      <c r="K86" s="278"/>
      <c r="L86" s="278"/>
      <c r="M86" s="283"/>
      <c r="N86" s="283"/>
    </row>
    <row r="87" spans="2:14" hidden="1">
      <c r="B87" s="287"/>
      <c r="C87" s="287"/>
      <c r="D87" s="287"/>
      <c r="E87" s="287"/>
      <c r="F87" s="287"/>
      <c r="G87" s="287"/>
      <c r="H87" s="287"/>
      <c r="I87" s="287"/>
      <c r="J87" s="287"/>
      <c r="K87" s="278"/>
      <c r="L87" s="278"/>
      <c r="M87" s="283"/>
      <c r="N87" s="283"/>
    </row>
    <row r="88" spans="2:14" hidden="1">
      <c r="B88" s="287"/>
      <c r="C88" s="287"/>
      <c r="D88" s="287"/>
      <c r="E88" s="287"/>
      <c r="F88" s="287"/>
      <c r="G88" s="287"/>
      <c r="H88" s="287"/>
      <c r="I88" s="287"/>
      <c r="J88" s="287"/>
      <c r="K88" s="278"/>
      <c r="L88" s="278"/>
      <c r="M88" s="283"/>
      <c r="N88" s="283"/>
    </row>
    <row r="89" spans="2:14" hidden="1">
      <c r="B89" s="287"/>
      <c r="C89" s="287"/>
      <c r="D89" s="287"/>
      <c r="E89" s="287"/>
      <c r="F89" s="287"/>
      <c r="G89" s="287"/>
      <c r="H89" s="287"/>
      <c r="I89" s="287"/>
      <c r="J89" s="287"/>
      <c r="K89" s="278"/>
      <c r="L89" s="278"/>
      <c r="M89" s="283"/>
      <c r="N89" s="283"/>
    </row>
    <row r="90" spans="2:14" hidden="1">
      <c r="B90" s="287"/>
      <c r="C90" s="287"/>
      <c r="D90" s="287"/>
      <c r="E90" s="287"/>
      <c r="F90" s="287"/>
      <c r="G90" s="287"/>
      <c r="H90" s="287"/>
      <c r="I90" s="287"/>
      <c r="J90" s="287"/>
      <c r="K90" s="278"/>
      <c r="L90" s="278"/>
      <c r="M90" s="283"/>
      <c r="N90" s="283"/>
    </row>
    <row r="91" spans="2:14" hidden="1">
      <c r="B91" s="287"/>
      <c r="C91" s="287"/>
      <c r="D91" s="287"/>
      <c r="E91" s="287"/>
      <c r="F91" s="287"/>
      <c r="G91" s="287"/>
      <c r="H91" s="287"/>
      <c r="I91" s="287"/>
      <c r="J91" s="287"/>
      <c r="K91" s="278"/>
      <c r="L91" s="278"/>
      <c r="M91" s="283"/>
      <c r="N91" s="283"/>
    </row>
    <row r="92" spans="2:14" ht="20.25" hidden="1" customHeight="1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83"/>
      <c r="N92" s="283"/>
    </row>
    <row r="93" spans="2:14" ht="12.95" hidden="1" customHeight="1">
      <c r="B93" s="307" t="s">
        <v>1135</v>
      </c>
      <c r="C93" s="308">
        <v>75.945392507153258</v>
      </c>
      <c r="D93" s="309">
        <v>9.3120827613466304</v>
      </c>
      <c r="E93" s="309">
        <v>9.8021169649603621</v>
      </c>
      <c r="F93" s="309">
        <v>10.938412965599014</v>
      </c>
      <c r="G93" s="309">
        <v>4.1603458412620666</v>
      </c>
      <c r="H93" s="309">
        <v>0.79875109492677965</v>
      </c>
      <c r="I93" s="309">
        <v>4.8100776562653369</v>
      </c>
      <c r="J93" s="309">
        <v>7.6985796038326698E-2</v>
      </c>
      <c r="K93" s="309">
        <v>5.6949123429240869</v>
      </c>
      <c r="L93" s="309"/>
      <c r="M93" s="311">
        <v>1603.190540999992</v>
      </c>
      <c r="N93" s="311"/>
    </row>
    <row r="94" spans="2:14" ht="12.95" hidden="1" customHeight="1">
      <c r="B94" s="316" t="s">
        <v>1328</v>
      </c>
      <c r="C94" s="315">
        <v>76.400000000000006</v>
      </c>
      <c r="D94" s="282">
        <v>8.4</v>
      </c>
      <c r="E94" s="282">
        <v>8.3000000000000007</v>
      </c>
      <c r="F94" s="282">
        <v>10.199999999999999</v>
      </c>
      <c r="G94" s="282">
        <v>1.9</v>
      </c>
      <c r="H94" s="282">
        <v>0.9</v>
      </c>
      <c r="I94" s="282">
        <v>6.4</v>
      </c>
      <c r="J94" s="303">
        <v>0.2</v>
      </c>
      <c r="K94" s="282">
        <v>6.7</v>
      </c>
      <c r="L94" s="282"/>
      <c r="M94" s="279">
        <v>1795</v>
      </c>
      <c r="N94" s="279"/>
    </row>
    <row r="95" spans="2:14" hidden="1">
      <c r="B95" s="15" t="s">
        <v>1329</v>
      </c>
      <c r="C95" s="284">
        <f>C93-C94</f>
        <v>-0.45460749284674762</v>
      </c>
      <c r="D95" s="284">
        <f t="shared" ref="D95:M95" si="0">D93-D94</f>
        <v>0.91208276134663002</v>
      </c>
      <c r="E95" s="284">
        <f t="shared" si="0"/>
        <v>1.5021169649603614</v>
      </c>
      <c r="F95" s="284">
        <f t="shared" si="0"/>
        <v>0.73841296559901437</v>
      </c>
      <c r="G95" s="284">
        <f t="shared" si="0"/>
        <v>2.2603458412620667</v>
      </c>
      <c r="H95" s="284">
        <f t="shared" si="0"/>
        <v>-0.10124890507322037</v>
      </c>
      <c r="I95" s="284">
        <f t="shared" si="0"/>
        <v>-1.5899223437346635</v>
      </c>
      <c r="J95" s="284">
        <f t="shared" si="0"/>
        <v>-0.12301420396167331</v>
      </c>
      <c r="K95" s="284">
        <f t="shared" si="0"/>
        <v>-1.0050876570759133</v>
      </c>
      <c r="L95" s="284"/>
      <c r="M95" s="284">
        <f t="shared" si="0"/>
        <v>-191.80945900000802</v>
      </c>
      <c r="N95" s="284"/>
    </row>
    <row r="96" spans="2:14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83"/>
      <c r="N96" s="283"/>
    </row>
  </sheetData>
  <mergeCells count="11">
    <mergeCell ref="B77:N77"/>
    <mergeCell ref="B78:N78"/>
    <mergeCell ref="B79:N79"/>
    <mergeCell ref="B80:J80"/>
    <mergeCell ref="B83:N83"/>
    <mergeCell ref="B1:N1"/>
    <mergeCell ref="B2:N2"/>
    <mergeCell ref="B3:N3"/>
    <mergeCell ref="B4:B5"/>
    <mergeCell ref="C4:K4"/>
    <mergeCell ref="M4:N4"/>
  </mergeCells>
  <printOptions horizontalCentered="1" verticalCentered="1"/>
  <pageMargins left="0.3543307086614173" right="0.3543307086614173" top="0.39370078740157483" bottom="0.39370078740157483" header="0" footer="0"/>
  <pageSetup scale="83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1:AG119"/>
  <sheetViews>
    <sheetView showGridLines="0" zoomScaleNormal="100" zoomScaleSheetLayoutView="100" workbookViewId="0">
      <selection activeCell="AH5" sqref="AH5"/>
    </sheetView>
  </sheetViews>
  <sheetFormatPr baseColWidth="10" defaultColWidth="4.28515625" defaultRowHeight="15"/>
  <cols>
    <col min="2" max="2" width="23" customWidth="1"/>
    <col min="3" max="3" width="5.7109375" customWidth="1"/>
    <col min="4" max="4" width="8.140625" customWidth="1"/>
    <col min="5" max="5" width="7" customWidth="1"/>
    <col min="6" max="6" width="6" customWidth="1"/>
    <col min="7" max="7" width="5.28515625" customWidth="1"/>
    <col min="8" max="8" width="7.7109375" customWidth="1"/>
    <col min="9" max="9" width="8.28515625" customWidth="1"/>
    <col min="10" max="10" width="9.5703125" customWidth="1"/>
    <col min="11" max="11" width="6.42578125" customWidth="1"/>
    <col min="12" max="12" width="7.140625" customWidth="1"/>
    <col min="13" max="13" width="8" customWidth="1"/>
    <col min="14" max="14" width="13.140625" customWidth="1"/>
    <col min="15" max="15" width="10.140625" customWidth="1"/>
    <col min="16" max="16" width="1.7109375" customWidth="1"/>
    <col min="17" max="18" width="8.7109375" customWidth="1"/>
    <col min="28" max="28" width="15.28515625" customWidth="1"/>
  </cols>
  <sheetData>
    <row r="1" spans="2:33" s="276" customFormat="1" ht="14.1" customHeight="1">
      <c r="B1" s="928" t="s">
        <v>1480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  <c r="P1" s="928"/>
      <c r="Q1" s="928"/>
      <c r="R1" s="928"/>
    </row>
    <row r="2" spans="2:33" s="276" customFormat="1" ht="14.1" customHeight="1">
      <c r="B2" s="962" t="s">
        <v>1577</v>
      </c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2"/>
      <c r="P2" s="962"/>
      <c r="Q2" s="962"/>
      <c r="R2" s="962"/>
    </row>
    <row r="3" spans="2:33" s="277" customFormat="1" ht="14.1" customHeight="1">
      <c r="B3" s="958" t="s">
        <v>1414</v>
      </c>
      <c r="C3" s="958"/>
      <c r="D3" s="958"/>
      <c r="E3" s="958"/>
      <c r="F3" s="958"/>
      <c r="G3" s="958"/>
      <c r="H3" s="958"/>
      <c r="I3" s="958"/>
      <c r="J3" s="958"/>
      <c r="K3" s="958"/>
      <c r="L3" s="958"/>
      <c r="M3" s="958"/>
      <c r="N3" s="958"/>
      <c r="O3" s="958"/>
      <c r="P3" s="958"/>
      <c r="Q3" s="958"/>
      <c r="R3" s="958"/>
    </row>
    <row r="4" spans="2:33" ht="15" customHeight="1">
      <c r="B4" s="953" t="s">
        <v>1093</v>
      </c>
      <c r="C4" s="963" t="s">
        <v>1415</v>
      </c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451"/>
      <c r="Q4" s="965" t="s">
        <v>1391</v>
      </c>
      <c r="R4" s="965"/>
    </row>
    <row r="5" spans="2:33" ht="80.099999999999994" customHeight="1">
      <c r="B5" s="954"/>
      <c r="C5" s="450" t="s">
        <v>512</v>
      </c>
      <c r="D5" s="450" t="s">
        <v>1416</v>
      </c>
      <c r="E5" s="450" t="s">
        <v>1417</v>
      </c>
      <c r="F5" s="450" t="s">
        <v>1418</v>
      </c>
      <c r="G5" s="450" t="s">
        <v>1419</v>
      </c>
      <c r="H5" s="450" t="s">
        <v>1420</v>
      </c>
      <c r="I5" s="450" t="s">
        <v>1421</v>
      </c>
      <c r="J5" s="450" t="s">
        <v>1422</v>
      </c>
      <c r="K5" s="450" t="s">
        <v>1423</v>
      </c>
      <c r="L5" s="450" t="s">
        <v>1424</v>
      </c>
      <c r="M5" s="450" t="s">
        <v>1578</v>
      </c>
      <c r="N5" s="450" t="s">
        <v>1579</v>
      </c>
      <c r="O5" s="450" t="s">
        <v>1425</v>
      </c>
      <c r="P5" s="447"/>
      <c r="Q5" s="448" t="s">
        <v>1392</v>
      </c>
      <c r="R5" s="448" t="s">
        <v>1393</v>
      </c>
    </row>
    <row r="6" spans="2:33" ht="2.25" customHeight="1">
      <c r="B6" s="440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17"/>
      <c r="R6" s="317"/>
    </row>
    <row r="7" spans="2:33" ht="12.95" customHeight="1">
      <c r="B7" s="411" t="s">
        <v>1097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79"/>
      <c r="R7" s="279"/>
    </row>
    <row r="8" spans="2:33" ht="12.95" customHeight="1">
      <c r="B8" s="412" t="s">
        <v>1098</v>
      </c>
      <c r="C8" s="25">
        <v>100</v>
      </c>
      <c r="D8" s="25">
        <v>6.3974263534598563</v>
      </c>
      <c r="E8" s="25">
        <v>54.603437447406854</v>
      </c>
      <c r="F8" s="25">
        <v>0.22706038521596647</v>
      </c>
      <c r="G8" s="25">
        <v>1.2272318762331864</v>
      </c>
      <c r="H8" s="25">
        <v>0.85284294308064401</v>
      </c>
      <c r="I8" s="25">
        <v>9.8750546102591521</v>
      </c>
      <c r="J8" s="25">
        <v>3.6629627764118795</v>
      </c>
      <c r="K8" s="25">
        <v>11.476034441906398</v>
      </c>
      <c r="L8" s="25">
        <v>7.053634639172607</v>
      </c>
      <c r="M8" s="25">
        <v>3.3808193983212331</v>
      </c>
      <c r="N8" s="25">
        <v>0.85056196502231229</v>
      </c>
      <c r="O8" s="25">
        <v>0.39293316350982349</v>
      </c>
      <c r="P8" s="25"/>
      <c r="Q8" s="637">
        <v>296.89018600000026</v>
      </c>
      <c r="R8" s="637">
        <v>277</v>
      </c>
    </row>
    <row r="9" spans="2:33" ht="12.95" customHeight="1">
      <c r="B9" s="412" t="s">
        <v>1099</v>
      </c>
      <c r="C9" s="25">
        <v>100</v>
      </c>
      <c r="D9" s="25">
        <v>10.557235131253933</v>
      </c>
      <c r="E9" s="25">
        <v>46.821542485916495</v>
      </c>
      <c r="F9" s="25">
        <v>3.2331924929933429</v>
      </c>
      <c r="G9" s="25">
        <v>0.43901603127047578</v>
      </c>
      <c r="H9" s="25">
        <v>4.3202198481860936</v>
      </c>
      <c r="I9" s="25">
        <v>10.195564975876762</v>
      </c>
      <c r="J9" s="25">
        <v>5.8009343712631294</v>
      </c>
      <c r="K9" s="25">
        <v>12.861443542663897</v>
      </c>
      <c r="L9" s="25">
        <v>3.1492516005609206</v>
      </c>
      <c r="M9" s="25">
        <v>0.98122323210647489</v>
      </c>
      <c r="N9" s="25">
        <v>0.28609274450783889</v>
      </c>
      <c r="O9" s="25">
        <v>1.3542835434005636</v>
      </c>
      <c r="P9" s="25"/>
      <c r="Q9" s="637">
        <v>522.09118500000056</v>
      </c>
      <c r="R9" s="637">
        <v>680</v>
      </c>
    </row>
    <row r="10" spans="2:33" ht="12.95" customHeight="1">
      <c r="B10" s="412" t="s">
        <v>1100</v>
      </c>
      <c r="C10" s="25">
        <v>100</v>
      </c>
      <c r="D10" s="25">
        <v>11.499785657975311</v>
      </c>
      <c r="E10" s="25">
        <v>46.544836016055143</v>
      </c>
      <c r="F10" s="25">
        <v>1.9330883412923574</v>
      </c>
      <c r="G10" s="25">
        <v>1.9787108219835554</v>
      </c>
      <c r="H10" s="25">
        <v>1.900290335935271</v>
      </c>
      <c r="I10" s="25">
        <v>6.934748792438536</v>
      </c>
      <c r="J10" s="25">
        <v>7.2958853187418935</v>
      </c>
      <c r="K10" s="25">
        <v>17.89158657914896</v>
      </c>
      <c r="L10" s="25">
        <v>0.59530404899562994</v>
      </c>
      <c r="M10" s="25">
        <v>2.2055551001792137</v>
      </c>
      <c r="N10" s="25">
        <v>0.65644560991228007</v>
      </c>
      <c r="O10" s="25">
        <v>0.5637633773417603</v>
      </c>
      <c r="P10" s="25"/>
      <c r="Q10" s="637">
        <v>852.51830700000073</v>
      </c>
      <c r="R10" s="637">
        <v>1145</v>
      </c>
    </row>
    <row r="11" spans="2:33" ht="12.95" customHeight="1">
      <c r="B11" s="412" t="s">
        <v>1101</v>
      </c>
      <c r="C11" s="25">
        <v>100</v>
      </c>
      <c r="D11" s="25">
        <v>9.6535123500506721</v>
      </c>
      <c r="E11" s="25">
        <v>46.885489029523356</v>
      </c>
      <c r="F11" s="25">
        <v>1.6679519589465797</v>
      </c>
      <c r="G11" s="25">
        <v>1.3966023131412908</v>
      </c>
      <c r="H11" s="25">
        <v>3.9919931060216496</v>
      </c>
      <c r="I11" s="25">
        <v>9.6623523180344879</v>
      </c>
      <c r="J11" s="25">
        <v>7.2591914134088746</v>
      </c>
      <c r="K11" s="25">
        <v>14.732646890065821</v>
      </c>
      <c r="L11" s="25">
        <v>1.5918319226482112</v>
      </c>
      <c r="M11" s="25">
        <v>1.6586922519951692</v>
      </c>
      <c r="N11" s="25">
        <v>0.7644974482217195</v>
      </c>
      <c r="O11" s="25">
        <v>0.7352389979422449</v>
      </c>
      <c r="P11" s="25"/>
      <c r="Q11" s="637">
        <v>1108.0696239999997</v>
      </c>
      <c r="R11" s="637">
        <v>1356</v>
      </c>
      <c r="AB11" s="571"/>
      <c r="AC11" s="2"/>
      <c r="AD11" s="2"/>
      <c r="AE11" s="278"/>
      <c r="AF11" s="278"/>
      <c r="AG11" s="278"/>
    </row>
    <row r="12" spans="2:33" ht="12.95" customHeight="1">
      <c r="B12" s="412" t="s">
        <v>1102</v>
      </c>
      <c r="C12" s="25">
        <v>100</v>
      </c>
      <c r="D12" s="25">
        <v>10.785428591352844</v>
      </c>
      <c r="E12" s="25">
        <v>45.158569100670725</v>
      </c>
      <c r="F12" s="25">
        <v>4.3930949455658714</v>
      </c>
      <c r="G12" s="25">
        <v>1.2808985340893186</v>
      </c>
      <c r="H12" s="25">
        <v>2.777815221396212</v>
      </c>
      <c r="I12" s="25">
        <v>6.9294849607627675</v>
      </c>
      <c r="J12" s="25">
        <v>4.5151683897241295</v>
      </c>
      <c r="K12" s="25">
        <v>18.325151444676219</v>
      </c>
      <c r="L12" s="25">
        <v>1.5013623323133776</v>
      </c>
      <c r="M12" s="25">
        <v>2.3096939608694056</v>
      </c>
      <c r="N12" s="25">
        <v>0.81214510559249553</v>
      </c>
      <c r="O12" s="25">
        <v>1.2111874129867717</v>
      </c>
      <c r="P12" s="25"/>
      <c r="Q12" s="637">
        <v>967.3062049999985</v>
      </c>
      <c r="R12" s="637">
        <v>1096</v>
      </c>
    </row>
    <row r="13" spans="2:33" ht="12.95" customHeight="1">
      <c r="B13" s="412" t="s">
        <v>1103</v>
      </c>
      <c r="C13" s="25">
        <v>100</v>
      </c>
      <c r="D13" s="25">
        <v>10.431883073587596</v>
      </c>
      <c r="E13" s="25">
        <v>48.763988493096569</v>
      </c>
      <c r="F13" s="25">
        <v>5.5545605871486678</v>
      </c>
      <c r="G13" s="25">
        <v>1.0961851162818972</v>
      </c>
      <c r="H13" s="25">
        <v>1.9164727546543674</v>
      </c>
      <c r="I13" s="25">
        <v>6.4046089440212572</v>
      </c>
      <c r="J13" s="25">
        <v>4.8562898876792753</v>
      </c>
      <c r="K13" s="25">
        <v>17.509294449303674</v>
      </c>
      <c r="L13" s="25">
        <v>0.61180362921512843</v>
      </c>
      <c r="M13" s="25">
        <v>1.1424246593490204</v>
      </c>
      <c r="N13" s="25">
        <v>0.93224882504340578</v>
      </c>
      <c r="O13" s="25">
        <v>0.78023958061910537</v>
      </c>
      <c r="P13" s="25"/>
      <c r="Q13" s="637">
        <v>951.69409300000018</v>
      </c>
      <c r="R13" s="637">
        <v>790</v>
      </c>
    </row>
    <row r="14" spans="2:33" ht="12.95" customHeight="1">
      <c r="B14" s="412" t="s">
        <v>1104</v>
      </c>
      <c r="C14" s="25">
        <v>100</v>
      </c>
      <c r="D14" s="25">
        <v>15.693390123598682</v>
      </c>
      <c r="E14" s="25">
        <v>30.897977821533896</v>
      </c>
      <c r="F14" s="25">
        <v>4.5852295688630091</v>
      </c>
      <c r="G14" s="25">
        <v>2.4323917724032915</v>
      </c>
      <c r="H14" s="25">
        <v>3.0701525849517317</v>
      </c>
      <c r="I14" s="25">
        <v>9.6166524557209598</v>
      </c>
      <c r="J14" s="25">
        <v>6.0126654104285739</v>
      </c>
      <c r="K14" s="25">
        <v>20.310183883069715</v>
      </c>
      <c r="L14" s="25">
        <v>1.8485239198218155</v>
      </c>
      <c r="M14" s="25">
        <v>2.4908395221199306</v>
      </c>
      <c r="N14" s="25">
        <v>2.3472470173454232</v>
      </c>
      <c r="O14" s="25">
        <v>0.69474592014294601</v>
      </c>
      <c r="P14" s="25"/>
      <c r="Q14" s="637">
        <v>792.26489000000015</v>
      </c>
      <c r="R14" s="637">
        <v>528</v>
      </c>
    </row>
    <row r="15" spans="2:33" ht="2.25" customHeight="1">
      <c r="B15" s="413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461"/>
      <c r="R15" s="461"/>
    </row>
    <row r="16" spans="2:33" ht="12.95" customHeight="1">
      <c r="B16" s="411" t="s">
        <v>1105</v>
      </c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461"/>
      <c r="R16" s="461"/>
    </row>
    <row r="17" spans="2:19" ht="12.75" customHeight="1">
      <c r="B17" s="412" t="s">
        <v>1394</v>
      </c>
      <c r="C17" s="25">
        <v>100</v>
      </c>
      <c r="D17" s="25">
        <v>9.3211288436009543</v>
      </c>
      <c r="E17" s="25">
        <v>54.630879724512027</v>
      </c>
      <c r="F17" s="25">
        <v>1.3424004475396578</v>
      </c>
      <c r="G17" s="25">
        <v>0.50512095061749351</v>
      </c>
      <c r="H17" s="25">
        <v>0.82933042978802562</v>
      </c>
      <c r="I17" s="25">
        <v>5.4925404357124359</v>
      </c>
      <c r="J17" s="25">
        <v>6.4639757593411877</v>
      </c>
      <c r="K17" s="25">
        <v>14.654451493193795</v>
      </c>
      <c r="L17" s="25">
        <v>5.2026534679601406</v>
      </c>
      <c r="M17" s="25">
        <v>0.83159798802577189</v>
      </c>
      <c r="N17" s="25">
        <v>0.42409683014330518</v>
      </c>
      <c r="O17" s="25">
        <v>0.30182362956507036</v>
      </c>
      <c r="P17" s="282"/>
      <c r="Q17" s="637">
        <v>669.92766700000072</v>
      </c>
      <c r="R17" s="637">
        <v>384</v>
      </c>
    </row>
    <row r="18" spans="2:19" ht="12.95" customHeight="1">
      <c r="B18" s="412" t="s">
        <v>1106</v>
      </c>
      <c r="C18" s="25">
        <v>100</v>
      </c>
      <c r="D18" s="25">
        <v>12.78648211102821</v>
      </c>
      <c r="E18" s="25">
        <v>45.769786992501146</v>
      </c>
      <c r="F18" s="25">
        <v>3.431096383656604</v>
      </c>
      <c r="G18" s="25">
        <v>1.8460194078945509</v>
      </c>
      <c r="H18" s="25">
        <v>2.9424404351193294</v>
      </c>
      <c r="I18" s="25">
        <v>7.8075869256795212</v>
      </c>
      <c r="J18" s="25">
        <v>5.071717270402992</v>
      </c>
      <c r="K18" s="25">
        <v>15.747224779036904</v>
      </c>
      <c r="L18" s="25">
        <v>1.3815016294217803</v>
      </c>
      <c r="M18" s="25">
        <v>1.95861647090948</v>
      </c>
      <c r="N18" s="25">
        <v>0.60517044563499234</v>
      </c>
      <c r="O18" s="25">
        <v>0.65235714871459072</v>
      </c>
      <c r="P18" s="282"/>
      <c r="Q18" s="637">
        <v>3509.9760989999968</v>
      </c>
      <c r="R18" s="637">
        <v>4336</v>
      </c>
    </row>
    <row r="19" spans="2:19" ht="12.95" customHeight="1">
      <c r="B19" s="412" t="s">
        <v>1107</v>
      </c>
      <c r="C19" s="25">
        <v>100</v>
      </c>
      <c r="D19" s="25">
        <v>7.3086096195575916</v>
      </c>
      <c r="E19" s="25">
        <v>37.842885281251533</v>
      </c>
      <c r="F19" s="25">
        <v>4.1784685488842044</v>
      </c>
      <c r="G19" s="25">
        <v>0.93021955903140452</v>
      </c>
      <c r="H19" s="25">
        <v>3.5180873524175613</v>
      </c>
      <c r="I19" s="25">
        <v>10.836904376344446</v>
      </c>
      <c r="J19" s="25">
        <v>7.62859044868949</v>
      </c>
      <c r="K19" s="25">
        <v>20.665041030802772</v>
      </c>
      <c r="L19" s="25">
        <v>0.89579714511290964</v>
      </c>
      <c r="M19" s="25">
        <v>2.362642009449158</v>
      </c>
      <c r="N19" s="25">
        <v>2.2372199737993168</v>
      </c>
      <c r="O19" s="25">
        <v>1.5955346546595996</v>
      </c>
      <c r="P19" s="282"/>
      <c r="Q19" s="637">
        <v>1310.9307240000003</v>
      </c>
      <c r="R19" s="637">
        <v>1152</v>
      </c>
    </row>
    <row r="20" spans="2:19" ht="2.25" customHeight="1">
      <c r="B20" s="413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461"/>
      <c r="R20" s="461"/>
    </row>
    <row r="21" spans="2:19" ht="12.95" customHeight="1">
      <c r="B21" s="411" t="s">
        <v>1108</v>
      </c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461"/>
      <c r="R21" s="461"/>
    </row>
    <row r="22" spans="2:19" ht="12.95" customHeight="1">
      <c r="B22" s="412" t="s">
        <v>1504</v>
      </c>
      <c r="C22" s="25">
        <v>100</v>
      </c>
      <c r="D22" s="25">
        <v>16.503228406958957</v>
      </c>
      <c r="E22" s="25">
        <v>21.650262688464096</v>
      </c>
      <c r="F22" s="25">
        <v>6.8475466772882809</v>
      </c>
      <c r="G22" s="25">
        <v>0</v>
      </c>
      <c r="H22" s="25">
        <v>2.7020940033550573</v>
      </c>
      <c r="I22" s="25">
        <v>13.074655360355372</v>
      </c>
      <c r="J22" s="25">
        <v>4.4837458913274819</v>
      </c>
      <c r="K22" s="25">
        <v>18.550478806630196</v>
      </c>
      <c r="L22" s="25">
        <v>0</v>
      </c>
      <c r="M22" s="25">
        <v>13.365665989298742</v>
      </c>
      <c r="N22" s="25">
        <v>0</v>
      </c>
      <c r="O22" s="25">
        <v>2.8223221763218316</v>
      </c>
      <c r="P22" s="282"/>
      <c r="Q22" s="637">
        <v>68.160396999999989</v>
      </c>
      <c r="R22" s="637">
        <v>83</v>
      </c>
      <c r="S22" s="637"/>
    </row>
    <row r="23" spans="2:19" ht="12.95" customHeight="1">
      <c r="B23" s="412" t="s">
        <v>1109</v>
      </c>
      <c r="C23" s="25">
        <v>100</v>
      </c>
      <c r="D23" s="25">
        <v>20.378897506242545</v>
      </c>
      <c r="E23" s="25">
        <v>31.482171603332848</v>
      </c>
      <c r="F23" s="25">
        <v>5.4002425658810891</v>
      </c>
      <c r="G23" s="25">
        <v>2.108455605047276</v>
      </c>
      <c r="H23" s="25">
        <v>2.8933999196919085</v>
      </c>
      <c r="I23" s="25">
        <v>9.9740447171456026</v>
      </c>
      <c r="J23" s="25">
        <v>4.3332815690372266</v>
      </c>
      <c r="K23" s="25">
        <v>18.436830222779726</v>
      </c>
      <c r="L23" s="25">
        <v>0.70324494478126043</v>
      </c>
      <c r="M23" s="25">
        <v>2.2387092341299022</v>
      </c>
      <c r="N23" s="25">
        <v>1.5030767207856062</v>
      </c>
      <c r="O23" s="25">
        <v>0.54764539114517496</v>
      </c>
      <c r="P23" s="282"/>
      <c r="Q23" s="637">
        <v>926.41718199999866</v>
      </c>
      <c r="R23" s="637">
        <v>1091</v>
      </c>
      <c r="S23" s="637"/>
    </row>
    <row r="24" spans="2:19" ht="12.95" customHeight="1">
      <c r="B24" s="412" t="s">
        <v>1110</v>
      </c>
      <c r="C24" s="25">
        <v>100</v>
      </c>
      <c r="D24" s="25">
        <v>9.4290784438817141</v>
      </c>
      <c r="E24" s="25">
        <v>41.812712165221718</v>
      </c>
      <c r="F24" s="25">
        <v>2.7173332040960578</v>
      </c>
      <c r="G24" s="25">
        <v>1.542682829281018</v>
      </c>
      <c r="H24" s="25">
        <v>3.708060439352074</v>
      </c>
      <c r="I24" s="25">
        <v>10.787740637441715</v>
      </c>
      <c r="J24" s="25">
        <v>6.2003797902643267</v>
      </c>
      <c r="K24" s="25">
        <v>17.813055125997398</v>
      </c>
      <c r="L24" s="25">
        <v>1.8160622242607081</v>
      </c>
      <c r="M24" s="25">
        <v>2.2417213762480661</v>
      </c>
      <c r="N24" s="25">
        <v>1.1506955129517322</v>
      </c>
      <c r="O24" s="25">
        <v>0.78047825100349744</v>
      </c>
      <c r="P24" s="282"/>
      <c r="Q24" s="637">
        <v>2551.8953249999981</v>
      </c>
      <c r="R24" s="637">
        <v>2859</v>
      </c>
      <c r="S24" s="637"/>
    </row>
    <row r="25" spans="2:19" ht="12.95" customHeight="1">
      <c r="B25" s="412" t="s">
        <v>28</v>
      </c>
      <c r="C25" s="25">
        <v>100</v>
      </c>
      <c r="D25" s="25">
        <v>8.5578531893501406</v>
      </c>
      <c r="E25" s="25">
        <v>56.324923351988119</v>
      </c>
      <c r="F25" s="25">
        <v>3.0941268554767674</v>
      </c>
      <c r="G25" s="25">
        <v>1.104350813892288</v>
      </c>
      <c r="H25" s="25">
        <v>1.6294307205059131</v>
      </c>
      <c r="I25" s="25">
        <v>3.9241642372171399</v>
      </c>
      <c r="J25" s="25">
        <v>6.1664433644082486</v>
      </c>
      <c r="K25" s="25">
        <v>14.595323269259442</v>
      </c>
      <c r="L25" s="25">
        <v>2.1718533890023064</v>
      </c>
      <c r="M25" s="25">
        <v>0.93780982566686011</v>
      </c>
      <c r="N25" s="25">
        <v>0.52056047974196096</v>
      </c>
      <c r="O25" s="25">
        <v>0.9731605034908356</v>
      </c>
      <c r="P25" s="282"/>
      <c r="Q25" s="637">
        <v>1944.3615860000002</v>
      </c>
      <c r="R25" s="637">
        <v>1839</v>
      </c>
      <c r="S25" s="637"/>
    </row>
    <row r="26" spans="2:19" ht="2.25" customHeight="1">
      <c r="B26" s="413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461"/>
      <c r="R26" s="461"/>
    </row>
    <row r="27" spans="2:19" ht="12.95" customHeight="1">
      <c r="B27" s="411" t="s">
        <v>1111</v>
      </c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461"/>
      <c r="R27" s="461"/>
    </row>
    <row r="28" spans="2:19" ht="12.95" customHeight="1">
      <c r="B28" s="412" t="s">
        <v>1112</v>
      </c>
      <c r="C28" s="25">
        <v>100</v>
      </c>
      <c r="D28" s="25">
        <v>17.029707585853227</v>
      </c>
      <c r="E28" s="25">
        <v>32.009985822919781</v>
      </c>
      <c r="F28" s="25">
        <v>4.0664799636511146</v>
      </c>
      <c r="G28" s="25">
        <v>1.2351054240589203</v>
      </c>
      <c r="H28" s="25">
        <v>3.7449331624723499</v>
      </c>
      <c r="I28" s="25">
        <v>12.484352378228024</v>
      </c>
      <c r="J28" s="25">
        <v>6.0426337218032584</v>
      </c>
      <c r="K28" s="25">
        <v>18.326928483041307</v>
      </c>
      <c r="L28" s="25">
        <v>1.431258089107007</v>
      </c>
      <c r="M28" s="25">
        <v>1.275583914377961</v>
      </c>
      <c r="N28" s="25">
        <v>1.171851528825343</v>
      </c>
      <c r="O28" s="25">
        <v>1.181179925662025</v>
      </c>
      <c r="P28" s="282"/>
      <c r="Q28" s="637">
        <v>1005.3388769999971</v>
      </c>
      <c r="R28" s="637">
        <v>1693</v>
      </c>
    </row>
    <row r="29" spans="2:19" ht="12.95" customHeight="1">
      <c r="B29" s="412" t="s">
        <v>1113</v>
      </c>
      <c r="C29" s="25">
        <v>100</v>
      </c>
      <c r="D29" s="25">
        <v>10.220678257711079</v>
      </c>
      <c r="E29" s="25">
        <v>44.290767582205447</v>
      </c>
      <c r="F29" s="25">
        <v>2.5024285539238473</v>
      </c>
      <c r="G29" s="25">
        <v>2.3017501289494402</v>
      </c>
      <c r="H29" s="25">
        <v>3.3308545967472276</v>
      </c>
      <c r="I29" s="25">
        <v>10.101950045918947</v>
      </c>
      <c r="J29" s="25">
        <v>6.8107551942609996</v>
      </c>
      <c r="K29" s="25">
        <v>15.014726107503879</v>
      </c>
      <c r="L29" s="25">
        <v>1.7525445310376979</v>
      </c>
      <c r="M29" s="25">
        <v>1.747982747814486</v>
      </c>
      <c r="N29" s="25">
        <v>1.0179967356538624</v>
      </c>
      <c r="O29" s="25">
        <v>0.9075655182735004</v>
      </c>
      <c r="P29" s="282"/>
      <c r="Q29" s="637">
        <v>1323.7805709999941</v>
      </c>
      <c r="R29" s="637">
        <v>1611</v>
      </c>
    </row>
    <row r="30" spans="2:19" ht="12.95" customHeight="1">
      <c r="B30" s="412" t="s">
        <v>1114</v>
      </c>
      <c r="C30" s="25">
        <v>100</v>
      </c>
      <c r="D30" s="25">
        <v>8.857674189243756</v>
      </c>
      <c r="E30" s="25">
        <v>46.274296582459264</v>
      </c>
      <c r="F30" s="25">
        <v>3.8410279911025311</v>
      </c>
      <c r="G30" s="25">
        <v>0.96803918108800702</v>
      </c>
      <c r="H30" s="25">
        <v>3.2364444773639471</v>
      </c>
      <c r="I30" s="25">
        <v>6.7643302646782519</v>
      </c>
      <c r="J30" s="25">
        <v>5.7086336646744735</v>
      </c>
      <c r="K30" s="25">
        <v>17.975373682953599</v>
      </c>
      <c r="L30" s="25">
        <v>0.48370449205058091</v>
      </c>
      <c r="M30" s="25">
        <v>4.1621725165989671</v>
      </c>
      <c r="N30" s="25">
        <v>0.94060121435180188</v>
      </c>
      <c r="O30" s="25">
        <v>0.78770174343494181</v>
      </c>
      <c r="P30" s="282"/>
      <c r="Q30" s="637">
        <v>1254.2110109999987</v>
      </c>
      <c r="R30" s="637">
        <v>1260</v>
      </c>
    </row>
    <row r="31" spans="2:19" ht="12.95" customHeight="1">
      <c r="B31" s="412" t="s">
        <v>1115</v>
      </c>
      <c r="C31" s="25">
        <v>100</v>
      </c>
      <c r="D31" s="25">
        <v>11.543367859601997</v>
      </c>
      <c r="E31" s="25">
        <v>50.103299125312809</v>
      </c>
      <c r="F31" s="25">
        <v>3.198402964416363</v>
      </c>
      <c r="G31" s="25">
        <v>2.1235182486124371</v>
      </c>
      <c r="H31" s="25">
        <v>2.4323498767738783</v>
      </c>
      <c r="I31" s="25">
        <v>8.3849938819588488</v>
      </c>
      <c r="J31" s="25">
        <v>2.8690300291325324</v>
      </c>
      <c r="K31" s="25">
        <v>13.920881372497851</v>
      </c>
      <c r="L31" s="25">
        <v>1.8660745709770352</v>
      </c>
      <c r="M31" s="25">
        <v>1.2491820728443508</v>
      </c>
      <c r="N31" s="25">
        <v>1.4229036221452491</v>
      </c>
      <c r="O31" s="25">
        <v>0.88599637572660994</v>
      </c>
      <c r="P31" s="282"/>
      <c r="Q31" s="637">
        <v>1072.5802340000009</v>
      </c>
      <c r="R31" s="637">
        <v>830</v>
      </c>
    </row>
    <row r="32" spans="2:19" ht="12.95" customHeight="1">
      <c r="B32" s="412" t="s">
        <v>1116</v>
      </c>
      <c r="C32" s="25">
        <v>100</v>
      </c>
      <c r="D32" s="25">
        <v>7.8625935966704681</v>
      </c>
      <c r="E32" s="25">
        <v>53.02198351402361</v>
      </c>
      <c r="F32" s="25">
        <v>3.3191055398795828</v>
      </c>
      <c r="G32" s="25">
        <v>0.30763430258294555</v>
      </c>
      <c r="H32" s="25">
        <v>0.78226731870237898</v>
      </c>
      <c r="I32" s="25">
        <v>2.2627609930250898</v>
      </c>
      <c r="J32" s="25">
        <v>8.1499894055600759</v>
      </c>
      <c r="K32" s="25">
        <v>19.646214611367686</v>
      </c>
      <c r="L32" s="25">
        <v>3.7628598098276478</v>
      </c>
      <c r="M32" s="25">
        <v>0.44631282679801226</v>
      </c>
      <c r="N32" s="25">
        <v>0.131132326558899</v>
      </c>
      <c r="O32" s="25">
        <v>0.3071457550035549</v>
      </c>
      <c r="P32" s="282"/>
      <c r="Q32" s="637">
        <v>834.92379700000072</v>
      </c>
      <c r="R32" s="637">
        <v>478</v>
      </c>
    </row>
    <row r="33" spans="2:18" ht="2.25" customHeight="1">
      <c r="B33" s="413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461"/>
      <c r="R33" s="461"/>
    </row>
    <row r="34" spans="2:18" s="15" customFormat="1" ht="12.95" customHeight="1">
      <c r="B34" s="414" t="s">
        <v>1117</v>
      </c>
      <c r="C34" s="25"/>
      <c r="D34" s="280"/>
      <c r="E34" s="26"/>
      <c r="F34" s="25"/>
      <c r="G34" s="280"/>
      <c r="H34" s="280"/>
      <c r="I34" s="280"/>
      <c r="J34" s="280"/>
      <c r="K34" s="280"/>
      <c r="L34" s="281"/>
      <c r="M34" s="281"/>
      <c r="N34" s="281"/>
      <c r="Q34" s="462"/>
      <c r="R34" s="462"/>
    </row>
    <row r="35" spans="2:18" s="15" customFormat="1" ht="12.95" customHeight="1">
      <c r="B35" s="344" t="s">
        <v>1118</v>
      </c>
      <c r="C35" s="25">
        <v>100</v>
      </c>
      <c r="D35" s="640">
        <v>12.550262578791951</v>
      </c>
      <c r="E35" s="26">
        <v>41.402452270962861</v>
      </c>
      <c r="F35" s="26">
        <v>3.3993353233039798</v>
      </c>
      <c r="G35" s="640">
        <v>1.0715645170222401</v>
      </c>
      <c r="H35" s="640">
        <v>2.8640636867503981</v>
      </c>
      <c r="I35" s="640">
        <v>7.9720902646823726</v>
      </c>
      <c r="J35" s="640">
        <v>7.328094106284885</v>
      </c>
      <c r="K35" s="640">
        <v>17.080423827674942</v>
      </c>
      <c r="L35" s="641">
        <v>2.1209285350568403</v>
      </c>
      <c r="M35" s="641">
        <v>1.6895819313847114</v>
      </c>
      <c r="N35" s="641">
        <v>1.2090567111582797</v>
      </c>
      <c r="O35" s="329">
        <v>1.3121462469267984</v>
      </c>
      <c r="Q35" s="637">
        <v>1650.6340699999955</v>
      </c>
      <c r="R35" s="637">
        <v>2197</v>
      </c>
    </row>
    <row r="36" spans="2:18" s="15" customFormat="1" ht="12.95" customHeight="1">
      <c r="B36" s="344" t="s">
        <v>1119</v>
      </c>
      <c r="C36" s="25">
        <v>100</v>
      </c>
      <c r="D36" s="640">
        <v>10.174791579140466</v>
      </c>
      <c r="E36" s="26">
        <v>38.103314419807113</v>
      </c>
      <c r="F36" s="26">
        <v>3.9340030378520781</v>
      </c>
      <c r="G36" s="640">
        <v>1.2353436772089741</v>
      </c>
      <c r="H36" s="640">
        <v>3.6390946801037409</v>
      </c>
      <c r="I36" s="640">
        <v>13.510596757609331</v>
      </c>
      <c r="J36" s="640">
        <v>6.7494473258552583</v>
      </c>
      <c r="K36" s="640">
        <v>17.062230151344853</v>
      </c>
      <c r="L36" s="641">
        <v>2.0201959440295387</v>
      </c>
      <c r="M36" s="641">
        <v>2.432824242433548</v>
      </c>
      <c r="N36" s="641">
        <v>0.47473601295153739</v>
      </c>
      <c r="O36" s="329">
        <v>0.66342217166347672</v>
      </c>
      <c r="Q36" s="637">
        <v>588.65473100000042</v>
      </c>
      <c r="R36" s="637">
        <v>597</v>
      </c>
    </row>
    <row r="37" spans="2:18" s="15" customFormat="1" ht="12.95" customHeight="1">
      <c r="B37" s="344" t="s">
        <v>1120</v>
      </c>
      <c r="C37" s="25">
        <v>100</v>
      </c>
      <c r="D37" s="640">
        <v>9.3010647360775138</v>
      </c>
      <c r="E37" s="26">
        <v>46.055215321728419</v>
      </c>
      <c r="F37" s="26">
        <v>2.9361907629049373</v>
      </c>
      <c r="G37" s="640">
        <v>0.70572844688586134</v>
      </c>
      <c r="H37" s="640">
        <v>1.7962218249985686</v>
      </c>
      <c r="I37" s="640">
        <v>9.3776971640810771</v>
      </c>
      <c r="J37" s="640">
        <v>4.8943130388888241</v>
      </c>
      <c r="K37" s="640">
        <v>23.33828996319167</v>
      </c>
      <c r="L37" s="641">
        <v>0.36928966530014129</v>
      </c>
      <c r="M37" s="641">
        <v>0.16600669411497851</v>
      </c>
      <c r="N37" s="641">
        <v>0.72456065691873783</v>
      </c>
      <c r="O37" s="329">
        <v>0.33542172490930278</v>
      </c>
      <c r="Q37" s="637">
        <v>426.13161099999996</v>
      </c>
      <c r="R37" s="637">
        <v>375</v>
      </c>
    </row>
    <row r="38" spans="2:18" s="15" customFormat="1" ht="12.95" customHeight="1">
      <c r="B38" s="344" t="s">
        <v>1121</v>
      </c>
      <c r="C38" s="25">
        <v>100</v>
      </c>
      <c r="D38" s="640">
        <v>9.8791195161904426</v>
      </c>
      <c r="E38" s="26">
        <v>48.468872077600508</v>
      </c>
      <c r="F38" s="26">
        <v>3.4962123714950395</v>
      </c>
      <c r="G38" s="640">
        <v>1.8305608472933954</v>
      </c>
      <c r="H38" s="640">
        <v>3.0658184536987632</v>
      </c>
      <c r="I38" s="640">
        <v>7.660255634502815</v>
      </c>
      <c r="J38" s="640">
        <v>5.2851248153758394</v>
      </c>
      <c r="K38" s="640">
        <v>15.421433767627251</v>
      </c>
      <c r="L38" s="641">
        <v>1.7880673296242167</v>
      </c>
      <c r="M38" s="641">
        <v>1.4977063092507505</v>
      </c>
      <c r="N38" s="641">
        <v>1.1290977090525034</v>
      </c>
      <c r="O38" s="329">
        <v>0.47773116828845041</v>
      </c>
      <c r="Q38" s="637">
        <v>2441.9183370000005</v>
      </c>
      <c r="R38" s="637">
        <v>2365</v>
      </c>
    </row>
    <row r="39" spans="2:18" s="15" customFormat="1" ht="12.95" customHeight="1">
      <c r="B39" s="344" t="s">
        <v>1122</v>
      </c>
      <c r="C39" s="25">
        <v>100</v>
      </c>
      <c r="D39" s="640">
        <v>15.41868127291667</v>
      </c>
      <c r="E39" s="26">
        <v>47.214062802329806</v>
      </c>
      <c r="F39" s="26">
        <v>1.8372128414328341</v>
      </c>
      <c r="G39" s="640">
        <v>2.0093229666401955</v>
      </c>
      <c r="H39" s="640">
        <v>0.97487184349199851</v>
      </c>
      <c r="I39" s="640">
        <v>3.8502299820847297</v>
      </c>
      <c r="J39" s="640">
        <v>2.7953259590437023</v>
      </c>
      <c r="K39" s="640">
        <v>16.531827142247195</v>
      </c>
      <c r="L39" s="641">
        <v>0.76927060319034957</v>
      </c>
      <c r="M39" s="641">
        <v>6.7277808438555784</v>
      </c>
      <c r="N39" s="641">
        <v>0</v>
      </c>
      <c r="O39" s="329">
        <v>1.8714137427669635</v>
      </c>
      <c r="Q39" s="637">
        <v>383.49574099999995</v>
      </c>
      <c r="R39" s="637">
        <v>338</v>
      </c>
    </row>
    <row r="40" spans="2:18" s="15" customFormat="1" ht="2.25" customHeight="1">
      <c r="B40" s="344"/>
      <c r="C40" s="25"/>
      <c r="D40" s="280"/>
      <c r="E40" s="26"/>
      <c r="F40" s="26"/>
      <c r="G40" s="280"/>
      <c r="H40" s="280"/>
      <c r="I40" s="280"/>
      <c r="J40" s="280"/>
      <c r="K40" s="280"/>
      <c r="L40" s="328"/>
      <c r="M40" s="328"/>
      <c r="N40" s="328"/>
      <c r="O40" s="329"/>
      <c r="Q40" s="462"/>
      <c r="R40" s="462"/>
    </row>
    <row r="41" spans="2:18" s="15" customFormat="1" ht="12.95" customHeight="1">
      <c r="B41" s="414" t="s">
        <v>1123</v>
      </c>
      <c r="C41" s="25"/>
      <c r="D41" s="280"/>
      <c r="E41" s="26"/>
      <c r="F41" s="26"/>
      <c r="G41" s="280"/>
      <c r="H41" s="280"/>
      <c r="I41" s="280"/>
      <c r="J41" s="280"/>
      <c r="K41" s="280"/>
      <c r="L41" s="328"/>
      <c r="M41" s="328"/>
      <c r="N41" s="328"/>
      <c r="O41" s="329"/>
      <c r="Q41" s="462"/>
      <c r="R41" s="462"/>
    </row>
    <row r="42" spans="2:18" s="15" customFormat="1" ht="13.5" customHeight="1">
      <c r="B42" s="344" t="s">
        <v>1124</v>
      </c>
      <c r="C42" s="25">
        <v>100</v>
      </c>
      <c r="D42" s="640">
        <v>9.413538198461568</v>
      </c>
      <c r="E42" s="26">
        <v>47.226291392155019</v>
      </c>
      <c r="F42" s="26">
        <v>3.2471710644472913</v>
      </c>
      <c r="G42" s="640">
        <v>1.4547081695453488</v>
      </c>
      <c r="H42" s="640">
        <v>2.7363261551369278</v>
      </c>
      <c r="I42" s="640">
        <v>7.8843089551271115</v>
      </c>
      <c r="J42" s="640">
        <v>5.7911081604334651</v>
      </c>
      <c r="K42" s="640">
        <v>16.796815745478689</v>
      </c>
      <c r="L42" s="641">
        <v>1.8031094218776214</v>
      </c>
      <c r="M42" s="641">
        <v>2.0292221360624749</v>
      </c>
      <c r="N42" s="641">
        <v>0.8507213941425239</v>
      </c>
      <c r="O42" s="329">
        <v>0.76667920713196402</v>
      </c>
      <c r="Q42" s="637">
        <v>4572.0073889999985</v>
      </c>
      <c r="R42" s="637">
        <v>4465</v>
      </c>
    </row>
    <row r="43" spans="2:18" s="15" customFormat="1" ht="13.5" customHeight="1">
      <c r="B43" s="344" t="s">
        <v>1125</v>
      </c>
      <c r="C43" s="25">
        <v>100</v>
      </c>
      <c r="D43" s="640">
        <v>19.210855393832414</v>
      </c>
      <c r="E43" s="26">
        <v>33.654009164383893</v>
      </c>
      <c r="F43" s="26">
        <v>3.8930741558131401</v>
      </c>
      <c r="G43" s="640">
        <v>1.5058047303491517</v>
      </c>
      <c r="H43" s="640">
        <v>3.2514655675563291</v>
      </c>
      <c r="I43" s="640">
        <v>10.068659074467547</v>
      </c>
      <c r="J43" s="640">
        <v>6.1605273974758479</v>
      </c>
      <c r="K43" s="640">
        <v>16.758741887849396</v>
      </c>
      <c r="L43" s="641">
        <v>1.3778782708586377</v>
      </c>
      <c r="M43" s="641">
        <v>1.3631852246307992</v>
      </c>
      <c r="N43" s="641">
        <v>1.5811893915859865</v>
      </c>
      <c r="O43" s="329">
        <v>1.1746097411969596</v>
      </c>
      <c r="Q43" s="637">
        <v>918.03291099999888</v>
      </c>
      <c r="R43" s="637">
        <v>1403</v>
      </c>
    </row>
    <row r="44" spans="2:18" s="15" customFormat="1" ht="13.5" customHeight="1">
      <c r="B44" s="344" t="s">
        <v>1126</v>
      </c>
      <c r="C44" s="25">
        <v>100</v>
      </c>
      <c r="D44" s="642">
        <v>38.839446480061447</v>
      </c>
      <c r="E44" s="643">
        <v>56.102443999546715</v>
      </c>
      <c r="F44" s="643">
        <v>0</v>
      </c>
      <c r="G44" s="642">
        <v>5.058109520391846</v>
      </c>
      <c r="H44" s="642">
        <v>0</v>
      </c>
      <c r="I44" s="642">
        <v>0</v>
      </c>
      <c r="J44" s="642">
        <v>0</v>
      </c>
      <c r="K44" s="642">
        <v>0</v>
      </c>
      <c r="L44" s="644">
        <v>0</v>
      </c>
      <c r="M44" s="644">
        <v>0</v>
      </c>
      <c r="N44" s="644">
        <v>0</v>
      </c>
      <c r="O44" s="645">
        <v>0</v>
      </c>
      <c r="Q44" s="637">
        <v>0.79418999999999995</v>
      </c>
      <c r="R44" s="637">
        <v>4</v>
      </c>
    </row>
    <row r="45" spans="2:18" s="15" customFormat="1" ht="2.25" customHeight="1">
      <c r="B45" s="344"/>
      <c r="C45" s="646"/>
      <c r="D45" s="647"/>
      <c r="E45" s="648"/>
      <c r="F45" s="648"/>
      <c r="G45" s="647"/>
      <c r="H45" s="647"/>
      <c r="I45" s="647"/>
      <c r="J45" s="647"/>
      <c r="K45" s="647"/>
      <c r="L45" s="649"/>
      <c r="M45" s="649"/>
      <c r="N45" s="649"/>
      <c r="O45" s="650"/>
      <c r="Q45" s="462"/>
      <c r="R45" s="462"/>
    </row>
    <row r="46" spans="2:18" ht="12.95" customHeight="1">
      <c r="B46" s="411" t="s">
        <v>1127</v>
      </c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461"/>
      <c r="R46" s="461"/>
    </row>
    <row r="47" spans="2:18" ht="13.5" customHeight="1">
      <c r="B47" s="412" t="s">
        <v>1128</v>
      </c>
      <c r="C47" s="25">
        <v>100</v>
      </c>
      <c r="D47" s="25">
        <v>10.20206545532394</v>
      </c>
      <c r="E47" s="25">
        <v>47.258686215533352</v>
      </c>
      <c r="F47" s="25">
        <v>3.4048844052688985</v>
      </c>
      <c r="G47" s="25">
        <v>1.4402338385291191</v>
      </c>
      <c r="H47" s="25">
        <v>2.5846134896212574</v>
      </c>
      <c r="I47" s="25">
        <v>7.4303167074969467</v>
      </c>
      <c r="J47" s="25">
        <v>6.1700906662036914</v>
      </c>
      <c r="K47" s="25">
        <v>16.121318406792842</v>
      </c>
      <c r="L47" s="25">
        <v>1.8134556249471201</v>
      </c>
      <c r="M47" s="25">
        <v>1.8472159772195413</v>
      </c>
      <c r="N47" s="25">
        <v>0.9472513056921914</v>
      </c>
      <c r="O47" s="25">
        <v>0.77986790737103329</v>
      </c>
      <c r="P47" s="282"/>
      <c r="Q47" s="637">
        <v>4432.5041040000042</v>
      </c>
      <c r="R47" s="637">
        <v>4090</v>
      </c>
    </row>
    <row r="48" spans="2:18" ht="13.5" customHeight="1">
      <c r="B48" s="412" t="s">
        <v>1129</v>
      </c>
      <c r="C48" s="25">
        <v>100</v>
      </c>
      <c r="D48" s="25">
        <v>14.631643204091137</v>
      </c>
      <c r="E48" s="25">
        <v>35.324202247746975</v>
      </c>
      <c r="F48" s="25">
        <v>3.1444776073924521</v>
      </c>
      <c r="G48" s="25">
        <v>1.562356634443268</v>
      </c>
      <c r="H48" s="25">
        <v>3.8165264395989973</v>
      </c>
      <c r="I48" s="25">
        <v>11.674586748565716</v>
      </c>
      <c r="J48" s="25">
        <v>4.5199533749378853</v>
      </c>
      <c r="K48" s="25">
        <v>19.580305520964291</v>
      </c>
      <c r="L48" s="25">
        <v>1.3895639012674104</v>
      </c>
      <c r="M48" s="25">
        <v>2.2122346017569661</v>
      </c>
      <c r="N48" s="25">
        <v>1.0794295572649306</v>
      </c>
      <c r="O48" s="25">
        <v>1.064720161970294</v>
      </c>
      <c r="P48" s="282"/>
      <c r="Q48" s="637">
        <v>1058.3303859999969</v>
      </c>
      <c r="R48" s="637">
        <v>1782</v>
      </c>
    </row>
    <row r="49" spans="2:18" ht="2.25" customHeight="1">
      <c r="B49" s="413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461"/>
      <c r="R49" s="461"/>
    </row>
    <row r="50" spans="2:18" ht="12.95" customHeight="1">
      <c r="B50" s="411" t="s">
        <v>1130</v>
      </c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461"/>
      <c r="R50" s="461"/>
    </row>
    <row r="51" spans="2:18" ht="13.5" customHeight="1">
      <c r="B51" s="412" t="s">
        <v>1131</v>
      </c>
      <c r="C51" s="25">
        <v>100</v>
      </c>
      <c r="D51" s="25">
        <v>9.5650025455730034</v>
      </c>
      <c r="E51" s="25">
        <v>48.402337711513717</v>
      </c>
      <c r="F51" s="25">
        <v>3.5747915372843226</v>
      </c>
      <c r="G51" s="25">
        <v>1.1235975431510412</v>
      </c>
      <c r="H51" s="25">
        <v>2.6735629498282698</v>
      </c>
      <c r="I51" s="25">
        <v>7.1241128650888692</v>
      </c>
      <c r="J51" s="25">
        <v>6.4806670102791246</v>
      </c>
      <c r="K51" s="25">
        <v>16.218366861492683</v>
      </c>
      <c r="L51" s="25">
        <v>1.7534729295090239</v>
      </c>
      <c r="M51" s="25">
        <v>1.9396301488861352</v>
      </c>
      <c r="N51" s="25">
        <v>0.7146679354974016</v>
      </c>
      <c r="O51" s="25">
        <v>0.42978996189651647</v>
      </c>
      <c r="P51" s="282"/>
      <c r="Q51" s="637">
        <v>3256.3061589999961</v>
      </c>
      <c r="R51" s="637">
        <v>2379</v>
      </c>
    </row>
    <row r="52" spans="2:18" ht="13.5" customHeight="1">
      <c r="B52" s="412" t="s">
        <v>1132</v>
      </c>
      <c r="C52" s="25">
        <v>100</v>
      </c>
      <c r="D52" s="25">
        <v>12.162700603606906</v>
      </c>
      <c r="E52" s="25">
        <v>41.091345963590506</v>
      </c>
      <c r="F52" s="25">
        <v>3.1768978303577127</v>
      </c>
      <c r="G52" s="25">
        <v>2.0323618890103985</v>
      </c>
      <c r="H52" s="25">
        <v>2.4652624054345011</v>
      </c>
      <c r="I52" s="25">
        <v>8.2672101707251997</v>
      </c>
      <c r="J52" s="25">
        <v>5.3346008495657413</v>
      </c>
      <c r="K52" s="25">
        <v>18.587564883333147</v>
      </c>
      <c r="L52" s="25">
        <v>2.2004513572531779</v>
      </c>
      <c r="M52" s="25">
        <v>1.8269548379660865</v>
      </c>
      <c r="N52" s="25">
        <v>1.1081329067799441</v>
      </c>
      <c r="O52" s="25">
        <v>1.7465163023769807</v>
      </c>
      <c r="P52" s="282"/>
      <c r="Q52" s="637">
        <v>1409.7670869999961</v>
      </c>
      <c r="R52" s="637">
        <v>1933</v>
      </c>
    </row>
    <row r="53" spans="2:18" ht="13.5" customHeight="1">
      <c r="B53" s="573" t="s">
        <v>1133</v>
      </c>
      <c r="C53" s="651">
        <v>100</v>
      </c>
      <c r="D53" s="651">
        <v>15.050001428049645</v>
      </c>
      <c r="E53" s="651">
        <v>37.97091573813082</v>
      </c>
      <c r="F53" s="651">
        <v>2.7896056182775708</v>
      </c>
      <c r="G53" s="651">
        <v>1.8349521282791987</v>
      </c>
      <c r="H53" s="651">
        <v>4.0182180286832159</v>
      </c>
      <c r="I53" s="651">
        <v>12.654990612046745</v>
      </c>
      <c r="J53" s="651">
        <v>4.2545350251690515</v>
      </c>
      <c r="K53" s="651">
        <v>15.961149115294749</v>
      </c>
      <c r="L53" s="651">
        <v>0.84484886392164127</v>
      </c>
      <c r="M53" s="651">
        <v>1.9853710536379168</v>
      </c>
      <c r="N53" s="651">
        <v>1.7601475706586416</v>
      </c>
      <c r="O53" s="651">
        <v>0.87526481785072763</v>
      </c>
      <c r="P53" s="581"/>
      <c r="Q53" s="652">
        <v>824.76124400000049</v>
      </c>
      <c r="R53" s="652">
        <v>1560</v>
      </c>
    </row>
    <row r="54" spans="2:18" ht="13.5" customHeight="1">
      <c r="B54" s="57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461"/>
      <c r="R54" s="560" t="s">
        <v>1487</v>
      </c>
    </row>
    <row r="55" spans="2:18" ht="13.5" customHeight="1">
      <c r="B55" s="57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461"/>
      <c r="R55" s="461"/>
    </row>
    <row r="56" spans="2:18" ht="14.1" customHeight="1">
      <c r="B56" s="928" t="s">
        <v>1480</v>
      </c>
      <c r="C56" s="928"/>
      <c r="D56" s="928"/>
      <c r="E56" s="928"/>
      <c r="F56" s="928"/>
      <c r="G56" s="928"/>
      <c r="H56" s="928"/>
      <c r="I56" s="928"/>
      <c r="J56" s="928"/>
      <c r="K56" s="928"/>
      <c r="L56" s="928"/>
      <c r="M56" s="928"/>
      <c r="N56" s="928"/>
      <c r="O56" s="928"/>
      <c r="P56" s="928"/>
      <c r="Q56" s="928"/>
      <c r="R56" s="928"/>
    </row>
    <row r="57" spans="2:18" ht="14.1" customHeight="1">
      <c r="B57" s="962" t="s">
        <v>1577</v>
      </c>
      <c r="C57" s="962"/>
      <c r="D57" s="962"/>
      <c r="E57" s="962"/>
      <c r="F57" s="962"/>
      <c r="G57" s="962"/>
      <c r="H57" s="962"/>
      <c r="I57" s="962"/>
      <c r="J57" s="962"/>
      <c r="K57" s="962"/>
      <c r="L57" s="962"/>
      <c r="M57" s="962"/>
      <c r="N57" s="962"/>
      <c r="O57" s="962"/>
      <c r="P57" s="962"/>
      <c r="Q57" s="962"/>
      <c r="R57" s="962"/>
    </row>
    <row r="58" spans="2:18" ht="14.1" customHeight="1">
      <c r="B58" s="574"/>
      <c r="C58" s="574"/>
      <c r="D58" s="574"/>
      <c r="E58" s="574"/>
      <c r="F58" s="574"/>
      <c r="G58" s="957" t="s">
        <v>1500</v>
      </c>
      <c r="H58" s="957"/>
      <c r="I58" s="957"/>
      <c r="J58" s="574"/>
      <c r="K58" s="574"/>
      <c r="L58" s="574"/>
      <c r="M58" s="574"/>
      <c r="N58" s="574"/>
      <c r="O58" s="574"/>
      <c r="P58" s="574"/>
      <c r="Q58" s="574"/>
      <c r="R58" s="560" t="s">
        <v>1488</v>
      </c>
    </row>
    <row r="59" spans="2:18" ht="14.1" customHeight="1">
      <c r="B59" s="953" t="s">
        <v>1093</v>
      </c>
      <c r="C59" s="963" t="s">
        <v>1415</v>
      </c>
      <c r="D59" s="964"/>
      <c r="E59" s="964"/>
      <c r="F59" s="964"/>
      <c r="G59" s="964"/>
      <c r="H59" s="964"/>
      <c r="I59" s="964"/>
      <c r="J59" s="964"/>
      <c r="K59" s="964"/>
      <c r="L59" s="964"/>
      <c r="M59" s="964"/>
      <c r="N59" s="964"/>
      <c r="O59" s="964"/>
      <c r="P59" s="451"/>
      <c r="Q59" s="965" t="s">
        <v>1391</v>
      </c>
      <c r="R59" s="965"/>
    </row>
    <row r="60" spans="2:18" ht="80.099999999999994" customHeight="1">
      <c r="B60" s="954"/>
      <c r="C60" s="450" t="s">
        <v>512</v>
      </c>
      <c r="D60" s="450" t="s">
        <v>1416</v>
      </c>
      <c r="E60" s="450" t="s">
        <v>1417</v>
      </c>
      <c r="F60" s="450" t="s">
        <v>1418</v>
      </c>
      <c r="G60" s="450" t="s">
        <v>1419</v>
      </c>
      <c r="H60" s="450" t="s">
        <v>1420</v>
      </c>
      <c r="I60" s="450" t="s">
        <v>1421</v>
      </c>
      <c r="J60" s="450" t="s">
        <v>1422</v>
      </c>
      <c r="K60" s="450" t="s">
        <v>1423</v>
      </c>
      <c r="L60" s="450" t="s">
        <v>1424</v>
      </c>
      <c r="M60" s="450" t="s">
        <v>1578</v>
      </c>
      <c r="N60" s="450" t="s">
        <v>1579</v>
      </c>
      <c r="O60" s="450" t="s">
        <v>1425</v>
      </c>
      <c r="P60" s="447"/>
      <c r="Q60" s="448" t="s">
        <v>1392</v>
      </c>
      <c r="R60" s="448" t="s">
        <v>1393</v>
      </c>
    </row>
    <row r="61" spans="2:18" ht="2.25" customHeight="1">
      <c r="B61" s="440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17"/>
      <c r="R61" s="317"/>
    </row>
    <row r="62" spans="2:18" ht="12.95" customHeight="1">
      <c r="B62" s="411" t="s">
        <v>458</v>
      </c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461"/>
      <c r="R62" s="461"/>
    </row>
    <row r="63" spans="2:18" ht="13.5" customHeight="1">
      <c r="B63" s="412" t="s">
        <v>1</v>
      </c>
      <c r="C63" s="25">
        <v>100</v>
      </c>
      <c r="D63" s="25">
        <v>12.12960523922807</v>
      </c>
      <c r="E63" s="25">
        <v>33.392897461684171</v>
      </c>
      <c r="F63" s="25">
        <v>2.8208535289082715</v>
      </c>
      <c r="G63" s="25">
        <v>1.251671382944473</v>
      </c>
      <c r="H63" s="25">
        <v>7.9001018936567968</v>
      </c>
      <c r="I63" s="25">
        <v>13.889220080624924</v>
      </c>
      <c r="J63" s="25">
        <v>3.9518907740241853</v>
      </c>
      <c r="K63" s="25">
        <v>18.87304532115315</v>
      </c>
      <c r="L63" s="25">
        <v>0.84230348348032202</v>
      </c>
      <c r="M63" s="25">
        <v>2.8495253282111417</v>
      </c>
      <c r="N63" s="25">
        <v>0.69412937563266286</v>
      </c>
      <c r="O63" s="25">
        <v>1.4047561304517397</v>
      </c>
      <c r="P63" s="282"/>
      <c r="Q63" s="637">
        <v>82.697984000000076</v>
      </c>
      <c r="R63" s="637">
        <v>246</v>
      </c>
    </row>
    <row r="64" spans="2:18" ht="13.5" customHeight="1">
      <c r="B64" s="412" t="s">
        <v>2</v>
      </c>
      <c r="C64" s="25">
        <v>100</v>
      </c>
      <c r="D64" s="25">
        <v>7.7999637446988821</v>
      </c>
      <c r="E64" s="25">
        <v>49.342023811791456</v>
      </c>
      <c r="F64" s="25">
        <v>2.8124897996247311</v>
      </c>
      <c r="G64" s="25">
        <v>3.0785465227960671</v>
      </c>
      <c r="H64" s="25">
        <v>0.75389744132800829</v>
      </c>
      <c r="I64" s="25">
        <v>11.092687271002386</v>
      </c>
      <c r="J64" s="25">
        <v>3.4733265207952764</v>
      </c>
      <c r="K64" s="25">
        <v>15.830592762648987</v>
      </c>
      <c r="L64" s="25">
        <v>2.287137441262074</v>
      </c>
      <c r="M64" s="25">
        <v>1.589368129404475</v>
      </c>
      <c r="N64" s="25">
        <v>0.23630557451963721</v>
      </c>
      <c r="O64" s="25">
        <v>1.7036609801280262</v>
      </c>
      <c r="P64" s="282"/>
      <c r="Q64" s="637">
        <v>211.72627900000001</v>
      </c>
      <c r="R64" s="637">
        <v>215</v>
      </c>
    </row>
    <row r="65" spans="2:18" ht="13.5" customHeight="1">
      <c r="B65" s="412" t="s">
        <v>3</v>
      </c>
      <c r="C65" s="25">
        <v>100</v>
      </c>
      <c r="D65" s="25">
        <v>15.962795474559144</v>
      </c>
      <c r="E65" s="25">
        <v>26.130467217655074</v>
      </c>
      <c r="F65" s="25">
        <v>2.9950296224773258</v>
      </c>
      <c r="G65" s="25">
        <v>0.18494152123778579</v>
      </c>
      <c r="H65" s="25">
        <v>1.4188953373357911</v>
      </c>
      <c r="I65" s="25">
        <v>9.7348693968873672</v>
      </c>
      <c r="J65" s="25">
        <v>5.3137329735141625</v>
      </c>
      <c r="K65" s="25">
        <v>30.163580474886746</v>
      </c>
      <c r="L65" s="25">
        <v>2.5773731904475023</v>
      </c>
      <c r="M65" s="25">
        <v>0.41272232657358165</v>
      </c>
      <c r="N65" s="25">
        <v>0.88505376012121806</v>
      </c>
      <c r="O65" s="25">
        <v>4.2205387043043165</v>
      </c>
      <c r="P65" s="282"/>
      <c r="Q65" s="637">
        <v>97.788748999999996</v>
      </c>
      <c r="R65" s="637">
        <v>236</v>
      </c>
    </row>
    <row r="66" spans="2:18" ht="13.5" customHeight="1">
      <c r="B66" s="412" t="s">
        <v>4</v>
      </c>
      <c r="C66" s="25">
        <v>100</v>
      </c>
      <c r="D66" s="25">
        <v>12.443647770907473</v>
      </c>
      <c r="E66" s="25">
        <v>46.427204502871156</v>
      </c>
      <c r="F66" s="25">
        <v>6.7651738590920258</v>
      </c>
      <c r="G66" s="25">
        <v>1.5769054221487215</v>
      </c>
      <c r="H66" s="25">
        <v>0.58969910380871837</v>
      </c>
      <c r="I66" s="25">
        <v>4.807595622287546</v>
      </c>
      <c r="J66" s="25">
        <v>5.5369011446452951</v>
      </c>
      <c r="K66" s="25">
        <v>11.611709684403822</v>
      </c>
      <c r="L66" s="25">
        <v>3.3723218313723833</v>
      </c>
      <c r="M66" s="25">
        <v>2.4989261100285329</v>
      </c>
      <c r="N66" s="25">
        <v>0.10869953509812749</v>
      </c>
      <c r="O66" s="25">
        <v>4.2612154133361564</v>
      </c>
      <c r="P66" s="282"/>
      <c r="Q66" s="637">
        <v>276.90918800000014</v>
      </c>
      <c r="R66" s="637">
        <v>241</v>
      </c>
    </row>
    <row r="67" spans="2:18" ht="13.5" customHeight="1">
      <c r="B67" s="412" t="s">
        <v>5</v>
      </c>
      <c r="C67" s="25">
        <v>100</v>
      </c>
      <c r="D67" s="25">
        <v>19.535074097637644</v>
      </c>
      <c r="E67" s="25">
        <v>32.064312017256697</v>
      </c>
      <c r="F67" s="25">
        <v>2.3911856699499014</v>
      </c>
      <c r="G67" s="25">
        <v>1.3049193704493709</v>
      </c>
      <c r="H67" s="25">
        <v>5.9097392908976518</v>
      </c>
      <c r="I67" s="25">
        <v>9.7020558429685515</v>
      </c>
      <c r="J67" s="25">
        <v>5.4127013474246723</v>
      </c>
      <c r="K67" s="25">
        <v>21.382088523941668</v>
      </c>
      <c r="L67" s="25">
        <v>0.76855301758091799</v>
      </c>
      <c r="M67" s="25">
        <v>0.24394600655528029</v>
      </c>
      <c r="N67" s="25">
        <v>0.39638726763295645</v>
      </c>
      <c r="O67" s="25">
        <v>0.88903754770473176</v>
      </c>
      <c r="P67" s="282"/>
      <c r="Q67" s="637">
        <v>99.027650999999977</v>
      </c>
      <c r="R67" s="637">
        <v>262</v>
      </c>
    </row>
    <row r="68" spans="2:18" ht="13.5" customHeight="1">
      <c r="B68" s="412" t="s">
        <v>6</v>
      </c>
      <c r="C68" s="25">
        <v>100</v>
      </c>
      <c r="D68" s="25">
        <v>15.460562517896445</v>
      </c>
      <c r="E68" s="25">
        <v>31.702770143211112</v>
      </c>
      <c r="F68" s="25">
        <v>2.8234794519501025</v>
      </c>
      <c r="G68" s="25">
        <v>1.7822095784341869</v>
      </c>
      <c r="H68" s="25">
        <v>0.90583489589500621</v>
      </c>
      <c r="I68" s="25">
        <v>14.957727938083092</v>
      </c>
      <c r="J68" s="25">
        <v>2.8853169833772943</v>
      </c>
      <c r="K68" s="25">
        <v>25.704982670749104</v>
      </c>
      <c r="L68" s="25">
        <v>1.3106528979911234</v>
      </c>
      <c r="M68" s="25">
        <v>1.5252264507731268</v>
      </c>
      <c r="N68" s="25">
        <v>0</v>
      </c>
      <c r="O68" s="25">
        <v>0.94123647163942814</v>
      </c>
      <c r="P68" s="282"/>
      <c r="Q68" s="637">
        <v>204.38073299999994</v>
      </c>
      <c r="R68" s="637">
        <v>153</v>
      </c>
    </row>
    <row r="69" spans="2:18" ht="13.5" customHeight="1">
      <c r="B69" s="412" t="s">
        <v>7</v>
      </c>
      <c r="C69" s="25">
        <v>100</v>
      </c>
      <c r="D69" s="25">
        <v>3.084025446912626</v>
      </c>
      <c r="E69" s="25">
        <v>46.946448487152246</v>
      </c>
      <c r="F69" s="25">
        <v>7.7825820875220915</v>
      </c>
      <c r="G69" s="25">
        <v>0.46150824102376575</v>
      </c>
      <c r="H69" s="25">
        <v>2.4034585931966865</v>
      </c>
      <c r="I69" s="25">
        <v>8.4316324268679619</v>
      </c>
      <c r="J69" s="25">
        <v>11.721582523723415</v>
      </c>
      <c r="K69" s="25">
        <v>15.896786792990349</v>
      </c>
      <c r="L69" s="25">
        <v>0.28364506059609279</v>
      </c>
      <c r="M69" s="25">
        <v>0.50148163661758194</v>
      </c>
      <c r="N69" s="25">
        <v>1.9291773414314377</v>
      </c>
      <c r="O69" s="25">
        <v>0.5576713619657323</v>
      </c>
      <c r="P69" s="282"/>
      <c r="Q69" s="637">
        <v>196.14796000000004</v>
      </c>
      <c r="R69" s="637">
        <v>204</v>
      </c>
    </row>
    <row r="70" spans="2:18" ht="13.5" customHeight="1">
      <c r="B70" s="412" t="s">
        <v>8</v>
      </c>
      <c r="C70" s="25">
        <v>100</v>
      </c>
      <c r="D70" s="25">
        <v>16.251951663186013</v>
      </c>
      <c r="E70" s="25">
        <v>39.561622779103665</v>
      </c>
      <c r="F70" s="25">
        <v>3.3581235675280667</v>
      </c>
      <c r="G70" s="25">
        <v>3.2925928608550898</v>
      </c>
      <c r="H70" s="25">
        <v>2.8387124267957238</v>
      </c>
      <c r="I70" s="25">
        <v>7.6342706263274955</v>
      </c>
      <c r="J70" s="25">
        <v>6.5057146896677729</v>
      </c>
      <c r="K70" s="25">
        <v>11.095863616477313</v>
      </c>
      <c r="L70" s="25">
        <v>3.2281354051388593</v>
      </c>
      <c r="M70" s="25">
        <v>2.2078269739750569</v>
      </c>
      <c r="N70" s="25">
        <v>3.712440170667735</v>
      </c>
      <c r="O70" s="25">
        <v>0.31274522027713525</v>
      </c>
      <c r="P70" s="282"/>
      <c r="Q70" s="637">
        <v>184.29985900000011</v>
      </c>
      <c r="R70" s="637">
        <v>174</v>
      </c>
    </row>
    <row r="71" spans="2:18" ht="13.5" customHeight="1">
      <c r="B71" s="412" t="s">
        <v>9</v>
      </c>
      <c r="C71" s="25">
        <v>100</v>
      </c>
      <c r="D71" s="25">
        <v>13.342263514850961</v>
      </c>
      <c r="E71" s="25">
        <v>43.56267192318446</v>
      </c>
      <c r="F71" s="25">
        <v>0.82039985853328334</v>
      </c>
      <c r="G71" s="25">
        <v>0</v>
      </c>
      <c r="H71" s="25">
        <v>1.1013354103320372</v>
      </c>
      <c r="I71" s="25">
        <v>11.708412485552447</v>
      </c>
      <c r="J71" s="25">
        <v>7.2724425453861317</v>
      </c>
      <c r="K71" s="25">
        <v>15.227849104627856</v>
      </c>
      <c r="L71" s="25">
        <v>3.3075069089671816</v>
      </c>
      <c r="M71" s="25">
        <v>1.1963733748686243</v>
      </c>
      <c r="N71" s="25">
        <v>0.99759315222445211</v>
      </c>
      <c r="O71" s="25">
        <v>1.4631517214724352</v>
      </c>
      <c r="P71" s="282"/>
      <c r="Q71" s="637">
        <v>56.960395000000076</v>
      </c>
      <c r="R71" s="637">
        <v>191</v>
      </c>
    </row>
    <row r="72" spans="2:18" ht="13.5" customHeight="1">
      <c r="B72" s="412" t="s">
        <v>10</v>
      </c>
      <c r="C72" s="25">
        <v>100</v>
      </c>
      <c r="D72" s="25">
        <v>14.829446496525673</v>
      </c>
      <c r="E72" s="25">
        <v>42.016635819591713</v>
      </c>
      <c r="F72" s="25">
        <v>1.2668100752710765</v>
      </c>
      <c r="G72" s="25">
        <v>3.2845754615338794</v>
      </c>
      <c r="H72" s="25">
        <v>3.1608826425537875</v>
      </c>
      <c r="I72" s="25">
        <v>8.2520893558888329</v>
      </c>
      <c r="J72" s="25">
        <v>2.4504547506866157</v>
      </c>
      <c r="K72" s="25">
        <v>17.253930697080655</v>
      </c>
      <c r="L72" s="25">
        <v>1.4370269215146085</v>
      </c>
      <c r="M72" s="25">
        <v>1.5675708995386359</v>
      </c>
      <c r="N72" s="25">
        <v>1.5228845255161403</v>
      </c>
      <c r="O72" s="25">
        <v>2.9576923542982776</v>
      </c>
      <c r="P72" s="282"/>
      <c r="Q72" s="637">
        <v>94.903650000000084</v>
      </c>
      <c r="R72" s="637">
        <v>178</v>
      </c>
    </row>
    <row r="73" spans="2:18" ht="13.5" customHeight="1">
      <c r="B73" s="412" t="s">
        <v>11</v>
      </c>
      <c r="C73" s="25">
        <v>100</v>
      </c>
      <c r="D73" s="25">
        <v>7.1102587783839128</v>
      </c>
      <c r="E73" s="25">
        <v>42.040370485447234</v>
      </c>
      <c r="F73" s="25">
        <v>10.098856668450836</v>
      </c>
      <c r="G73" s="25">
        <v>1.860607891377515</v>
      </c>
      <c r="H73" s="25">
        <v>11.416274986272432</v>
      </c>
      <c r="I73" s="25">
        <v>4.8618853778034374</v>
      </c>
      <c r="J73" s="25">
        <v>6.4031690708975821</v>
      </c>
      <c r="K73" s="25">
        <v>10.507071558209589</v>
      </c>
      <c r="L73" s="25">
        <v>2.6726735367529426</v>
      </c>
      <c r="M73" s="25">
        <v>1.4235759130781622</v>
      </c>
      <c r="N73" s="25">
        <v>1.3823933477953498</v>
      </c>
      <c r="O73" s="25">
        <v>0.22286238553105461</v>
      </c>
      <c r="P73" s="282"/>
      <c r="Q73" s="637">
        <v>155.0364809999999</v>
      </c>
      <c r="R73" s="637">
        <v>215</v>
      </c>
    </row>
    <row r="74" spans="2:18" ht="13.5" customHeight="1">
      <c r="B74" s="412" t="s">
        <v>12</v>
      </c>
      <c r="C74" s="25">
        <v>100</v>
      </c>
      <c r="D74" s="25">
        <v>10.053892581163479</v>
      </c>
      <c r="E74" s="25">
        <v>52.886142471506894</v>
      </c>
      <c r="F74" s="25">
        <v>0.21685828992160125</v>
      </c>
      <c r="G74" s="25">
        <v>1.3535267849695747</v>
      </c>
      <c r="H74" s="25">
        <v>3.2413907399827799</v>
      </c>
      <c r="I74" s="25">
        <v>7.3870866209637951</v>
      </c>
      <c r="J74" s="25">
        <v>2.5732063013243165</v>
      </c>
      <c r="K74" s="25">
        <v>15.399876470302623</v>
      </c>
      <c r="L74" s="25">
        <v>2.2688819678550405</v>
      </c>
      <c r="M74" s="25">
        <v>3.1346480173675659</v>
      </c>
      <c r="N74" s="25">
        <v>0.79605850475924678</v>
      </c>
      <c r="O74" s="25">
        <v>0.68843124988312698</v>
      </c>
      <c r="P74" s="282"/>
      <c r="Q74" s="637">
        <v>287.38352599999985</v>
      </c>
      <c r="R74" s="637">
        <v>257</v>
      </c>
    </row>
    <row r="75" spans="2:18" ht="13.5" customHeight="1">
      <c r="B75" s="412" t="s">
        <v>13</v>
      </c>
      <c r="C75" s="25">
        <v>100</v>
      </c>
      <c r="D75" s="25">
        <v>7.3152801965174596</v>
      </c>
      <c r="E75" s="25">
        <v>56.743261101734952</v>
      </c>
      <c r="F75" s="25">
        <v>2.843186592412291</v>
      </c>
      <c r="G75" s="25">
        <v>0</v>
      </c>
      <c r="H75" s="25">
        <v>3.2639268276146471</v>
      </c>
      <c r="I75" s="25">
        <v>6.3262522861292458</v>
      </c>
      <c r="J75" s="25">
        <v>5.5507683887719654</v>
      </c>
      <c r="K75" s="25">
        <v>17.695527437473238</v>
      </c>
      <c r="L75" s="25">
        <v>0</v>
      </c>
      <c r="M75" s="25">
        <v>0</v>
      </c>
      <c r="N75" s="25">
        <v>0.2617971693461445</v>
      </c>
      <c r="O75" s="25">
        <v>0</v>
      </c>
      <c r="P75" s="282"/>
      <c r="Q75" s="637">
        <v>285.54816000000011</v>
      </c>
      <c r="R75" s="637">
        <v>175</v>
      </c>
    </row>
    <row r="76" spans="2:18" ht="13.5" customHeight="1">
      <c r="B76" s="412" t="s">
        <v>14</v>
      </c>
      <c r="C76" s="25">
        <v>100</v>
      </c>
      <c r="D76" s="25">
        <v>10.819748507141059</v>
      </c>
      <c r="E76" s="25">
        <v>41.727009984028257</v>
      </c>
      <c r="F76" s="25">
        <v>3.8344547966620555</v>
      </c>
      <c r="G76" s="25">
        <v>1.7081904647972341</v>
      </c>
      <c r="H76" s="25">
        <v>1.8290720802685254</v>
      </c>
      <c r="I76" s="25">
        <v>8.4662581736973337</v>
      </c>
      <c r="J76" s="25">
        <v>4.236009546547594</v>
      </c>
      <c r="K76" s="25">
        <v>17.722266723884434</v>
      </c>
      <c r="L76" s="25">
        <v>3.2323753649487039</v>
      </c>
      <c r="M76" s="25">
        <v>5.3756612984863708</v>
      </c>
      <c r="N76" s="25">
        <v>0.6714368001389116</v>
      </c>
      <c r="O76" s="25">
        <v>0.37751625939944006</v>
      </c>
      <c r="P76" s="282"/>
      <c r="Q76" s="637">
        <v>206.77255100000013</v>
      </c>
      <c r="R76" s="637">
        <v>204</v>
      </c>
    </row>
    <row r="77" spans="2:18" ht="13.5" customHeight="1">
      <c r="B77" s="412" t="s">
        <v>1134</v>
      </c>
      <c r="C77" s="25">
        <v>100</v>
      </c>
      <c r="D77" s="25">
        <v>11.327378299967151</v>
      </c>
      <c r="E77" s="25">
        <v>48.605179730930388</v>
      </c>
      <c r="F77" s="25">
        <v>2.7648408407565426</v>
      </c>
      <c r="G77" s="25">
        <v>0.94200828399360281</v>
      </c>
      <c r="H77" s="25">
        <v>2.4276766966891441</v>
      </c>
      <c r="I77" s="25">
        <v>7.6362165765160306</v>
      </c>
      <c r="J77" s="25">
        <v>6.4468322132925433</v>
      </c>
      <c r="K77" s="25">
        <v>14.906691974581152</v>
      </c>
      <c r="L77" s="25">
        <v>1.9578352335288212</v>
      </c>
      <c r="M77" s="25">
        <v>1.9678772588736324</v>
      </c>
      <c r="N77" s="25">
        <v>0.72821984576493781</v>
      </c>
      <c r="O77" s="25">
        <v>0.28924304510604076</v>
      </c>
      <c r="P77" s="282"/>
      <c r="Q77" s="637">
        <v>1643.2740840000006</v>
      </c>
      <c r="R77" s="637">
        <v>516</v>
      </c>
    </row>
    <row r="78" spans="2:18" ht="13.5" customHeight="1">
      <c r="B78" s="412" t="s">
        <v>1255</v>
      </c>
      <c r="C78" s="25">
        <v>100</v>
      </c>
      <c r="D78" s="25">
        <v>12.242411619169802</v>
      </c>
      <c r="E78" s="25">
        <v>48.617026517792965</v>
      </c>
      <c r="F78" s="25">
        <v>1.6910507165115003</v>
      </c>
      <c r="G78" s="25">
        <v>0.46370662358844295</v>
      </c>
      <c r="H78" s="25">
        <v>2.7384947509160198</v>
      </c>
      <c r="I78" s="25">
        <v>4.0967412423809346</v>
      </c>
      <c r="J78" s="25">
        <v>4.721425498006143</v>
      </c>
      <c r="K78" s="25">
        <v>18.395784504123746</v>
      </c>
      <c r="L78" s="25">
        <v>2.5773381259392774</v>
      </c>
      <c r="M78" s="25">
        <v>1.9563955961858719</v>
      </c>
      <c r="N78" s="25">
        <v>0</v>
      </c>
      <c r="O78" s="25">
        <v>2.499624805385229</v>
      </c>
      <c r="P78" s="282"/>
      <c r="Q78" s="637">
        <v>181.01272600000007</v>
      </c>
      <c r="R78" s="637">
        <v>238</v>
      </c>
    </row>
    <row r="79" spans="2:18" ht="13.5" customHeight="1">
      <c r="B79" s="412" t="s">
        <v>15</v>
      </c>
      <c r="C79" s="25">
        <v>100</v>
      </c>
      <c r="D79" s="25">
        <v>16.591764043669958</v>
      </c>
      <c r="E79" s="25">
        <v>43.122769908797132</v>
      </c>
      <c r="F79" s="25">
        <v>2.4969148192119222</v>
      </c>
      <c r="G79" s="25">
        <v>2.4434601807270719</v>
      </c>
      <c r="H79" s="25">
        <v>0.33102101850994775</v>
      </c>
      <c r="I79" s="25">
        <v>13.916137026332967</v>
      </c>
      <c r="J79" s="25">
        <v>3.9353030467658314</v>
      </c>
      <c r="K79" s="25">
        <v>12.210042790473508</v>
      </c>
      <c r="L79" s="25">
        <v>0</v>
      </c>
      <c r="M79" s="25">
        <v>0.19436221970659839</v>
      </c>
      <c r="N79" s="25">
        <v>3.761982007548835</v>
      </c>
      <c r="O79" s="25">
        <v>0.99624293825626176</v>
      </c>
      <c r="P79" s="282"/>
      <c r="Q79" s="637">
        <v>186.45341699999997</v>
      </c>
      <c r="R79" s="637">
        <v>220</v>
      </c>
    </row>
    <row r="80" spans="2:18" ht="13.5" customHeight="1">
      <c r="B80" s="412" t="s">
        <v>16</v>
      </c>
      <c r="C80" s="25">
        <v>100</v>
      </c>
      <c r="D80" s="25">
        <v>15.522137044639402</v>
      </c>
      <c r="E80" s="25">
        <v>50.070174974894243</v>
      </c>
      <c r="F80" s="25">
        <v>4.3764740108269953</v>
      </c>
      <c r="G80" s="25">
        <v>3.2141800136146625</v>
      </c>
      <c r="H80" s="25">
        <v>5.0319426128096971</v>
      </c>
      <c r="I80" s="25">
        <v>4.4471456861833332</v>
      </c>
      <c r="J80" s="25">
        <v>0.43431607732286726</v>
      </c>
      <c r="K80" s="25">
        <v>12.087583117900069</v>
      </c>
      <c r="L80" s="25">
        <v>0.39193693759673154</v>
      </c>
      <c r="M80" s="25">
        <v>1.1482342417900258</v>
      </c>
      <c r="N80" s="25">
        <v>0.3143741026763085</v>
      </c>
      <c r="O80" s="25">
        <v>2.9615011797456341</v>
      </c>
      <c r="P80" s="282"/>
      <c r="Q80" s="637">
        <v>33.521209000000013</v>
      </c>
      <c r="R80" s="637">
        <v>262</v>
      </c>
    </row>
    <row r="81" spans="2:19" ht="13.5" customHeight="1">
      <c r="B81" s="412" t="s">
        <v>18</v>
      </c>
      <c r="C81" s="25">
        <v>100</v>
      </c>
      <c r="D81" s="25">
        <v>11.832207976283527</v>
      </c>
      <c r="E81" s="25">
        <v>37.267822424627404</v>
      </c>
      <c r="F81" s="25">
        <v>12.884777524235009</v>
      </c>
      <c r="G81" s="25">
        <v>6.1174414001424262</v>
      </c>
      <c r="H81" s="25">
        <v>4.0913796802199727</v>
      </c>
      <c r="I81" s="25">
        <v>6.3862890963524865</v>
      </c>
      <c r="J81" s="25">
        <v>2.6465818918935344</v>
      </c>
      <c r="K81" s="25">
        <v>12.626259719678837</v>
      </c>
      <c r="L81" s="25">
        <v>0.14170383593299626</v>
      </c>
      <c r="M81" s="25">
        <v>2.2133443794661711</v>
      </c>
      <c r="N81" s="25">
        <v>3.605140143478617</v>
      </c>
      <c r="O81" s="25">
        <v>0.18705192768906118</v>
      </c>
      <c r="P81" s="282"/>
      <c r="Q81" s="637">
        <v>37.706106999999982</v>
      </c>
      <c r="R81" s="637">
        <v>194</v>
      </c>
    </row>
    <row r="82" spans="2:19" ht="13.5" customHeight="1">
      <c r="B82" s="412" t="s">
        <v>19</v>
      </c>
      <c r="C82" s="25">
        <v>100</v>
      </c>
      <c r="D82" s="25">
        <v>16.76275735940197</v>
      </c>
      <c r="E82" s="25">
        <v>45.921162243016497</v>
      </c>
      <c r="F82" s="25">
        <v>2.3473987111877657</v>
      </c>
      <c r="G82" s="25">
        <v>0</v>
      </c>
      <c r="H82" s="25">
        <v>4.048921678555863</v>
      </c>
      <c r="I82" s="25">
        <v>5.7378945114804516</v>
      </c>
      <c r="J82" s="25">
        <v>5.3374410270685892</v>
      </c>
      <c r="K82" s="25">
        <v>14.634690520734697</v>
      </c>
      <c r="L82" s="25">
        <v>0.65723877343560144</v>
      </c>
      <c r="M82" s="25">
        <v>2.9461220291924151</v>
      </c>
      <c r="N82" s="25">
        <v>1.4184865916768934</v>
      </c>
      <c r="O82" s="25">
        <v>0.18788655424939488</v>
      </c>
      <c r="P82" s="282"/>
      <c r="Q82" s="637">
        <v>38.581259999999951</v>
      </c>
      <c r="R82" s="637">
        <v>192</v>
      </c>
    </row>
    <row r="83" spans="2:19" ht="13.5" customHeight="1">
      <c r="B83" s="412" t="s">
        <v>20</v>
      </c>
      <c r="C83" s="25">
        <v>100</v>
      </c>
      <c r="D83" s="25">
        <v>6.4752644652320797</v>
      </c>
      <c r="E83" s="25">
        <v>50.405482226740553</v>
      </c>
      <c r="F83" s="25">
        <v>3.6617701733627945</v>
      </c>
      <c r="G83" s="25">
        <v>1.3669111123582094</v>
      </c>
      <c r="H83" s="25">
        <v>2.0012483186108088</v>
      </c>
      <c r="I83" s="25">
        <v>6.2439617481371972</v>
      </c>
      <c r="J83" s="25">
        <v>6.1768310547038583</v>
      </c>
      <c r="K83" s="25">
        <v>19.949370802651078</v>
      </c>
      <c r="L83" s="25">
        <v>1.3651942007325759</v>
      </c>
      <c r="M83" s="25">
        <v>2.1448867289817692</v>
      </c>
      <c r="N83" s="25">
        <v>0.20907916848905422</v>
      </c>
      <c r="O83" s="25">
        <v>0</v>
      </c>
      <c r="P83" s="282"/>
      <c r="Q83" s="637">
        <v>344.74692300000004</v>
      </c>
      <c r="R83" s="637">
        <v>204</v>
      </c>
    </row>
    <row r="84" spans="2:19" ht="13.5" customHeight="1">
      <c r="B84" s="412" t="s">
        <v>21</v>
      </c>
      <c r="C84" s="25">
        <v>100</v>
      </c>
      <c r="D84" s="25">
        <v>11.249545793531532</v>
      </c>
      <c r="E84" s="25">
        <v>32.758839481441562</v>
      </c>
      <c r="F84" s="25">
        <v>2.4148457882330767</v>
      </c>
      <c r="G84" s="25">
        <v>0.14099310417909791</v>
      </c>
      <c r="H84" s="25">
        <v>3.1418514842995084</v>
      </c>
      <c r="I84" s="25">
        <v>9.7742953600982752</v>
      </c>
      <c r="J84" s="25">
        <v>14.096432885256741</v>
      </c>
      <c r="K84" s="25">
        <v>22.751675675033443</v>
      </c>
      <c r="L84" s="25">
        <v>0</v>
      </c>
      <c r="M84" s="25">
        <v>1.5623581757828469</v>
      </c>
      <c r="N84" s="25">
        <v>1.8043190533673032</v>
      </c>
      <c r="O84" s="25">
        <v>0.30484319877654248</v>
      </c>
      <c r="P84" s="282"/>
      <c r="Q84" s="637">
        <v>216.81769600000013</v>
      </c>
      <c r="R84" s="637">
        <v>204</v>
      </c>
    </row>
    <row r="85" spans="2:19" ht="13.5" customHeight="1">
      <c r="B85" s="412" t="s">
        <v>22</v>
      </c>
      <c r="C85" s="25">
        <v>100</v>
      </c>
      <c r="D85" s="25">
        <v>10.664145863224276</v>
      </c>
      <c r="E85" s="25">
        <v>31.480997390472648</v>
      </c>
      <c r="F85" s="25">
        <v>5.8239217915926496</v>
      </c>
      <c r="G85" s="25">
        <v>2.8263707331296426</v>
      </c>
      <c r="H85" s="25">
        <v>4.7944237049272793</v>
      </c>
      <c r="I85" s="25">
        <v>9.1088802474040289</v>
      </c>
      <c r="J85" s="25">
        <v>2.3396587738867942</v>
      </c>
      <c r="K85" s="25">
        <v>24.399611854535973</v>
      </c>
      <c r="L85" s="25">
        <v>1.9518190139329108</v>
      </c>
      <c r="M85" s="25">
        <v>4.079213519365938</v>
      </c>
      <c r="N85" s="25">
        <v>2.1354377399666182</v>
      </c>
      <c r="O85" s="25">
        <v>0.3955193675611709</v>
      </c>
      <c r="P85" s="282"/>
      <c r="Q85" s="637">
        <v>186.45483900000016</v>
      </c>
      <c r="R85" s="637">
        <v>281</v>
      </c>
    </row>
    <row r="86" spans="2:19" ht="13.5" customHeight="1">
      <c r="B86" s="412" t="s">
        <v>23</v>
      </c>
      <c r="C86" s="25">
        <v>100</v>
      </c>
      <c r="D86" s="25">
        <v>11.999261658710029</v>
      </c>
      <c r="E86" s="25">
        <v>41.378030638134533</v>
      </c>
      <c r="F86" s="25">
        <v>2.4751911411816163</v>
      </c>
      <c r="G86" s="25">
        <v>6.5405810493807603</v>
      </c>
      <c r="H86" s="25">
        <v>1.5320049643812139</v>
      </c>
      <c r="I86" s="25">
        <v>1.7145538926412554</v>
      </c>
      <c r="J86" s="25">
        <v>10.623133974704055</v>
      </c>
      <c r="K86" s="25">
        <v>17.119419867917632</v>
      </c>
      <c r="L86" s="25">
        <v>1.2559599579811029</v>
      </c>
      <c r="M86" s="25">
        <v>4.6243422625707078</v>
      </c>
      <c r="N86" s="25">
        <v>0.45452728607612075</v>
      </c>
      <c r="O86" s="25">
        <v>0.28299330632099029</v>
      </c>
      <c r="P86" s="282"/>
      <c r="Q86" s="637">
        <v>48.860872999999991</v>
      </c>
      <c r="R86" s="637">
        <v>187</v>
      </c>
    </row>
    <row r="87" spans="2:19" ht="13.5" customHeight="1">
      <c r="B87" s="412" t="s">
        <v>24</v>
      </c>
      <c r="C87" s="25">
        <v>100</v>
      </c>
      <c r="D87" s="25">
        <v>0.6019315498523109</v>
      </c>
      <c r="E87" s="25">
        <v>43.591946354323028</v>
      </c>
      <c r="F87" s="25">
        <v>0.22025146187602965</v>
      </c>
      <c r="G87" s="25">
        <v>4.4223614980402832</v>
      </c>
      <c r="H87" s="25">
        <v>1.4403676797592535</v>
      </c>
      <c r="I87" s="25">
        <v>12.492164511354771</v>
      </c>
      <c r="J87" s="25">
        <v>3.8538067352700378</v>
      </c>
      <c r="K87" s="25">
        <v>29.838854036824593</v>
      </c>
      <c r="L87" s="25">
        <v>0.63743895130011552</v>
      </c>
      <c r="M87" s="25">
        <v>0.19029515160289678</v>
      </c>
      <c r="N87" s="25">
        <v>2.4694757032698278</v>
      </c>
      <c r="O87" s="25">
        <v>0.24110636652688622</v>
      </c>
      <c r="P87" s="282"/>
      <c r="Q87" s="637">
        <v>46.981753999999988</v>
      </c>
      <c r="R87" s="637">
        <v>202</v>
      </c>
      <c r="S87" s="278"/>
    </row>
    <row r="88" spans="2:19" ht="13.5" customHeight="1">
      <c r="B88" s="412" t="s">
        <v>25</v>
      </c>
      <c r="C88" s="25">
        <v>100</v>
      </c>
      <c r="D88" s="25">
        <v>12.133762202667876</v>
      </c>
      <c r="E88" s="25">
        <v>35.484281769382157</v>
      </c>
      <c r="F88" s="25">
        <v>0.28540045561263627</v>
      </c>
      <c r="G88" s="25">
        <v>3.5929840333827867</v>
      </c>
      <c r="H88" s="25">
        <v>9.2997183938597399</v>
      </c>
      <c r="I88" s="25">
        <v>16.244906923313913</v>
      </c>
      <c r="J88" s="25">
        <v>8.394416628677444</v>
      </c>
      <c r="K88" s="25">
        <v>13.188382656208672</v>
      </c>
      <c r="L88" s="25">
        <v>0.70676637321351032</v>
      </c>
      <c r="M88" s="25">
        <v>0</v>
      </c>
      <c r="N88" s="25">
        <v>0.66938056368118604</v>
      </c>
      <c r="O88" s="25">
        <v>0</v>
      </c>
      <c r="P88" s="282"/>
      <c r="Q88" s="637">
        <v>86.840436000000068</v>
      </c>
      <c r="R88" s="637">
        <v>221</v>
      </c>
      <c r="S88" s="278"/>
    </row>
    <row r="89" spans="2:19" ht="5.0999999999999996" customHeight="1">
      <c r="B89" s="413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461"/>
      <c r="R89" s="461"/>
      <c r="S89" s="278"/>
    </row>
    <row r="90" spans="2:19" ht="12.95" customHeight="1">
      <c r="B90" s="411" t="s">
        <v>1618</v>
      </c>
      <c r="C90" s="638">
        <v>100</v>
      </c>
      <c r="D90" s="638">
        <v>11.055844008876713</v>
      </c>
      <c r="E90" s="638">
        <v>44.958375206825814</v>
      </c>
      <c r="F90" s="638">
        <v>3.3546923210938058</v>
      </c>
      <c r="G90" s="638">
        <v>1.4637723855340625</v>
      </c>
      <c r="H90" s="638">
        <v>2.8220584372412922</v>
      </c>
      <c r="I90" s="638">
        <v>8.2483781440660415</v>
      </c>
      <c r="J90" s="638">
        <v>5.8520351065981586</v>
      </c>
      <c r="K90" s="638">
        <v>16.788020558237587</v>
      </c>
      <c r="L90" s="638">
        <v>1.7317526538666446</v>
      </c>
      <c r="M90" s="638">
        <v>1.9175714582502383</v>
      </c>
      <c r="N90" s="638">
        <v>0.97272799056815173</v>
      </c>
      <c r="O90" s="638">
        <v>0.8347717288415305</v>
      </c>
      <c r="P90" s="309"/>
      <c r="Q90" s="639">
        <v>5490.8344899999975</v>
      </c>
      <c r="R90" s="639">
        <v>5872</v>
      </c>
      <c r="S90" s="278"/>
    </row>
    <row r="91" spans="2:19" ht="12.95" customHeight="1">
      <c r="B91" s="413" t="s">
        <v>1313</v>
      </c>
      <c r="C91" s="282">
        <v>100</v>
      </c>
      <c r="D91" s="282">
        <v>12.687683355623955</v>
      </c>
      <c r="E91" s="282">
        <v>43.046899316673482</v>
      </c>
      <c r="F91" s="282">
        <v>3.3123817314900652</v>
      </c>
      <c r="G91" s="282">
        <v>1.6298766821227821</v>
      </c>
      <c r="H91" s="282">
        <v>2.7522473651030706</v>
      </c>
      <c r="I91" s="282">
        <v>9.4867304663000773</v>
      </c>
      <c r="J91" s="282">
        <v>6.3743768108029233</v>
      </c>
      <c r="K91" s="282">
        <v>16.008229693046349</v>
      </c>
      <c r="L91" s="282">
        <v>3.172609963746325</v>
      </c>
      <c r="M91" s="25" t="s">
        <v>17</v>
      </c>
      <c r="N91" s="25" t="s">
        <v>17</v>
      </c>
      <c r="O91" s="282">
        <v>1.5289646150909493</v>
      </c>
      <c r="P91" s="282"/>
      <c r="Q91" s="461">
        <v>5965.1746090000061</v>
      </c>
      <c r="R91" s="461">
        <v>6395</v>
      </c>
      <c r="S91" s="278"/>
    </row>
    <row r="92" spans="2:19" ht="2.25" customHeight="1">
      <c r="B92" s="416"/>
      <c r="C92" s="441"/>
      <c r="D92" s="441"/>
      <c r="E92" s="441"/>
      <c r="F92" s="441"/>
      <c r="G92" s="441"/>
      <c r="H92" s="441"/>
      <c r="I92" s="441"/>
      <c r="J92" s="441"/>
      <c r="K92" s="441"/>
      <c r="L92" s="441"/>
      <c r="M92" s="441"/>
      <c r="N92" s="441"/>
      <c r="O92" s="441"/>
      <c r="P92" s="441"/>
      <c r="Q92" s="418"/>
      <c r="R92" s="418"/>
      <c r="S92" s="278"/>
    </row>
    <row r="93" spans="2:19" ht="2.25" customHeight="1">
      <c r="B93" s="278"/>
      <c r="C93" s="284"/>
      <c r="D93" s="284"/>
      <c r="E93" s="284"/>
      <c r="F93" s="284"/>
      <c r="G93" s="284"/>
      <c r="H93" s="284"/>
      <c r="I93" s="284"/>
      <c r="J93" s="284"/>
      <c r="K93" s="284"/>
      <c r="L93" s="284"/>
      <c r="M93" s="284"/>
      <c r="N93" s="284"/>
      <c r="O93" s="284"/>
      <c r="P93" s="284"/>
      <c r="Q93" s="283"/>
      <c r="R93" s="283"/>
      <c r="S93" s="278"/>
    </row>
    <row r="94" spans="2:19" ht="12" customHeight="1">
      <c r="B94" s="940" t="s">
        <v>1447</v>
      </c>
      <c r="C94" s="940"/>
      <c r="D94" s="940"/>
      <c r="E94" s="940"/>
      <c r="F94" s="940"/>
      <c r="G94" s="940"/>
      <c r="H94" s="940"/>
      <c r="I94" s="940"/>
      <c r="J94" s="940"/>
      <c r="K94" s="940"/>
      <c r="L94" s="940"/>
      <c r="M94" s="940"/>
      <c r="N94" s="940"/>
      <c r="O94" s="940"/>
      <c r="P94" s="940"/>
      <c r="Q94" s="940"/>
      <c r="R94" s="940"/>
      <c r="S94" s="278"/>
    </row>
    <row r="95" spans="2:19" ht="12" customHeight="1">
      <c r="B95" s="938" t="s">
        <v>1426</v>
      </c>
      <c r="C95" s="938"/>
      <c r="D95" s="938"/>
      <c r="E95" s="938"/>
      <c r="F95" s="938"/>
      <c r="G95" s="938"/>
      <c r="H95" s="938"/>
      <c r="I95" s="938"/>
      <c r="J95" s="938"/>
      <c r="K95" s="938"/>
      <c r="L95" s="938"/>
      <c r="M95" s="938"/>
      <c r="N95" s="938"/>
      <c r="O95" s="938"/>
      <c r="P95" s="938"/>
      <c r="Q95" s="938"/>
      <c r="R95" s="938"/>
      <c r="S95" s="278"/>
    </row>
    <row r="96" spans="2:19" ht="12" customHeight="1">
      <c r="B96" s="938" t="s">
        <v>1315</v>
      </c>
      <c r="C96" s="938"/>
      <c r="D96" s="938"/>
      <c r="E96" s="938"/>
      <c r="F96" s="938"/>
      <c r="G96" s="938"/>
      <c r="H96" s="938"/>
      <c r="I96" s="938"/>
      <c r="J96" s="938"/>
      <c r="K96" s="938"/>
      <c r="L96" s="938"/>
      <c r="M96" s="938"/>
      <c r="N96" s="938"/>
      <c r="O96" s="938"/>
      <c r="P96" s="938"/>
      <c r="Q96" s="938"/>
      <c r="R96" s="938"/>
      <c r="S96" s="278"/>
    </row>
    <row r="97" spans="2:19" ht="12" customHeight="1">
      <c r="B97" s="938" t="s">
        <v>1427</v>
      </c>
      <c r="C97" s="938"/>
      <c r="D97" s="938"/>
      <c r="E97" s="938"/>
      <c r="F97" s="938"/>
      <c r="G97" s="938"/>
      <c r="H97" s="938"/>
      <c r="I97" s="938"/>
      <c r="J97" s="938"/>
      <c r="K97" s="938"/>
      <c r="L97" s="938"/>
      <c r="M97" s="938"/>
      <c r="N97" s="938"/>
      <c r="O97" s="938"/>
      <c r="P97" s="938"/>
      <c r="Q97" s="938"/>
      <c r="R97" s="938"/>
      <c r="S97" s="278"/>
    </row>
    <row r="98" spans="2:19" ht="12" customHeight="1">
      <c r="B98" s="287" t="s">
        <v>1317</v>
      </c>
      <c r="C98" s="287"/>
      <c r="D98" s="287"/>
      <c r="E98" s="365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78"/>
    </row>
    <row r="99" spans="2:19" ht="12" customHeight="1">
      <c r="B99" s="287" t="s">
        <v>1318</v>
      </c>
      <c r="C99" s="287"/>
      <c r="D99" s="287"/>
      <c r="E99" s="365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78"/>
    </row>
    <row r="100" spans="2:19" ht="12" customHeight="1">
      <c r="B100" s="940" t="s">
        <v>1138</v>
      </c>
      <c r="C100" s="940"/>
      <c r="D100" s="940"/>
      <c r="E100" s="940"/>
      <c r="F100" s="940"/>
      <c r="G100" s="940"/>
      <c r="H100" s="940"/>
      <c r="I100" s="940"/>
      <c r="J100" s="940"/>
      <c r="K100" s="940"/>
      <c r="L100" s="940"/>
      <c r="M100" s="940"/>
      <c r="N100" s="940"/>
      <c r="O100" s="940"/>
      <c r="P100" s="940"/>
      <c r="Q100" s="940"/>
      <c r="R100" s="940"/>
      <c r="S100" s="278"/>
    </row>
    <row r="101" spans="2:19" ht="12" customHeight="1">
      <c r="B101" s="940" t="s">
        <v>1139</v>
      </c>
      <c r="C101" s="940"/>
      <c r="D101" s="940"/>
      <c r="E101" s="940"/>
      <c r="F101" s="940"/>
      <c r="G101" s="940"/>
      <c r="H101" s="940"/>
      <c r="I101" s="940"/>
      <c r="J101" s="940"/>
      <c r="K101" s="940"/>
      <c r="L101" s="940"/>
      <c r="M101" s="940"/>
      <c r="N101" s="940"/>
      <c r="O101" s="940"/>
      <c r="P101" s="940"/>
      <c r="Q101" s="940"/>
      <c r="R101" s="940"/>
      <c r="S101" s="278"/>
    </row>
    <row r="102" spans="2:19" ht="12" customHeight="1">
      <c r="B102" s="940" t="s">
        <v>1136</v>
      </c>
      <c r="C102" s="940"/>
      <c r="D102" s="940"/>
      <c r="E102" s="940"/>
      <c r="F102" s="940"/>
      <c r="G102" s="940"/>
      <c r="H102" s="940"/>
      <c r="I102" s="940"/>
      <c r="J102" s="940"/>
      <c r="K102" s="940"/>
      <c r="L102" s="940"/>
      <c r="M102" s="940"/>
      <c r="N102" s="940"/>
      <c r="O102" s="940"/>
      <c r="P102" s="940"/>
      <c r="Q102" s="940"/>
      <c r="R102" s="940"/>
      <c r="S102" s="278"/>
    </row>
    <row r="103" spans="2:19" ht="12" customHeight="1">
      <c r="B103" s="950" t="s">
        <v>1137</v>
      </c>
      <c r="C103" s="950"/>
      <c r="D103" s="950"/>
      <c r="E103" s="950"/>
      <c r="F103" s="950"/>
      <c r="G103" s="950"/>
      <c r="H103" s="950"/>
      <c r="I103" s="950"/>
      <c r="J103" s="950"/>
      <c r="K103" s="950"/>
      <c r="L103" s="950"/>
      <c r="M103" s="950"/>
      <c r="N103" s="950"/>
      <c r="O103" s="950"/>
      <c r="P103" s="950"/>
      <c r="Q103" s="950"/>
      <c r="R103" s="950"/>
      <c r="S103" s="278"/>
    </row>
    <row r="104" spans="2:19" ht="12.95" hidden="1" customHeight="1">
      <c r="B104" s="287"/>
      <c r="C104" s="287"/>
      <c r="D104" s="287"/>
      <c r="E104" s="287"/>
      <c r="F104" s="287"/>
      <c r="G104" s="287"/>
      <c r="H104" s="287"/>
      <c r="I104" s="287"/>
      <c r="J104" s="278"/>
      <c r="K104" s="278"/>
      <c r="L104" s="278"/>
      <c r="M104" s="278"/>
      <c r="N104" s="278"/>
      <c r="O104" s="278"/>
      <c r="P104" s="278"/>
      <c r="Q104" s="283"/>
      <c r="R104" s="283"/>
    </row>
    <row r="105" spans="2:19" ht="12.95" hidden="1" customHeight="1">
      <c r="B105" s="287"/>
      <c r="C105" s="287"/>
      <c r="D105" s="287"/>
      <c r="E105" s="287"/>
      <c r="F105" s="287"/>
      <c r="G105" s="287"/>
      <c r="H105" s="287"/>
      <c r="I105" s="287"/>
      <c r="J105" s="278"/>
      <c r="K105" s="278"/>
      <c r="L105" s="278"/>
      <c r="M105" s="278"/>
      <c r="N105" s="278"/>
      <c r="O105" s="278"/>
      <c r="P105" s="278"/>
      <c r="Q105" s="283"/>
      <c r="R105" s="283"/>
    </row>
    <row r="106" spans="2:19" hidden="1">
      <c r="B106" s="287"/>
      <c r="C106" s="287"/>
      <c r="D106" s="287"/>
      <c r="E106" s="287"/>
      <c r="F106" s="287"/>
      <c r="G106" s="287"/>
      <c r="H106" s="287"/>
      <c r="I106" s="287"/>
      <c r="J106" s="278"/>
      <c r="K106" s="278"/>
      <c r="L106" s="278"/>
      <c r="M106" s="278"/>
      <c r="N106" s="278"/>
      <c r="O106" s="278"/>
      <c r="P106" s="278"/>
      <c r="Q106" s="283"/>
      <c r="R106" s="283"/>
    </row>
    <row r="107" spans="2:19" hidden="1">
      <c r="B107" s="287"/>
      <c r="C107" s="287"/>
      <c r="D107" s="287"/>
      <c r="E107" s="287"/>
      <c r="F107" s="287"/>
      <c r="G107" s="287"/>
      <c r="H107" s="287"/>
      <c r="I107" s="287"/>
      <c r="J107" s="278"/>
      <c r="K107" s="278"/>
      <c r="L107" s="278"/>
      <c r="M107" s="278"/>
      <c r="N107" s="278"/>
      <c r="O107" s="278"/>
      <c r="P107" s="278"/>
      <c r="Q107" s="283"/>
      <c r="R107" s="283"/>
    </row>
    <row r="108" spans="2:19" hidden="1">
      <c r="B108" s="287"/>
      <c r="C108" s="287"/>
      <c r="D108" s="287"/>
      <c r="E108" s="287"/>
      <c r="F108" s="287"/>
      <c r="G108" s="287"/>
      <c r="H108" s="287"/>
      <c r="I108" s="287"/>
      <c r="J108" s="278"/>
      <c r="K108" s="278"/>
      <c r="L108" s="278"/>
      <c r="M108" s="278"/>
      <c r="N108" s="278"/>
      <c r="O108" s="278"/>
      <c r="P108" s="278"/>
      <c r="Q108" s="283"/>
      <c r="R108" s="283"/>
    </row>
    <row r="109" spans="2:19" hidden="1">
      <c r="B109" s="287"/>
      <c r="C109" s="287"/>
      <c r="D109" s="287"/>
      <c r="E109" s="287"/>
      <c r="F109" s="287"/>
      <c r="G109" s="287"/>
      <c r="H109" s="287"/>
      <c r="I109" s="287"/>
      <c r="J109" s="278"/>
      <c r="K109" s="278"/>
      <c r="L109" s="278"/>
      <c r="M109" s="278"/>
      <c r="N109" s="278"/>
      <c r="O109" s="278"/>
      <c r="P109" s="278"/>
      <c r="Q109" s="283"/>
      <c r="R109" s="283"/>
    </row>
    <row r="110" spans="2:19" hidden="1">
      <c r="B110" s="287"/>
      <c r="C110" s="287"/>
      <c r="D110" s="287"/>
      <c r="E110" s="287"/>
      <c r="F110" s="287"/>
      <c r="G110" s="287"/>
      <c r="H110" s="287"/>
      <c r="I110" s="287"/>
      <c r="J110" s="278"/>
      <c r="K110" s="278"/>
      <c r="L110" s="278"/>
      <c r="M110" s="278"/>
      <c r="N110" s="278"/>
      <c r="O110" s="278"/>
      <c r="P110" s="278"/>
      <c r="Q110" s="283"/>
      <c r="R110" s="283"/>
    </row>
    <row r="111" spans="2:19" hidden="1">
      <c r="B111" s="287"/>
      <c r="C111" s="287"/>
      <c r="D111" s="287"/>
      <c r="E111" s="287"/>
      <c r="F111" s="287"/>
      <c r="G111" s="287"/>
      <c r="H111" s="287"/>
      <c r="I111" s="287"/>
      <c r="J111" s="278"/>
      <c r="K111" s="278"/>
      <c r="L111" s="278"/>
      <c r="M111" s="278"/>
      <c r="N111" s="278"/>
      <c r="O111" s="278"/>
      <c r="P111" s="278"/>
      <c r="Q111" s="283"/>
      <c r="R111" s="283"/>
    </row>
    <row r="112" spans="2:19" hidden="1">
      <c r="B112" s="287"/>
      <c r="C112" s="287"/>
      <c r="D112" s="287"/>
      <c r="E112" s="287"/>
      <c r="F112" s="287"/>
      <c r="G112" s="287"/>
      <c r="H112" s="287"/>
      <c r="I112" s="287"/>
      <c r="J112" s="278"/>
      <c r="K112" s="278"/>
      <c r="L112" s="278"/>
      <c r="M112" s="278"/>
      <c r="N112" s="278"/>
      <c r="O112" s="278"/>
      <c r="P112" s="278"/>
      <c r="Q112" s="283"/>
      <c r="R112" s="283"/>
    </row>
    <row r="113" spans="2:18" hidden="1">
      <c r="B113" s="287"/>
      <c r="C113" s="287"/>
      <c r="D113" s="287"/>
      <c r="E113" s="287"/>
      <c r="F113" s="287"/>
      <c r="G113" s="287"/>
      <c r="H113" s="287"/>
      <c r="I113" s="287"/>
      <c r="J113" s="278"/>
      <c r="K113" s="278"/>
      <c r="L113" s="278"/>
      <c r="M113" s="278"/>
      <c r="N113" s="278"/>
      <c r="O113" s="278"/>
      <c r="P113" s="278"/>
      <c r="Q113" s="283"/>
      <c r="R113" s="283"/>
    </row>
    <row r="114" spans="2:18" ht="12.95" hidden="1" customHeight="1">
      <c r="B114" s="287"/>
      <c r="C114" s="287"/>
      <c r="D114" s="287"/>
      <c r="E114" s="287"/>
      <c r="F114" s="287"/>
      <c r="G114" s="287"/>
      <c r="H114" s="287"/>
      <c r="I114" s="287"/>
      <c r="J114" s="278"/>
      <c r="K114" s="278"/>
      <c r="L114" s="278"/>
      <c r="M114" s="278"/>
      <c r="N114" s="278"/>
      <c r="O114" s="278"/>
      <c r="P114" s="278"/>
      <c r="Q114" s="283"/>
      <c r="R114" s="283"/>
    </row>
    <row r="115" spans="2:18" ht="12.95" hidden="1" customHeight="1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83"/>
      <c r="R115" s="283"/>
    </row>
    <row r="116" spans="2:18" hidden="1">
      <c r="B116" s="307" t="s">
        <v>1135</v>
      </c>
      <c r="C116" s="308">
        <v>100</v>
      </c>
      <c r="D116" s="309">
        <v>11.591947050617337</v>
      </c>
      <c r="E116" s="309">
        <v>44.496893082269104</v>
      </c>
      <c r="F116" s="309">
        <v>2.8430178942510858</v>
      </c>
      <c r="G116" s="309">
        <v>1.3109782411897914</v>
      </c>
      <c r="H116" s="309">
        <v>2.3998190291532628</v>
      </c>
      <c r="I116" s="309">
        <v>8.8122715574263175</v>
      </c>
      <c r="J116" s="309">
        <v>6.8733722456963182</v>
      </c>
      <c r="K116" s="309">
        <v>16.02927371831505</v>
      </c>
      <c r="L116" s="309">
        <v>4.1861441147816691</v>
      </c>
      <c r="M116" s="309"/>
      <c r="N116" s="309"/>
      <c r="O116" s="309">
        <v>1.4562830662992881</v>
      </c>
      <c r="P116" s="309"/>
      <c r="Q116" s="311">
        <v>6411.4636200000514</v>
      </c>
      <c r="R116" s="311"/>
    </row>
    <row r="117" spans="2:18" hidden="1">
      <c r="B117" s="316" t="s">
        <v>1328</v>
      </c>
      <c r="C117" s="315">
        <v>100</v>
      </c>
      <c r="D117" s="282">
        <v>12.3</v>
      </c>
      <c r="E117" s="282">
        <v>42.9</v>
      </c>
      <c r="F117" s="282">
        <v>3.1</v>
      </c>
      <c r="G117" s="282">
        <v>1.1000000000000001</v>
      </c>
      <c r="H117" s="282">
        <v>2.7</v>
      </c>
      <c r="I117" s="282">
        <v>7.7</v>
      </c>
      <c r="J117" s="282">
        <v>6.8</v>
      </c>
      <c r="K117" s="282">
        <v>16.100000000000001</v>
      </c>
      <c r="L117" s="282">
        <v>4.0999999999999996</v>
      </c>
      <c r="M117" s="282"/>
      <c r="N117" s="282"/>
      <c r="O117" s="282">
        <v>3.3</v>
      </c>
      <c r="P117" s="282"/>
      <c r="Q117" s="279">
        <v>6977</v>
      </c>
      <c r="R117" s="279"/>
    </row>
    <row r="118" spans="2:18" hidden="1">
      <c r="B118" s="15" t="s">
        <v>1329</v>
      </c>
      <c r="C118" s="284">
        <f>C116-C117</f>
        <v>0</v>
      </c>
      <c r="D118" s="284">
        <f t="shared" ref="D118:Q118" si="0">D116-D117</f>
        <v>-0.7080529493826635</v>
      </c>
      <c r="E118" s="284">
        <f t="shared" si="0"/>
        <v>1.596893082269105</v>
      </c>
      <c r="F118" s="284">
        <f t="shared" si="0"/>
        <v>-0.25698210574891434</v>
      </c>
      <c r="G118" s="284">
        <f t="shared" si="0"/>
        <v>0.21097824118979136</v>
      </c>
      <c r="H118" s="284">
        <f t="shared" si="0"/>
        <v>-0.30018097084673734</v>
      </c>
      <c r="I118" s="284">
        <f t="shared" si="0"/>
        <v>1.1122715574263173</v>
      </c>
      <c r="J118" s="284">
        <f t="shared" si="0"/>
        <v>7.3372245696318394E-2</v>
      </c>
      <c r="K118" s="284">
        <f t="shared" si="0"/>
        <v>-7.0726281684951431E-2</v>
      </c>
      <c r="L118" s="284">
        <f t="shared" si="0"/>
        <v>8.6144114781669501E-2</v>
      </c>
      <c r="M118" s="284"/>
      <c r="N118" s="284"/>
      <c r="O118" s="284">
        <f t="shared" si="0"/>
        <v>-1.8437169337007118</v>
      </c>
      <c r="P118" s="284"/>
      <c r="Q118" s="284">
        <f t="shared" si="0"/>
        <v>-565.53637999994862</v>
      </c>
      <c r="R118" s="284"/>
    </row>
    <row r="119" spans="2:18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83"/>
      <c r="R119" s="283"/>
    </row>
  </sheetData>
  <mergeCells count="20">
    <mergeCell ref="B56:R56"/>
    <mergeCell ref="B59:B60"/>
    <mergeCell ref="C59:O59"/>
    <mergeCell ref="Q59:R59"/>
    <mergeCell ref="G58:I58"/>
    <mergeCell ref="B57:R57"/>
    <mergeCell ref="B97:R97"/>
    <mergeCell ref="B103:R103"/>
    <mergeCell ref="B94:R94"/>
    <mergeCell ref="B100:R100"/>
    <mergeCell ref="B101:R101"/>
    <mergeCell ref="B102:R102"/>
    <mergeCell ref="B95:R95"/>
    <mergeCell ref="B96:R96"/>
    <mergeCell ref="B1:R1"/>
    <mergeCell ref="B2:R2"/>
    <mergeCell ref="B3:R3"/>
    <mergeCell ref="B4:B5"/>
    <mergeCell ref="C4:O4"/>
    <mergeCell ref="Q4:R4"/>
  </mergeCells>
  <printOptions horizontalCentered="1" verticalCentered="1"/>
  <pageMargins left="0.3543307086614173" right="0.3543307086614173" top="0.39370078740157483" bottom="0.39370078740157483" header="0" footer="0"/>
  <pageSetup scale="8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N101"/>
  <sheetViews>
    <sheetView showGridLines="0" zoomScale="110" zoomScaleNormal="110" workbookViewId="0">
      <selection activeCell="N27" sqref="N27"/>
    </sheetView>
  </sheetViews>
  <sheetFormatPr baseColWidth="10" defaultRowHeight="12.75"/>
  <cols>
    <col min="1" max="1" width="3.7109375" style="330" customWidth="1"/>
    <col min="2" max="2" width="25" style="330" customWidth="1"/>
    <col min="3" max="9" width="8.28515625" style="330" customWidth="1"/>
    <col min="10" max="11" width="8.28515625" style="331" customWidth="1"/>
    <col min="12" max="12" width="15.85546875" style="330" customWidth="1"/>
    <col min="13" max="13" width="7.85546875" style="330" customWidth="1"/>
    <col min="14" max="16384" width="11.42578125" style="330"/>
  </cols>
  <sheetData>
    <row r="1" spans="2:14" ht="27.95" customHeight="1">
      <c r="B1" s="966" t="s">
        <v>1580</v>
      </c>
      <c r="C1" s="966"/>
      <c r="D1" s="966"/>
      <c r="E1" s="966"/>
      <c r="F1" s="966"/>
      <c r="G1" s="966"/>
      <c r="H1" s="966"/>
      <c r="I1" s="966"/>
      <c r="J1" s="966"/>
      <c r="K1" s="966"/>
    </row>
    <row r="2" spans="2:14" ht="15" customHeight="1">
      <c r="B2" s="799" t="s">
        <v>1432</v>
      </c>
      <c r="C2" s="799"/>
      <c r="D2" s="799"/>
      <c r="E2" s="799"/>
      <c r="F2" s="799"/>
      <c r="G2" s="799"/>
      <c r="H2" s="799"/>
      <c r="I2" s="799"/>
      <c r="J2" s="799"/>
      <c r="K2" s="799"/>
      <c r="L2" s="583"/>
      <c r="M2" s="583"/>
      <c r="N2" s="583"/>
    </row>
    <row r="3" spans="2:14" ht="15" customHeight="1">
      <c r="B3" s="970" t="s">
        <v>458</v>
      </c>
      <c r="C3" s="967">
        <v>2015</v>
      </c>
      <c r="D3" s="967">
        <v>2016</v>
      </c>
      <c r="E3" s="967">
        <v>2017</v>
      </c>
      <c r="F3" s="967">
        <v>2018</v>
      </c>
      <c r="G3" s="967">
        <v>2019</v>
      </c>
      <c r="H3" s="967">
        <v>2020</v>
      </c>
      <c r="I3" s="967">
        <v>2021</v>
      </c>
      <c r="J3" s="967">
        <v>2022</v>
      </c>
      <c r="K3" s="967">
        <v>2023</v>
      </c>
    </row>
    <row r="4" spans="2:14" ht="15" customHeight="1">
      <c r="B4" s="971"/>
      <c r="C4" s="968"/>
      <c r="D4" s="968"/>
      <c r="E4" s="968"/>
      <c r="F4" s="968"/>
      <c r="G4" s="968"/>
      <c r="H4" s="968"/>
      <c r="I4" s="968"/>
      <c r="J4" s="968"/>
      <c r="K4" s="968"/>
    </row>
    <row r="5" spans="2:14" ht="2.25" customHeight="1">
      <c r="B5" s="452"/>
      <c r="J5" s="330"/>
      <c r="K5" s="330"/>
    </row>
    <row r="6" spans="2:14">
      <c r="B6" s="453" t="s">
        <v>512</v>
      </c>
      <c r="C6" s="469">
        <f>SUM(C7:C33)</f>
        <v>137742</v>
      </c>
      <c r="D6" s="469">
        <f>SUM(D7:D33)</f>
        <v>164488</v>
      </c>
      <c r="E6" s="469">
        <f>SUM(E7:E33)</f>
        <v>187270</v>
      </c>
      <c r="F6" s="469">
        <f>SUM(F7:F33)</f>
        <v>222376</v>
      </c>
      <c r="G6" s="459">
        <f>SUM(G7:G20,G23:G33)</f>
        <v>276322</v>
      </c>
      <c r="H6" s="459">
        <f>SUM(H7:H20,H23:H33)</f>
        <v>238704</v>
      </c>
      <c r="I6" s="459">
        <f>SUM(I7:I20,I23:I33)</f>
        <v>240875</v>
      </c>
      <c r="J6" s="459">
        <f>SUM(J7:J20,J23:J33)</f>
        <v>231553</v>
      </c>
      <c r="K6" s="459">
        <f>SUM(K7:K20,K23:K33)</f>
        <v>233590</v>
      </c>
    </row>
    <row r="7" spans="2:14">
      <c r="B7" s="454" t="s">
        <v>1</v>
      </c>
      <c r="C7" s="470">
        <v>1206</v>
      </c>
      <c r="D7" s="470">
        <v>1770</v>
      </c>
      <c r="E7" s="470">
        <v>1926</v>
      </c>
      <c r="F7" s="470">
        <v>1968</v>
      </c>
      <c r="G7" s="460">
        <v>2856</v>
      </c>
      <c r="H7" s="460">
        <v>2257</v>
      </c>
      <c r="I7" s="460">
        <v>2392</v>
      </c>
      <c r="J7" s="460">
        <v>2449</v>
      </c>
      <c r="K7" s="460">
        <v>2642</v>
      </c>
    </row>
    <row r="8" spans="2:14">
      <c r="B8" s="454" t="s">
        <v>2</v>
      </c>
      <c r="C8" s="470">
        <v>4549</v>
      </c>
      <c r="D8" s="470">
        <v>4159</v>
      </c>
      <c r="E8" s="470">
        <v>5170</v>
      </c>
      <c r="F8" s="470">
        <v>6489</v>
      </c>
      <c r="G8" s="460">
        <v>9018</v>
      </c>
      <c r="H8" s="460">
        <v>6925</v>
      </c>
      <c r="I8" s="460">
        <v>8761</v>
      </c>
      <c r="J8" s="460">
        <v>10032</v>
      </c>
      <c r="K8" s="460">
        <v>10228</v>
      </c>
    </row>
    <row r="9" spans="2:14">
      <c r="B9" s="454" t="s">
        <v>3</v>
      </c>
      <c r="C9" s="470">
        <v>1777</v>
      </c>
      <c r="D9" s="470">
        <v>2562</v>
      </c>
      <c r="E9" s="470">
        <v>3321</v>
      </c>
      <c r="F9" s="470">
        <v>4540</v>
      </c>
      <c r="G9" s="460">
        <v>6154</v>
      </c>
      <c r="H9" s="460">
        <v>5138</v>
      </c>
      <c r="I9" s="460">
        <v>5600</v>
      </c>
      <c r="J9" s="460">
        <v>5389</v>
      </c>
      <c r="K9" s="460">
        <v>4833</v>
      </c>
    </row>
    <row r="10" spans="2:14">
      <c r="B10" s="454" t="s">
        <v>4</v>
      </c>
      <c r="C10" s="470">
        <v>12999</v>
      </c>
      <c r="D10" s="470">
        <v>16275</v>
      </c>
      <c r="E10" s="470">
        <v>18696</v>
      </c>
      <c r="F10" s="470">
        <v>19751</v>
      </c>
      <c r="G10" s="460">
        <v>20496</v>
      </c>
      <c r="H10" s="460">
        <v>17509</v>
      </c>
      <c r="I10" s="460">
        <v>18615</v>
      </c>
      <c r="J10" s="460">
        <v>13374</v>
      </c>
      <c r="K10" s="460">
        <v>15033</v>
      </c>
    </row>
    <row r="11" spans="2:14">
      <c r="B11" s="454" t="s">
        <v>5</v>
      </c>
      <c r="C11" s="470">
        <v>2243</v>
      </c>
      <c r="D11" s="470">
        <v>2573</v>
      </c>
      <c r="E11" s="470">
        <v>4124</v>
      </c>
      <c r="F11" s="470">
        <v>3966</v>
      </c>
      <c r="G11" s="460">
        <v>4613</v>
      </c>
      <c r="H11" s="460">
        <v>5679</v>
      </c>
      <c r="I11" s="460">
        <v>5070</v>
      </c>
      <c r="J11" s="460">
        <v>4402</v>
      </c>
      <c r="K11" s="460">
        <v>4099</v>
      </c>
    </row>
    <row r="12" spans="2:14">
      <c r="B12" s="454" t="s">
        <v>6</v>
      </c>
      <c r="C12" s="470">
        <v>2842</v>
      </c>
      <c r="D12" s="470">
        <v>4196</v>
      </c>
      <c r="E12" s="470">
        <v>4521</v>
      </c>
      <c r="F12" s="470">
        <v>6677</v>
      </c>
      <c r="G12" s="460">
        <v>8204</v>
      </c>
      <c r="H12" s="460">
        <v>7475</v>
      </c>
      <c r="I12" s="460">
        <v>8069</v>
      </c>
      <c r="J12" s="460">
        <v>6978</v>
      </c>
      <c r="K12" s="460">
        <v>7603</v>
      </c>
    </row>
    <row r="13" spans="2:14">
      <c r="B13" s="455" t="s">
        <v>7</v>
      </c>
      <c r="C13" s="470">
        <v>4092</v>
      </c>
      <c r="D13" s="470">
        <v>4231</v>
      </c>
      <c r="E13" s="470">
        <v>6626</v>
      </c>
      <c r="F13" s="470">
        <v>9168</v>
      </c>
      <c r="G13" s="460">
        <v>10480</v>
      </c>
      <c r="H13" s="460">
        <v>9115</v>
      </c>
      <c r="I13" s="460">
        <v>10476</v>
      </c>
      <c r="J13" s="460">
        <v>9458</v>
      </c>
      <c r="K13" s="460">
        <v>9623</v>
      </c>
    </row>
    <row r="14" spans="2:14">
      <c r="B14" s="454" t="s">
        <v>8</v>
      </c>
      <c r="C14" s="470">
        <v>8999</v>
      </c>
      <c r="D14" s="470">
        <v>10549</v>
      </c>
      <c r="E14" s="470">
        <v>11341</v>
      </c>
      <c r="F14" s="470">
        <v>13628</v>
      </c>
      <c r="G14" s="460">
        <v>14855</v>
      </c>
      <c r="H14" s="460">
        <v>11752</v>
      </c>
      <c r="I14" s="460">
        <v>11294</v>
      </c>
      <c r="J14" s="460">
        <v>14008</v>
      </c>
      <c r="K14" s="460">
        <v>12033</v>
      </c>
    </row>
    <row r="15" spans="2:14">
      <c r="B15" s="454" t="s">
        <v>9</v>
      </c>
      <c r="C15" s="470">
        <v>830</v>
      </c>
      <c r="D15" s="470">
        <v>1278</v>
      </c>
      <c r="E15" s="470">
        <v>1461</v>
      </c>
      <c r="F15" s="470">
        <v>1061</v>
      </c>
      <c r="G15" s="460">
        <v>1314</v>
      </c>
      <c r="H15" s="460">
        <v>1423</v>
      </c>
      <c r="I15" s="460">
        <v>1416</v>
      </c>
      <c r="J15" s="460">
        <v>1375</v>
      </c>
      <c r="K15" s="460">
        <v>1316</v>
      </c>
    </row>
    <row r="16" spans="2:14">
      <c r="B16" s="454" t="s">
        <v>10</v>
      </c>
      <c r="C16" s="470">
        <v>7030</v>
      </c>
      <c r="D16" s="470">
        <v>6129</v>
      </c>
      <c r="E16" s="470">
        <v>4567</v>
      </c>
      <c r="F16" s="470">
        <v>4382</v>
      </c>
      <c r="G16" s="460">
        <v>6273</v>
      </c>
      <c r="H16" s="460">
        <v>6248</v>
      </c>
      <c r="I16" s="460">
        <v>6925</v>
      </c>
      <c r="J16" s="460">
        <v>6168</v>
      </c>
      <c r="K16" s="460">
        <v>4776</v>
      </c>
    </row>
    <row r="17" spans="2:12">
      <c r="B17" s="454" t="s">
        <v>11</v>
      </c>
      <c r="C17" s="470">
        <v>4936</v>
      </c>
      <c r="D17" s="470">
        <v>5825</v>
      </c>
      <c r="E17" s="470">
        <v>7439</v>
      </c>
      <c r="F17" s="470">
        <v>7988</v>
      </c>
      <c r="G17" s="460">
        <v>9263</v>
      </c>
      <c r="H17" s="460">
        <v>7817</v>
      </c>
      <c r="I17" s="460">
        <v>9025</v>
      </c>
      <c r="J17" s="460">
        <v>8575</v>
      </c>
      <c r="K17" s="460">
        <v>8468</v>
      </c>
    </row>
    <row r="18" spans="2:12">
      <c r="B18" s="454" t="s">
        <v>12</v>
      </c>
      <c r="C18" s="470">
        <v>4415</v>
      </c>
      <c r="D18" s="470">
        <v>6638</v>
      </c>
      <c r="E18" s="470">
        <v>8308</v>
      </c>
      <c r="F18" s="470">
        <v>9637</v>
      </c>
      <c r="G18" s="460">
        <v>13207</v>
      </c>
      <c r="H18" s="460">
        <v>12093</v>
      </c>
      <c r="I18" s="460">
        <v>13540</v>
      </c>
      <c r="J18" s="460">
        <v>12161</v>
      </c>
      <c r="K18" s="460">
        <v>11639</v>
      </c>
    </row>
    <row r="19" spans="2:12">
      <c r="B19" s="454" t="s">
        <v>13</v>
      </c>
      <c r="C19" s="470">
        <v>5770</v>
      </c>
      <c r="D19" s="470">
        <v>8128</v>
      </c>
      <c r="E19" s="470">
        <v>9051</v>
      </c>
      <c r="F19" s="470">
        <v>10477</v>
      </c>
      <c r="G19" s="460">
        <v>12342</v>
      </c>
      <c r="H19" s="460">
        <v>9149</v>
      </c>
      <c r="I19" s="460">
        <v>9308</v>
      </c>
      <c r="J19" s="460">
        <v>9114</v>
      </c>
      <c r="K19" s="460">
        <v>9143</v>
      </c>
    </row>
    <row r="20" spans="2:12">
      <c r="B20" s="454" t="s">
        <v>14</v>
      </c>
      <c r="C20" s="470">
        <v>4849</v>
      </c>
      <c r="D20" s="470">
        <v>6324</v>
      </c>
      <c r="E20" s="470">
        <v>8073</v>
      </c>
      <c r="F20" s="470">
        <v>9517</v>
      </c>
      <c r="G20" s="460">
        <v>12798</v>
      </c>
      <c r="H20" s="460">
        <v>10363</v>
      </c>
      <c r="I20" s="460">
        <v>9435</v>
      </c>
      <c r="J20" s="460">
        <v>9432</v>
      </c>
      <c r="K20" s="460">
        <v>9560</v>
      </c>
    </row>
    <row r="21" spans="2:12">
      <c r="B21" s="454" t="s">
        <v>479</v>
      </c>
      <c r="C21" s="653" t="s">
        <v>17</v>
      </c>
      <c r="D21" s="653" t="s">
        <v>17</v>
      </c>
      <c r="E21" s="653" t="s">
        <v>17</v>
      </c>
      <c r="F21" s="653" t="s">
        <v>17</v>
      </c>
      <c r="G21" s="460">
        <v>85194</v>
      </c>
      <c r="H21" s="460">
        <v>73611</v>
      </c>
      <c r="I21" s="460">
        <v>66097</v>
      </c>
      <c r="J21" s="460">
        <v>67638</v>
      </c>
      <c r="K21" s="460">
        <v>74103</v>
      </c>
    </row>
    <row r="22" spans="2:12">
      <c r="B22" s="454" t="s">
        <v>1140</v>
      </c>
      <c r="C22" s="653" t="s">
        <v>17</v>
      </c>
      <c r="D22" s="653" t="s">
        <v>17</v>
      </c>
      <c r="E22" s="653" t="s">
        <v>17</v>
      </c>
      <c r="F22" s="653" t="s">
        <v>17</v>
      </c>
      <c r="G22" s="460">
        <v>10114</v>
      </c>
      <c r="H22" s="460">
        <v>8637</v>
      </c>
      <c r="I22" s="460">
        <v>8930</v>
      </c>
      <c r="J22" s="460">
        <v>8703</v>
      </c>
      <c r="K22" s="460">
        <v>8521</v>
      </c>
      <c r="L22" s="749"/>
    </row>
    <row r="23" spans="2:12">
      <c r="B23" s="454" t="s">
        <v>1538</v>
      </c>
      <c r="C23" s="470">
        <v>46185</v>
      </c>
      <c r="D23" s="470">
        <v>52341</v>
      </c>
      <c r="E23" s="470">
        <v>60437</v>
      </c>
      <c r="F23" s="470">
        <v>76820</v>
      </c>
      <c r="G23" s="460">
        <v>95308</v>
      </c>
      <c r="H23" s="460">
        <v>82248</v>
      </c>
      <c r="I23" s="460">
        <v>75027</v>
      </c>
      <c r="J23" s="460">
        <v>76341</v>
      </c>
      <c r="K23" s="460">
        <v>82624</v>
      </c>
    </row>
    <row r="24" spans="2:12">
      <c r="B24" s="454" t="s">
        <v>15</v>
      </c>
      <c r="C24" s="470">
        <v>1477</v>
      </c>
      <c r="D24" s="470">
        <v>1690</v>
      </c>
      <c r="E24" s="470">
        <v>1889</v>
      </c>
      <c r="F24" s="470">
        <v>2138</v>
      </c>
      <c r="G24" s="460">
        <v>2492</v>
      </c>
      <c r="H24" s="460">
        <v>2361</v>
      </c>
      <c r="I24" s="460">
        <v>3509</v>
      </c>
      <c r="J24" s="460">
        <v>3384</v>
      </c>
      <c r="K24" s="460">
        <v>3614</v>
      </c>
    </row>
    <row r="25" spans="2:12">
      <c r="B25" s="454" t="s">
        <v>16</v>
      </c>
      <c r="C25" s="470">
        <v>2011</v>
      </c>
      <c r="D25" s="470">
        <v>2107</v>
      </c>
      <c r="E25" s="470">
        <v>1423</v>
      </c>
      <c r="F25" s="470">
        <v>2102</v>
      </c>
      <c r="G25" s="460">
        <v>2216</v>
      </c>
      <c r="H25" s="460">
        <v>2614</v>
      </c>
      <c r="I25" s="460">
        <v>3066</v>
      </c>
      <c r="J25" s="460">
        <v>2833</v>
      </c>
      <c r="K25" s="460">
        <v>1805</v>
      </c>
    </row>
    <row r="26" spans="2:12">
      <c r="B26" s="454" t="s">
        <v>18</v>
      </c>
      <c r="C26" s="470">
        <v>2194</v>
      </c>
      <c r="D26" s="470">
        <v>2306</v>
      </c>
      <c r="E26" s="470">
        <v>1970</v>
      </c>
      <c r="F26" s="470">
        <v>2208</v>
      </c>
      <c r="G26" s="460">
        <v>2754</v>
      </c>
      <c r="H26" s="460">
        <v>2113</v>
      </c>
      <c r="I26" s="460">
        <v>2411</v>
      </c>
      <c r="J26" s="460">
        <v>2052</v>
      </c>
      <c r="K26" s="460">
        <v>2202</v>
      </c>
    </row>
    <row r="27" spans="2:12">
      <c r="B27" s="454" t="s">
        <v>19</v>
      </c>
      <c r="C27" s="470">
        <v>499</v>
      </c>
      <c r="D27" s="470">
        <v>498</v>
      </c>
      <c r="E27" s="470">
        <v>644</v>
      </c>
      <c r="F27" s="470">
        <v>1347</v>
      </c>
      <c r="G27" s="460">
        <v>2184</v>
      </c>
      <c r="H27" s="460">
        <v>1918</v>
      </c>
      <c r="I27" s="460">
        <v>1459</v>
      </c>
      <c r="J27" s="460">
        <v>1102</v>
      </c>
      <c r="K27" s="460">
        <v>889</v>
      </c>
    </row>
    <row r="28" spans="2:12">
      <c r="B28" s="454" t="s">
        <v>20</v>
      </c>
      <c r="C28" s="470">
        <v>7479</v>
      </c>
      <c r="D28" s="470">
        <v>10089</v>
      </c>
      <c r="E28" s="470">
        <v>9779</v>
      </c>
      <c r="F28" s="470">
        <v>10853</v>
      </c>
      <c r="G28" s="460">
        <v>18669</v>
      </c>
      <c r="H28" s="460">
        <v>15038</v>
      </c>
      <c r="I28" s="460">
        <v>15606</v>
      </c>
      <c r="J28" s="460">
        <v>13886</v>
      </c>
      <c r="K28" s="460">
        <v>13674</v>
      </c>
    </row>
    <row r="29" spans="2:12">
      <c r="B29" s="454" t="s">
        <v>21</v>
      </c>
      <c r="C29" s="460">
        <v>3351</v>
      </c>
      <c r="D29" s="460">
        <v>3651</v>
      </c>
      <c r="E29" s="460">
        <v>3427</v>
      </c>
      <c r="F29" s="460">
        <v>3414</v>
      </c>
      <c r="G29" s="460">
        <v>4804</v>
      </c>
      <c r="H29" s="460">
        <v>5131</v>
      </c>
      <c r="I29" s="460">
        <v>5350</v>
      </c>
      <c r="J29" s="460">
        <v>5066</v>
      </c>
      <c r="K29" s="460">
        <v>4273</v>
      </c>
    </row>
    <row r="30" spans="2:12">
      <c r="B30" s="454" t="s">
        <v>22</v>
      </c>
      <c r="C30" s="460">
        <v>2191</v>
      </c>
      <c r="D30" s="460">
        <v>4325</v>
      </c>
      <c r="E30" s="460">
        <v>4949</v>
      </c>
      <c r="F30" s="460">
        <v>5616</v>
      </c>
      <c r="G30" s="460">
        <v>6407</v>
      </c>
      <c r="H30" s="460">
        <v>5468</v>
      </c>
      <c r="I30" s="460">
        <v>5574</v>
      </c>
      <c r="J30" s="460">
        <v>5098</v>
      </c>
      <c r="K30" s="460">
        <v>5365</v>
      </c>
    </row>
    <row r="31" spans="2:12">
      <c r="B31" s="454" t="s">
        <v>23</v>
      </c>
      <c r="C31" s="460">
        <v>3023</v>
      </c>
      <c r="D31" s="460">
        <v>3072</v>
      </c>
      <c r="E31" s="460">
        <v>3748</v>
      </c>
      <c r="F31" s="460">
        <v>3272</v>
      </c>
      <c r="G31" s="460">
        <v>3965</v>
      </c>
      <c r="H31" s="460">
        <v>3697</v>
      </c>
      <c r="I31" s="460">
        <v>3729</v>
      </c>
      <c r="J31" s="460">
        <v>3778</v>
      </c>
      <c r="K31" s="460">
        <v>3277</v>
      </c>
    </row>
    <row r="32" spans="2:12">
      <c r="B32" s="454" t="s">
        <v>24</v>
      </c>
      <c r="C32" s="460">
        <v>1419</v>
      </c>
      <c r="D32" s="460">
        <v>2339</v>
      </c>
      <c r="E32" s="460">
        <v>2587</v>
      </c>
      <c r="F32" s="460">
        <v>2957</v>
      </c>
      <c r="G32" s="460">
        <v>2888</v>
      </c>
      <c r="H32" s="460">
        <v>1949</v>
      </c>
      <c r="I32" s="460">
        <v>1966</v>
      </c>
      <c r="J32" s="460">
        <v>1841</v>
      </c>
      <c r="K32" s="460">
        <v>1835</v>
      </c>
    </row>
    <row r="33" spans="2:13">
      <c r="B33" s="454" t="s">
        <v>25</v>
      </c>
      <c r="C33" s="460">
        <v>1376</v>
      </c>
      <c r="D33" s="460">
        <v>1433</v>
      </c>
      <c r="E33" s="460">
        <v>1793</v>
      </c>
      <c r="F33" s="460">
        <v>2400</v>
      </c>
      <c r="G33" s="460">
        <v>2762</v>
      </c>
      <c r="H33" s="460">
        <v>3224</v>
      </c>
      <c r="I33" s="460">
        <v>3252</v>
      </c>
      <c r="J33" s="460">
        <v>3257</v>
      </c>
      <c r="K33" s="460">
        <v>3036</v>
      </c>
    </row>
    <row r="34" spans="2:13" ht="2.25" customHeight="1">
      <c r="B34" s="456"/>
      <c r="C34" s="457"/>
      <c r="D34" s="457"/>
      <c r="E34" s="457"/>
      <c r="F34" s="457"/>
      <c r="G34" s="458"/>
      <c r="H34" s="458"/>
      <c r="I34" s="458"/>
      <c r="J34" s="458"/>
      <c r="K34" s="458"/>
    </row>
    <row r="35" spans="2:13" ht="2.25" customHeight="1">
      <c r="B35" s="483"/>
      <c r="G35" s="333"/>
      <c r="H35" s="333"/>
      <c r="I35" s="333"/>
      <c r="J35" s="333"/>
      <c r="K35" s="333"/>
    </row>
    <row r="36" spans="2:13" ht="12" customHeight="1">
      <c r="B36" s="471" t="s">
        <v>1451</v>
      </c>
      <c r="C36" s="371"/>
      <c r="D36" s="371"/>
      <c r="E36" s="371"/>
      <c r="F36" s="371"/>
      <c r="G36" s="371"/>
      <c r="H36" s="371"/>
      <c r="I36" s="371"/>
    </row>
    <row r="37" spans="2:13" ht="18.75" customHeight="1">
      <c r="B37" s="969" t="s">
        <v>1452</v>
      </c>
      <c r="C37" s="969"/>
      <c r="D37" s="969"/>
      <c r="E37" s="969"/>
      <c r="F37" s="969"/>
      <c r="G37" s="969"/>
      <c r="H37" s="969"/>
      <c r="I37" s="969"/>
      <c r="J37" s="969"/>
      <c r="K37" s="592"/>
    </row>
    <row r="38" spans="2:13" ht="12" customHeight="1">
      <c r="B38" s="938" t="s">
        <v>1387</v>
      </c>
      <c r="C38" s="938"/>
      <c r="D38" s="938"/>
      <c r="E38" s="938"/>
      <c r="F38" s="938"/>
      <c r="G38" s="938"/>
      <c r="H38" s="938"/>
      <c r="I38" s="938"/>
      <c r="J38" s="332"/>
      <c r="K38" s="332"/>
      <c r="L38" s="332"/>
      <c r="M38" s="332"/>
    </row>
    <row r="39" spans="2:13">
      <c r="B39" s="938" t="s">
        <v>1428</v>
      </c>
      <c r="C39" s="938"/>
      <c r="D39" s="938"/>
      <c r="E39" s="938"/>
      <c r="F39" s="938"/>
      <c r="G39" s="938"/>
      <c r="H39" s="938"/>
      <c r="I39" s="938"/>
      <c r="J39" s="938"/>
      <c r="K39" s="938"/>
      <c r="L39" s="332"/>
      <c r="M39" s="332"/>
    </row>
    <row r="40" spans="2:13">
      <c r="B40" s="938" t="s">
        <v>1646</v>
      </c>
      <c r="C40" s="938"/>
      <c r="D40" s="938"/>
      <c r="E40" s="938"/>
      <c r="F40" s="938"/>
      <c r="G40" s="938"/>
      <c r="H40" s="938"/>
      <c r="I40" s="938"/>
      <c r="J40" s="938"/>
      <c r="K40" s="938"/>
      <c r="L40" s="332"/>
      <c r="M40" s="332"/>
    </row>
    <row r="41" spans="2:13" s="333" customFormat="1" ht="12" customHeight="1">
      <c r="B41" s="373" t="s">
        <v>1429</v>
      </c>
      <c r="C41" s="372"/>
      <c r="D41" s="372"/>
      <c r="E41" s="372"/>
      <c r="F41" s="372"/>
      <c r="G41" s="372"/>
      <c r="H41" s="372"/>
      <c r="I41" s="372"/>
      <c r="J41" s="331"/>
      <c r="K41" s="331"/>
    </row>
    <row r="42" spans="2:13" ht="12" customHeight="1">
      <c r="B42" s="373" t="s">
        <v>1141</v>
      </c>
      <c r="C42" s="372"/>
      <c r="D42" s="372"/>
      <c r="E42" s="371"/>
      <c r="F42" s="371"/>
      <c r="G42" s="371"/>
      <c r="H42" s="371"/>
      <c r="I42" s="371"/>
    </row>
    <row r="43" spans="2:13">
      <c r="C43" s="333"/>
      <c r="D43" s="333"/>
    </row>
    <row r="44" spans="2:13">
      <c r="C44" s="333"/>
      <c r="D44" s="333"/>
    </row>
    <row r="45" spans="2:13">
      <c r="C45" s="333"/>
      <c r="D45" s="333"/>
    </row>
    <row r="46" spans="2:13">
      <c r="C46" s="333"/>
      <c r="D46" s="333"/>
    </row>
    <row r="47" spans="2:13">
      <c r="C47" s="333"/>
      <c r="D47" s="333"/>
    </row>
    <row r="48" spans="2:13">
      <c r="C48" s="333"/>
      <c r="D48" s="333"/>
    </row>
    <row r="49" spans="3:4">
      <c r="C49" s="333"/>
      <c r="D49" s="333"/>
    </row>
    <row r="50" spans="3:4">
      <c r="C50" s="333"/>
      <c r="D50" s="333"/>
    </row>
    <row r="51" spans="3:4">
      <c r="C51" s="333"/>
      <c r="D51" s="333"/>
    </row>
    <row r="52" spans="3:4">
      <c r="C52" s="333"/>
      <c r="D52" s="333"/>
    </row>
    <row r="53" spans="3:4">
      <c r="C53" s="333"/>
      <c r="D53" s="333"/>
    </row>
    <row r="54" spans="3:4">
      <c r="C54" s="333"/>
      <c r="D54" s="333"/>
    </row>
    <row r="55" spans="3:4">
      <c r="C55" s="333"/>
      <c r="D55" s="333"/>
    </row>
    <row r="56" spans="3:4">
      <c r="C56" s="333"/>
      <c r="D56" s="333"/>
    </row>
    <row r="57" spans="3:4">
      <c r="C57" s="333"/>
      <c r="D57" s="333"/>
    </row>
    <row r="58" spans="3:4">
      <c r="C58" s="333"/>
      <c r="D58" s="333"/>
    </row>
    <row r="59" spans="3:4">
      <c r="C59" s="333"/>
      <c r="D59" s="333"/>
    </row>
    <row r="60" spans="3:4">
      <c r="C60" s="333"/>
      <c r="D60" s="333"/>
    </row>
    <row r="61" spans="3:4">
      <c r="C61" s="333"/>
      <c r="D61" s="333"/>
    </row>
    <row r="62" spans="3:4">
      <c r="C62" s="333"/>
      <c r="D62" s="333"/>
    </row>
    <row r="63" spans="3:4">
      <c r="C63" s="333"/>
      <c r="D63" s="333"/>
    </row>
    <row r="64" spans="3:4">
      <c r="C64" s="333"/>
      <c r="D64" s="333"/>
    </row>
    <row r="65" spans="2:4">
      <c r="C65" s="333"/>
      <c r="D65" s="333"/>
    </row>
    <row r="66" spans="2:4">
      <c r="C66" s="333"/>
      <c r="D66" s="333"/>
    </row>
    <row r="67" spans="2:4">
      <c r="C67" s="333"/>
      <c r="D67" s="333"/>
    </row>
    <row r="68" spans="2:4">
      <c r="C68" s="333"/>
      <c r="D68" s="333"/>
    </row>
    <row r="69" spans="2:4">
      <c r="C69" s="333"/>
      <c r="D69" s="333"/>
    </row>
    <row r="70" spans="2:4">
      <c r="C70" s="333"/>
      <c r="D70" s="333"/>
    </row>
    <row r="71" spans="2:4">
      <c r="C71" s="333"/>
      <c r="D71" s="333"/>
    </row>
    <row r="75" spans="2:4">
      <c r="B75" s="330" t="s">
        <v>1430</v>
      </c>
    </row>
    <row r="79" spans="2:4">
      <c r="B79" s="334" t="s">
        <v>1431</v>
      </c>
    </row>
    <row r="80" spans="2:4">
      <c r="B80" s="334" t="s">
        <v>1141</v>
      </c>
    </row>
    <row r="101" spans="13:13">
      <c r="M101" s="335"/>
    </row>
  </sheetData>
  <mergeCells count="16">
    <mergeCell ref="B40:K40"/>
    <mergeCell ref="B1:K1"/>
    <mergeCell ref="B2:K2"/>
    <mergeCell ref="K3:K4"/>
    <mergeCell ref="B37:J37"/>
    <mergeCell ref="J3:J4"/>
    <mergeCell ref="B3:B4"/>
    <mergeCell ref="C3:C4"/>
    <mergeCell ref="D3:D4"/>
    <mergeCell ref="B38:I38"/>
    <mergeCell ref="E3:E4"/>
    <mergeCell ref="F3:F4"/>
    <mergeCell ref="G3:G4"/>
    <mergeCell ref="H3:H4"/>
    <mergeCell ref="I3:I4"/>
    <mergeCell ref="B39:K39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F8BB-1772-48D9-9659-2C31EF053ADD}">
  <dimension ref="B1:R346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6.140625" style="1" customWidth="1"/>
    <col min="3" max="3" width="17.7109375" style="1" customWidth="1"/>
    <col min="4" max="9" width="5.7109375" style="1" customWidth="1"/>
    <col min="10" max="11" width="5.5703125" style="684" customWidth="1"/>
    <col min="12" max="12" width="5.5703125" style="1" customWidth="1"/>
    <col min="13" max="13" width="9.5703125" style="1" customWidth="1"/>
    <col min="14" max="16384" width="11.42578125" style="1"/>
  </cols>
  <sheetData>
    <row r="1" spans="2:18" ht="14.1" customHeight="1">
      <c r="B1" s="798" t="s">
        <v>1456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</row>
    <row r="2" spans="2:18" ht="14.1" customHeight="1">
      <c r="B2" s="798" t="s">
        <v>1584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</row>
    <row r="3" spans="2:18" ht="14.1" customHeight="1">
      <c r="B3" s="805" t="s">
        <v>1432</v>
      </c>
      <c r="C3" s="805"/>
      <c r="D3" s="805"/>
      <c r="E3" s="805"/>
      <c r="F3" s="805"/>
      <c r="G3" s="805"/>
      <c r="H3" s="805"/>
      <c r="I3" s="805"/>
      <c r="J3" s="805"/>
      <c r="K3" s="805"/>
      <c r="L3" s="805"/>
      <c r="M3" s="805"/>
    </row>
    <row r="4" spans="2:18" s="2" customFormat="1" ht="30" customHeight="1">
      <c r="B4" s="382" t="s">
        <v>458</v>
      </c>
      <c r="C4" s="383" t="s">
        <v>459</v>
      </c>
      <c r="D4" s="524">
        <v>2015</v>
      </c>
      <c r="E4" s="524">
        <v>2016</v>
      </c>
      <c r="F4" s="524">
        <v>2017</v>
      </c>
      <c r="G4" s="524">
        <v>2018</v>
      </c>
      <c r="H4" s="524">
        <v>2019</v>
      </c>
      <c r="I4" s="524">
        <v>2020</v>
      </c>
      <c r="J4" s="669">
        <v>2021</v>
      </c>
      <c r="K4" s="669">
        <v>2022</v>
      </c>
      <c r="L4" s="524">
        <v>2023</v>
      </c>
      <c r="M4" s="524" t="s">
        <v>26</v>
      </c>
      <c r="N4" s="257"/>
      <c r="O4" s="257"/>
      <c r="P4" s="258"/>
    </row>
    <row r="5" spans="2:18" ht="2.25" customHeight="1">
      <c r="B5" s="5"/>
      <c r="C5" s="38"/>
      <c r="D5" s="525"/>
      <c r="E5" s="525"/>
      <c r="F5" s="558"/>
      <c r="G5" s="558"/>
      <c r="H5" s="558"/>
      <c r="I5" s="558"/>
      <c r="J5" s="754"/>
      <c r="K5" s="754"/>
      <c r="L5" s="558"/>
      <c r="M5" s="530"/>
      <c r="N5" s="252"/>
      <c r="O5" s="259"/>
      <c r="P5" s="260"/>
      <c r="Q5" s="45"/>
      <c r="R5" s="261"/>
    </row>
    <row r="6" spans="2:18" ht="13.5" customHeight="1">
      <c r="B6" s="349" t="s">
        <v>512</v>
      </c>
      <c r="C6" s="36"/>
      <c r="D6" s="532">
        <f t="shared" ref="D6:J6" si="0">+SUM(D8:D57)+SUM(D64:D113)+SUM(D120:D169)+SUM(D176:D189)</f>
        <v>84</v>
      </c>
      <c r="E6" s="532">
        <f t="shared" si="0"/>
        <v>107</v>
      </c>
      <c r="F6" s="532">
        <f t="shared" si="0"/>
        <v>131</v>
      </c>
      <c r="G6" s="532">
        <f t="shared" si="0"/>
        <v>150</v>
      </c>
      <c r="H6" s="532">
        <f t="shared" si="0"/>
        <v>148</v>
      </c>
      <c r="I6" s="532">
        <f t="shared" si="0"/>
        <v>137</v>
      </c>
      <c r="J6" s="755">
        <f t="shared" si="0"/>
        <v>141</v>
      </c>
      <c r="K6" s="755">
        <f>+SUM(K8:K57)+SUM(K64:K113)+SUM(K120:K169)+SUM(K176:K189)</f>
        <v>147</v>
      </c>
      <c r="L6" s="532">
        <f>+SUM(L8:L57)+SUM(L64:L113)+SUM(L120:L169)+SUM(L176:L189)</f>
        <v>146</v>
      </c>
      <c r="M6" s="532">
        <f>SUM(M8:M189)</f>
        <v>1191</v>
      </c>
      <c r="N6" s="570"/>
      <c r="O6" s="259"/>
      <c r="P6" s="260"/>
      <c r="Q6" s="45"/>
      <c r="R6" s="261"/>
    </row>
    <row r="7" spans="2:18" ht="2.25" customHeight="1">
      <c r="B7" s="350"/>
      <c r="C7" s="36"/>
      <c r="D7" s="207"/>
      <c r="E7" s="208"/>
      <c r="F7" s="209"/>
      <c r="G7" s="209"/>
      <c r="H7" s="209"/>
      <c r="I7" s="209"/>
      <c r="J7" s="656"/>
      <c r="K7" s="656"/>
      <c r="L7" s="209"/>
      <c r="M7" s="533"/>
      <c r="N7" s="252"/>
      <c r="O7" s="259"/>
      <c r="P7" s="260"/>
      <c r="Q7" s="45"/>
      <c r="R7" s="261"/>
    </row>
    <row r="8" spans="2:18" ht="12.95" customHeight="1">
      <c r="B8" s="351" t="s">
        <v>1</v>
      </c>
      <c r="C8" s="352" t="s">
        <v>611</v>
      </c>
      <c r="D8" s="559" t="s">
        <v>17</v>
      </c>
      <c r="E8" s="559" t="s">
        <v>17</v>
      </c>
      <c r="F8" s="559" t="s">
        <v>17</v>
      </c>
      <c r="G8" s="559" t="s">
        <v>17</v>
      </c>
      <c r="H8" s="526" t="s">
        <v>17</v>
      </c>
      <c r="I8" s="526">
        <v>1</v>
      </c>
      <c r="J8" s="756">
        <v>1</v>
      </c>
      <c r="K8" s="593">
        <v>1</v>
      </c>
      <c r="L8" s="560">
        <v>1</v>
      </c>
      <c r="M8" s="531">
        <f>SUM(D8:L8)</f>
        <v>4</v>
      </c>
      <c r="N8" s="252"/>
      <c r="O8" s="253"/>
      <c r="P8" s="254"/>
      <c r="Q8" s="255"/>
      <c r="R8" s="256"/>
    </row>
    <row r="9" spans="2:18" ht="12.95" customHeight="1">
      <c r="B9" s="351" t="s">
        <v>1</v>
      </c>
      <c r="C9" s="352" t="s">
        <v>29</v>
      </c>
      <c r="D9" s="559" t="s">
        <v>17</v>
      </c>
      <c r="E9" s="559" t="s">
        <v>17</v>
      </c>
      <c r="F9" s="559" t="s">
        <v>17</v>
      </c>
      <c r="G9" s="559" t="s">
        <v>17</v>
      </c>
      <c r="H9" s="526">
        <v>1</v>
      </c>
      <c r="I9" s="526" t="s">
        <v>17</v>
      </c>
      <c r="J9" s="756" t="s">
        <v>17</v>
      </c>
      <c r="K9" s="593" t="s">
        <v>17</v>
      </c>
      <c r="L9" s="560" t="s">
        <v>17</v>
      </c>
      <c r="M9" s="531">
        <f t="shared" ref="M9:M56" si="1">SUM(D9:L9)</f>
        <v>1</v>
      </c>
      <c r="N9" s="252"/>
      <c r="O9" s="259"/>
      <c r="P9" s="260"/>
      <c r="Q9" s="45"/>
      <c r="R9" s="261"/>
    </row>
    <row r="10" spans="2:18" ht="12.95" customHeight="1">
      <c r="B10" s="351" t="s">
        <v>1</v>
      </c>
      <c r="C10" s="352" t="s">
        <v>30</v>
      </c>
      <c r="D10" s="559" t="s">
        <v>17</v>
      </c>
      <c r="E10" s="559" t="s">
        <v>17</v>
      </c>
      <c r="F10" s="559" t="s">
        <v>17</v>
      </c>
      <c r="G10" s="559" t="s">
        <v>17</v>
      </c>
      <c r="H10" s="526">
        <v>1</v>
      </c>
      <c r="I10" s="526">
        <v>2</v>
      </c>
      <c r="J10" s="756" t="s">
        <v>17</v>
      </c>
      <c r="K10" s="593" t="s">
        <v>17</v>
      </c>
      <c r="L10" s="560" t="s">
        <v>17</v>
      </c>
      <c r="M10" s="531">
        <f t="shared" si="1"/>
        <v>3</v>
      </c>
      <c r="N10" s="252"/>
      <c r="O10" s="259"/>
      <c r="P10" s="260"/>
      <c r="Q10" s="45"/>
      <c r="R10" s="261"/>
    </row>
    <row r="11" spans="2:18" ht="12.95" customHeight="1">
      <c r="B11" s="351" t="s">
        <v>1</v>
      </c>
      <c r="C11" s="352" t="s">
        <v>31</v>
      </c>
      <c r="D11" s="559" t="s">
        <v>17</v>
      </c>
      <c r="E11" s="559" t="s">
        <v>17</v>
      </c>
      <c r="F11" s="559" t="s">
        <v>17</v>
      </c>
      <c r="G11" s="559">
        <v>1</v>
      </c>
      <c r="H11" s="526" t="s">
        <v>17</v>
      </c>
      <c r="I11" s="526" t="s">
        <v>17</v>
      </c>
      <c r="J11" s="756" t="s">
        <v>17</v>
      </c>
      <c r="K11" s="593">
        <v>1</v>
      </c>
      <c r="L11" s="560" t="s">
        <v>17</v>
      </c>
      <c r="M11" s="531">
        <f t="shared" si="1"/>
        <v>2</v>
      </c>
      <c r="N11" s="252"/>
      <c r="O11" s="259"/>
      <c r="P11" s="260"/>
      <c r="Q11" s="45"/>
      <c r="R11" s="261"/>
    </row>
    <row r="12" spans="2:18" ht="12.95" customHeight="1">
      <c r="B12" s="351" t="s">
        <v>1</v>
      </c>
      <c r="C12" s="352" t="s">
        <v>1501</v>
      </c>
      <c r="D12" s="559" t="s">
        <v>17</v>
      </c>
      <c r="E12" s="559">
        <v>1</v>
      </c>
      <c r="F12" s="559" t="s">
        <v>17</v>
      </c>
      <c r="G12" s="559" t="s">
        <v>17</v>
      </c>
      <c r="H12" s="526" t="s">
        <v>17</v>
      </c>
      <c r="I12" s="526" t="s">
        <v>17</v>
      </c>
      <c r="J12" s="756" t="s">
        <v>17</v>
      </c>
      <c r="K12" s="593" t="s">
        <v>17</v>
      </c>
      <c r="L12" s="560" t="s">
        <v>17</v>
      </c>
      <c r="M12" s="531">
        <f t="shared" si="1"/>
        <v>1</v>
      </c>
      <c r="N12" s="252"/>
      <c r="O12" s="259"/>
      <c r="P12" s="260"/>
      <c r="Q12" s="45"/>
      <c r="R12" s="261"/>
    </row>
    <row r="13" spans="2:18" ht="12.95" customHeight="1">
      <c r="B13" s="351" t="s">
        <v>1</v>
      </c>
      <c r="C13" s="352" t="s">
        <v>33</v>
      </c>
      <c r="D13" s="559">
        <v>1</v>
      </c>
      <c r="E13" s="559" t="s">
        <v>17</v>
      </c>
      <c r="F13" s="559">
        <v>2</v>
      </c>
      <c r="G13" s="559">
        <v>3</v>
      </c>
      <c r="H13" s="526" t="s">
        <v>17</v>
      </c>
      <c r="I13" s="526">
        <v>1</v>
      </c>
      <c r="J13" s="756">
        <v>3</v>
      </c>
      <c r="K13" s="593" t="s">
        <v>17</v>
      </c>
      <c r="L13" s="560">
        <v>1</v>
      </c>
      <c r="M13" s="531">
        <f t="shared" si="1"/>
        <v>11</v>
      </c>
      <c r="N13" s="252"/>
      <c r="O13" s="259"/>
      <c r="P13" s="260"/>
      <c r="Q13" s="45"/>
      <c r="R13" s="261"/>
    </row>
    <row r="14" spans="2:18" ht="12.95" customHeight="1">
      <c r="B14" s="351" t="s">
        <v>1</v>
      </c>
      <c r="C14" s="352" t="s">
        <v>1259</v>
      </c>
      <c r="D14" s="561">
        <v>0</v>
      </c>
      <c r="E14" s="561">
        <v>0</v>
      </c>
      <c r="F14" s="561">
        <v>0</v>
      </c>
      <c r="G14" s="561">
        <v>0</v>
      </c>
      <c r="H14" s="561">
        <v>0</v>
      </c>
      <c r="I14" s="561">
        <v>0</v>
      </c>
      <c r="J14" s="757">
        <v>0</v>
      </c>
      <c r="K14" s="593">
        <v>1</v>
      </c>
      <c r="L14" s="560" t="s">
        <v>17</v>
      </c>
      <c r="M14" s="531">
        <f t="shared" si="1"/>
        <v>1</v>
      </c>
      <c r="N14" s="252"/>
      <c r="O14" s="259"/>
      <c r="P14" s="260"/>
      <c r="Q14" s="45"/>
      <c r="R14" s="261"/>
    </row>
    <row r="15" spans="2:18" ht="12.95" customHeight="1">
      <c r="B15" s="351" t="s">
        <v>2</v>
      </c>
      <c r="C15" s="352" t="s">
        <v>34</v>
      </c>
      <c r="D15" s="559" t="s">
        <v>17</v>
      </c>
      <c r="E15" s="559">
        <v>1</v>
      </c>
      <c r="F15" s="559" t="s">
        <v>17</v>
      </c>
      <c r="G15" s="559" t="s">
        <v>17</v>
      </c>
      <c r="H15" s="526" t="s">
        <v>17</v>
      </c>
      <c r="I15" s="526" t="s">
        <v>17</v>
      </c>
      <c r="J15" s="757">
        <v>0</v>
      </c>
      <c r="K15" s="593">
        <v>1</v>
      </c>
      <c r="L15" s="560" t="s">
        <v>17</v>
      </c>
      <c r="M15" s="531">
        <f t="shared" si="1"/>
        <v>2</v>
      </c>
      <c r="N15" s="252"/>
      <c r="O15" s="259"/>
      <c r="P15" s="260"/>
      <c r="Q15" s="45"/>
      <c r="R15" s="261"/>
    </row>
    <row r="16" spans="2:18" ht="12.95" customHeight="1">
      <c r="B16" s="351" t="s">
        <v>2</v>
      </c>
      <c r="C16" s="352" t="s">
        <v>35</v>
      </c>
      <c r="D16" s="559">
        <v>1</v>
      </c>
      <c r="E16" s="559" t="s">
        <v>17</v>
      </c>
      <c r="F16" s="559">
        <v>3</v>
      </c>
      <c r="G16" s="559">
        <v>1</v>
      </c>
      <c r="H16" s="526">
        <v>1</v>
      </c>
      <c r="I16" s="526">
        <v>1</v>
      </c>
      <c r="J16" s="756" t="s">
        <v>17</v>
      </c>
      <c r="K16" s="593">
        <v>4</v>
      </c>
      <c r="L16" s="560" t="s">
        <v>17</v>
      </c>
      <c r="M16" s="531">
        <f t="shared" si="1"/>
        <v>11</v>
      </c>
      <c r="N16" s="252"/>
      <c r="O16" s="253"/>
      <c r="P16" s="254"/>
      <c r="Q16" s="255"/>
      <c r="R16" s="256"/>
    </row>
    <row r="17" spans="2:18" ht="12.95" customHeight="1">
      <c r="B17" s="351" t="s">
        <v>2</v>
      </c>
      <c r="C17" s="352" t="s">
        <v>36</v>
      </c>
      <c r="D17" s="559" t="s">
        <v>17</v>
      </c>
      <c r="E17" s="559">
        <v>1</v>
      </c>
      <c r="F17" s="559" t="s">
        <v>17</v>
      </c>
      <c r="G17" s="559" t="s">
        <v>17</v>
      </c>
      <c r="H17" s="526" t="s">
        <v>17</v>
      </c>
      <c r="I17" s="526" t="s">
        <v>17</v>
      </c>
      <c r="J17" s="756" t="s">
        <v>17</v>
      </c>
      <c r="K17" s="593" t="s">
        <v>17</v>
      </c>
      <c r="L17" s="560" t="s">
        <v>17</v>
      </c>
      <c r="M17" s="531">
        <f t="shared" si="1"/>
        <v>1</v>
      </c>
      <c r="N17" s="252"/>
      <c r="O17" s="21"/>
      <c r="P17" s="260"/>
      <c r="Q17" s="45"/>
      <c r="R17" s="261"/>
    </row>
    <row r="18" spans="2:18" ht="12.95" customHeight="1">
      <c r="B18" s="351" t="s">
        <v>2</v>
      </c>
      <c r="C18" s="352" t="s">
        <v>612</v>
      </c>
      <c r="D18" s="559" t="s">
        <v>17</v>
      </c>
      <c r="E18" s="559" t="s">
        <v>17</v>
      </c>
      <c r="F18" s="559" t="s">
        <v>17</v>
      </c>
      <c r="G18" s="559" t="s">
        <v>17</v>
      </c>
      <c r="H18" s="526" t="s">
        <v>17</v>
      </c>
      <c r="I18" s="526">
        <v>1</v>
      </c>
      <c r="J18" s="756">
        <v>1</v>
      </c>
      <c r="K18" s="593" t="s">
        <v>17</v>
      </c>
      <c r="L18" s="560">
        <v>2</v>
      </c>
      <c r="M18" s="531">
        <f t="shared" si="1"/>
        <v>4</v>
      </c>
      <c r="N18" s="252"/>
      <c r="O18" s="259"/>
      <c r="P18" s="260"/>
      <c r="Q18" s="45"/>
      <c r="R18" s="261"/>
    </row>
    <row r="19" spans="2:18" ht="12.95" customHeight="1">
      <c r="B19" s="351" t="s">
        <v>2</v>
      </c>
      <c r="C19" s="352" t="s">
        <v>613</v>
      </c>
      <c r="D19" s="559" t="s">
        <v>17</v>
      </c>
      <c r="E19" s="559" t="s">
        <v>17</v>
      </c>
      <c r="F19" s="559" t="s">
        <v>17</v>
      </c>
      <c r="G19" s="559" t="s">
        <v>17</v>
      </c>
      <c r="H19" s="526" t="s">
        <v>17</v>
      </c>
      <c r="I19" s="526">
        <v>1</v>
      </c>
      <c r="J19" s="756" t="s">
        <v>17</v>
      </c>
      <c r="K19" s="593" t="s">
        <v>17</v>
      </c>
      <c r="L19" s="560" t="s">
        <v>17</v>
      </c>
      <c r="M19" s="531">
        <f t="shared" si="1"/>
        <v>1</v>
      </c>
      <c r="N19" s="252"/>
      <c r="O19" s="259"/>
      <c r="P19" s="260"/>
      <c r="Q19" s="45"/>
      <c r="R19" s="261"/>
    </row>
    <row r="20" spans="2:18" ht="12.95" customHeight="1">
      <c r="B20" s="351" t="s">
        <v>2</v>
      </c>
      <c r="C20" s="352" t="s">
        <v>37</v>
      </c>
      <c r="D20" s="559" t="s">
        <v>17</v>
      </c>
      <c r="E20" s="559">
        <v>1</v>
      </c>
      <c r="F20" s="559">
        <v>1</v>
      </c>
      <c r="G20" s="559" t="s">
        <v>17</v>
      </c>
      <c r="H20" s="526" t="s">
        <v>17</v>
      </c>
      <c r="I20" s="526">
        <v>1</v>
      </c>
      <c r="J20" s="756" t="s">
        <v>17</v>
      </c>
      <c r="K20" s="593">
        <v>1</v>
      </c>
      <c r="L20" s="560" t="s">
        <v>17</v>
      </c>
      <c r="M20" s="531">
        <f t="shared" si="1"/>
        <v>4</v>
      </c>
      <c r="N20" s="252"/>
      <c r="O20" s="259"/>
      <c r="P20" s="260"/>
      <c r="Q20" s="45"/>
      <c r="R20" s="261"/>
    </row>
    <row r="21" spans="2:18" ht="12.95" customHeight="1">
      <c r="B21" s="351" t="s">
        <v>2</v>
      </c>
      <c r="C21" s="352" t="s">
        <v>38</v>
      </c>
      <c r="D21" s="559" t="s">
        <v>17</v>
      </c>
      <c r="E21" s="559" t="s">
        <v>17</v>
      </c>
      <c r="F21" s="559" t="s">
        <v>17</v>
      </c>
      <c r="G21" s="559">
        <v>1</v>
      </c>
      <c r="H21" s="526" t="s">
        <v>17</v>
      </c>
      <c r="I21" s="526" t="s">
        <v>17</v>
      </c>
      <c r="J21" s="756" t="s">
        <v>17</v>
      </c>
      <c r="K21" s="593" t="s">
        <v>17</v>
      </c>
      <c r="L21" s="560" t="s">
        <v>17</v>
      </c>
      <c r="M21" s="531">
        <f t="shared" si="1"/>
        <v>1</v>
      </c>
      <c r="N21" s="252"/>
      <c r="O21" s="259"/>
      <c r="P21" s="260"/>
      <c r="Q21" s="45"/>
      <c r="R21" s="261"/>
    </row>
    <row r="22" spans="2:18" ht="12.95" customHeight="1">
      <c r="B22" s="351" t="s">
        <v>2</v>
      </c>
      <c r="C22" s="352" t="s">
        <v>1258</v>
      </c>
      <c r="D22" s="561">
        <v>0</v>
      </c>
      <c r="E22" s="561">
        <v>0</v>
      </c>
      <c r="F22" s="561">
        <v>0</v>
      </c>
      <c r="G22" s="561">
        <v>0</v>
      </c>
      <c r="H22" s="561">
        <v>0</v>
      </c>
      <c r="I22" s="561">
        <v>0</v>
      </c>
      <c r="J22" s="757">
        <v>0</v>
      </c>
      <c r="K22" s="593">
        <v>2</v>
      </c>
      <c r="L22" s="560" t="s">
        <v>17</v>
      </c>
      <c r="M22" s="531">
        <f t="shared" si="1"/>
        <v>2</v>
      </c>
      <c r="N22" s="252"/>
      <c r="O22" s="253"/>
      <c r="P22" s="254"/>
      <c r="Q22" s="255"/>
      <c r="R22" s="256"/>
    </row>
    <row r="23" spans="2:18" ht="12.95" customHeight="1">
      <c r="B23" s="351" t="s">
        <v>2</v>
      </c>
      <c r="C23" s="352" t="s">
        <v>1265</v>
      </c>
      <c r="D23" s="561">
        <v>0</v>
      </c>
      <c r="E23" s="561">
        <v>0</v>
      </c>
      <c r="F23" s="561">
        <v>0</v>
      </c>
      <c r="G23" s="561">
        <v>0</v>
      </c>
      <c r="H23" s="561">
        <v>0</v>
      </c>
      <c r="I23" s="561">
        <v>0</v>
      </c>
      <c r="J23" s="757">
        <v>0</v>
      </c>
      <c r="K23" s="593">
        <v>1</v>
      </c>
      <c r="L23" s="560" t="s">
        <v>17</v>
      </c>
      <c r="M23" s="531">
        <f t="shared" si="1"/>
        <v>1</v>
      </c>
      <c r="N23" s="252"/>
      <c r="O23" s="259"/>
      <c r="P23" s="260"/>
      <c r="Q23" s="45"/>
      <c r="R23" s="261"/>
    </row>
    <row r="24" spans="2:18" ht="12.95" customHeight="1">
      <c r="B24" s="351" t="s">
        <v>2</v>
      </c>
      <c r="C24" s="352" t="s">
        <v>1267</v>
      </c>
      <c r="D24" s="561">
        <v>0</v>
      </c>
      <c r="E24" s="561">
        <v>0</v>
      </c>
      <c r="F24" s="561">
        <v>0</v>
      </c>
      <c r="G24" s="561">
        <v>0</v>
      </c>
      <c r="H24" s="561">
        <v>0</v>
      </c>
      <c r="I24" s="561">
        <v>0</v>
      </c>
      <c r="J24" s="757">
        <v>0</v>
      </c>
      <c r="K24" s="593">
        <v>1</v>
      </c>
      <c r="L24" s="560" t="s">
        <v>17</v>
      </c>
      <c r="M24" s="531">
        <f t="shared" si="1"/>
        <v>1</v>
      </c>
      <c r="N24" s="252"/>
      <c r="O24" s="253"/>
      <c r="P24" s="254"/>
      <c r="Q24" s="255"/>
      <c r="R24" s="256"/>
    </row>
    <row r="25" spans="2:18" ht="12.95" customHeight="1">
      <c r="B25" s="351" t="s">
        <v>3</v>
      </c>
      <c r="C25" s="352" t="s">
        <v>39</v>
      </c>
      <c r="D25" s="559" t="s">
        <v>17</v>
      </c>
      <c r="E25" s="559">
        <v>2</v>
      </c>
      <c r="F25" s="559">
        <v>1</v>
      </c>
      <c r="G25" s="559">
        <v>1</v>
      </c>
      <c r="H25" s="526">
        <v>1</v>
      </c>
      <c r="I25" s="526">
        <v>2</v>
      </c>
      <c r="J25" s="756">
        <v>1</v>
      </c>
      <c r="K25" s="593">
        <v>3</v>
      </c>
      <c r="L25" s="560">
        <v>1</v>
      </c>
      <c r="M25" s="531">
        <f t="shared" si="1"/>
        <v>12</v>
      </c>
      <c r="N25" s="252"/>
      <c r="O25" s="259"/>
      <c r="P25" s="260"/>
      <c r="Q25" s="45"/>
      <c r="R25" s="261"/>
    </row>
    <row r="26" spans="2:18" ht="12.95" customHeight="1">
      <c r="B26" s="351" t="s">
        <v>3</v>
      </c>
      <c r="C26" s="352" t="s">
        <v>40</v>
      </c>
      <c r="D26" s="559" t="s">
        <v>17</v>
      </c>
      <c r="E26" s="559">
        <v>1</v>
      </c>
      <c r="F26" s="559" t="s">
        <v>17</v>
      </c>
      <c r="G26" s="559" t="s">
        <v>17</v>
      </c>
      <c r="H26" s="526">
        <v>2</v>
      </c>
      <c r="I26" s="526">
        <v>1</v>
      </c>
      <c r="J26" s="756">
        <v>1</v>
      </c>
      <c r="K26" s="593" t="s">
        <v>17</v>
      </c>
      <c r="L26" s="560" t="s">
        <v>17</v>
      </c>
      <c r="M26" s="531">
        <f t="shared" si="1"/>
        <v>5</v>
      </c>
      <c r="N26" s="252"/>
      <c r="O26" s="259"/>
      <c r="P26" s="260"/>
      <c r="Q26" s="45"/>
      <c r="R26" s="261"/>
    </row>
    <row r="27" spans="2:18" ht="12.95" customHeight="1">
      <c r="B27" s="351" t="s">
        <v>3</v>
      </c>
      <c r="C27" s="352" t="s">
        <v>41</v>
      </c>
      <c r="D27" s="559" t="s">
        <v>17</v>
      </c>
      <c r="E27" s="559" t="s">
        <v>17</v>
      </c>
      <c r="F27" s="559" t="s">
        <v>17</v>
      </c>
      <c r="G27" s="559" t="s">
        <v>17</v>
      </c>
      <c r="H27" s="526">
        <v>1</v>
      </c>
      <c r="I27" s="526" t="s">
        <v>17</v>
      </c>
      <c r="J27" s="756">
        <v>2</v>
      </c>
      <c r="K27" s="593" t="s">
        <v>17</v>
      </c>
      <c r="L27" s="560">
        <v>1</v>
      </c>
      <c r="M27" s="531">
        <f t="shared" si="1"/>
        <v>4</v>
      </c>
      <c r="N27" s="252"/>
      <c r="O27" s="259"/>
      <c r="P27" s="260"/>
      <c r="Q27" s="45"/>
      <c r="R27" s="261"/>
    </row>
    <row r="28" spans="2:18" ht="12.95" customHeight="1">
      <c r="B28" s="351" t="s">
        <v>3</v>
      </c>
      <c r="C28" s="352" t="s">
        <v>42</v>
      </c>
      <c r="D28" s="559" t="s">
        <v>17</v>
      </c>
      <c r="E28" s="559">
        <v>1</v>
      </c>
      <c r="F28" s="559">
        <v>1</v>
      </c>
      <c r="G28" s="559" t="s">
        <v>17</v>
      </c>
      <c r="H28" s="526" t="s">
        <v>17</v>
      </c>
      <c r="I28" s="526">
        <v>1</v>
      </c>
      <c r="J28" s="756">
        <v>2</v>
      </c>
      <c r="K28" s="593" t="s">
        <v>17</v>
      </c>
      <c r="L28" s="560" t="s">
        <v>17</v>
      </c>
      <c r="M28" s="531">
        <f t="shared" si="1"/>
        <v>5</v>
      </c>
      <c r="N28" s="252"/>
      <c r="O28" s="253"/>
      <c r="P28" s="254"/>
      <c r="Q28" s="255"/>
      <c r="R28" s="256"/>
    </row>
    <row r="29" spans="2:18" ht="12.95" customHeight="1">
      <c r="B29" s="351" t="s">
        <v>3</v>
      </c>
      <c r="C29" s="352" t="s">
        <v>43</v>
      </c>
      <c r="D29" s="559" t="s">
        <v>17</v>
      </c>
      <c r="E29" s="559" t="s">
        <v>17</v>
      </c>
      <c r="F29" s="559" t="s">
        <v>17</v>
      </c>
      <c r="G29" s="559">
        <v>1</v>
      </c>
      <c r="H29" s="526" t="s">
        <v>17</v>
      </c>
      <c r="I29" s="526" t="s">
        <v>17</v>
      </c>
      <c r="J29" s="756" t="s">
        <v>17</v>
      </c>
      <c r="K29" s="593" t="s">
        <v>17</v>
      </c>
      <c r="L29" s="560" t="s">
        <v>17</v>
      </c>
      <c r="M29" s="531">
        <f t="shared" si="1"/>
        <v>1</v>
      </c>
      <c r="N29" s="252"/>
      <c r="O29" s="253"/>
      <c r="P29" s="254"/>
      <c r="Q29" s="255"/>
      <c r="R29" s="256"/>
    </row>
    <row r="30" spans="2:18" ht="12.95" customHeight="1">
      <c r="B30" s="351" t="s">
        <v>3</v>
      </c>
      <c r="C30" s="352" t="s">
        <v>1256</v>
      </c>
      <c r="D30" s="561">
        <v>0</v>
      </c>
      <c r="E30" s="561">
        <v>0</v>
      </c>
      <c r="F30" s="561">
        <v>0</v>
      </c>
      <c r="G30" s="561">
        <v>0</v>
      </c>
      <c r="H30" s="561">
        <v>0</v>
      </c>
      <c r="I30" s="561">
        <v>0</v>
      </c>
      <c r="J30" s="757">
        <v>0</v>
      </c>
      <c r="K30" s="593">
        <v>1</v>
      </c>
      <c r="L30" s="560" t="s">
        <v>17</v>
      </c>
      <c r="M30" s="531">
        <f t="shared" si="1"/>
        <v>1</v>
      </c>
      <c r="N30" s="252"/>
      <c r="O30" s="253"/>
      <c r="P30" s="254"/>
      <c r="Q30" s="255"/>
      <c r="R30" s="256"/>
    </row>
    <row r="31" spans="2:18" ht="12.95" customHeight="1">
      <c r="B31" s="351" t="s">
        <v>4</v>
      </c>
      <c r="C31" s="352" t="s">
        <v>4</v>
      </c>
      <c r="D31" s="559">
        <v>4</v>
      </c>
      <c r="E31" s="559">
        <v>6</v>
      </c>
      <c r="F31" s="559">
        <v>6</v>
      </c>
      <c r="G31" s="559">
        <v>8</v>
      </c>
      <c r="H31" s="526">
        <v>5</v>
      </c>
      <c r="I31" s="526">
        <v>6</v>
      </c>
      <c r="J31" s="756">
        <v>4</v>
      </c>
      <c r="K31" s="593">
        <v>7</v>
      </c>
      <c r="L31" s="560">
        <v>16</v>
      </c>
      <c r="M31" s="531">
        <f t="shared" si="1"/>
        <v>62</v>
      </c>
      <c r="N31" s="252"/>
      <c r="O31" s="259"/>
      <c r="P31" s="260"/>
      <c r="Q31" s="45"/>
      <c r="R31" s="261"/>
    </row>
    <row r="32" spans="2:18" ht="12.95" customHeight="1">
      <c r="B32" s="351" t="s">
        <v>4</v>
      </c>
      <c r="C32" s="352" t="s">
        <v>44</v>
      </c>
      <c r="D32" s="559" t="s">
        <v>17</v>
      </c>
      <c r="E32" s="559" t="s">
        <v>17</v>
      </c>
      <c r="F32" s="559">
        <v>1</v>
      </c>
      <c r="G32" s="559" t="s">
        <v>17</v>
      </c>
      <c r="H32" s="526" t="s">
        <v>17</v>
      </c>
      <c r="I32" s="526">
        <v>1</v>
      </c>
      <c r="J32" s="756">
        <v>3</v>
      </c>
      <c r="K32" s="593" t="s">
        <v>17</v>
      </c>
      <c r="L32" s="560" t="s">
        <v>17</v>
      </c>
      <c r="M32" s="531">
        <f t="shared" si="1"/>
        <v>5</v>
      </c>
      <c r="N32" s="252"/>
      <c r="O32" s="259"/>
      <c r="P32" s="260"/>
      <c r="Q32" s="45"/>
      <c r="R32" s="261"/>
    </row>
    <row r="33" spans="2:18" ht="12.95" customHeight="1">
      <c r="B33" s="351" t="s">
        <v>4</v>
      </c>
      <c r="C33" s="352" t="s">
        <v>45</v>
      </c>
      <c r="D33" s="559" t="s">
        <v>17</v>
      </c>
      <c r="E33" s="559" t="s">
        <v>17</v>
      </c>
      <c r="F33" s="559" t="s">
        <v>17</v>
      </c>
      <c r="G33" s="559" t="s">
        <v>17</v>
      </c>
      <c r="H33" s="526">
        <v>1</v>
      </c>
      <c r="I33" s="526">
        <v>1</v>
      </c>
      <c r="J33" s="756">
        <v>1</v>
      </c>
      <c r="K33" s="593">
        <v>1</v>
      </c>
      <c r="L33" s="560">
        <v>1</v>
      </c>
      <c r="M33" s="531">
        <f t="shared" si="1"/>
        <v>5</v>
      </c>
      <c r="N33" s="252"/>
      <c r="O33" s="259"/>
      <c r="P33" s="260"/>
      <c r="Q33" s="45"/>
      <c r="R33" s="261"/>
    </row>
    <row r="34" spans="2:18" ht="12.95" customHeight="1">
      <c r="B34" s="351" t="s">
        <v>4</v>
      </c>
      <c r="C34" s="352" t="s">
        <v>46</v>
      </c>
      <c r="D34" s="559" t="s">
        <v>17</v>
      </c>
      <c r="E34" s="559" t="s">
        <v>17</v>
      </c>
      <c r="F34" s="559">
        <v>1</v>
      </c>
      <c r="G34" s="559" t="s">
        <v>17</v>
      </c>
      <c r="H34" s="526" t="s">
        <v>17</v>
      </c>
      <c r="I34" s="526">
        <v>1</v>
      </c>
      <c r="J34" s="756" t="s">
        <v>17</v>
      </c>
      <c r="K34" s="593">
        <v>2</v>
      </c>
      <c r="L34" s="560">
        <v>3</v>
      </c>
      <c r="M34" s="531">
        <f t="shared" si="1"/>
        <v>7</v>
      </c>
      <c r="N34" s="252"/>
      <c r="O34" s="259"/>
      <c r="P34" s="260"/>
      <c r="Q34" s="45"/>
      <c r="R34" s="261"/>
    </row>
    <row r="35" spans="2:18" ht="12.95" customHeight="1">
      <c r="B35" s="351" t="s">
        <v>4</v>
      </c>
      <c r="C35" s="352" t="s">
        <v>47</v>
      </c>
      <c r="D35" s="559">
        <v>1</v>
      </c>
      <c r="E35" s="559" t="s">
        <v>17</v>
      </c>
      <c r="F35" s="559">
        <v>1</v>
      </c>
      <c r="G35" s="559" t="s">
        <v>17</v>
      </c>
      <c r="H35" s="526" t="s">
        <v>17</v>
      </c>
      <c r="I35" s="526">
        <v>1</v>
      </c>
      <c r="J35" s="756" t="s">
        <v>17</v>
      </c>
      <c r="K35" s="593" t="s">
        <v>17</v>
      </c>
      <c r="L35" s="560" t="s">
        <v>17</v>
      </c>
      <c r="M35" s="531">
        <f t="shared" si="1"/>
        <v>3</v>
      </c>
      <c r="N35" s="252"/>
      <c r="O35" s="259"/>
      <c r="P35" s="260"/>
      <c r="Q35" s="45"/>
      <c r="R35" s="261"/>
    </row>
    <row r="36" spans="2:18" ht="12.95" customHeight="1">
      <c r="B36" s="351" t="s">
        <v>4</v>
      </c>
      <c r="C36" s="352" t="s">
        <v>1261</v>
      </c>
      <c r="D36" s="561">
        <v>0</v>
      </c>
      <c r="E36" s="561">
        <v>0</v>
      </c>
      <c r="F36" s="561">
        <v>0</v>
      </c>
      <c r="G36" s="561">
        <v>0</v>
      </c>
      <c r="H36" s="561">
        <v>0</v>
      </c>
      <c r="I36" s="561">
        <v>0</v>
      </c>
      <c r="J36" s="757">
        <v>0</v>
      </c>
      <c r="K36" s="593">
        <v>1</v>
      </c>
      <c r="L36" s="560" t="s">
        <v>17</v>
      </c>
      <c r="M36" s="531">
        <f t="shared" si="1"/>
        <v>1</v>
      </c>
      <c r="N36" s="252"/>
      <c r="O36" s="259"/>
      <c r="P36" s="260"/>
      <c r="Q36" s="45"/>
      <c r="R36" s="261"/>
    </row>
    <row r="37" spans="2:18" ht="12.95" customHeight="1">
      <c r="B37" s="351" t="s">
        <v>5</v>
      </c>
      <c r="C37" s="352" t="s">
        <v>48</v>
      </c>
      <c r="D37" s="559" t="s">
        <v>17</v>
      </c>
      <c r="E37" s="559">
        <v>1</v>
      </c>
      <c r="F37" s="559" t="s">
        <v>17</v>
      </c>
      <c r="G37" s="559" t="s">
        <v>17</v>
      </c>
      <c r="H37" s="526" t="s">
        <v>17</v>
      </c>
      <c r="I37" s="526" t="s">
        <v>17</v>
      </c>
      <c r="J37" s="756">
        <v>1</v>
      </c>
      <c r="K37" s="593" t="s">
        <v>17</v>
      </c>
      <c r="L37" s="560" t="s">
        <v>17</v>
      </c>
      <c r="M37" s="531">
        <f t="shared" si="1"/>
        <v>2</v>
      </c>
      <c r="N37" s="252"/>
      <c r="O37" s="259"/>
      <c r="P37" s="260"/>
      <c r="Q37" s="45"/>
      <c r="R37" s="261"/>
    </row>
    <row r="38" spans="2:18" ht="12.95" customHeight="1">
      <c r="B38" s="351" t="s">
        <v>5</v>
      </c>
      <c r="C38" s="352" t="s">
        <v>49</v>
      </c>
      <c r="D38" s="559">
        <v>2</v>
      </c>
      <c r="E38" s="559">
        <v>1</v>
      </c>
      <c r="F38" s="559">
        <v>3</v>
      </c>
      <c r="G38" s="559">
        <v>2</v>
      </c>
      <c r="H38" s="526">
        <v>1</v>
      </c>
      <c r="I38" s="526">
        <v>2</v>
      </c>
      <c r="J38" s="756" t="s">
        <v>17</v>
      </c>
      <c r="K38" s="593" t="s">
        <v>17</v>
      </c>
      <c r="L38" s="560">
        <v>3</v>
      </c>
      <c r="M38" s="531">
        <f t="shared" si="1"/>
        <v>14</v>
      </c>
      <c r="N38" s="252"/>
      <c r="O38" s="259"/>
      <c r="P38" s="260"/>
      <c r="Q38" s="45"/>
      <c r="R38" s="261"/>
    </row>
    <row r="39" spans="2:18" ht="12.95" customHeight="1">
      <c r="B39" s="351" t="s">
        <v>5</v>
      </c>
      <c r="C39" s="352" t="s">
        <v>50</v>
      </c>
      <c r="D39" s="559" t="s">
        <v>17</v>
      </c>
      <c r="E39" s="559" t="s">
        <v>17</v>
      </c>
      <c r="F39" s="559">
        <v>1</v>
      </c>
      <c r="G39" s="559" t="s">
        <v>17</v>
      </c>
      <c r="H39" s="526" t="s">
        <v>17</v>
      </c>
      <c r="I39" s="526">
        <v>1</v>
      </c>
      <c r="J39" s="756">
        <v>1</v>
      </c>
      <c r="K39" s="593" t="s">
        <v>17</v>
      </c>
      <c r="L39" s="560" t="s">
        <v>17</v>
      </c>
      <c r="M39" s="531">
        <f t="shared" si="1"/>
        <v>3</v>
      </c>
      <c r="N39" s="252"/>
      <c r="O39" s="259"/>
      <c r="P39" s="260"/>
      <c r="Q39" s="45"/>
      <c r="R39" s="261"/>
    </row>
    <row r="40" spans="2:18" ht="12.95" customHeight="1">
      <c r="B40" s="351" t="s">
        <v>5</v>
      </c>
      <c r="C40" s="352" t="s">
        <v>51</v>
      </c>
      <c r="D40" s="559" t="s">
        <v>17</v>
      </c>
      <c r="E40" s="559" t="s">
        <v>17</v>
      </c>
      <c r="F40" s="559">
        <v>2</v>
      </c>
      <c r="G40" s="559" t="s">
        <v>17</v>
      </c>
      <c r="H40" s="526" t="s">
        <v>17</v>
      </c>
      <c r="I40" s="526">
        <v>2</v>
      </c>
      <c r="J40" s="756">
        <v>1</v>
      </c>
      <c r="K40" s="593" t="s">
        <v>17</v>
      </c>
      <c r="L40" s="560">
        <v>1</v>
      </c>
      <c r="M40" s="531">
        <f t="shared" si="1"/>
        <v>6</v>
      </c>
      <c r="N40" s="252"/>
      <c r="O40" s="259"/>
      <c r="P40" s="260"/>
      <c r="Q40" s="45"/>
      <c r="R40" s="261"/>
    </row>
    <row r="41" spans="2:18" ht="12.95" customHeight="1">
      <c r="B41" s="351" t="s">
        <v>5</v>
      </c>
      <c r="C41" s="352" t="s">
        <v>52</v>
      </c>
      <c r="D41" s="559" t="s">
        <v>17</v>
      </c>
      <c r="E41" s="559" t="s">
        <v>17</v>
      </c>
      <c r="F41" s="559" t="s">
        <v>17</v>
      </c>
      <c r="G41" s="559">
        <v>3</v>
      </c>
      <c r="H41" s="526" t="s">
        <v>17</v>
      </c>
      <c r="I41" s="526" t="s">
        <v>17</v>
      </c>
      <c r="J41" s="756">
        <v>1</v>
      </c>
      <c r="K41" s="593" t="s">
        <v>17</v>
      </c>
      <c r="L41" s="560" t="s">
        <v>17</v>
      </c>
      <c r="M41" s="531">
        <f t="shared" si="1"/>
        <v>4</v>
      </c>
      <c r="N41" s="252"/>
      <c r="O41" s="259"/>
      <c r="P41" s="260"/>
      <c r="Q41" s="45"/>
      <c r="R41" s="261"/>
    </row>
    <row r="42" spans="2:18" ht="12.95" customHeight="1">
      <c r="B42" s="351" t="s">
        <v>5</v>
      </c>
      <c r="C42" s="352" t="s">
        <v>53</v>
      </c>
      <c r="D42" s="559" t="s">
        <v>17</v>
      </c>
      <c r="E42" s="559">
        <v>1</v>
      </c>
      <c r="F42" s="559" t="s">
        <v>17</v>
      </c>
      <c r="G42" s="559">
        <v>1</v>
      </c>
      <c r="H42" s="526" t="s">
        <v>17</v>
      </c>
      <c r="I42" s="526" t="s">
        <v>17</v>
      </c>
      <c r="J42" s="756" t="s">
        <v>17</v>
      </c>
      <c r="K42" s="593" t="s">
        <v>17</v>
      </c>
      <c r="L42" s="560" t="s">
        <v>17</v>
      </c>
      <c r="M42" s="531">
        <f t="shared" si="1"/>
        <v>2</v>
      </c>
      <c r="N42" s="252"/>
      <c r="O42" s="259"/>
      <c r="P42" s="260"/>
      <c r="Q42" s="45"/>
      <c r="R42" s="261"/>
    </row>
    <row r="43" spans="2:18" ht="12.95" customHeight="1">
      <c r="B43" s="351" t="s">
        <v>5</v>
      </c>
      <c r="C43" s="352" t="s">
        <v>54</v>
      </c>
      <c r="D43" s="559" t="s">
        <v>17</v>
      </c>
      <c r="E43" s="559" t="s">
        <v>17</v>
      </c>
      <c r="F43" s="559" t="s">
        <v>17</v>
      </c>
      <c r="G43" s="559" t="s">
        <v>17</v>
      </c>
      <c r="H43" s="526">
        <v>1</v>
      </c>
      <c r="I43" s="526">
        <v>1</v>
      </c>
      <c r="J43" s="756" t="s">
        <v>17</v>
      </c>
      <c r="K43" s="593" t="s">
        <v>17</v>
      </c>
      <c r="L43" s="560" t="s">
        <v>17</v>
      </c>
      <c r="M43" s="531">
        <f t="shared" si="1"/>
        <v>2</v>
      </c>
      <c r="N43" s="252"/>
      <c r="O43" s="259"/>
      <c r="P43" s="260"/>
      <c r="Q43" s="45"/>
      <c r="R43" s="261"/>
    </row>
    <row r="44" spans="2:18" ht="12.95" customHeight="1">
      <c r="B44" s="351" t="s">
        <v>5</v>
      </c>
      <c r="C44" s="352" t="s">
        <v>55</v>
      </c>
      <c r="D44" s="559" t="s">
        <v>17</v>
      </c>
      <c r="E44" s="559" t="s">
        <v>17</v>
      </c>
      <c r="F44" s="559" t="s">
        <v>17</v>
      </c>
      <c r="G44" s="559">
        <v>3</v>
      </c>
      <c r="H44" s="526" t="s">
        <v>17</v>
      </c>
      <c r="I44" s="526">
        <v>1</v>
      </c>
      <c r="J44" s="756">
        <v>1</v>
      </c>
      <c r="K44" s="593" t="s">
        <v>17</v>
      </c>
      <c r="L44" s="560" t="s">
        <v>17</v>
      </c>
      <c r="M44" s="531">
        <f t="shared" si="1"/>
        <v>5</v>
      </c>
      <c r="N44" s="252"/>
      <c r="O44" s="253"/>
      <c r="P44" s="254"/>
      <c r="Q44" s="255"/>
      <c r="R44" s="256"/>
    </row>
    <row r="45" spans="2:18" ht="12.95" customHeight="1">
      <c r="B45" s="351" t="s">
        <v>5</v>
      </c>
      <c r="C45" s="352" t="s">
        <v>1266</v>
      </c>
      <c r="D45" s="561">
        <v>0</v>
      </c>
      <c r="E45" s="561">
        <v>0</v>
      </c>
      <c r="F45" s="561">
        <v>0</v>
      </c>
      <c r="G45" s="561">
        <v>0</v>
      </c>
      <c r="H45" s="561">
        <v>0</v>
      </c>
      <c r="I45" s="561">
        <v>0</v>
      </c>
      <c r="J45" s="757">
        <v>0</v>
      </c>
      <c r="K45" s="593">
        <v>1</v>
      </c>
      <c r="L45" s="560" t="s">
        <v>17</v>
      </c>
      <c r="M45" s="531">
        <f t="shared" si="1"/>
        <v>1</v>
      </c>
      <c r="N45" s="252"/>
      <c r="O45" s="259"/>
      <c r="P45" s="260"/>
      <c r="Q45" s="45"/>
      <c r="R45" s="261"/>
    </row>
    <row r="46" spans="2:18" ht="12.95" customHeight="1">
      <c r="B46" s="351" t="s">
        <v>6</v>
      </c>
      <c r="C46" s="352" t="s">
        <v>56</v>
      </c>
      <c r="D46" s="559" t="s">
        <v>17</v>
      </c>
      <c r="E46" s="559">
        <v>2</v>
      </c>
      <c r="F46" s="559" t="s">
        <v>17</v>
      </c>
      <c r="G46" s="559" t="s">
        <v>17</v>
      </c>
      <c r="H46" s="526">
        <v>1</v>
      </c>
      <c r="I46" s="526">
        <v>1</v>
      </c>
      <c r="J46" s="756" t="s">
        <v>17</v>
      </c>
      <c r="K46" s="593">
        <v>1</v>
      </c>
      <c r="L46" s="560">
        <v>1</v>
      </c>
      <c r="M46" s="531">
        <f t="shared" si="1"/>
        <v>6</v>
      </c>
      <c r="N46" s="252"/>
      <c r="O46" s="259"/>
      <c r="P46" s="260"/>
      <c r="Q46" s="45"/>
      <c r="R46" s="261"/>
    </row>
    <row r="47" spans="2:18" ht="12.95" customHeight="1">
      <c r="B47" s="351" t="s">
        <v>6</v>
      </c>
      <c r="C47" s="352" t="s">
        <v>6</v>
      </c>
      <c r="D47" s="559">
        <v>1</v>
      </c>
      <c r="E47" s="559">
        <v>2</v>
      </c>
      <c r="F47" s="559">
        <v>2</v>
      </c>
      <c r="G47" s="559" t="s">
        <v>17</v>
      </c>
      <c r="H47" s="526">
        <v>1</v>
      </c>
      <c r="I47" s="526" t="s">
        <v>17</v>
      </c>
      <c r="J47" s="756">
        <v>2</v>
      </c>
      <c r="K47" s="593">
        <v>2</v>
      </c>
      <c r="L47" s="560">
        <v>1</v>
      </c>
      <c r="M47" s="531">
        <f t="shared" si="1"/>
        <v>11</v>
      </c>
      <c r="N47" s="252"/>
      <c r="O47" s="259"/>
      <c r="P47" s="260"/>
      <c r="Q47" s="45"/>
      <c r="R47" s="261"/>
    </row>
    <row r="48" spans="2:18" ht="12.95" customHeight="1">
      <c r="B48" s="351" t="s">
        <v>6</v>
      </c>
      <c r="C48" s="352" t="s">
        <v>57</v>
      </c>
      <c r="D48" s="559">
        <v>1</v>
      </c>
      <c r="E48" s="559" t="s">
        <v>17</v>
      </c>
      <c r="F48" s="559">
        <v>1</v>
      </c>
      <c r="G48" s="559" t="s">
        <v>17</v>
      </c>
      <c r="H48" s="526">
        <v>1</v>
      </c>
      <c r="I48" s="526" t="s">
        <v>17</v>
      </c>
      <c r="J48" s="756">
        <v>1</v>
      </c>
      <c r="K48" s="593" t="s">
        <v>17</v>
      </c>
      <c r="L48" s="560">
        <v>2</v>
      </c>
      <c r="M48" s="531">
        <f t="shared" si="1"/>
        <v>6</v>
      </c>
      <c r="N48" s="252"/>
      <c r="O48" s="259"/>
      <c r="P48" s="260"/>
      <c r="Q48" s="45"/>
      <c r="R48" s="261"/>
    </row>
    <row r="49" spans="2:18" ht="12.95" customHeight="1">
      <c r="B49" s="351" t="s">
        <v>6</v>
      </c>
      <c r="C49" s="352" t="s">
        <v>58</v>
      </c>
      <c r="D49" s="559" t="s">
        <v>17</v>
      </c>
      <c r="E49" s="559" t="s">
        <v>17</v>
      </c>
      <c r="F49" s="559">
        <v>1</v>
      </c>
      <c r="G49" s="559" t="s">
        <v>17</v>
      </c>
      <c r="H49" s="526" t="s">
        <v>17</v>
      </c>
      <c r="I49" s="526">
        <v>1</v>
      </c>
      <c r="J49" s="756" t="s">
        <v>17</v>
      </c>
      <c r="K49" s="593" t="s">
        <v>17</v>
      </c>
      <c r="L49" s="560" t="s">
        <v>17</v>
      </c>
      <c r="M49" s="531">
        <f t="shared" si="1"/>
        <v>2</v>
      </c>
      <c r="N49" s="252"/>
      <c r="O49" s="253"/>
      <c r="P49" s="254"/>
      <c r="Q49" s="255"/>
      <c r="R49" s="256"/>
    </row>
    <row r="50" spans="2:18" ht="12.95" customHeight="1">
      <c r="B50" s="351" t="s">
        <v>6</v>
      </c>
      <c r="C50" s="352" t="s">
        <v>59</v>
      </c>
      <c r="D50" s="559" t="s">
        <v>17</v>
      </c>
      <c r="E50" s="559" t="s">
        <v>17</v>
      </c>
      <c r="F50" s="559" t="s">
        <v>17</v>
      </c>
      <c r="G50" s="559" t="s">
        <v>17</v>
      </c>
      <c r="H50" s="526">
        <v>1</v>
      </c>
      <c r="I50" s="526" t="s">
        <v>17</v>
      </c>
      <c r="J50" s="756">
        <v>1</v>
      </c>
      <c r="K50" s="593" t="s">
        <v>17</v>
      </c>
      <c r="L50" s="560">
        <v>1</v>
      </c>
      <c r="M50" s="531">
        <f t="shared" si="1"/>
        <v>3</v>
      </c>
      <c r="N50" s="252"/>
      <c r="O50" s="259"/>
      <c r="P50" s="260"/>
      <c r="Q50" s="45"/>
      <c r="R50" s="261"/>
    </row>
    <row r="51" spans="2:18" ht="12.95" customHeight="1">
      <c r="B51" s="351" t="s">
        <v>6</v>
      </c>
      <c r="C51" s="352" t="s">
        <v>60</v>
      </c>
      <c r="D51" s="559" t="s">
        <v>17</v>
      </c>
      <c r="E51" s="559" t="s">
        <v>17</v>
      </c>
      <c r="F51" s="559" t="s">
        <v>17</v>
      </c>
      <c r="G51" s="559" t="s">
        <v>17</v>
      </c>
      <c r="H51" s="526">
        <v>1</v>
      </c>
      <c r="I51" s="526">
        <v>1</v>
      </c>
      <c r="J51" s="756" t="s">
        <v>17</v>
      </c>
      <c r="K51" s="593">
        <v>3</v>
      </c>
      <c r="L51" s="560">
        <v>1</v>
      </c>
      <c r="M51" s="531">
        <f t="shared" si="1"/>
        <v>6</v>
      </c>
      <c r="N51" s="252"/>
      <c r="O51" s="259"/>
      <c r="P51" s="260"/>
      <c r="Q51" s="45"/>
      <c r="R51" s="261"/>
    </row>
    <row r="52" spans="2:18" ht="12.95" customHeight="1">
      <c r="B52" s="351" t="s">
        <v>6</v>
      </c>
      <c r="C52" s="352" t="s">
        <v>61</v>
      </c>
      <c r="D52" s="559" t="s">
        <v>17</v>
      </c>
      <c r="E52" s="559" t="s">
        <v>17</v>
      </c>
      <c r="F52" s="559">
        <v>1</v>
      </c>
      <c r="G52" s="559" t="s">
        <v>17</v>
      </c>
      <c r="H52" s="526" t="s">
        <v>17</v>
      </c>
      <c r="I52" s="526" t="s">
        <v>17</v>
      </c>
      <c r="J52" s="756" t="s">
        <v>17</v>
      </c>
      <c r="K52" s="593">
        <v>1</v>
      </c>
      <c r="L52" s="560">
        <v>2</v>
      </c>
      <c r="M52" s="531">
        <f t="shared" si="1"/>
        <v>4</v>
      </c>
      <c r="N52" s="252"/>
      <c r="O52" s="259"/>
      <c r="P52" s="260"/>
      <c r="Q52" s="45"/>
      <c r="R52" s="261"/>
    </row>
    <row r="53" spans="2:18" ht="14.1" customHeight="1">
      <c r="B53" s="351" t="s">
        <v>6</v>
      </c>
      <c r="C53" s="352" t="s">
        <v>62</v>
      </c>
      <c r="D53" s="559" t="s">
        <v>17</v>
      </c>
      <c r="E53" s="559">
        <v>1</v>
      </c>
      <c r="F53" s="559" t="s">
        <v>17</v>
      </c>
      <c r="G53" s="559" t="s">
        <v>17</v>
      </c>
      <c r="H53" s="526" t="s">
        <v>17</v>
      </c>
      <c r="I53" s="526" t="s">
        <v>17</v>
      </c>
      <c r="J53" s="756" t="s">
        <v>17</v>
      </c>
      <c r="K53" s="593" t="s">
        <v>17</v>
      </c>
      <c r="L53" s="560" t="s">
        <v>17</v>
      </c>
      <c r="M53" s="531">
        <f t="shared" si="1"/>
        <v>1</v>
      </c>
      <c r="N53" s="252"/>
      <c r="O53" s="253"/>
      <c r="P53" s="254"/>
      <c r="Q53" s="255"/>
      <c r="R53" s="256"/>
    </row>
    <row r="54" spans="2:18" ht="14.1" customHeight="1">
      <c r="B54" s="351" t="s">
        <v>6</v>
      </c>
      <c r="C54" s="352" t="s">
        <v>290</v>
      </c>
      <c r="D54" s="559" t="s">
        <v>17</v>
      </c>
      <c r="E54" s="559" t="s">
        <v>17</v>
      </c>
      <c r="F54" s="559" t="s">
        <v>17</v>
      </c>
      <c r="G54" s="559" t="s">
        <v>17</v>
      </c>
      <c r="H54" s="526" t="s">
        <v>17</v>
      </c>
      <c r="I54" s="526">
        <v>1</v>
      </c>
      <c r="J54" s="756" t="s">
        <v>17</v>
      </c>
      <c r="K54" s="593" t="s">
        <v>17</v>
      </c>
      <c r="L54" s="560" t="s">
        <v>17</v>
      </c>
      <c r="M54" s="531">
        <f t="shared" si="1"/>
        <v>1</v>
      </c>
      <c r="N54" s="252"/>
      <c r="O54" s="259"/>
      <c r="P54" s="260"/>
      <c r="Q54" s="45"/>
      <c r="R54" s="261"/>
    </row>
    <row r="55" spans="2:18" ht="14.1" customHeight="1">
      <c r="B55" s="351" t="s">
        <v>6</v>
      </c>
      <c r="C55" s="352" t="s">
        <v>1262</v>
      </c>
      <c r="D55" s="561">
        <v>0</v>
      </c>
      <c r="E55" s="561">
        <v>0</v>
      </c>
      <c r="F55" s="561">
        <v>0</v>
      </c>
      <c r="G55" s="561">
        <v>0</v>
      </c>
      <c r="H55" s="561">
        <v>0</v>
      </c>
      <c r="I55" s="561">
        <v>0</v>
      </c>
      <c r="J55" s="757">
        <v>0</v>
      </c>
      <c r="K55" s="593">
        <v>1</v>
      </c>
      <c r="L55" s="560" t="s">
        <v>17</v>
      </c>
      <c r="M55" s="531">
        <f t="shared" si="1"/>
        <v>1</v>
      </c>
      <c r="N55" s="252"/>
      <c r="O55" s="253"/>
      <c r="P55" s="254"/>
      <c r="Q55" s="255"/>
      <c r="R55" s="256"/>
    </row>
    <row r="56" spans="2:18" ht="14.1" customHeight="1">
      <c r="B56" s="351" t="s">
        <v>6</v>
      </c>
      <c r="C56" s="352" t="s">
        <v>1268</v>
      </c>
      <c r="D56" s="561">
        <v>0</v>
      </c>
      <c r="E56" s="561">
        <v>0</v>
      </c>
      <c r="F56" s="561">
        <v>0</v>
      </c>
      <c r="G56" s="561">
        <v>0</v>
      </c>
      <c r="H56" s="561">
        <v>0</v>
      </c>
      <c r="I56" s="561">
        <v>0</v>
      </c>
      <c r="J56" s="757">
        <v>0</v>
      </c>
      <c r="K56" s="593">
        <v>1</v>
      </c>
      <c r="L56" s="560" t="s">
        <v>17</v>
      </c>
      <c r="M56" s="531">
        <f t="shared" si="1"/>
        <v>1</v>
      </c>
      <c r="N56" s="252"/>
      <c r="O56" s="259"/>
      <c r="P56" s="260"/>
      <c r="Q56" s="45"/>
      <c r="R56" s="261"/>
    </row>
    <row r="57" spans="2:18" ht="14.1" customHeight="1">
      <c r="B57" s="353" t="s">
        <v>8</v>
      </c>
      <c r="C57" s="354" t="s">
        <v>63</v>
      </c>
      <c r="D57" s="568" t="s">
        <v>17</v>
      </c>
      <c r="E57" s="562" t="s">
        <v>17</v>
      </c>
      <c r="F57" s="562" t="s">
        <v>17</v>
      </c>
      <c r="G57" s="562">
        <v>1</v>
      </c>
      <c r="H57" s="563" t="s">
        <v>17</v>
      </c>
      <c r="I57" s="563" t="s">
        <v>17</v>
      </c>
      <c r="J57" s="758" t="s">
        <v>17</v>
      </c>
      <c r="K57" s="759" t="s">
        <v>17</v>
      </c>
      <c r="L57" s="564" t="s">
        <v>17</v>
      </c>
      <c r="M57" s="535">
        <f>SUM(D57:L57)</f>
        <v>1</v>
      </c>
      <c r="N57" s="252"/>
      <c r="O57" s="259"/>
      <c r="P57" s="260"/>
      <c r="Q57" s="45"/>
      <c r="R57" s="261"/>
    </row>
    <row r="58" spans="2:18" ht="14.1" customHeight="1">
      <c r="B58" s="351"/>
      <c r="C58" s="567"/>
      <c r="D58" s="559"/>
      <c r="E58" s="559"/>
      <c r="F58" s="559"/>
      <c r="G58" s="559"/>
      <c r="H58" s="526"/>
      <c r="I58" s="526"/>
      <c r="J58" s="756"/>
      <c r="M58" s="560" t="s">
        <v>1487</v>
      </c>
      <c r="N58" s="252"/>
      <c r="O58" s="259"/>
      <c r="P58" s="260"/>
      <c r="Q58" s="45"/>
      <c r="R58" s="261"/>
    </row>
    <row r="59" spans="2:18" ht="14.1" customHeight="1">
      <c r="B59" s="351"/>
      <c r="C59" s="567"/>
      <c r="D59" s="559"/>
      <c r="E59" s="559"/>
      <c r="F59" s="559"/>
      <c r="G59" s="559"/>
      <c r="H59" s="526"/>
      <c r="I59" s="526"/>
      <c r="J59" s="756"/>
      <c r="K59" s="593"/>
      <c r="L59" s="560"/>
      <c r="M59" s="566"/>
      <c r="N59" s="252"/>
      <c r="O59" s="259"/>
      <c r="P59" s="260"/>
      <c r="Q59" s="45"/>
      <c r="R59" s="261"/>
    </row>
    <row r="60" spans="2:18" ht="14.1" customHeight="1">
      <c r="B60" s="798" t="s">
        <v>1456</v>
      </c>
      <c r="C60" s="798"/>
      <c r="D60" s="798"/>
      <c r="E60" s="798"/>
      <c r="F60" s="798"/>
      <c r="G60" s="798"/>
      <c r="H60" s="798"/>
      <c r="I60" s="798"/>
      <c r="J60" s="798"/>
      <c r="K60" s="798"/>
      <c r="L60" s="798"/>
      <c r="M60" s="798"/>
      <c r="N60" s="252"/>
      <c r="O60" s="259"/>
      <c r="P60" s="260"/>
      <c r="Q60" s="45"/>
      <c r="R60" s="261"/>
    </row>
    <row r="61" spans="2:18" ht="14.1" customHeight="1">
      <c r="B61" s="798" t="s">
        <v>1153</v>
      </c>
      <c r="C61" s="798"/>
      <c r="D61" s="798"/>
      <c r="E61" s="798"/>
      <c r="F61" s="798"/>
      <c r="G61" s="798"/>
      <c r="H61" s="798"/>
      <c r="I61" s="798"/>
      <c r="J61" s="798"/>
      <c r="K61" s="798"/>
      <c r="L61" s="798"/>
      <c r="M61" s="798"/>
      <c r="N61" s="252"/>
      <c r="O61" s="259"/>
      <c r="P61" s="260"/>
      <c r="Q61" s="45"/>
      <c r="R61" s="261"/>
    </row>
    <row r="62" spans="2:18" ht="14.1" customHeight="1">
      <c r="B62" s="805" t="s">
        <v>1432</v>
      </c>
      <c r="C62" s="805"/>
      <c r="D62" s="805"/>
      <c r="E62" s="805"/>
      <c r="F62" s="805"/>
      <c r="G62" s="805"/>
      <c r="H62" s="805"/>
      <c r="I62" s="805"/>
      <c r="J62" s="805"/>
      <c r="K62" s="805"/>
      <c r="L62" s="805"/>
      <c r="M62" s="805"/>
      <c r="N62" s="252"/>
      <c r="O62" s="259"/>
      <c r="P62" s="260"/>
      <c r="Q62" s="45"/>
      <c r="R62" s="261"/>
    </row>
    <row r="63" spans="2:18" ht="30" customHeight="1">
      <c r="B63" s="382" t="s">
        <v>458</v>
      </c>
      <c r="C63" s="383" t="s">
        <v>459</v>
      </c>
      <c r="D63" s="524">
        <v>2015</v>
      </c>
      <c r="E63" s="524">
        <v>2016</v>
      </c>
      <c r="F63" s="524">
        <v>2017</v>
      </c>
      <c r="G63" s="524">
        <v>2018</v>
      </c>
      <c r="H63" s="524">
        <v>2019</v>
      </c>
      <c r="I63" s="524">
        <v>2020</v>
      </c>
      <c r="J63" s="669">
        <v>2021</v>
      </c>
      <c r="K63" s="669">
        <v>2022</v>
      </c>
      <c r="L63" s="524">
        <v>2023</v>
      </c>
      <c r="M63" s="524" t="s">
        <v>26</v>
      </c>
      <c r="N63" s="252"/>
      <c r="O63" s="259"/>
      <c r="P63" s="260"/>
      <c r="Q63" s="45"/>
      <c r="R63" s="261"/>
    </row>
    <row r="64" spans="2:18" ht="14.1" customHeight="1">
      <c r="B64" s="351" t="s">
        <v>8</v>
      </c>
      <c r="C64" s="352" t="s">
        <v>64</v>
      </c>
      <c r="D64" s="559" t="s">
        <v>17</v>
      </c>
      <c r="E64" s="559" t="s">
        <v>17</v>
      </c>
      <c r="F64" s="559">
        <v>1</v>
      </c>
      <c r="G64" s="559" t="s">
        <v>17</v>
      </c>
      <c r="H64" s="526" t="s">
        <v>17</v>
      </c>
      <c r="I64" s="526" t="s">
        <v>17</v>
      </c>
      <c r="J64" s="756" t="s">
        <v>17</v>
      </c>
      <c r="K64" s="593">
        <v>1</v>
      </c>
      <c r="L64" s="560">
        <v>1</v>
      </c>
      <c r="M64" s="531">
        <f>SUM(D64:L64)</f>
        <v>3</v>
      </c>
      <c r="N64" s="252"/>
      <c r="O64" s="259"/>
      <c r="P64" s="260"/>
      <c r="Q64" s="45"/>
      <c r="R64" s="261"/>
    </row>
    <row r="65" spans="2:18" ht="14.1" customHeight="1">
      <c r="B65" s="351" t="s">
        <v>8</v>
      </c>
      <c r="C65" s="352" t="s">
        <v>65</v>
      </c>
      <c r="D65" s="559" t="s">
        <v>17</v>
      </c>
      <c r="E65" s="559">
        <v>1</v>
      </c>
      <c r="F65" s="559" t="s">
        <v>17</v>
      </c>
      <c r="G65" s="559" t="s">
        <v>17</v>
      </c>
      <c r="H65" s="526">
        <v>1</v>
      </c>
      <c r="I65" s="526">
        <v>1</v>
      </c>
      <c r="J65" s="756">
        <v>1</v>
      </c>
      <c r="K65" s="593" t="s">
        <v>17</v>
      </c>
      <c r="L65" s="560">
        <v>2</v>
      </c>
      <c r="M65" s="531">
        <f t="shared" ref="M65:M112" si="2">SUM(D65:L65)</f>
        <v>6</v>
      </c>
      <c r="N65" s="252"/>
      <c r="O65" s="259"/>
      <c r="P65" s="260"/>
      <c r="Q65" s="45"/>
      <c r="R65" s="261"/>
    </row>
    <row r="66" spans="2:18" ht="14.1" customHeight="1">
      <c r="B66" s="351" t="s">
        <v>8</v>
      </c>
      <c r="C66" s="352" t="s">
        <v>66</v>
      </c>
      <c r="D66" s="559" t="s">
        <v>17</v>
      </c>
      <c r="E66" s="559" t="s">
        <v>17</v>
      </c>
      <c r="F66" s="559">
        <v>1</v>
      </c>
      <c r="G66" s="559">
        <v>2</v>
      </c>
      <c r="H66" s="526" t="s">
        <v>17</v>
      </c>
      <c r="I66" s="526" t="s">
        <v>17</v>
      </c>
      <c r="J66" s="756" t="s">
        <v>17</v>
      </c>
      <c r="K66" s="593">
        <v>2</v>
      </c>
      <c r="L66" s="560" t="s">
        <v>17</v>
      </c>
      <c r="M66" s="531">
        <f t="shared" si="2"/>
        <v>5</v>
      </c>
      <c r="N66" s="252"/>
      <c r="O66" s="253"/>
      <c r="P66" s="254"/>
      <c r="Q66" s="255"/>
      <c r="R66" s="256"/>
    </row>
    <row r="67" spans="2:18" ht="14.1" customHeight="1">
      <c r="B67" s="351" t="s">
        <v>8</v>
      </c>
      <c r="C67" s="352" t="s">
        <v>8</v>
      </c>
      <c r="D67" s="559">
        <v>1</v>
      </c>
      <c r="E67" s="559">
        <v>1</v>
      </c>
      <c r="F67" s="559">
        <v>5</v>
      </c>
      <c r="G67" s="559">
        <v>4</v>
      </c>
      <c r="H67" s="526">
        <v>5</v>
      </c>
      <c r="I67" s="526">
        <v>1</v>
      </c>
      <c r="J67" s="756">
        <v>2</v>
      </c>
      <c r="K67" s="593">
        <v>4</v>
      </c>
      <c r="L67" s="560">
        <v>2</v>
      </c>
      <c r="M67" s="531">
        <f t="shared" si="2"/>
        <v>25</v>
      </c>
      <c r="N67" s="252"/>
      <c r="O67" s="259"/>
      <c r="P67" s="260"/>
      <c r="Q67" s="45"/>
      <c r="R67" s="261"/>
    </row>
    <row r="68" spans="2:18" ht="14.1" customHeight="1">
      <c r="B68" s="351" t="s">
        <v>8</v>
      </c>
      <c r="C68" s="352" t="s">
        <v>67</v>
      </c>
      <c r="D68" s="559" t="s">
        <v>17</v>
      </c>
      <c r="E68" s="559" t="s">
        <v>17</v>
      </c>
      <c r="F68" s="559">
        <v>1</v>
      </c>
      <c r="G68" s="559" t="s">
        <v>17</v>
      </c>
      <c r="H68" s="526" t="s">
        <v>17</v>
      </c>
      <c r="I68" s="526" t="s">
        <v>17</v>
      </c>
      <c r="J68" s="756">
        <v>1</v>
      </c>
      <c r="K68" s="593" t="s">
        <v>17</v>
      </c>
      <c r="L68" s="560" t="s">
        <v>17</v>
      </c>
      <c r="M68" s="531">
        <f t="shared" si="2"/>
        <v>2</v>
      </c>
      <c r="N68" s="252"/>
      <c r="O68" s="259"/>
      <c r="P68" s="260"/>
      <c r="Q68" s="45"/>
      <c r="R68" s="261"/>
    </row>
    <row r="69" spans="2:18" ht="14.1" customHeight="1">
      <c r="B69" s="351" t="s">
        <v>8</v>
      </c>
      <c r="C69" s="352" t="s">
        <v>68</v>
      </c>
      <c r="D69" s="559">
        <v>2</v>
      </c>
      <c r="E69" s="559">
        <v>2</v>
      </c>
      <c r="F69" s="559">
        <v>2</v>
      </c>
      <c r="G69" s="559">
        <v>4</v>
      </c>
      <c r="H69" s="526">
        <v>4</v>
      </c>
      <c r="I69" s="526">
        <v>2</v>
      </c>
      <c r="J69" s="756">
        <v>1</v>
      </c>
      <c r="K69" s="593">
        <v>1</v>
      </c>
      <c r="L69" s="560">
        <v>2</v>
      </c>
      <c r="M69" s="531">
        <f t="shared" si="2"/>
        <v>20</v>
      </c>
      <c r="N69" s="252"/>
      <c r="O69" s="253"/>
      <c r="P69" s="254"/>
      <c r="Q69" s="255"/>
      <c r="R69" s="256"/>
    </row>
    <row r="70" spans="2:18" ht="14.1" customHeight="1">
      <c r="B70" s="351" t="s">
        <v>8</v>
      </c>
      <c r="C70" s="352" t="s">
        <v>1037</v>
      </c>
      <c r="D70" s="559" t="s">
        <v>17</v>
      </c>
      <c r="E70" s="559" t="s">
        <v>17</v>
      </c>
      <c r="F70" s="559" t="s">
        <v>17</v>
      </c>
      <c r="G70" s="559" t="s">
        <v>17</v>
      </c>
      <c r="H70" s="526" t="s">
        <v>17</v>
      </c>
      <c r="I70" s="526" t="s">
        <v>17</v>
      </c>
      <c r="J70" s="756">
        <v>1</v>
      </c>
      <c r="K70" s="593" t="s">
        <v>17</v>
      </c>
      <c r="L70" s="560" t="s">
        <v>17</v>
      </c>
      <c r="M70" s="531">
        <f t="shared" si="2"/>
        <v>1</v>
      </c>
      <c r="N70" s="252"/>
      <c r="O70" s="259"/>
      <c r="P70" s="260"/>
      <c r="Q70" s="45"/>
      <c r="R70" s="261"/>
    </row>
    <row r="71" spans="2:18" ht="14.1" customHeight="1">
      <c r="B71" s="351" t="s">
        <v>8</v>
      </c>
      <c r="C71" s="352" t="s">
        <v>69</v>
      </c>
      <c r="D71" s="559" t="s">
        <v>17</v>
      </c>
      <c r="E71" s="559" t="s">
        <v>17</v>
      </c>
      <c r="F71" s="559" t="s">
        <v>17</v>
      </c>
      <c r="G71" s="559">
        <v>1</v>
      </c>
      <c r="H71" s="526" t="s">
        <v>17</v>
      </c>
      <c r="I71" s="526" t="s">
        <v>17</v>
      </c>
      <c r="J71" s="756" t="s">
        <v>17</v>
      </c>
      <c r="K71" s="593">
        <v>2</v>
      </c>
      <c r="L71" s="560" t="s">
        <v>17</v>
      </c>
      <c r="M71" s="531">
        <f t="shared" si="2"/>
        <v>3</v>
      </c>
      <c r="N71" s="252"/>
      <c r="O71" s="259"/>
      <c r="P71" s="260"/>
      <c r="Q71" s="45"/>
      <c r="R71" s="261"/>
    </row>
    <row r="72" spans="2:18" ht="14.1" customHeight="1">
      <c r="B72" s="351" t="s">
        <v>8</v>
      </c>
      <c r="C72" s="352" t="s">
        <v>614</v>
      </c>
      <c r="D72" s="559" t="s">
        <v>17</v>
      </c>
      <c r="E72" s="559" t="s">
        <v>17</v>
      </c>
      <c r="F72" s="559" t="s">
        <v>17</v>
      </c>
      <c r="G72" s="559" t="s">
        <v>17</v>
      </c>
      <c r="H72" s="526" t="s">
        <v>17</v>
      </c>
      <c r="I72" s="526">
        <v>2</v>
      </c>
      <c r="J72" s="756">
        <v>2</v>
      </c>
      <c r="K72" s="593">
        <v>1</v>
      </c>
      <c r="L72" s="560">
        <v>1</v>
      </c>
      <c r="M72" s="531">
        <f t="shared" si="2"/>
        <v>6</v>
      </c>
      <c r="N72" s="252"/>
      <c r="O72" s="259"/>
      <c r="P72" s="260"/>
      <c r="Q72" s="45"/>
      <c r="R72" s="261"/>
    </row>
    <row r="73" spans="2:18" ht="14.1" customHeight="1">
      <c r="B73" s="355" t="s">
        <v>8</v>
      </c>
      <c r="C73" s="356" t="s">
        <v>70</v>
      </c>
      <c r="D73" s="4" t="s">
        <v>17</v>
      </c>
      <c r="E73" s="4" t="s">
        <v>17</v>
      </c>
      <c r="F73" s="4" t="s">
        <v>17</v>
      </c>
      <c r="G73" s="4">
        <v>1</v>
      </c>
      <c r="H73" s="4" t="s">
        <v>17</v>
      </c>
      <c r="I73" s="4">
        <v>1</v>
      </c>
      <c r="J73" s="756" t="s">
        <v>17</v>
      </c>
      <c r="K73" s="593" t="s">
        <v>17</v>
      </c>
      <c r="L73" s="560">
        <v>1</v>
      </c>
      <c r="M73" s="531">
        <f t="shared" si="2"/>
        <v>3</v>
      </c>
      <c r="N73" s="252"/>
      <c r="O73" s="253"/>
      <c r="P73" s="254"/>
      <c r="Q73" s="255"/>
      <c r="R73" s="256"/>
    </row>
    <row r="74" spans="2:18" ht="14.1" customHeight="1">
      <c r="B74" s="351" t="s">
        <v>8</v>
      </c>
      <c r="C74" s="352" t="s">
        <v>1257</v>
      </c>
      <c r="D74" s="561">
        <v>0</v>
      </c>
      <c r="E74" s="561">
        <v>0</v>
      </c>
      <c r="F74" s="561">
        <v>0</v>
      </c>
      <c r="G74" s="561">
        <v>0</v>
      </c>
      <c r="H74" s="561">
        <v>0</v>
      </c>
      <c r="I74" s="561">
        <v>0</v>
      </c>
      <c r="J74" s="757">
        <v>0</v>
      </c>
      <c r="K74" s="593">
        <v>2</v>
      </c>
      <c r="L74" s="560" t="s">
        <v>17</v>
      </c>
      <c r="M74" s="531">
        <f t="shared" si="2"/>
        <v>2</v>
      </c>
      <c r="N74" s="252"/>
      <c r="O74" s="259"/>
      <c r="P74" s="260"/>
      <c r="Q74" s="45"/>
      <c r="R74" s="261"/>
    </row>
    <row r="75" spans="2:18" ht="14.1" customHeight="1">
      <c r="B75" s="351" t="s">
        <v>9</v>
      </c>
      <c r="C75" s="352" t="s">
        <v>71</v>
      </c>
      <c r="D75" s="559" t="s">
        <v>17</v>
      </c>
      <c r="E75" s="559">
        <v>1</v>
      </c>
      <c r="F75" s="559">
        <v>1</v>
      </c>
      <c r="G75" s="559" t="s">
        <v>17</v>
      </c>
      <c r="H75" s="526" t="s">
        <v>17</v>
      </c>
      <c r="I75" s="526" t="s">
        <v>17</v>
      </c>
      <c r="J75" s="756" t="s">
        <v>17</v>
      </c>
      <c r="K75" s="593" t="s">
        <v>17</v>
      </c>
      <c r="L75" s="560">
        <v>1</v>
      </c>
      <c r="M75" s="531">
        <f t="shared" si="2"/>
        <v>3</v>
      </c>
      <c r="N75" s="252"/>
      <c r="O75" s="259"/>
      <c r="P75" s="260"/>
      <c r="Q75" s="45"/>
      <c r="R75" s="261"/>
    </row>
    <row r="76" spans="2:18" ht="14.1" customHeight="1">
      <c r="B76" s="351" t="s">
        <v>9</v>
      </c>
      <c r="C76" s="352" t="s">
        <v>72</v>
      </c>
      <c r="D76" s="559" t="s">
        <v>17</v>
      </c>
      <c r="E76" s="559">
        <v>2</v>
      </c>
      <c r="F76" s="559" t="s">
        <v>17</v>
      </c>
      <c r="G76" s="559" t="s">
        <v>17</v>
      </c>
      <c r="H76" s="526" t="s">
        <v>17</v>
      </c>
      <c r="I76" s="526" t="s">
        <v>17</v>
      </c>
      <c r="J76" s="756" t="s">
        <v>17</v>
      </c>
      <c r="K76" s="593" t="s">
        <v>17</v>
      </c>
      <c r="L76" s="560" t="s">
        <v>17</v>
      </c>
      <c r="M76" s="531">
        <f t="shared" si="2"/>
        <v>2</v>
      </c>
      <c r="N76" s="252"/>
      <c r="O76" s="259"/>
      <c r="P76" s="260"/>
      <c r="Q76" s="45"/>
      <c r="R76" s="261"/>
    </row>
    <row r="77" spans="2:18" ht="14.1" customHeight="1">
      <c r="B77" s="351" t="s">
        <v>9</v>
      </c>
      <c r="C77" s="352" t="s">
        <v>73</v>
      </c>
      <c r="D77" s="559" t="s">
        <v>17</v>
      </c>
      <c r="E77" s="559">
        <v>1</v>
      </c>
      <c r="F77" s="559" t="s">
        <v>17</v>
      </c>
      <c r="G77" s="559">
        <v>1</v>
      </c>
      <c r="H77" s="526" t="s">
        <v>17</v>
      </c>
      <c r="I77" s="526" t="s">
        <v>17</v>
      </c>
      <c r="J77" s="756">
        <v>1</v>
      </c>
      <c r="K77" s="593" t="s">
        <v>17</v>
      </c>
      <c r="L77" s="560" t="s">
        <v>17</v>
      </c>
      <c r="M77" s="531">
        <f t="shared" si="2"/>
        <v>3</v>
      </c>
      <c r="N77" s="252"/>
      <c r="O77" s="259"/>
      <c r="P77" s="260"/>
      <c r="Q77" s="45"/>
      <c r="R77" s="261"/>
    </row>
    <row r="78" spans="2:18" ht="14.1" customHeight="1">
      <c r="B78" s="351" t="s">
        <v>9</v>
      </c>
      <c r="C78" s="352" t="s">
        <v>9</v>
      </c>
      <c r="D78" s="559" t="s">
        <v>17</v>
      </c>
      <c r="E78" s="559" t="s">
        <v>17</v>
      </c>
      <c r="F78" s="559">
        <v>2</v>
      </c>
      <c r="G78" s="559" t="s">
        <v>17</v>
      </c>
      <c r="H78" s="526">
        <v>2</v>
      </c>
      <c r="I78" s="526" t="s">
        <v>17</v>
      </c>
      <c r="J78" s="756" t="s">
        <v>17</v>
      </c>
      <c r="K78" s="593">
        <v>1</v>
      </c>
      <c r="L78" s="560" t="s">
        <v>17</v>
      </c>
      <c r="M78" s="531">
        <f t="shared" si="2"/>
        <v>5</v>
      </c>
      <c r="N78" s="252"/>
      <c r="O78" s="259"/>
      <c r="P78" s="260"/>
      <c r="Q78" s="45"/>
      <c r="R78" s="261"/>
    </row>
    <row r="79" spans="2:18" ht="14.1" customHeight="1">
      <c r="B79" s="351" t="s">
        <v>9</v>
      </c>
      <c r="C79" s="352" t="s">
        <v>74</v>
      </c>
      <c r="D79" s="559">
        <v>1</v>
      </c>
      <c r="E79" s="559" t="s">
        <v>17</v>
      </c>
      <c r="F79" s="559" t="s">
        <v>17</v>
      </c>
      <c r="G79" s="559" t="s">
        <v>17</v>
      </c>
      <c r="H79" s="526">
        <v>1</v>
      </c>
      <c r="I79" s="526" t="s">
        <v>17</v>
      </c>
      <c r="J79" s="756" t="s">
        <v>17</v>
      </c>
      <c r="K79" s="593" t="s">
        <v>17</v>
      </c>
      <c r="L79" s="560">
        <v>1</v>
      </c>
      <c r="M79" s="531">
        <f t="shared" si="2"/>
        <v>3</v>
      </c>
      <c r="N79" s="252"/>
      <c r="O79" s="259"/>
      <c r="P79" s="260"/>
      <c r="Q79" s="45"/>
      <c r="R79" s="261"/>
    </row>
    <row r="80" spans="2:18" ht="14.1" customHeight="1">
      <c r="B80" s="351" t="s">
        <v>9</v>
      </c>
      <c r="C80" s="352" t="s">
        <v>75</v>
      </c>
      <c r="D80" s="559" t="s">
        <v>17</v>
      </c>
      <c r="E80" s="559" t="s">
        <v>17</v>
      </c>
      <c r="F80" s="559" t="s">
        <v>17</v>
      </c>
      <c r="G80" s="559">
        <v>1</v>
      </c>
      <c r="H80" s="526" t="s">
        <v>17</v>
      </c>
      <c r="I80" s="526">
        <v>1</v>
      </c>
      <c r="J80" s="756">
        <v>1</v>
      </c>
      <c r="K80" s="593">
        <v>1</v>
      </c>
      <c r="L80" s="560">
        <v>3</v>
      </c>
      <c r="M80" s="531">
        <f t="shared" si="2"/>
        <v>7</v>
      </c>
    </row>
    <row r="81" spans="2:13" ht="14.1" customHeight="1">
      <c r="B81" s="351" t="s">
        <v>9</v>
      </c>
      <c r="C81" s="352" t="s">
        <v>1260</v>
      </c>
      <c r="D81" s="561">
        <v>0</v>
      </c>
      <c r="E81" s="561">
        <v>0</v>
      </c>
      <c r="F81" s="561">
        <v>0</v>
      </c>
      <c r="G81" s="561">
        <v>0</v>
      </c>
      <c r="H81" s="561">
        <v>0</v>
      </c>
      <c r="I81" s="561">
        <v>0</v>
      </c>
      <c r="J81" s="757">
        <v>0</v>
      </c>
      <c r="K81" s="593">
        <v>1</v>
      </c>
      <c r="L81" s="560" t="s">
        <v>17</v>
      </c>
      <c r="M81" s="531">
        <f t="shared" si="2"/>
        <v>1</v>
      </c>
    </row>
    <row r="82" spans="2:13" ht="14.1" customHeight="1">
      <c r="B82" s="351" t="s">
        <v>10</v>
      </c>
      <c r="C82" s="352" t="s">
        <v>615</v>
      </c>
      <c r="D82" s="559" t="s">
        <v>17</v>
      </c>
      <c r="E82" s="559" t="s">
        <v>17</v>
      </c>
      <c r="F82" s="559" t="s">
        <v>17</v>
      </c>
      <c r="G82" s="559" t="s">
        <v>17</v>
      </c>
      <c r="H82" s="526" t="s">
        <v>17</v>
      </c>
      <c r="I82" s="526">
        <v>2</v>
      </c>
      <c r="J82" s="756" t="s">
        <v>17</v>
      </c>
      <c r="K82" s="593">
        <v>1</v>
      </c>
      <c r="L82" s="560">
        <v>1</v>
      </c>
      <c r="M82" s="531">
        <f t="shared" si="2"/>
        <v>4</v>
      </c>
    </row>
    <row r="83" spans="2:13" ht="14.1" customHeight="1">
      <c r="B83" s="351" t="s">
        <v>10</v>
      </c>
      <c r="C83" s="352" t="s">
        <v>1038</v>
      </c>
      <c r="D83" s="559" t="s">
        <v>17</v>
      </c>
      <c r="E83" s="559" t="s">
        <v>17</v>
      </c>
      <c r="F83" s="559" t="s">
        <v>17</v>
      </c>
      <c r="G83" s="559" t="s">
        <v>17</v>
      </c>
      <c r="H83" s="526" t="s">
        <v>17</v>
      </c>
      <c r="I83" s="526" t="s">
        <v>17</v>
      </c>
      <c r="J83" s="756">
        <v>1</v>
      </c>
      <c r="K83" s="593" t="s">
        <v>17</v>
      </c>
      <c r="L83" s="560" t="s">
        <v>17</v>
      </c>
      <c r="M83" s="531">
        <f t="shared" si="2"/>
        <v>1</v>
      </c>
    </row>
    <row r="84" spans="2:13" ht="14.1" customHeight="1">
      <c r="B84" s="351" t="s">
        <v>10</v>
      </c>
      <c r="C84" s="352" t="s">
        <v>76</v>
      </c>
      <c r="D84" s="559" t="s">
        <v>17</v>
      </c>
      <c r="E84" s="559" t="s">
        <v>17</v>
      </c>
      <c r="F84" s="559">
        <v>1</v>
      </c>
      <c r="G84" s="559">
        <v>2</v>
      </c>
      <c r="H84" s="526" t="s">
        <v>17</v>
      </c>
      <c r="I84" s="526" t="s">
        <v>17</v>
      </c>
      <c r="J84" s="756" t="s">
        <v>17</v>
      </c>
      <c r="K84" s="593">
        <v>2</v>
      </c>
      <c r="L84" s="560">
        <v>1</v>
      </c>
      <c r="M84" s="531">
        <f t="shared" si="2"/>
        <v>6</v>
      </c>
    </row>
    <row r="85" spans="2:13" ht="14.1" customHeight="1">
      <c r="B85" s="351" t="s">
        <v>10</v>
      </c>
      <c r="C85" s="352" t="s">
        <v>10</v>
      </c>
      <c r="D85" s="559">
        <v>2</v>
      </c>
      <c r="E85" s="559">
        <v>5</v>
      </c>
      <c r="F85" s="559">
        <v>1</v>
      </c>
      <c r="G85" s="559">
        <v>3</v>
      </c>
      <c r="H85" s="526">
        <v>1</v>
      </c>
      <c r="I85" s="526">
        <v>2</v>
      </c>
      <c r="J85" s="756">
        <v>4</v>
      </c>
      <c r="K85" s="593">
        <v>1</v>
      </c>
      <c r="L85" s="560" t="s">
        <v>17</v>
      </c>
      <c r="M85" s="531">
        <f t="shared" si="2"/>
        <v>19</v>
      </c>
    </row>
    <row r="86" spans="2:13" ht="14.1" customHeight="1">
      <c r="B86" s="351" t="s">
        <v>10</v>
      </c>
      <c r="C86" s="352" t="s">
        <v>77</v>
      </c>
      <c r="D86" s="559" t="s">
        <v>17</v>
      </c>
      <c r="E86" s="559" t="s">
        <v>17</v>
      </c>
      <c r="F86" s="559">
        <v>1</v>
      </c>
      <c r="G86" s="559" t="s">
        <v>17</v>
      </c>
      <c r="H86" s="526">
        <v>1</v>
      </c>
      <c r="I86" s="526" t="s">
        <v>17</v>
      </c>
      <c r="J86" s="756" t="s">
        <v>17</v>
      </c>
      <c r="K86" s="593" t="s">
        <v>17</v>
      </c>
      <c r="L86" s="560" t="s">
        <v>17</v>
      </c>
      <c r="M86" s="531">
        <f t="shared" si="2"/>
        <v>2</v>
      </c>
    </row>
    <row r="87" spans="2:13" ht="14.1" customHeight="1">
      <c r="B87" s="351" t="s">
        <v>10</v>
      </c>
      <c r="C87" s="352" t="s">
        <v>78</v>
      </c>
      <c r="D87" s="559">
        <v>1</v>
      </c>
      <c r="E87" s="559" t="s">
        <v>17</v>
      </c>
      <c r="F87" s="559">
        <v>1</v>
      </c>
      <c r="G87" s="559">
        <v>4</v>
      </c>
      <c r="H87" s="526">
        <v>2</v>
      </c>
      <c r="I87" s="526">
        <v>3</v>
      </c>
      <c r="J87" s="756" t="s">
        <v>17</v>
      </c>
      <c r="K87" s="593" t="s">
        <v>17</v>
      </c>
      <c r="L87" s="560">
        <v>4</v>
      </c>
      <c r="M87" s="531">
        <f t="shared" si="2"/>
        <v>15</v>
      </c>
    </row>
    <row r="88" spans="2:13" ht="14.1" customHeight="1">
      <c r="B88" s="351" t="s">
        <v>10</v>
      </c>
      <c r="C88" s="352" t="s">
        <v>79</v>
      </c>
      <c r="D88" s="559" t="s">
        <v>17</v>
      </c>
      <c r="E88" s="559" t="s">
        <v>17</v>
      </c>
      <c r="F88" s="559" t="s">
        <v>17</v>
      </c>
      <c r="G88" s="559">
        <v>1</v>
      </c>
      <c r="H88" s="526" t="s">
        <v>17</v>
      </c>
      <c r="I88" s="526">
        <v>1</v>
      </c>
      <c r="J88" s="756" t="s">
        <v>17</v>
      </c>
      <c r="K88" s="593">
        <v>1</v>
      </c>
      <c r="L88" s="560">
        <v>1</v>
      </c>
      <c r="M88" s="531">
        <f t="shared" si="2"/>
        <v>4</v>
      </c>
    </row>
    <row r="89" spans="2:13" ht="14.1" customHeight="1">
      <c r="B89" s="351" t="s">
        <v>10</v>
      </c>
      <c r="C89" s="352" t="s">
        <v>80</v>
      </c>
      <c r="D89" s="559" t="s">
        <v>17</v>
      </c>
      <c r="E89" s="559">
        <v>1</v>
      </c>
      <c r="F89" s="559">
        <v>1</v>
      </c>
      <c r="G89" s="559">
        <v>1</v>
      </c>
      <c r="H89" s="526">
        <v>1</v>
      </c>
      <c r="I89" s="526" t="s">
        <v>17</v>
      </c>
      <c r="J89" s="756">
        <v>1</v>
      </c>
      <c r="K89" s="593" t="s">
        <v>17</v>
      </c>
      <c r="L89" s="560" t="s">
        <v>17</v>
      </c>
      <c r="M89" s="531">
        <f t="shared" si="2"/>
        <v>5</v>
      </c>
    </row>
    <row r="90" spans="2:13" ht="14.1" customHeight="1">
      <c r="B90" s="351" t="s">
        <v>10</v>
      </c>
      <c r="C90" s="352" t="s">
        <v>616</v>
      </c>
      <c r="D90" s="559" t="s">
        <v>17</v>
      </c>
      <c r="E90" s="559" t="s">
        <v>17</v>
      </c>
      <c r="F90" s="559" t="s">
        <v>17</v>
      </c>
      <c r="G90" s="559" t="s">
        <v>17</v>
      </c>
      <c r="H90" s="526" t="s">
        <v>17</v>
      </c>
      <c r="I90" s="526">
        <v>1</v>
      </c>
      <c r="J90" s="756" t="s">
        <v>17</v>
      </c>
      <c r="K90" s="593" t="s">
        <v>17</v>
      </c>
      <c r="L90" s="560">
        <v>1</v>
      </c>
      <c r="M90" s="531">
        <f t="shared" si="2"/>
        <v>2</v>
      </c>
    </row>
    <row r="91" spans="2:13" ht="14.1" customHeight="1">
      <c r="B91" s="351" t="s">
        <v>10</v>
      </c>
      <c r="C91" s="352" t="s">
        <v>81</v>
      </c>
      <c r="D91" s="559" t="s">
        <v>17</v>
      </c>
      <c r="E91" s="559">
        <v>1</v>
      </c>
      <c r="F91" s="559" t="s">
        <v>17</v>
      </c>
      <c r="G91" s="559">
        <v>1</v>
      </c>
      <c r="H91" s="526" t="s">
        <v>17</v>
      </c>
      <c r="I91" s="526">
        <v>1</v>
      </c>
      <c r="J91" s="756" t="s">
        <v>17</v>
      </c>
      <c r="K91" s="593" t="s">
        <v>17</v>
      </c>
      <c r="L91" s="560" t="s">
        <v>17</v>
      </c>
      <c r="M91" s="531">
        <f t="shared" si="2"/>
        <v>3</v>
      </c>
    </row>
    <row r="92" spans="2:13" ht="14.1" customHeight="1">
      <c r="B92" s="351" t="s">
        <v>11</v>
      </c>
      <c r="C92" s="352" t="s">
        <v>82</v>
      </c>
      <c r="D92" s="559" t="s">
        <v>17</v>
      </c>
      <c r="E92" s="559" t="s">
        <v>17</v>
      </c>
      <c r="F92" s="559" t="s">
        <v>17</v>
      </c>
      <c r="G92" s="559" t="s">
        <v>17</v>
      </c>
      <c r="H92" s="526">
        <v>1</v>
      </c>
      <c r="I92" s="526">
        <v>1</v>
      </c>
      <c r="J92" s="756" t="s">
        <v>17</v>
      </c>
      <c r="K92" s="593" t="s">
        <v>17</v>
      </c>
      <c r="L92" s="560" t="s">
        <v>17</v>
      </c>
      <c r="M92" s="531">
        <f t="shared" si="2"/>
        <v>2</v>
      </c>
    </row>
    <row r="93" spans="2:13" ht="14.1" customHeight="1">
      <c r="B93" s="351" t="s">
        <v>11</v>
      </c>
      <c r="C93" s="352" t="s">
        <v>11</v>
      </c>
      <c r="D93" s="559">
        <v>1</v>
      </c>
      <c r="E93" s="559">
        <v>1</v>
      </c>
      <c r="F93" s="559" t="s">
        <v>17</v>
      </c>
      <c r="G93" s="559">
        <v>2</v>
      </c>
      <c r="H93" s="526" t="s">
        <v>17</v>
      </c>
      <c r="I93" s="526" t="s">
        <v>17</v>
      </c>
      <c r="J93" s="756">
        <v>3</v>
      </c>
      <c r="K93" s="593">
        <v>1</v>
      </c>
      <c r="L93" s="560">
        <v>3</v>
      </c>
      <c r="M93" s="531">
        <f t="shared" si="2"/>
        <v>11</v>
      </c>
    </row>
    <row r="94" spans="2:13" ht="14.1" customHeight="1">
      <c r="B94" s="351" t="s">
        <v>11</v>
      </c>
      <c r="C94" s="352" t="s">
        <v>83</v>
      </c>
      <c r="D94" s="559" t="s">
        <v>17</v>
      </c>
      <c r="E94" s="559" t="s">
        <v>17</v>
      </c>
      <c r="F94" s="559" t="s">
        <v>17</v>
      </c>
      <c r="G94" s="559" t="s">
        <v>17</v>
      </c>
      <c r="H94" s="526">
        <v>1</v>
      </c>
      <c r="I94" s="526">
        <v>1</v>
      </c>
      <c r="J94" s="756">
        <v>1</v>
      </c>
      <c r="K94" s="593" t="s">
        <v>17</v>
      </c>
      <c r="L94" s="560" t="s">
        <v>17</v>
      </c>
      <c r="M94" s="531">
        <f t="shared" si="2"/>
        <v>3</v>
      </c>
    </row>
    <row r="95" spans="2:13" ht="14.1" customHeight="1">
      <c r="B95" s="351" t="s">
        <v>11</v>
      </c>
      <c r="C95" s="352" t="s">
        <v>617</v>
      </c>
      <c r="D95" s="559" t="s">
        <v>17</v>
      </c>
      <c r="E95" s="559" t="s">
        <v>17</v>
      </c>
      <c r="F95" s="559" t="s">
        <v>17</v>
      </c>
      <c r="G95" s="559" t="s">
        <v>17</v>
      </c>
      <c r="H95" s="526" t="s">
        <v>17</v>
      </c>
      <c r="I95" s="526">
        <v>1</v>
      </c>
      <c r="J95" s="756">
        <v>1</v>
      </c>
      <c r="K95" s="593" t="s">
        <v>17</v>
      </c>
      <c r="L95" s="560" t="s">
        <v>17</v>
      </c>
      <c r="M95" s="531">
        <f t="shared" si="2"/>
        <v>2</v>
      </c>
    </row>
    <row r="96" spans="2:13" ht="14.1" customHeight="1">
      <c r="B96" s="351" t="s">
        <v>11</v>
      </c>
      <c r="C96" s="352" t="s">
        <v>84</v>
      </c>
      <c r="D96" s="559">
        <v>2</v>
      </c>
      <c r="E96" s="559" t="s">
        <v>17</v>
      </c>
      <c r="F96" s="559">
        <v>1</v>
      </c>
      <c r="G96" s="559">
        <v>1</v>
      </c>
      <c r="H96" s="526">
        <v>1</v>
      </c>
      <c r="I96" s="526" t="s">
        <v>17</v>
      </c>
      <c r="J96" s="756">
        <v>1</v>
      </c>
      <c r="K96" s="593">
        <v>2</v>
      </c>
      <c r="L96" s="560">
        <v>2</v>
      </c>
      <c r="M96" s="531">
        <f t="shared" si="2"/>
        <v>10</v>
      </c>
    </row>
    <row r="97" spans="2:13" ht="14.1" customHeight="1">
      <c r="B97" s="351" t="s">
        <v>12</v>
      </c>
      <c r="C97" s="352" t="s">
        <v>85</v>
      </c>
      <c r="D97" s="559">
        <v>1</v>
      </c>
      <c r="E97" s="559" t="s">
        <v>17</v>
      </c>
      <c r="F97" s="559">
        <v>2</v>
      </c>
      <c r="G97" s="559">
        <v>2</v>
      </c>
      <c r="H97" s="526">
        <v>4</v>
      </c>
      <c r="I97" s="526">
        <v>2</v>
      </c>
      <c r="J97" s="756">
        <v>2</v>
      </c>
      <c r="K97" s="593">
        <v>2</v>
      </c>
      <c r="L97" s="560">
        <v>1</v>
      </c>
      <c r="M97" s="531">
        <f t="shared" si="2"/>
        <v>16</v>
      </c>
    </row>
    <row r="98" spans="2:13" ht="14.1" customHeight="1">
      <c r="B98" s="351" t="s">
        <v>12</v>
      </c>
      <c r="C98" s="352" t="s">
        <v>86</v>
      </c>
      <c r="D98" s="559" t="s">
        <v>17</v>
      </c>
      <c r="E98" s="559" t="s">
        <v>17</v>
      </c>
      <c r="F98" s="559" t="s">
        <v>17</v>
      </c>
      <c r="G98" s="559">
        <v>1</v>
      </c>
      <c r="H98" s="526" t="s">
        <v>17</v>
      </c>
      <c r="I98" s="526" t="s">
        <v>17</v>
      </c>
      <c r="J98" s="756" t="s">
        <v>17</v>
      </c>
      <c r="K98" s="593" t="s">
        <v>17</v>
      </c>
      <c r="L98" s="560" t="s">
        <v>17</v>
      </c>
      <c r="M98" s="531">
        <f t="shared" si="2"/>
        <v>1</v>
      </c>
    </row>
    <row r="99" spans="2:13" ht="14.1" customHeight="1">
      <c r="B99" s="351" t="s">
        <v>12</v>
      </c>
      <c r="C99" s="352" t="s">
        <v>87</v>
      </c>
      <c r="D99" s="559" t="s">
        <v>17</v>
      </c>
      <c r="E99" s="559">
        <v>1</v>
      </c>
      <c r="F99" s="559">
        <v>1</v>
      </c>
      <c r="G99" s="559">
        <v>1</v>
      </c>
      <c r="H99" s="526" t="s">
        <v>17</v>
      </c>
      <c r="I99" s="526" t="s">
        <v>17</v>
      </c>
      <c r="J99" s="756" t="s">
        <v>17</v>
      </c>
      <c r="K99" s="593" t="s">
        <v>17</v>
      </c>
      <c r="L99" s="560">
        <v>2</v>
      </c>
      <c r="M99" s="531">
        <f t="shared" si="2"/>
        <v>5</v>
      </c>
    </row>
    <row r="100" spans="2:13" ht="14.1" customHeight="1">
      <c r="B100" s="351" t="s">
        <v>12</v>
      </c>
      <c r="C100" s="352" t="s">
        <v>88</v>
      </c>
      <c r="D100" s="559">
        <v>2</v>
      </c>
      <c r="E100" s="559">
        <v>2</v>
      </c>
      <c r="F100" s="559" t="s">
        <v>17</v>
      </c>
      <c r="G100" s="559">
        <v>2</v>
      </c>
      <c r="H100" s="526">
        <v>1</v>
      </c>
      <c r="I100" s="526">
        <v>3</v>
      </c>
      <c r="J100" s="756">
        <v>1</v>
      </c>
      <c r="K100" s="593">
        <v>2</v>
      </c>
      <c r="L100" s="560">
        <v>8</v>
      </c>
      <c r="M100" s="531">
        <f t="shared" si="2"/>
        <v>21</v>
      </c>
    </row>
    <row r="101" spans="2:13" ht="14.1" customHeight="1">
      <c r="B101" s="351" t="s">
        <v>12</v>
      </c>
      <c r="C101" s="352" t="s">
        <v>89</v>
      </c>
      <c r="D101" s="559" t="s">
        <v>17</v>
      </c>
      <c r="E101" s="559" t="s">
        <v>17</v>
      </c>
      <c r="F101" s="559">
        <v>2</v>
      </c>
      <c r="G101" s="559">
        <v>2</v>
      </c>
      <c r="H101" s="526" t="s">
        <v>17</v>
      </c>
      <c r="I101" s="526" t="s">
        <v>17</v>
      </c>
      <c r="J101" s="756">
        <v>1</v>
      </c>
      <c r="K101" s="593" t="s">
        <v>17</v>
      </c>
      <c r="L101" s="560">
        <v>1</v>
      </c>
      <c r="M101" s="531">
        <f t="shared" si="2"/>
        <v>6</v>
      </c>
    </row>
    <row r="102" spans="2:13" ht="14.1" customHeight="1">
      <c r="B102" s="351" t="s">
        <v>12</v>
      </c>
      <c r="C102" s="352" t="s">
        <v>12</v>
      </c>
      <c r="D102" s="559" t="s">
        <v>17</v>
      </c>
      <c r="E102" s="559" t="s">
        <v>17</v>
      </c>
      <c r="F102" s="559" t="s">
        <v>17</v>
      </c>
      <c r="G102" s="559" t="s">
        <v>17</v>
      </c>
      <c r="H102" s="565" t="s">
        <v>17</v>
      </c>
      <c r="I102" s="526">
        <v>1</v>
      </c>
      <c r="J102" s="756" t="s">
        <v>17</v>
      </c>
      <c r="K102" s="593" t="s">
        <v>17</v>
      </c>
      <c r="L102" s="560">
        <v>1</v>
      </c>
      <c r="M102" s="531">
        <f t="shared" si="2"/>
        <v>2</v>
      </c>
    </row>
    <row r="103" spans="2:13" ht="14.1" customHeight="1">
      <c r="B103" s="351" t="s">
        <v>12</v>
      </c>
      <c r="C103" s="352" t="s">
        <v>90</v>
      </c>
      <c r="D103" s="559">
        <v>3</v>
      </c>
      <c r="E103" s="559">
        <v>1</v>
      </c>
      <c r="F103" s="559">
        <v>1</v>
      </c>
      <c r="G103" s="559" t="s">
        <v>17</v>
      </c>
      <c r="H103" s="526">
        <v>2</v>
      </c>
      <c r="I103" s="526">
        <v>2</v>
      </c>
      <c r="J103" s="756">
        <v>1</v>
      </c>
      <c r="K103" s="593" t="s">
        <v>17</v>
      </c>
      <c r="L103" s="560" t="s">
        <v>17</v>
      </c>
      <c r="M103" s="531">
        <f t="shared" si="2"/>
        <v>10</v>
      </c>
    </row>
    <row r="104" spans="2:13" ht="14.1" customHeight="1">
      <c r="B104" s="351" t="s">
        <v>12</v>
      </c>
      <c r="C104" s="352" t="s">
        <v>91</v>
      </c>
      <c r="D104" s="559" t="s">
        <v>17</v>
      </c>
      <c r="E104" s="559" t="s">
        <v>17</v>
      </c>
      <c r="F104" s="559" t="s">
        <v>17</v>
      </c>
      <c r="G104" s="559">
        <v>2</v>
      </c>
      <c r="H104" s="526" t="s">
        <v>17</v>
      </c>
      <c r="I104" s="526" t="s">
        <v>17</v>
      </c>
      <c r="J104" s="756" t="s">
        <v>17</v>
      </c>
      <c r="K104" s="593" t="s">
        <v>17</v>
      </c>
      <c r="L104" s="560" t="s">
        <v>17</v>
      </c>
      <c r="M104" s="531">
        <f t="shared" si="2"/>
        <v>2</v>
      </c>
    </row>
    <row r="105" spans="2:13" ht="12.95" customHeight="1">
      <c r="B105" s="351" t="s">
        <v>12</v>
      </c>
      <c r="C105" s="352" t="s">
        <v>92</v>
      </c>
      <c r="D105" s="559">
        <v>1</v>
      </c>
      <c r="E105" s="559" t="s">
        <v>17</v>
      </c>
      <c r="F105" s="559" t="s">
        <v>17</v>
      </c>
      <c r="G105" s="559" t="s">
        <v>17</v>
      </c>
      <c r="H105" s="526" t="s">
        <v>17</v>
      </c>
      <c r="I105" s="526">
        <v>1</v>
      </c>
      <c r="J105" s="756">
        <v>1</v>
      </c>
      <c r="K105" s="593" t="s">
        <v>17</v>
      </c>
      <c r="L105" s="560">
        <v>3</v>
      </c>
      <c r="M105" s="531">
        <f t="shared" si="2"/>
        <v>6</v>
      </c>
    </row>
    <row r="106" spans="2:13" ht="12.95" customHeight="1">
      <c r="B106" s="351" t="s">
        <v>13</v>
      </c>
      <c r="C106" s="352" t="s">
        <v>93</v>
      </c>
      <c r="D106" s="559" t="s">
        <v>17</v>
      </c>
      <c r="E106" s="559" t="s">
        <v>17</v>
      </c>
      <c r="F106" s="559" t="s">
        <v>17</v>
      </c>
      <c r="G106" s="559" t="s">
        <v>17</v>
      </c>
      <c r="H106" s="526">
        <v>1</v>
      </c>
      <c r="I106" s="526" t="s">
        <v>17</v>
      </c>
      <c r="J106" s="756" t="s">
        <v>17</v>
      </c>
      <c r="K106" s="593">
        <v>1</v>
      </c>
      <c r="L106" s="560" t="s">
        <v>17</v>
      </c>
      <c r="M106" s="531">
        <f t="shared" si="2"/>
        <v>2</v>
      </c>
    </row>
    <row r="107" spans="2:13" ht="12.95" customHeight="1">
      <c r="B107" s="351" t="s">
        <v>13</v>
      </c>
      <c r="C107" s="352" t="s">
        <v>94</v>
      </c>
      <c r="D107" s="559" t="s">
        <v>17</v>
      </c>
      <c r="E107" s="559" t="s">
        <v>17</v>
      </c>
      <c r="F107" s="559" t="s">
        <v>17</v>
      </c>
      <c r="G107" s="559">
        <v>1</v>
      </c>
      <c r="H107" s="526" t="s">
        <v>17</v>
      </c>
      <c r="I107" s="526" t="s">
        <v>17</v>
      </c>
      <c r="J107" s="756" t="s">
        <v>17</v>
      </c>
      <c r="K107" s="593" t="s">
        <v>17</v>
      </c>
      <c r="L107" s="560" t="s">
        <v>17</v>
      </c>
      <c r="M107" s="531">
        <f t="shared" si="2"/>
        <v>1</v>
      </c>
    </row>
    <row r="108" spans="2:13" ht="12.95" customHeight="1">
      <c r="B108" s="351" t="s">
        <v>13</v>
      </c>
      <c r="C108" s="352" t="s">
        <v>95</v>
      </c>
      <c r="D108" s="559" t="s">
        <v>17</v>
      </c>
      <c r="E108" s="559">
        <v>2</v>
      </c>
      <c r="F108" s="559" t="s">
        <v>17</v>
      </c>
      <c r="G108" s="559" t="s">
        <v>17</v>
      </c>
      <c r="H108" s="526">
        <v>1</v>
      </c>
      <c r="I108" s="526" t="s">
        <v>17</v>
      </c>
      <c r="J108" s="756" t="s">
        <v>17</v>
      </c>
      <c r="K108" s="593" t="s">
        <v>17</v>
      </c>
      <c r="L108" s="560" t="s">
        <v>17</v>
      </c>
      <c r="M108" s="531">
        <f t="shared" si="2"/>
        <v>3</v>
      </c>
    </row>
    <row r="109" spans="2:13" ht="12.95" customHeight="1">
      <c r="B109" s="351" t="s">
        <v>13</v>
      </c>
      <c r="C109" s="352" t="s">
        <v>96</v>
      </c>
      <c r="D109" s="559" t="s">
        <v>17</v>
      </c>
      <c r="E109" s="559" t="s">
        <v>17</v>
      </c>
      <c r="F109" s="559" t="s">
        <v>17</v>
      </c>
      <c r="G109" s="559" t="s">
        <v>17</v>
      </c>
      <c r="H109" s="526">
        <v>1</v>
      </c>
      <c r="I109" s="526" t="s">
        <v>17</v>
      </c>
      <c r="J109" s="756" t="s">
        <v>17</v>
      </c>
      <c r="K109" s="593" t="s">
        <v>17</v>
      </c>
      <c r="L109" s="560" t="s">
        <v>17</v>
      </c>
      <c r="M109" s="531">
        <f t="shared" si="2"/>
        <v>1</v>
      </c>
    </row>
    <row r="110" spans="2:13" ht="12.95" customHeight="1">
      <c r="B110" s="351" t="s">
        <v>13</v>
      </c>
      <c r="C110" s="352" t="s">
        <v>97</v>
      </c>
      <c r="D110" s="559" t="s">
        <v>17</v>
      </c>
      <c r="E110" s="559">
        <v>1</v>
      </c>
      <c r="F110" s="559" t="s">
        <v>17</v>
      </c>
      <c r="G110" s="559">
        <v>2</v>
      </c>
      <c r="H110" s="526">
        <v>3</v>
      </c>
      <c r="I110" s="526" t="s">
        <v>17</v>
      </c>
      <c r="J110" s="756" t="s">
        <v>17</v>
      </c>
      <c r="K110" s="593" t="s">
        <v>17</v>
      </c>
      <c r="L110" s="560" t="s">
        <v>17</v>
      </c>
      <c r="M110" s="531">
        <f t="shared" si="2"/>
        <v>6</v>
      </c>
    </row>
    <row r="111" spans="2:13" ht="12.95" customHeight="1">
      <c r="B111" s="351" t="s">
        <v>13</v>
      </c>
      <c r="C111" s="352" t="s">
        <v>98</v>
      </c>
      <c r="D111" s="559" t="s">
        <v>17</v>
      </c>
      <c r="E111" s="559">
        <v>1</v>
      </c>
      <c r="F111" s="559" t="s">
        <v>17</v>
      </c>
      <c r="G111" s="559">
        <v>1</v>
      </c>
      <c r="H111" s="526">
        <v>1</v>
      </c>
      <c r="I111" s="526" t="s">
        <v>17</v>
      </c>
      <c r="J111" s="756">
        <v>1</v>
      </c>
      <c r="K111" s="593" t="s">
        <v>17</v>
      </c>
      <c r="L111" s="560">
        <v>1</v>
      </c>
      <c r="M111" s="531">
        <f t="shared" si="2"/>
        <v>5</v>
      </c>
    </row>
    <row r="112" spans="2:13" ht="12.95" customHeight="1">
      <c r="B112" s="351" t="s">
        <v>13</v>
      </c>
      <c r="C112" s="352" t="s">
        <v>99</v>
      </c>
      <c r="D112" s="559" t="s">
        <v>17</v>
      </c>
      <c r="E112" s="559" t="s">
        <v>17</v>
      </c>
      <c r="F112" s="559" t="s">
        <v>17</v>
      </c>
      <c r="G112" s="559">
        <v>2</v>
      </c>
      <c r="H112" s="526">
        <v>1</v>
      </c>
      <c r="I112" s="526" t="s">
        <v>17</v>
      </c>
      <c r="J112" s="756">
        <v>1</v>
      </c>
      <c r="K112" s="593" t="s">
        <v>17</v>
      </c>
      <c r="L112" s="560">
        <v>1</v>
      </c>
      <c r="M112" s="531">
        <f t="shared" si="2"/>
        <v>5</v>
      </c>
    </row>
    <row r="113" spans="2:13" ht="12.95" customHeight="1">
      <c r="B113" s="353" t="s">
        <v>13</v>
      </c>
      <c r="C113" s="354" t="s">
        <v>100</v>
      </c>
      <c r="D113" s="568" t="s">
        <v>17</v>
      </c>
      <c r="E113" s="562" t="s">
        <v>17</v>
      </c>
      <c r="F113" s="562" t="s">
        <v>17</v>
      </c>
      <c r="G113" s="562">
        <v>1</v>
      </c>
      <c r="H113" s="563" t="s">
        <v>17</v>
      </c>
      <c r="I113" s="563">
        <v>1</v>
      </c>
      <c r="J113" s="758" t="s">
        <v>17</v>
      </c>
      <c r="K113" s="759">
        <v>1</v>
      </c>
      <c r="L113" s="564">
        <v>1</v>
      </c>
      <c r="M113" s="535">
        <f>SUM(D113:L113)</f>
        <v>4</v>
      </c>
    </row>
    <row r="114" spans="2:13" ht="12.95" customHeight="1">
      <c r="B114" s="351"/>
      <c r="C114" s="567"/>
      <c r="D114" s="559"/>
      <c r="E114" s="559"/>
      <c r="F114" s="559"/>
      <c r="G114" s="559"/>
      <c r="H114" s="526"/>
      <c r="I114" s="526"/>
      <c r="J114" s="756"/>
      <c r="K114" s="593"/>
      <c r="L114" s="560"/>
      <c r="M114" s="560" t="s">
        <v>1487</v>
      </c>
    </row>
    <row r="115" spans="2:13" ht="12.95" customHeight="1">
      <c r="B115" s="351"/>
      <c r="C115" s="567"/>
      <c r="D115" s="559"/>
      <c r="E115" s="559"/>
      <c r="F115" s="559"/>
      <c r="G115" s="559"/>
      <c r="H115" s="526"/>
      <c r="I115" s="526"/>
      <c r="J115" s="756"/>
      <c r="K115" s="593"/>
      <c r="L115" s="560"/>
      <c r="M115" s="566"/>
    </row>
    <row r="116" spans="2:13" ht="14.1" customHeight="1">
      <c r="B116" s="798" t="s">
        <v>1456</v>
      </c>
      <c r="C116" s="798"/>
      <c r="D116" s="798"/>
      <c r="E116" s="798"/>
      <c r="F116" s="798"/>
      <c r="G116" s="798"/>
      <c r="H116" s="798"/>
      <c r="I116" s="798"/>
      <c r="J116" s="798"/>
      <c r="K116" s="798"/>
      <c r="L116" s="798"/>
      <c r="M116" s="798"/>
    </row>
    <row r="117" spans="2:13" ht="14.1" customHeight="1">
      <c r="B117" s="798" t="s">
        <v>1153</v>
      </c>
      <c r="C117" s="798"/>
      <c r="D117" s="798"/>
      <c r="E117" s="798"/>
      <c r="F117" s="798"/>
      <c r="G117" s="798"/>
      <c r="H117" s="798"/>
      <c r="I117" s="798"/>
      <c r="J117" s="798"/>
      <c r="K117" s="798"/>
      <c r="L117" s="798"/>
      <c r="M117" s="798"/>
    </row>
    <row r="118" spans="2:13" ht="14.1" customHeight="1">
      <c r="B118" s="805" t="s">
        <v>1432</v>
      </c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</row>
    <row r="119" spans="2:13" ht="30" customHeight="1">
      <c r="B119" s="382" t="s">
        <v>458</v>
      </c>
      <c r="C119" s="383" t="s">
        <v>459</v>
      </c>
      <c r="D119" s="524">
        <v>2015</v>
      </c>
      <c r="E119" s="524">
        <v>2016</v>
      </c>
      <c r="F119" s="524">
        <v>2017</v>
      </c>
      <c r="G119" s="524">
        <v>2018</v>
      </c>
      <c r="H119" s="524">
        <v>2019</v>
      </c>
      <c r="I119" s="524">
        <v>2020</v>
      </c>
      <c r="J119" s="669">
        <v>2021</v>
      </c>
      <c r="K119" s="669">
        <v>2022</v>
      </c>
      <c r="L119" s="524">
        <v>2023</v>
      </c>
      <c r="M119" s="524" t="s">
        <v>26</v>
      </c>
    </row>
    <row r="120" spans="2:13" ht="12.95" customHeight="1">
      <c r="B120" s="351" t="s">
        <v>13</v>
      </c>
      <c r="C120" s="352" t="s">
        <v>101</v>
      </c>
      <c r="D120" s="559" t="s">
        <v>17</v>
      </c>
      <c r="E120" s="559">
        <v>1</v>
      </c>
      <c r="F120" s="559" t="s">
        <v>17</v>
      </c>
      <c r="G120" s="559" t="s">
        <v>17</v>
      </c>
      <c r="H120" s="526" t="s">
        <v>17</v>
      </c>
      <c r="I120" s="526" t="s">
        <v>17</v>
      </c>
      <c r="J120" s="756" t="s">
        <v>17</v>
      </c>
      <c r="K120" s="593" t="s">
        <v>17</v>
      </c>
      <c r="L120" s="560" t="s">
        <v>17</v>
      </c>
      <c r="M120" s="531">
        <f>SUM(D120:L120)</f>
        <v>1</v>
      </c>
    </row>
    <row r="121" spans="2:13" ht="12.95" customHeight="1">
      <c r="B121" s="351" t="s">
        <v>13</v>
      </c>
      <c r="C121" s="352" t="s">
        <v>102</v>
      </c>
      <c r="D121" s="559">
        <v>1</v>
      </c>
      <c r="E121" s="559" t="s">
        <v>17</v>
      </c>
      <c r="F121" s="559">
        <v>4</v>
      </c>
      <c r="G121" s="559">
        <v>7</v>
      </c>
      <c r="H121" s="526">
        <v>4</v>
      </c>
      <c r="I121" s="526">
        <v>2</v>
      </c>
      <c r="J121" s="756">
        <v>2</v>
      </c>
      <c r="K121" s="593">
        <v>5</v>
      </c>
      <c r="L121" s="560">
        <v>1</v>
      </c>
      <c r="M121" s="531">
        <f t="shared" ref="M121:M168" si="3">SUM(D121:L121)</f>
        <v>26</v>
      </c>
    </row>
    <row r="122" spans="2:13" ht="12.95" customHeight="1">
      <c r="B122" s="351" t="s">
        <v>13</v>
      </c>
      <c r="C122" s="352" t="s">
        <v>103</v>
      </c>
      <c r="D122" s="559" t="s">
        <v>17</v>
      </c>
      <c r="E122" s="559" t="s">
        <v>17</v>
      </c>
      <c r="F122" s="559" t="s">
        <v>17</v>
      </c>
      <c r="G122" s="559" t="s">
        <v>17</v>
      </c>
      <c r="H122" s="526">
        <v>1</v>
      </c>
      <c r="I122" s="526" t="s">
        <v>17</v>
      </c>
      <c r="J122" s="756">
        <v>1</v>
      </c>
      <c r="K122" s="593" t="s">
        <v>17</v>
      </c>
      <c r="L122" s="560" t="s">
        <v>17</v>
      </c>
      <c r="M122" s="531">
        <f t="shared" si="3"/>
        <v>2</v>
      </c>
    </row>
    <row r="123" spans="2:13" ht="12.95" customHeight="1">
      <c r="B123" s="351" t="s">
        <v>14</v>
      </c>
      <c r="C123" s="352" t="s">
        <v>104</v>
      </c>
      <c r="D123" s="559" t="s">
        <v>17</v>
      </c>
      <c r="E123" s="559" t="s">
        <v>17</v>
      </c>
      <c r="F123" s="559">
        <v>7</v>
      </c>
      <c r="G123" s="559">
        <v>1</v>
      </c>
      <c r="H123" s="526">
        <v>1</v>
      </c>
      <c r="I123" s="526">
        <v>2</v>
      </c>
      <c r="J123" s="756">
        <v>2</v>
      </c>
      <c r="K123" s="593">
        <v>5</v>
      </c>
      <c r="L123" s="560">
        <v>1</v>
      </c>
      <c r="M123" s="531">
        <f t="shared" si="3"/>
        <v>19</v>
      </c>
    </row>
    <row r="124" spans="2:13" ht="12.95" customHeight="1">
      <c r="B124" s="351" t="s">
        <v>14</v>
      </c>
      <c r="C124" s="352" t="s">
        <v>105</v>
      </c>
      <c r="D124" s="559" t="s">
        <v>17</v>
      </c>
      <c r="E124" s="559" t="s">
        <v>17</v>
      </c>
      <c r="F124" s="559" t="s">
        <v>17</v>
      </c>
      <c r="G124" s="559">
        <v>3</v>
      </c>
      <c r="H124" s="526" t="s">
        <v>17</v>
      </c>
      <c r="I124" s="526">
        <v>1</v>
      </c>
      <c r="J124" s="756" t="s">
        <v>17</v>
      </c>
      <c r="K124" s="593" t="s">
        <v>17</v>
      </c>
      <c r="L124" s="560" t="s">
        <v>17</v>
      </c>
      <c r="M124" s="531">
        <f t="shared" si="3"/>
        <v>4</v>
      </c>
    </row>
    <row r="125" spans="2:13" ht="12.95" customHeight="1">
      <c r="B125" s="351" t="s">
        <v>14</v>
      </c>
      <c r="C125" s="352" t="s">
        <v>14</v>
      </c>
      <c r="D125" s="559" t="s">
        <v>17</v>
      </c>
      <c r="E125" s="559" t="s">
        <v>17</v>
      </c>
      <c r="F125" s="559" t="s">
        <v>17</v>
      </c>
      <c r="G125" s="559" t="s">
        <v>17</v>
      </c>
      <c r="H125" s="526">
        <v>1</v>
      </c>
      <c r="I125" s="526">
        <v>1</v>
      </c>
      <c r="J125" s="756" t="s">
        <v>17</v>
      </c>
      <c r="K125" s="593" t="s">
        <v>17</v>
      </c>
      <c r="L125" s="560">
        <v>2</v>
      </c>
      <c r="M125" s="531">
        <f t="shared" si="3"/>
        <v>4</v>
      </c>
    </row>
    <row r="126" spans="2:13" ht="12.95" customHeight="1">
      <c r="B126" s="357" t="s">
        <v>479</v>
      </c>
      <c r="C126" s="352" t="s">
        <v>123</v>
      </c>
      <c r="D126" s="559">
        <v>31</v>
      </c>
      <c r="E126" s="559">
        <v>34</v>
      </c>
      <c r="F126" s="559">
        <v>30</v>
      </c>
      <c r="G126" s="559">
        <v>32</v>
      </c>
      <c r="H126" s="526">
        <v>36</v>
      </c>
      <c r="I126" s="526">
        <v>25</v>
      </c>
      <c r="J126" s="756">
        <v>32</v>
      </c>
      <c r="K126" s="593">
        <v>37</v>
      </c>
      <c r="L126" s="560">
        <v>26</v>
      </c>
      <c r="M126" s="531">
        <f t="shared" si="3"/>
        <v>283</v>
      </c>
    </row>
    <row r="127" spans="2:13" ht="12.95" customHeight="1">
      <c r="B127" s="351" t="s">
        <v>1140</v>
      </c>
      <c r="C127" s="352" t="s">
        <v>132</v>
      </c>
      <c r="D127" s="559">
        <v>2</v>
      </c>
      <c r="E127" s="559">
        <v>1</v>
      </c>
      <c r="F127" s="559">
        <v>1</v>
      </c>
      <c r="G127" s="559">
        <v>1</v>
      </c>
      <c r="H127" s="526">
        <v>1</v>
      </c>
      <c r="I127" s="526" t="s">
        <v>17</v>
      </c>
      <c r="J127" s="756">
        <v>1</v>
      </c>
      <c r="K127" s="593">
        <v>2</v>
      </c>
      <c r="L127" s="560" t="s">
        <v>17</v>
      </c>
      <c r="M127" s="531">
        <f t="shared" si="3"/>
        <v>9</v>
      </c>
    </row>
    <row r="128" spans="2:13" ht="12.95" customHeight="1">
      <c r="B128" s="351" t="s">
        <v>1140</v>
      </c>
      <c r="C128" s="352" t="s">
        <v>133</v>
      </c>
      <c r="D128" s="559" t="s">
        <v>17</v>
      </c>
      <c r="E128" s="559" t="s">
        <v>17</v>
      </c>
      <c r="F128" s="559" t="s">
        <v>17</v>
      </c>
      <c r="G128" s="559" t="s">
        <v>17</v>
      </c>
      <c r="H128" s="526">
        <v>1</v>
      </c>
      <c r="I128" s="526">
        <v>1</v>
      </c>
      <c r="J128" s="756" t="s">
        <v>17</v>
      </c>
      <c r="K128" s="593" t="s">
        <v>17</v>
      </c>
      <c r="L128" s="560" t="s">
        <v>17</v>
      </c>
      <c r="M128" s="531">
        <f t="shared" si="3"/>
        <v>2</v>
      </c>
    </row>
    <row r="129" spans="2:13" ht="12.95" customHeight="1">
      <c r="B129" s="351" t="s">
        <v>1140</v>
      </c>
      <c r="C129" s="352" t="s">
        <v>134</v>
      </c>
      <c r="D129" s="559">
        <v>1</v>
      </c>
      <c r="E129" s="559">
        <v>1</v>
      </c>
      <c r="F129" s="559">
        <v>2</v>
      </c>
      <c r="G129" s="559">
        <v>1</v>
      </c>
      <c r="H129" s="526">
        <v>4</v>
      </c>
      <c r="I129" s="526">
        <v>2</v>
      </c>
      <c r="J129" s="756" t="s">
        <v>17</v>
      </c>
      <c r="K129" s="593">
        <v>1</v>
      </c>
      <c r="L129" s="560">
        <v>1</v>
      </c>
      <c r="M129" s="531">
        <f t="shared" si="3"/>
        <v>13</v>
      </c>
    </row>
    <row r="130" spans="2:13" ht="12.95" customHeight="1">
      <c r="B130" s="351" t="s">
        <v>1140</v>
      </c>
      <c r="C130" s="352" t="s">
        <v>135</v>
      </c>
      <c r="D130" s="559" t="s">
        <v>17</v>
      </c>
      <c r="E130" s="559">
        <v>1</v>
      </c>
      <c r="F130" s="559">
        <v>1</v>
      </c>
      <c r="G130" s="559">
        <v>3</v>
      </c>
      <c r="H130" s="526">
        <v>2</v>
      </c>
      <c r="I130" s="526">
        <v>2</v>
      </c>
      <c r="J130" s="756">
        <v>2</v>
      </c>
      <c r="K130" s="593">
        <v>1</v>
      </c>
      <c r="L130" s="560">
        <v>1</v>
      </c>
      <c r="M130" s="531">
        <f t="shared" si="3"/>
        <v>13</v>
      </c>
    </row>
    <row r="131" spans="2:13" ht="12.95" customHeight="1">
      <c r="B131" s="351" t="s">
        <v>1140</v>
      </c>
      <c r="C131" s="352" t="s">
        <v>136</v>
      </c>
      <c r="D131" s="559" t="s">
        <v>17</v>
      </c>
      <c r="E131" s="559" t="s">
        <v>17</v>
      </c>
      <c r="F131" s="559">
        <v>1</v>
      </c>
      <c r="G131" s="559">
        <v>1</v>
      </c>
      <c r="H131" s="526" t="s">
        <v>17</v>
      </c>
      <c r="I131" s="526" t="s">
        <v>17</v>
      </c>
      <c r="J131" s="756">
        <v>2</v>
      </c>
      <c r="K131" s="593" t="s">
        <v>17</v>
      </c>
      <c r="L131" s="560">
        <v>1</v>
      </c>
      <c r="M131" s="531">
        <f t="shared" si="3"/>
        <v>5</v>
      </c>
    </row>
    <row r="132" spans="2:13" ht="12.95" customHeight="1">
      <c r="B132" s="351" t="s">
        <v>1140</v>
      </c>
      <c r="C132" s="352" t="s">
        <v>137</v>
      </c>
      <c r="D132" s="559">
        <v>2</v>
      </c>
      <c r="E132" s="559">
        <v>1</v>
      </c>
      <c r="F132" s="559">
        <v>1</v>
      </c>
      <c r="G132" s="559" t="s">
        <v>17</v>
      </c>
      <c r="H132" s="526">
        <v>1</v>
      </c>
      <c r="I132" s="526">
        <v>2</v>
      </c>
      <c r="J132" s="756">
        <v>2</v>
      </c>
      <c r="K132" s="593">
        <v>2</v>
      </c>
      <c r="L132" s="560">
        <v>2</v>
      </c>
      <c r="M132" s="531">
        <f t="shared" si="3"/>
        <v>13</v>
      </c>
    </row>
    <row r="133" spans="2:13" ht="12.95" customHeight="1">
      <c r="B133" s="351" t="s">
        <v>15</v>
      </c>
      <c r="C133" s="352" t="s">
        <v>106</v>
      </c>
      <c r="D133" s="559" t="s">
        <v>17</v>
      </c>
      <c r="E133" s="559" t="s">
        <v>17</v>
      </c>
      <c r="F133" s="559" t="s">
        <v>17</v>
      </c>
      <c r="G133" s="559">
        <v>1</v>
      </c>
      <c r="H133" s="526">
        <v>1</v>
      </c>
      <c r="I133" s="526" t="s">
        <v>17</v>
      </c>
      <c r="J133" s="756" t="s">
        <v>17</v>
      </c>
      <c r="K133" s="593" t="s">
        <v>17</v>
      </c>
      <c r="L133" s="560" t="s">
        <v>17</v>
      </c>
      <c r="M133" s="531">
        <f t="shared" si="3"/>
        <v>2</v>
      </c>
    </row>
    <row r="134" spans="2:13" ht="12.95" customHeight="1">
      <c r="B134" s="351" t="s">
        <v>15</v>
      </c>
      <c r="C134" s="352" t="s">
        <v>107</v>
      </c>
      <c r="D134" s="559" t="s">
        <v>17</v>
      </c>
      <c r="E134" s="559" t="s">
        <v>17</v>
      </c>
      <c r="F134" s="559" t="s">
        <v>17</v>
      </c>
      <c r="G134" s="559">
        <v>1</v>
      </c>
      <c r="H134" s="526">
        <v>2</v>
      </c>
      <c r="I134" s="526" t="s">
        <v>17</v>
      </c>
      <c r="J134" s="756" t="s">
        <v>17</v>
      </c>
      <c r="K134" s="593" t="s">
        <v>17</v>
      </c>
      <c r="L134" s="560" t="s">
        <v>17</v>
      </c>
      <c r="M134" s="531">
        <f t="shared" si="3"/>
        <v>3</v>
      </c>
    </row>
    <row r="135" spans="2:13" ht="12.95" customHeight="1">
      <c r="B135" s="351" t="s">
        <v>15</v>
      </c>
      <c r="C135" s="352" t="s">
        <v>15</v>
      </c>
      <c r="D135" s="559" t="s">
        <v>17</v>
      </c>
      <c r="E135" s="559" t="s">
        <v>17</v>
      </c>
      <c r="F135" s="559">
        <v>1</v>
      </c>
      <c r="G135" s="559" t="s">
        <v>17</v>
      </c>
      <c r="H135" s="526" t="s">
        <v>17</v>
      </c>
      <c r="I135" s="526" t="s">
        <v>17</v>
      </c>
      <c r="J135" s="756">
        <v>1</v>
      </c>
      <c r="K135" s="593">
        <v>1</v>
      </c>
      <c r="L135" s="560" t="s">
        <v>17</v>
      </c>
      <c r="M135" s="531">
        <f t="shared" si="3"/>
        <v>3</v>
      </c>
    </row>
    <row r="136" spans="2:13" ht="12.95" customHeight="1">
      <c r="B136" s="351" t="s">
        <v>15</v>
      </c>
      <c r="C136" s="352" t="s">
        <v>108</v>
      </c>
      <c r="D136" s="559" t="s">
        <v>17</v>
      </c>
      <c r="E136" s="559" t="s">
        <v>17</v>
      </c>
      <c r="F136" s="559" t="s">
        <v>17</v>
      </c>
      <c r="G136" s="559">
        <v>1</v>
      </c>
      <c r="H136" s="526">
        <v>1</v>
      </c>
      <c r="I136" s="526">
        <v>1</v>
      </c>
      <c r="J136" s="756">
        <v>1</v>
      </c>
      <c r="K136" s="593" t="s">
        <v>17</v>
      </c>
      <c r="L136" s="560" t="s">
        <v>17</v>
      </c>
      <c r="M136" s="531">
        <f t="shared" si="3"/>
        <v>4</v>
      </c>
    </row>
    <row r="137" spans="2:13" ht="12.95" customHeight="1">
      <c r="B137" s="351" t="s">
        <v>15</v>
      </c>
      <c r="C137" s="352" t="s">
        <v>109</v>
      </c>
      <c r="D137" s="559" t="s">
        <v>17</v>
      </c>
      <c r="E137" s="559">
        <v>1</v>
      </c>
      <c r="F137" s="559">
        <v>1</v>
      </c>
      <c r="G137" s="559">
        <v>1</v>
      </c>
      <c r="H137" s="526">
        <v>2</v>
      </c>
      <c r="I137" s="526">
        <v>2</v>
      </c>
      <c r="J137" s="756">
        <v>2</v>
      </c>
      <c r="K137" s="593">
        <v>2</v>
      </c>
      <c r="L137" s="560">
        <v>1</v>
      </c>
      <c r="M137" s="531">
        <f t="shared" si="3"/>
        <v>12</v>
      </c>
    </row>
    <row r="138" spans="2:13" ht="12.95" customHeight="1">
      <c r="B138" s="351" t="s">
        <v>15</v>
      </c>
      <c r="C138" s="352" t="s">
        <v>1039</v>
      </c>
      <c r="D138" s="559" t="s">
        <v>17</v>
      </c>
      <c r="E138" s="559" t="s">
        <v>17</v>
      </c>
      <c r="F138" s="559" t="s">
        <v>17</v>
      </c>
      <c r="G138" s="559" t="s">
        <v>17</v>
      </c>
      <c r="H138" s="526" t="s">
        <v>17</v>
      </c>
      <c r="I138" s="526" t="s">
        <v>17</v>
      </c>
      <c r="J138" s="756">
        <v>1</v>
      </c>
      <c r="K138" s="593" t="s">
        <v>17</v>
      </c>
      <c r="L138" s="560" t="s">
        <v>17</v>
      </c>
      <c r="M138" s="531">
        <f t="shared" si="3"/>
        <v>1</v>
      </c>
    </row>
    <row r="139" spans="2:13" ht="12.95" customHeight="1">
      <c r="B139" s="351" t="s">
        <v>16</v>
      </c>
      <c r="C139" s="352" t="s">
        <v>1041</v>
      </c>
      <c r="D139" s="559" t="s">
        <v>17</v>
      </c>
      <c r="E139" s="559" t="s">
        <v>17</v>
      </c>
      <c r="F139" s="559" t="s">
        <v>17</v>
      </c>
      <c r="G139" s="559" t="s">
        <v>17</v>
      </c>
      <c r="H139" s="526" t="s">
        <v>17</v>
      </c>
      <c r="I139" s="526" t="s">
        <v>17</v>
      </c>
      <c r="J139" s="756">
        <v>1</v>
      </c>
      <c r="K139" s="593" t="s">
        <v>17</v>
      </c>
      <c r="L139" s="560" t="s">
        <v>17</v>
      </c>
      <c r="M139" s="531">
        <f t="shared" si="3"/>
        <v>1</v>
      </c>
    </row>
    <row r="140" spans="2:13" ht="12.95" customHeight="1">
      <c r="B140" s="351" t="s">
        <v>16</v>
      </c>
      <c r="C140" s="352" t="s">
        <v>110</v>
      </c>
      <c r="D140" s="559" t="s">
        <v>17</v>
      </c>
      <c r="E140" s="559" t="s">
        <v>17</v>
      </c>
      <c r="F140" s="559">
        <v>1</v>
      </c>
      <c r="G140" s="559" t="s">
        <v>17</v>
      </c>
      <c r="H140" s="526" t="s">
        <v>17</v>
      </c>
      <c r="I140" s="526" t="s">
        <v>17</v>
      </c>
      <c r="J140" s="756" t="s">
        <v>17</v>
      </c>
      <c r="K140" s="593">
        <v>1</v>
      </c>
      <c r="L140" s="560" t="s">
        <v>17</v>
      </c>
      <c r="M140" s="531">
        <f t="shared" si="3"/>
        <v>2</v>
      </c>
    </row>
    <row r="141" spans="2:13" ht="12.95" customHeight="1">
      <c r="B141" s="355" t="s">
        <v>16</v>
      </c>
      <c r="C141" s="356" t="s">
        <v>111</v>
      </c>
      <c r="D141" s="4">
        <v>1</v>
      </c>
      <c r="E141" s="4">
        <v>2</v>
      </c>
      <c r="F141" s="4">
        <v>1</v>
      </c>
      <c r="G141" s="4">
        <v>4</v>
      </c>
      <c r="H141" s="4">
        <v>1</v>
      </c>
      <c r="I141" s="4">
        <v>2</v>
      </c>
      <c r="J141" s="756">
        <v>4</v>
      </c>
      <c r="K141" s="593">
        <v>1</v>
      </c>
      <c r="L141" s="560">
        <v>1</v>
      </c>
      <c r="M141" s="531">
        <f t="shared" si="3"/>
        <v>17</v>
      </c>
    </row>
    <row r="142" spans="2:13" ht="12.95" customHeight="1">
      <c r="B142" s="351" t="s">
        <v>18</v>
      </c>
      <c r="C142" s="352" t="s">
        <v>112</v>
      </c>
      <c r="D142" s="559" t="s">
        <v>17</v>
      </c>
      <c r="E142" s="559" t="s">
        <v>17</v>
      </c>
      <c r="F142" s="559" t="s">
        <v>17</v>
      </c>
      <c r="G142" s="559" t="s">
        <v>17</v>
      </c>
      <c r="H142" s="526">
        <v>1</v>
      </c>
      <c r="I142" s="526" t="s">
        <v>17</v>
      </c>
      <c r="J142" s="756" t="s">
        <v>17</v>
      </c>
      <c r="K142" s="593" t="s">
        <v>17</v>
      </c>
      <c r="L142" s="560" t="s">
        <v>17</v>
      </c>
      <c r="M142" s="531">
        <f t="shared" si="3"/>
        <v>1</v>
      </c>
    </row>
    <row r="143" spans="2:13" ht="12.95" customHeight="1">
      <c r="B143" s="351" t="s">
        <v>18</v>
      </c>
      <c r="C143" s="352" t="s">
        <v>113</v>
      </c>
      <c r="D143" s="559">
        <v>1</v>
      </c>
      <c r="E143" s="559">
        <v>1</v>
      </c>
      <c r="F143" s="559">
        <v>1</v>
      </c>
      <c r="G143" s="559" t="s">
        <v>17</v>
      </c>
      <c r="H143" s="526" t="s">
        <v>17</v>
      </c>
      <c r="I143" s="526" t="s">
        <v>17</v>
      </c>
      <c r="J143" s="756" t="s">
        <v>17</v>
      </c>
      <c r="K143" s="593" t="s">
        <v>17</v>
      </c>
      <c r="L143" s="560" t="s">
        <v>17</v>
      </c>
      <c r="M143" s="531">
        <f t="shared" si="3"/>
        <v>3</v>
      </c>
    </row>
    <row r="144" spans="2:13" ht="12.95" customHeight="1">
      <c r="B144" s="351" t="s">
        <v>18</v>
      </c>
      <c r="C144" s="352" t="s">
        <v>114</v>
      </c>
      <c r="D144" s="559" t="s">
        <v>17</v>
      </c>
      <c r="E144" s="559" t="s">
        <v>17</v>
      </c>
      <c r="F144" s="559" t="s">
        <v>17</v>
      </c>
      <c r="G144" s="559">
        <v>1</v>
      </c>
      <c r="H144" s="526">
        <v>1</v>
      </c>
      <c r="I144" s="526">
        <v>1</v>
      </c>
      <c r="J144" s="756" t="s">
        <v>17</v>
      </c>
      <c r="K144" s="593" t="s">
        <v>17</v>
      </c>
      <c r="L144" s="560">
        <v>1</v>
      </c>
      <c r="M144" s="531">
        <f t="shared" si="3"/>
        <v>4</v>
      </c>
    </row>
    <row r="145" spans="2:13" ht="12.95" customHeight="1">
      <c r="B145" s="351" t="s">
        <v>19</v>
      </c>
      <c r="C145" s="352" t="s">
        <v>115</v>
      </c>
      <c r="D145" s="559" t="s">
        <v>17</v>
      </c>
      <c r="E145" s="559" t="s">
        <v>17</v>
      </c>
      <c r="F145" s="559">
        <v>1</v>
      </c>
      <c r="G145" s="559" t="s">
        <v>17</v>
      </c>
      <c r="H145" s="526" t="s">
        <v>17</v>
      </c>
      <c r="I145" s="526">
        <v>1</v>
      </c>
      <c r="J145" s="756" t="s">
        <v>17</v>
      </c>
      <c r="K145" s="593" t="s">
        <v>17</v>
      </c>
      <c r="L145" s="560" t="s">
        <v>17</v>
      </c>
      <c r="M145" s="531">
        <f t="shared" si="3"/>
        <v>2</v>
      </c>
    </row>
    <row r="146" spans="2:13" ht="12.95" customHeight="1">
      <c r="B146" s="351" t="s">
        <v>19</v>
      </c>
      <c r="C146" s="352" t="s">
        <v>116</v>
      </c>
      <c r="D146" s="559" t="s">
        <v>17</v>
      </c>
      <c r="E146" s="559">
        <v>1</v>
      </c>
      <c r="F146" s="559">
        <v>1</v>
      </c>
      <c r="G146" s="559" t="s">
        <v>17</v>
      </c>
      <c r="H146" s="526">
        <v>1</v>
      </c>
      <c r="I146" s="526">
        <v>1</v>
      </c>
      <c r="J146" s="756">
        <v>1</v>
      </c>
      <c r="K146" s="593" t="s">
        <v>17</v>
      </c>
      <c r="L146" s="560" t="s">
        <v>17</v>
      </c>
      <c r="M146" s="531">
        <f t="shared" si="3"/>
        <v>5</v>
      </c>
    </row>
    <row r="147" spans="2:13" ht="12.95" customHeight="1">
      <c r="B147" s="351" t="s">
        <v>19</v>
      </c>
      <c r="C147" s="352" t="s">
        <v>19</v>
      </c>
      <c r="D147" s="559">
        <v>1</v>
      </c>
      <c r="E147" s="559" t="s">
        <v>17</v>
      </c>
      <c r="F147" s="559">
        <v>2</v>
      </c>
      <c r="G147" s="559" t="s">
        <v>17</v>
      </c>
      <c r="H147" s="526" t="s">
        <v>17</v>
      </c>
      <c r="I147" s="526" t="s">
        <v>17</v>
      </c>
      <c r="J147" s="756" t="s">
        <v>17</v>
      </c>
      <c r="K147" s="593" t="s">
        <v>17</v>
      </c>
      <c r="L147" s="560">
        <v>2</v>
      </c>
      <c r="M147" s="531">
        <f t="shared" si="3"/>
        <v>5</v>
      </c>
    </row>
    <row r="148" spans="2:13" ht="12.95" customHeight="1">
      <c r="B148" s="351" t="s">
        <v>20</v>
      </c>
      <c r="C148" s="352" t="s">
        <v>117</v>
      </c>
      <c r="D148" s="559" t="s">
        <v>17</v>
      </c>
      <c r="E148" s="559">
        <v>1</v>
      </c>
      <c r="F148" s="559" t="s">
        <v>17</v>
      </c>
      <c r="G148" s="559">
        <v>1</v>
      </c>
      <c r="H148" s="526" t="s">
        <v>17</v>
      </c>
      <c r="I148" s="526">
        <v>2</v>
      </c>
      <c r="J148" s="756" t="s">
        <v>17</v>
      </c>
      <c r="K148" s="593" t="s">
        <v>17</v>
      </c>
      <c r="L148" s="560" t="s">
        <v>17</v>
      </c>
      <c r="M148" s="531">
        <f t="shared" si="3"/>
        <v>4</v>
      </c>
    </row>
    <row r="149" spans="2:13" ht="12.95" customHeight="1">
      <c r="B149" s="351" t="s">
        <v>20</v>
      </c>
      <c r="C149" s="352" t="s">
        <v>118</v>
      </c>
      <c r="D149" s="559" t="s">
        <v>17</v>
      </c>
      <c r="E149" s="559" t="s">
        <v>17</v>
      </c>
      <c r="F149" s="559" t="s">
        <v>17</v>
      </c>
      <c r="G149" s="559">
        <v>1</v>
      </c>
      <c r="H149" s="526">
        <v>1</v>
      </c>
      <c r="I149" s="526" t="s">
        <v>17</v>
      </c>
      <c r="J149" s="756">
        <v>1</v>
      </c>
      <c r="K149" s="593" t="s">
        <v>17</v>
      </c>
      <c r="L149" s="560" t="s">
        <v>17</v>
      </c>
      <c r="M149" s="531">
        <f t="shared" si="3"/>
        <v>3</v>
      </c>
    </row>
    <row r="150" spans="2:13" ht="12.95" customHeight="1">
      <c r="B150" s="351" t="s">
        <v>20</v>
      </c>
      <c r="C150" s="352" t="s">
        <v>119</v>
      </c>
      <c r="D150" s="559" t="s">
        <v>17</v>
      </c>
      <c r="E150" s="559" t="s">
        <v>17</v>
      </c>
      <c r="F150" s="559" t="s">
        <v>17</v>
      </c>
      <c r="G150" s="559">
        <v>1</v>
      </c>
      <c r="H150" s="526" t="s">
        <v>17</v>
      </c>
      <c r="I150" s="526" t="s">
        <v>17</v>
      </c>
      <c r="J150" s="756">
        <v>1</v>
      </c>
      <c r="K150" s="593">
        <v>1</v>
      </c>
      <c r="L150" s="560" t="s">
        <v>17</v>
      </c>
      <c r="M150" s="531">
        <f t="shared" si="3"/>
        <v>3</v>
      </c>
    </row>
    <row r="151" spans="2:13" ht="12.95" customHeight="1">
      <c r="B151" s="351" t="s">
        <v>20</v>
      </c>
      <c r="C151" s="352" t="s">
        <v>120</v>
      </c>
      <c r="D151" s="559" t="s">
        <v>17</v>
      </c>
      <c r="E151" s="559" t="s">
        <v>17</v>
      </c>
      <c r="F151" s="559">
        <v>1</v>
      </c>
      <c r="G151" s="559" t="s">
        <v>17</v>
      </c>
      <c r="H151" s="526">
        <v>2</v>
      </c>
      <c r="I151" s="526" t="s">
        <v>17</v>
      </c>
      <c r="J151" s="756" t="s">
        <v>17</v>
      </c>
      <c r="K151" s="593">
        <v>1</v>
      </c>
      <c r="L151" s="560">
        <v>1</v>
      </c>
      <c r="M151" s="531">
        <f t="shared" si="3"/>
        <v>5</v>
      </c>
    </row>
    <row r="152" spans="2:13" ht="12.95" customHeight="1">
      <c r="B152" s="351" t="s">
        <v>20</v>
      </c>
      <c r="C152" s="352" t="s">
        <v>20</v>
      </c>
      <c r="D152" s="559">
        <v>2</v>
      </c>
      <c r="E152" s="559">
        <v>1</v>
      </c>
      <c r="F152" s="559">
        <v>2</v>
      </c>
      <c r="G152" s="559" t="s">
        <v>17</v>
      </c>
      <c r="H152" s="526">
        <v>1</v>
      </c>
      <c r="I152" s="526">
        <v>2</v>
      </c>
      <c r="J152" s="756">
        <v>2</v>
      </c>
      <c r="K152" s="593">
        <v>1</v>
      </c>
      <c r="L152" s="560">
        <v>2</v>
      </c>
      <c r="M152" s="531">
        <f t="shared" si="3"/>
        <v>13</v>
      </c>
    </row>
    <row r="153" spans="2:13" ht="12.95" customHeight="1">
      <c r="B153" s="351" t="s">
        <v>20</v>
      </c>
      <c r="C153" s="352" t="s">
        <v>121</v>
      </c>
      <c r="D153" s="559" t="s">
        <v>17</v>
      </c>
      <c r="E153" s="559" t="s">
        <v>17</v>
      </c>
      <c r="F153" s="559">
        <v>2</v>
      </c>
      <c r="G153" s="559" t="s">
        <v>17</v>
      </c>
      <c r="H153" s="526" t="s">
        <v>17</v>
      </c>
      <c r="I153" s="526">
        <v>1</v>
      </c>
      <c r="J153" s="756">
        <v>1</v>
      </c>
      <c r="K153" s="593" t="s">
        <v>17</v>
      </c>
      <c r="L153" s="560" t="s">
        <v>17</v>
      </c>
      <c r="M153" s="531">
        <f t="shared" si="3"/>
        <v>4</v>
      </c>
    </row>
    <row r="154" spans="2:13" ht="12.95" customHeight="1">
      <c r="B154" s="351" t="s">
        <v>20</v>
      </c>
      <c r="C154" s="352" t="s">
        <v>122</v>
      </c>
      <c r="D154" s="559" t="s">
        <v>17</v>
      </c>
      <c r="E154" s="559">
        <v>1</v>
      </c>
      <c r="F154" s="559" t="s">
        <v>17</v>
      </c>
      <c r="G154" s="559" t="s">
        <v>17</v>
      </c>
      <c r="H154" s="526" t="s">
        <v>17</v>
      </c>
      <c r="I154" s="526">
        <v>1</v>
      </c>
      <c r="J154" s="756" t="s">
        <v>17</v>
      </c>
      <c r="K154" s="593" t="s">
        <v>17</v>
      </c>
      <c r="L154" s="560">
        <v>1</v>
      </c>
      <c r="M154" s="531">
        <f t="shared" si="3"/>
        <v>3</v>
      </c>
    </row>
    <row r="155" spans="2:13" ht="12.95" customHeight="1">
      <c r="B155" s="351" t="s">
        <v>20</v>
      </c>
      <c r="C155" s="352" t="s">
        <v>1269</v>
      </c>
      <c r="D155" s="561">
        <v>0</v>
      </c>
      <c r="E155" s="561">
        <v>0</v>
      </c>
      <c r="F155" s="561">
        <v>0</v>
      </c>
      <c r="G155" s="561">
        <v>0</v>
      </c>
      <c r="H155" s="561">
        <v>0</v>
      </c>
      <c r="I155" s="561">
        <v>0</v>
      </c>
      <c r="J155" s="757">
        <v>0</v>
      </c>
      <c r="K155" s="593">
        <v>1</v>
      </c>
      <c r="L155" s="560">
        <v>1</v>
      </c>
      <c r="M155" s="531">
        <f t="shared" si="3"/>
        <v>2</v>
      </c>
    </row>
    <row r="156" spans="2:13" ht="12.95" customHeight="1">
      <c r="B156" s="351" t="s">
        <v>7</v>
      </c>
      <c r="C156" s="352" t="s">
        <v>7</v>
      </c>
      <c r="D156" s="559">
        <v>3</v>
      </c>
      <c r="E156" s="559">
        <v>2</v>
      </c>
      <c r="F156" s="559">
        <v>1</v>
      </c>
      <c r="G156" s="559">
        <v>2</v>
      </c>
      <c r="H156" s="526">
        <v>6</v>
      </c>
      <c r="I156" s="526">
        <v>5</v>
      </c>
      <c r="J156" s="756">
        <v>5</v>
      </c>
      <c r="K156" s="593">
        <v>1</v>
      </c>
      <c r="L156" s="560">
        <v>2</v>
      </c>
      <c r="M156" s="531">
        <f t="shared" si="3"/>
        <v>27</v>
      </c>
    </row>
    <row r="157" spans="2:13" ht="12.95" customHeight="1">
      <c r="B157" s="351" t="s">
        <v>21</v>
      </c>
      <c r="C157" s="352" t="s">
        <v>1585</v>
      </c>
      <c r="D157" s="559" t="s">
        <v>17</v>
      </c>
      <c r="E157" s="559" t="s">
        <v>17</v>
      </c>
      <c r="F157" s="559" t="s">
        <v>17</v>
      </c>
      <c r="G157" s="559" t="s">
        <v>17</v>
      </c>
      <c r="H157" s="559" t="s">
        <v>17</v>
      </c>
      <c r="I157" s="559" t="s">
        <v>17</v>
      </c>
      <c r="J157" s="760" t="s">
        <v>17</v>
      </c>
      <c r="K157" s="760" t="s">
        <v>17</v>
      </c>
      <c r="L157" s="559">
        <v>2</v>
      </c>
      <c r="M157" s="531">
        <f>SUM(D157:L157)</f>
        <v>2</v>
      </c>
    </row>
    <row r="158" spans="2:13" ht="12.95" customHeight="1">
      <c r="B158" s="351" t="s">
        <v>21</v>
      </c>
      <c r="C158" s="352" t="s">
        <v>124</v>
      </c>
      <c r="D158" s="559" t="s">
        <v>17</v>
      </c>
      <c r="E158" s="559" t="s">
        <v>17</v>
      </c>
      <c r="F158" s="559" t="s">
        <v>17</v>
      </c>
      <c r="G158" s="559">
        <v>1</v>
      </c>
      <c r="H158" s="526">
        <v>1</v>
      </c>
      <c r="I158" s="526" t="s">
        <v>17</v>
      </c>
      <c r="J158" s="756">
        <v>2</v>
      </c>
      <c r="K158" s="593">
        <v>1</v>
      </c>
      <c r="L158" s="560">
        <v>1</v>
      </c>
      <c r="M158" s="531">
        <f>SUM(D158:L158)</f>
        <v>6</v>
      </c>
    </row>
    <row r="159" spans="2:13" ht="12.95" customHeight="1">
      <c r="B159" s="351" t="s">
        <v>21</v>
      </c>
      <c r="C159" s="352" t="s">
        <v>125</v>
      </c>
      <c r="D159" s="559" t="s">
        <v>17</v>
      </c>
      <c r="E159" s="559" t="s">
        <v>17</v>
      </c>
      <c r="F159" s="559" t="s">
        <v>17</v>
      </c>
      <c r="G159" s="559">
        <v>1</v>
      </c>
      <c r="H159" s="526" t="s">
        <v>17</v>
      </c>
      <c r="I159" s="526" t="s">
        <v>17</v>
      </c>
      <c r="J159" s="756" t="s">
        <v>17</v>
      </c>
      <c r="K159" s="593">
        <v>1</v>
      </c>
      <c r="L159" s="560">
        <v>1</v>
      </c>
      <c r="M159" s="531">
        <f t="shared" si="3"/>
        <v>3</v>
      </c>
    </row>
    <row r="160" spans="2:13" ht="12.95" customHeight="1">
      <c r="B160" s="351" t="s">
        <v>21</v>
      </c>
      <c r="C160" s="352" t="s">
        <v>1586</v>
      </c>
      <c r="D160" s="559" t="s">
        <v>17</v>
      </c>
      <c r="E160" s="559" t="s">
        <v>17</v>
      </c>
      <c r="F160" s="559" t="s">
        <v>17</v>
      </c>
      <c r="G160" s="559" t="s">
        <v>17</v>
      </c>
      <c r="H160" s="559" t="s">
        <v>17</v>
      </c>
      <c r="I160" s="559" t="s">
        <v>17</v>
      </c>
      <c r="J160" s="760" t="s">
        <v>17</v>
      </c>
      <c r="K160" s="760" t="s">
        <v>17</v>
      </c>
      <c r="L160" s="560">
        <v>1</v>
      </c>
      <c r="M160" s="531">
        <f>SUM(D160:L160)</f>
        <v>1</v>
      </c>
    </row>
    <row r="161" spans="2:13" ht="12.95" customHeight="1">
      <c r="B161" s="351" t="s">
        <v>21</v>
      </c>
      <c r="C161" s="352" t="s">
        <v>126</v>
      </c>
      <c r="D161" s="559" t="s">
        <v>17</v>
      </c>
      <c r="E161" s="559" t="s">
        <v>17</v>
      </c>
      <c r="F161" s="559" t="s">
        <v>17</v>
      </c>
      <c r="G161" s="559">
        <v>1</v>
      </c>
      <c r="H161" s="526">
        <v>1</v>
      </c>
      <c r="I161" s="526">
        <v>1</v>
      </c>
      <c r="J161" s="756">
        <v>1</v>
      </c>
      <c r="K161" s="593" t="s">
        <v>17</v>
      </c>
      <c r="L161" s="560">
        <v>1</v>
      </c>
      <c r="M161" s="531">
        <f>SUM(D161:L161)</f>
        <v>5</v>
      </c>
    </row>
    <row r="162" spans="2:13" ht="12.95" customHeight="1">
      <c r="B162" s="351" t="s">
        <v>21</v>
      </c>
      <c r="C162" s="352" t="s">
        <v>127</v>
      </c>
      <c r="D162" s="559" t="s">
        <v>17</v>
      </c>
      <c r="E162" s="559" t="s">
        <v>17</v>
      </c>
      <c r="F162" s="559" t="s">
        <v>17</v>
      </c>
      <c r="G162" s="559" t="s">
        <v>17</v>
      </c>
      <c r="H162" s="526">
        <v>1</v>
      </c>
      <c r="I162" s="526" t="s">
        <v>17</v>
      </c>
      <c r="J162" s="756" t="s">
        <v>17</v>
      </c>
      <c r="K162" s="593" t="s">
        <v>17</v>
      </c>
      <c r="L162" s="560" t="s">
        <v>17</v>
      </c>
      <c r="M162" s="531">
        <f t="shared" si="3"/>
        <v>1</v>
      </c>
    </row>
    <row r="163" spans="2:13" ht="12.95" customHeight="1">
      <c r="B163" s="351" t="s">
        <v>21</v>
      </c>
      <c r="C163" s="352" t="s">
        <v>21</v>
      </c>
      <c r="D163" s="559">
        <v>1</v>
      </c>
      <c r="E163" s="559">
        <v>1</v>
      </c>
      <c r="F163" s="559">
        <v>2</v>
      </c>
      <c r="G163" s="559">
        <v>4</v>
      </c>
      <c r="H163" s="526" t="s">
        <v>17</v>
      </c>
      <c r="I163" s="526" t="s">
        <v>17</v>
      </c>
      <c r="J163" s="756" t="s">
        <v>17</v>
      </c>
      <c r="K163" s="593" t="s">
        <v>17</v>
      </c>
      <c r="L163" s="560" t="s">
        <v>17</v>
      </c>
      <c r="M163" s="531">
        <f t="shared" si="3"/>
        <v>8</v>
      </c>
    </row>
    <row r="164" spans="2:13" ht="12.95" customHeight="1">
      <c r="B164" s="351" t="s">
        <v>21</v>
      </c>
      <c r="C164" s="352" t="s">
        <v>128</v>
      </c>
      <c r="D164" s="559">
        <v>2</v>
      </c>
      <c r="E164" s="559" t="s">
        <v>17</v>
      </c>
      <c r="F164" s="559">
        <v>2</v>
      </c>
      <c r="G164" s="559" t="s">
        <v>17</v>
      </c>
      <c r="H164" s="526" t="s">
        <v>17</v>
      </c>
      <c r="I164" s="526">
        <v>1</v>
      </c>
      <c r="J164" s="756" t="s">
        <v>17</v>
      </c>
      <c r="K164" s="593">
        <v>2</v>
      </c>
      <c r="L164" s="560" t="s">
        <v>17</v>
      </c>
      <c r="M164" s="531">
        <f t="shared" si="3"/>
        <v>7</v>
      </c>
    </row>
    <row r="165" spans="2:13" ht="12.95" customHeight="1">
      <c r="B165" s="351" t="s">
        <v>21</v>
      </c>
      <c r="C165" s="352" t="s">
        <v>129</v>
      </c>
      <c r="D165" s="559" t="s">
        <v>17</v>
      </c>
      <c r="E165" s="559" t="s">
        <v>17</v>
      </c>
      <c r="F165" s="559">
        <v>3</v>
      </c>
      <c r="G165" s="559">
        <v>1</v>
      </c>
      <c r="H165" s="526">
        <v>3</v>
      </c>
      <c r="I165" s="526">
        <v>4</v>
      </c>
      <c r="J165" s="756">
        <v>1</v>
      </c>
      <c r="K165" s="593">
        <v>4</v>
      </c>
      <c r="L165" s="560" t="s">
        <v>17</v>
      </c>
      <c r="M165" s="531">
        <f t="shared" si="3"/>
        <v>16</v>
      </c>
    </row>
    <row r="166" spans="2:13" ht="12.95" customHeight="1">
      <c r="B166" s="351" t="s">
        <v>21</v>
      </c>
      <c r="C166" s="352" t="s">
        <v>130</v>
      </c>
      <c r="D166" s="559" t="s">
        <v>17</v>
      </c>
      <c r="E166" s="559" t="s">
        <v>17</v>
      </c>
      <c r="F166" s="559">
        <v>1</v>
      </c>
      <c r="G166" s="559">
        <v>1</v>
      </c>
      <c r="H166" s="526" t="s">
        <v>17</v>
      </c>
      <c r="I166" s="526" t="s">
        <v>17</v>
      </c>
      <c r="J166" s="756">
        <v>1</v>
      </c>
      <c r="K166" s="593" t="s">
        <v>17</v>
      </c>
      <c r="L166" s="560" t="s">
        <v>17</v>
      </c>
      <c r="M166" s="531">
        <f t="shared" si="3"/>
        <v>3</v>
      </c>
    </row>
    <row r="167" spans="2:13" ht="12.95" customHeight="1">
      <c r="B167" s="351" t="s">
        <v>21</v>
      </c>
      <c r="C167" s="352" t="s">
        <v>131</v>
      </c>
      <c r="D167" s="559" t="s">
        <v>17</v>
      </c>
      <c r="E167" s="559" t="s">
        <v>17</v>
      </c>
      <c r="F167" s="559" t="s">
        <v>17</v>
      </c>
      <c r="G167" s="559">
        <v>1</v>
      </c>
      <c r="H167" s="526">
        <v>2</v>
      </c>
      <c r="I167" s="526" t="s">
        <v>17</v>
      </c>
      <c r="J167" s="756" t="s">
        <v>17</v>
      </c>
      <c r="K167" s="593">
        <v>1</v>
      </c>
      <c r="L167" s="560" t="s">
        <v>17</v>
      </c>
      <c r="M167" s="531">
        <f t="shared" si="3"/>
        <v>4</v>
      </c>
    </row>
    <row r="168" spans="2:13" ht="12.95" customHeight="1">
      <c r="B168" s="351" t="s">
        <v>21</v>
      </c>
      <c r="C168" s="352" t="s">
        <v>1263</v>
      </c>
      <c r="D168" s="561">
        <v>0</v>
      </c>
      <c r="E168" s="561">
        <v>0</v>
      </c>
      <c r="F168" s="561">
        <v>0</v>
      </c>
      <c r="G168" s="561">
        <v>0</v>
      </c>
      <c r="H168" s="561">
        <v>0</v>
      </c>
      <c r="I168" s="561">
        <v>0</v>
      </c>
      <c r="J168" s="757">
        <v>0</v>
      </c>
      <c r="K168" s="593">
        <v>1</v>
      </c>
      <c r="L168" s="560" t="s">
        <v>17</v>
      </c>
      <c r="M168" s="531">
        <f t="shared" si="3"/>
        <v>1</v>
      </c>
    </row>
    <row r="169" spans="2:13" ht="12.95" customHeight="1">
      <c r="B169" s="353" t="s">
        <v>22</v>
      </c>
      <c r="C169" s="354" t="s">
        <v>206</v>
      </c>
      <c r="D169" s="568" t="s">
        <v>17</v>
      </c>
      <c r="E169" s="562" t="s">
        <v>17</v>
      </c>
      <c r="F169" s="562" t="s">
        <v>17</v>
      </c>
      <c r="G169" s="562" t="s">
        <v>17</v>
      </c>
      <c r="H169" s="563" t="s">
        <v>17</v>
      </c>
      <c r="I169" s="563" t="s">
        <v>17</v>
      </c>
      <c r="J169" s="758">
        <v>2</v>
      </c>
      <c r="K169" s="759">
        <v>1</v>
      </c>
      <c r="L169" s="564" t="s">
        <v>17</v>
      </c>
      <c r="M169" s="535">
        <f>SUM(D169:L169)</f>
        <v>3</v>
      </c>
    </row>
    <row r="170" spans="2:13" ht="12.95" customHeight="1">
      <c r="B170" s="351"/>
      <c r="C170" s="567"/>
      <c r="D170" s="559"/>
      <c r="E170" s="559"/>
      <c r="F170" s="559"/>
      <c r="G170" s="559"/>
      <c r="H170" s="526"/>
      <c r="I170" s="526"/>
      <c r="J170" s="756"/>
      <c r="K170" s="593"/>
      <c r="L170" s="560"/>
      <c r="M170" s="560" t="s">
        <v>1487</v>
      </c>
    </row>
    <row r="171" spans="2:13" ht="12.95" customHeight="1">
      <c r="B171" s="351"/>
      <c r="C171" s="567"/>
      <c r="D171" s="559"/>
      <c r="E171" s="559"/>
      <c r="F171" s="559"/>
      <c r="G171" s="559"/>
      <c r="H171" s="526"/>
      <c r="I171" s="526"/>
      <c r="J171" s="756"/>
      <c r="K171" s="593"/>
      <c r="L171" s="560"/>
      <c r="M171" s="566"/>
    </row>
    <row r="172" spans="2:13" ht="14.1" customHeight="1">
      <c r="B172" s="798" t="s">
        <v>1456</v>
      </c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</row>
    <row r="173" spans="2:13" ht="14.1" customHeight="1">
      <c r="B173" s="798" t="s">
        <v>1153</v>
      </c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</row>
    <row r="174" spans="2:13" ht="14.1" customHeight="1">
      <c r="C174" s="569"/>
      <c r="D174" s="805" t="s">
        <v>1432</v>
      </c>
      <c r="E174" s="805"/>
      <c r="F174" s="805"/>
      <c r="G174" s="805"/>
      <c r="H174" s="569"/>
      <c r="I174" s="569"/>
      <c r="J174" s="569"/>
      <c r="K174" s="569"/>
      <c r="L174" s="665"/>
      <c r="M174" s="560" t="s">
        <v>1488</v>
      </c>
    </row>
    <row r="175" spans="2:13" ht="30" customHeight="1">
      <c r="B175" s="382" t="s">
        <v>458</v>
      </c>
      <c r="C175" s="383" t="s">
        <v>459</v>
      </c>
      <c r="D175" s="524">
        <v>2015</v>
      </c>
      <c r="E175" s="524">
        <v>2016</v>
      </c>
      <c r="F175" s="524">
        <v>2017</v>
      </c>
      <c r="G175" s="524">
        <v>2018</v>
      </c>
      <c r="H175" s="524">
        <v>2019</v>
      </c>
      <c r="I175" s="524">
        <v>2020</v>
      </c>
      <c r="J175" s="669">
        <v>2021</v>
      </c>
      <c r="K175" s="669">
        <v>2022</v>
      </c>
      <c r="L175" s="524">
        <v>2023</v>
      </c>
      <c r="M175" s="524" t="s">
        <v>26</v>
      </c>
    </row>
    <row r="176" spans="2:13" ht="13.5" customHeight="1">
      <c r="B176" s="351" t="s">
        <v>22</v>
      </c>
      <c r="C176" s="352" t="s">
        <v>138</v>
      </c>
      <c r="D176" s="559" t="s">
        <v>17</v>
      </c>
      <c r="E176" s="559" t="s">
        <v>17</v>
      </c>
      <c r="F176" s="559">
        <v>1</v>
      </c>
      <c r="G176" s="559" t="s">
        <v>17</v>
      </c>
      <c r="H176" s="559">
        <v>1</v>
      </c>
      <c r="I176" s="559" t="s">
        <v>17</v>
      </c>
      <c r="J176" s="760">
        <v>1</v>
      </c>
      <c r="K176" s="760" t="s">
        <v>17</v>
      </c>
      <c r="L176" s="559">
        <v>1</v>
      </c>
      <c r="M176" s="666">
        <f>SUM(D176:L176)</f>
        <v>4</v>
      </c>
    </row>
    <row r="177" spans="2:13" ht="13.5" customHeight="1">
      <c r="B177" s="351" t="s">
        <v>22</v>
      </c>
      <c r="C177" s="352" t="s">
        <v>139</v>
      </c>
      <c r="D177" s="559">
        <v>1</v>
      </c>
      <c r="E177" s="559" t="s">
        <v>17</v>
      </c>
      <c r="F177" s="559">
        <v>1</v>
      </c>
      <c r="G177" s="559" t="s">
        <v>17</v>
      </c>
      <c r="H177" s="526" t="s">
        <v>17</v>
      </c>
      <c r="I177" s="526" t="s">
        <v>17</v>
      </c>
      <c r="J177" s="756">
        <v>2</v>
      </c>
      <c r="K177" s="593">
        <v>1</v>
      </c>
      <c r="L177" s="560" t="s">
        <v>17</v>
      </c>
      <c r="M177" s="666">
        <f t="shared" ref="M177:M189" si="4">SUM(D177:L177)</f>
        <v>5</v>
      </c>
    </row>
    <row r="178" spans="2:13" ht="13.5" customHeight="1">
      <c r="B178" s="351" t="s">
        <v>22</v>
      </c>
      <c r="C178" s="352" t="s">
        <v>140</v>
      </c>
      <c r="D178" s="559" t="s">
        <v>17</v>
      </c>
      <c r="E178" s="559" t="s">
        <v>17</v>
      </c>
      <c r="F178" s="559">
        <v>2</v>
      </c>
      <c r="G178" s="559" t="s">
        <v>17</v>
      </c>
      <c r="H178" s="526">
        <v>2</v>
      </c>
      <c r="I178" s="526" t="s">
        <v>17</v>
      </c>
      <c r="J178" s="756" t="s">
        <v>17</v>
      </c>
      <c r="K178" s="593" t="s">
        <v>17</v>
      </c>
      <c r="L178" s="560" t="s">
        <v>17</v>
      </c>
      <c r="M178" s="666">
        <f t="shared" si="4"/>
        <v>4</v>
      </c>
    </row>
    <row r="179" spans="2:13" ht="13.5" customHeight="1">
      <c r="B179" s="351" t="s">
        <v>22</v>
      </c>
      <c r="C179" s="352" t="s">
        <v>22</v>
      </c>
      <c r="D179" s="559">
        <v>1</v>
      </c>
      <c r="E179" s="559">
        <v>1</v>
      </c>
      <c r="F179" s="559">
        <v>2</v>
      </c>
      <c r="G179" s="559">
        <v>1</v>
      </c>
      <c r="H179" s="526">
        <v>2</v>
      </c>
      <c r="I179" s="526" t="s">
        <v>17</v>
      </c>
      <c r="J179" s="756">
        <v>2</v>
      </c>
      <c r="K179" s="593" t="s">
        <v>17</v>
      </c>
      <c r="L179" s="560">
        <v>2</v>
      </c>
      <c r="M179" s="666">
        <f t="shared" si="4"/>
        <v>11</v>
      </c>
    </row>
    <row r="180" spans="2:13" ht="13.5" customHeight="1">
      <c r="B180" s="351" t="s">
        <v>22</v>
      </c>
      <c r="C180" s="352" t="s">
        <v>141</v>
      </c>
      <c r="D180" s="559" t="s">
        <v>17</v>
      </c>
      <c r="E180" s="559">
        <v>1</v>
      </c>
      <c r="F180" s="559" t="s">
        <v>17</v>
      </c>
      <c r="G180" s="559" t="s">
        <v>17</v>
      </c>
      <c r="H180" s="526">
        <v>1</v>
      </c>
      <c r="I180" s="526" t="s">
        <v>17</v>
      </c>
      <c r="J180" s="756" t="s">
        <v>17</v>
      </c>
      <c r="K180" s="593" t="s">
        <v>17</v>
      </c>
      <c r="L180" s="560">
        <v>1</v>
      </c>
      <c r="M180" s="666">
        <f t="shared" si="4"/>
        <v>3</v>
      </c>
    </row>
    <row r="181" spans="2:13" ht="13.5" customHeight="1">
      <c r="B181" s="351" t="s">
        <v>22</v>
      </c>
      <c r="C181" s="352" t="s">
        <v>1264</v>
      </c>
      <c r="D181" s="561">
        <v>0</v>
      </c>
      <c r="E181" s="561">
        <v>0</v>
      </c>
      <c r="F181" s="561">
        <v>0</v>
      </c>
      <c r="G181" s="561">
        <v>0</v>
      </c>
      <c r="H181" s="561">
        <v>0</v>
      </c>
      <c r="I181" s="561">
        <v>0</v>
      </c>
      <c r="J181" s="757">
        <v>0</v>
      </c>
      <c r="K181" s="593">
        <v>1</v>
      </c>
      <c r="L181" s="560" t="s">
        <v>17</v>
      </c>
      <c r="M181" s="666">
        <f t="shared" si="4"/>
        <v>1</v>
      </c>
    </row>
    <row r="182" spans="2:13" ht="13.5" customHeight="1">
      <c r="B182" s="351" t="s">
        <v>23</v>
      </c>
      <c r="C182" s="352" t="s">
        <v>23</v>
      </c>
      <c r="D182" s="559">
        <v>1</v>
      </c>
      <c r="E182" s="559">
        <v>4</v>
      </c>
      <c r="F182" s="559" t="s">
        <v>17</v>
      </c>
      <c r="G182" s="559">
        <v>4</v>
      </c>
      <c r="H182" s="526">
        <v>3</v>
      </c>
      <c r="I182" s="526">
        <v>5</v>
      </c>
      <c r="J182" s="756">
        <v>1</v>
      </c>
      <c r="K182" s="593">
        <v>2</v>
      </c>
      <c r="L182" s="560">
        <v>2</v>
      </c>
      <c r="M182" s="666">
        <f t="shared" si="4"/>
        <v>22</v>
      </c>
    </row>
    <row r="183" spans="2:13" ht="13.5" customHeight="1">
      <c r="B183" s="351" t="s">
        <v>23</v>
      </c>
      <c r="C183" s="352" t="s">
        <v>142</v>
      </c>
      <c r="D183" s="559">
        <v>1</v>
      </c>
      <c r="E183" s="559" t="s">
        <v>17</v>
      </c>
      <c r="F183" s="559" t="s">
        <v>17</v>
      </c>
      <c r="G183" s="559" t="s">
        <v>17</v>
      </c>
      <c r="H183" s="526" t="s">
        <v>17</v>
      </c>
      <c r="I183" s="526" t="s">
        <v>17</v>
      </c>
      <c r="J183" s="756" t="s">
        <v>17</v>
      </c>
      <c r="K183" s="593" t="s">
        <v>17</v>
      </c>
      <c r="L183" s="560" t="s">
        <v>17</v>
      </c>
      <c r="M183" s="666">
        <f t="shared" si="4"/>
        <v>1</v>
      </c>
    </row>
    <row r="184" spans="2:13" ht="12.75" customHeight="1">
      <c r="B184" s="351" t="s">
        <v>24</v>
      </c>
      <c r="C184" s="352" t="s">
        <v>143</v>
      </c>
      <c r="D184" s="559" t="s">
        <v>17</v>
      </c>
      <c r="E184" s="559" t="s">
        <v>17</v>
      </c>
      <c r="F184" s="559">
        <v>1</v>
      </c>
      <c r="G184" s="559" t="s">
        <v>17</v>
      </c>
      <c r="H184" s="526">
        <v>1</v>
      </c>
      <c r="I184" s="526" t="s">
        <v>17</v>
      </c>
      <c r="J184" s="756" t="s">
        <v>17</v>
      </c>
      <c r="K184" s="593" t="s">
        <v>17</v>
      </c>
      <c r="L184" s="560" t="s">
        <v>17</v>
      </c>
      <c r="M184" s="666">
        <f t="shared" si="4"/>
        <v>2</v>
      </c>
    </row>
    <row r="185" spans="2:13" ht="13.5" customHeight="1">
      <c r="B185" s="351" t="s">
        <v>24</v>
      </c>
      <c r="C185" s="352" t="s">
        <v>24</v>
      </c>
      <c r="D185" s="559" t="s">
        <v>17</v>
      </c>
      <c r="E185" s="559">
        <v>2</v>
      </c>
      <c r="F185" s="559">
        <v>1</v>
      </c>
      <c r="G185" s="559" t="s">
        <v>17</v>
      </c>
      <c r="H185" s="526" t="s">
        <v>17</v>
      </c>
      <c r="I185" s="526">
        <v>2</v>
      </c>
      <c r="J185" s="756">
        <v>2</v>
      </c>
      <c r="K185" s="593" t="s">
        <v>17</v>
      </c>
      <c r="L185" s="560" t="s">
        <v>17</v>
      </c>
      <c r="M185" s="666">
        <f t="shared" si="4"/>
        <v>7</v>
      </c>
    </row>
    <row r="186" spans="2:13" ht="13.5" customHeight="1">
      <c r="B186" s="351" t="s">
        <v>24</v>
      </c>
      <c r="C186" s="352" t="s">
        <v>144</v>
      </c>
      <c r="D186" s="559" t="s">
        <v>17</v>
      </c>
      <c r="E186" s="559">
        <v>1</v>
      </c>
      <c r="F186" s="559" t="s">
        <v>17</v>
      </c>
      <c r="G186" s="559" t="s">
        <v>17</v>
      </c>
      <c r="H186" s="526" t="s">
        <v>17</v>
      </c>
      <c r="I186" s="526" t="s">
        <v>17</v>
      </c>
      <c r="J186" s="756" t="s">
        <v>17</v>
      </c>
      <c r="K186" s="593" t="s">
        <v>17</v>
      </c>
      <c r="L186" s="560" t="s">
        <v>17</v>
      </c>
      <c r="M186" s="666">
        <f t="shared" si="4"/>
        <v>1</v>
      </c>
    </row>
    <row r="187" spans="2:13" ht="13.5" customHeight="1">
      <c r="B187" s="351" t="s">
        <v>25</v>
      </c>
      <c r="C187" s="352" t="s">
        <v>145</v>
      </c>
      <c r="D187" s="559" t="s">
        <v>17</v>
      </c>
      <c r="E187" s="559" t="s">
        <v>17</v>
      </c>
      <c r="F187" s="559" t="s">
        <v>17</v>
      </c>
      <c r="G187" s="559" t="s">
        <v>17</v>
      </c>
      <c r="H187" s="526">
        <v>1</v>
      </c>
      <c r="I187" s="526" t="s">
        <v>17</v>
      </c>
      <c r="J187" s="756" t="s">
        <v>17</v>
      </c>
      <c r="K187" s="593" t="s">
        <v>17</v>
      </c>
      <c r="L187" s="560" t="s">
        <v>17</v>
      </c>
      <c r="M187" s="666">
        <f t="shared" si="4"/>
        <v>1</v>
      </c>
    </row>
    <row r="188" spans="2:13" ht="15" customHeight="1">
      <c r="B188" s="351" t="s">
        <v>25</v>
      </c>
      <c r="C188" s="352" t="s">
        <v>146</v>
      </c>
      <c r="D188" s="559">
        <v>4</v>
      </c>
      <c r="E188" s="559">
        <v>1</v>
      </c>
      <c r="F188" s="559" t="s">
        <v>17</v>
      </c>
      <c r="G188" s="559" t="s">
        <v>17</v>
      </c>
      <c r="H188" s="526">
        <v>1</v>
      </c>
      <c r="I188" s="526">
        <v>3</v>
      </c>
      <c r="J188" s="756">
        <v>2</v>
      </c>
      <c r="K188" s="593">
        <v>1</v>
      </c>
      <c r="L188" s="560">
        <v>2</v>
      </c>
      <c r="M188" s="666">
        <f t="shared" si="4"/>
        <v>14</v>
      </c>
    </row>
    <row r="189" spans="2:13" ht="15" customHeight="1">
      <c r="B189" s="351" t="s">
        <v>25</v>
      </c>
      <c r="C189" s="352" t="s">
        <v>147</v>
      </c>
      <c r="D189" s="559" t="s">
        <v>17</v>
      </c>
      <c r="E189" s="559">
        <v>1</v>
      </c>
      <c r="F189" s="559" t="s">
        <v>17</v>
      </c>
      <c r="G189" s="559" t="s">
        <v>17</v>
      </c>
      <c r="H189" s="526" t="s">
        <v>17</v>
      </c>
      <c r="I189" s="526" t="s">
        <v>17</v>
      </c>
      <c r="J189" s="756">
        <v>1</v>
      </c>
      <c r="K189" s="593" t="s">
        <v>17</v>
      </c>
      <c r="L189" s="560">
        <v>1</v>
      </c>
      <c r="M189" s="666">
        <f t="shared" si="4"/>
        <v>3</v>
      </c>
    </row>
    <row r="190" spans="2:13" ht="2.25" customHeight="1">
      <c r="B190" s="31"/>
      <c r="C190" s="473"/>
      <c r="D190" s="472"/>
      <c r="E190" s="472"/>
      <c r="F190" s="472"/>
      <c r="G190" s="472"/>
      <c r="H190" s="472"/>
      <c r="I190" s="472"/>
      <c r="J190" s="690"/>
      <c r="K190" s="690"/>
      <c r="L190" s="472"/>
      <c r="M190" s="472"/>
    </row>
    <row r="191" spans="2:13" ht="2.25" customHeight="1">
      <c r="B191" s="14"/>
      <c r="C191" s="246"/>
      <c r="D191" s="19"/>
      <c r="E191" s="19"/>
      <c r="F191" s="19"/>
      <c r="G191" s="19"/>
      <c r="H191" s="19"/>
      <c r="I191" s="19"/>
      <c r="J191" s="693"/>
      <c r="K191" s="693"/>
      <c r="L191" s="19"/>
      <c r="M191" s="19"/>
    </row>
    <row r="192" spans="2:13" ht="12" customHeight="1">
      <c r="B192" s="363" t="s">
        <v>1632</v>
      </c>
      <c r="C192" s="18"/>
      <c r="D192" s="24"/>
      <c r="E192" s="24"/>
      <c r="F192" s="6"/>
      <c r="G192" s="6"/>
      <c r="H192" s="6"/>
      <c r="I192" s="6"/>
      <c r="J192" s="671"/>
      <c r="K192" s="671"/>
      <c r="L192" s="6"/>
    </row>
    <row r="193" spans="2:12" ht="12" customHeight="1">
      <c r="B193" s="346" t="s">
        <v>1436</v>
      </c>
      <c r="C193" s="27"/>
      <c r="D193" s="6"/>
      <c r="E193" s="6"/>
      <c r="F193" s="6"/>
      <c r="G193" s="6"/>
      <c r="H193" s="6"/>
      <c r="I193" s="6"/>
      <c r="J193" s="671"/>
      <c r="K193" s="671"/>
      <c r="L193" s="6"/>
    </row>
    <row r="194" spans="2:12" ht="12" customHeight="1">
      <c r="B194" s="346" t="s">
        <v>1453</v>
      </c>
      <c r="C194" s="6"/>
      <c r="D194" s="6"/>
      <c r="E194" s="6"/>
      <c r="F194" s="6"/>
      <c r="G194" s="7"/>
      <c r="H194" s="6"/>
      <c r="I194" s="6"/>
      <c r="J194" s="671"/>
      <c r="K194" s="671"/>
      <c r="L194" s="6"/>
    </row>
    <row r="195" spans="2:12" ht="12" customHeight="1">
      <c r="B195" s="346" t="s">
        <v>1434</v>
      </c>
      <c r="C195" s="6"/>
      <c r="D195" s="6"/>
      <c r="E195" s="6"/>
      <c r="F195" s="6"/>
      <c r="G195" s="7"/>
      <c r="H195" s="6"/>
      <c r="I195" s="6"/>
      <c r="J195" s="671"/>
      <c r="K195" s="671"/>
      <c r="L195" s="6"/>
    </row>
    <row r="196" spans="2:12" ht="12" customHeight="1">
      <c r="B196" s="348" t="s">
        <v>1252</v>
      </c>
      <c r="C196" s="6"/>
      <c r="D196" s="6"/>
      <c r="E196" s="6"/>
      <c r="F196" s="6"/>
      <c r="G196" s="6"/>
      <c r="H196" s="6"/>
      <c r="I196" s="6"/>
      <c r="J196" s="671"/>
      <c r="K196" s="671"/>
      <c r="L196" s="6"/>
    </row>
    <row r="197" spans="2:12" ht="12" customHeight="1">
      <c r="B197" s="348" t="s">
        <v>1141</v>
      </c>
      <c r="C197" s="6"/>
      <c r="D197" s="6"/>
      <c r="E197" s="6"/>
      <c r="F197" s="6"/>
      <c r="G197" s="6"/>
      <c r="H197" s="6"/>
      <c r="I197" s="6"/>
      <c r="J197" s="671"/>
      <c r="K197" s="671"/>
      <c r="L197" s="6"/>
    </row>
    <row r="199" spans="2:12" ht="15" customHeight="1">
      <c r="C199" s="251"/>
      <c r="D199" s="252"/>
      <c r="E199" s="253"/>
      <c r="F199" s="254"/>
      <c r="G199" s="255"/>
      <c r="H199" s="256"/>
    </row>
    <row r="200" spans="2:12" ht="15" customHeight="1">
      <c r="C200" s="251"/>
      <c r="D200" s="252"/>
      <c r="E200" s="253"/>
      <c r="F200" s="254"/>
      <c r="G200" s="255"/>
      <c r="H200" s="256"/>
    </row>
    <row r="201" spans="2:12" ht="15" customHeight="1">
      <c r="C201" s="251"/>
      <c r="D201" s="252"/>
      <c r="E201" s="253"/>
      <c r="F201" s="254"/>
      <c r="G201" s="255"/>
      <c r="H201" s="256"/>
    </row>
    <row r="202" spans="2:12" ht="15" customHeight="1">
      <c r="C202" s="251"/>
      <c r="D202" s="252"/>
      <c r="E202" s="253"/>
      <c r="F202" s="254"/>
      <c r="G202" s="255"/>
      <c r="H202" s="256"/>
    </row>
    <row r="203" spans="2:12" ht="15" customHeight="1">
      <c r="C203" s="251"/>
      <c r="D203" s="252"/>
      <c r="E203" s="253"/>
      <c r="F203" s="254"/>
      <c r="G203" s="255"/>
      <c r="H203" s="256"/>
    </row>
    <row r="204" spans="2:12" ht="15" customHeight="1">
      <c r="C204" s="251"/>
      <c r="D204" s="252"/>
      <c r="E204" s="253"/>
      <c r="F204" s="254"/>
      <c r="G204" s="255"/>
      <c r="H204" s="256"/>
    </row>
    <row r="205" spans="2:12" ht="15" customHeight="1">
      <c r="C205" s="251"/>
      <c r="D205" s="252"/>
      <c r="E205" s="253"/>
      <c r="F205" s="254"/>
      <c r="G205" s="255"/>
      <c r="H205" s="256"/>
    </row>
    <row r="206" spans="2:12" ht="15" customHeight="1">
      <c r="C206" s="251"/>
      <c r="D206" s="252"/>
      <c r="E206" s="253"/>
      <c r="F206" s="254"/>
      <c r="G206" s="255"/>
      <c r="H206" s="256"/>
    </row>
    <row r="207" spans="2:12" ht="15" customHeight="1">
      <c r="C207" s="251"/>
      <c r="D207" s="252"/>
      <c r="E207" s="253"/>
      <c r="F207" s="254"/>
      <c r="G207" s="255"/>
      <c r="H207" s="256"/>
    </row>
    <row r="208" spans="2:12" ht="15" customHeight="1">
      <c r="C208" s="251"/>
      <c r="D208" s="252"/>
      <c r="E208" s="253"/>
      <c r="F208" s="254"/>
      <c r="G208" s="255"/>
      <c r="H208" s="256"/>
    </row>
    <row r="209" spans="3:8" ht="15" customHeight="1">
      <c r="C209" s="251"/>
      <c r="D209" s="252"/>
      <c r="E209" s="253"/>
      <c r="F209" s="254"/>
      <c r="G209" s="255"/>
      <c r="H209" s="256"/>
    </row>
    <row r="210" spans="3:8" ht="15" customHeight="1">
      <c r="C210" s="251"/>
      <c r="D210" s="252"/>
      <c r="E210" s="253"/>
      <c r="F210" s="254"/>
      <c r="G210" s="255"/>
      <c r="H210" s="256"/>
    </row>
    <row r="211" spans="3:8" ht="15" customHeight="1">
      <c r="C211" s="251"/>
      <c r="D211" s="252"/>
      <c r="E211" s="253"/>
      <c r="F211" s="254"/>
      <c r="G211" s="255"/>
      <c r="H211" s="256"/>
    </row>
    <row r="212" spans="3:8" ht="15" customHeight="1">
      <c r="C212" s="251"/>
      <c r="D212" s="252"/>
      <c r="E212" s="253"/>
      <c r="F212" s="254"/>
      <c r="G212" s="255"/>
      <c r="H212" s="256"/>
    </row>
    <row r="213" spans="3:8" ht="15" customHeight="1">
      <c r="C213" s="251"/>
    </row>
    <row r="214" spans="3:8" ht="15" customHeight="1">
      <c r="C214" s="251"/>
    </row>
    <row r="215" spans="3:8" ht="15" customHeight="1">
      <c r="C215" s="251"/>
    </row>
    <row r="216" spans="3:8" ht="15" customHeight="1">
      <c r="C216" s="251"/>
    </row>
    <row r="217" spans="3:8" ht="15" customHeight="1">
      <c r="C217" s="251"/>
    </row>
    <row r="218" spans="3:8" ht="15" customHeight="1">
      <c r="C218" s="251"/>
    </row>
    <row r="219" spans="3:8" ht="15" customHeight="1">
      <c r="C219" s="251"/>
    </row>
    <row r="220" spans="3:8" ht="15" customHeight="1">
      <c r="C220" s="251"/>
    </row>
    <row r="221" spans="3:8" ht="15" customHeight="1">
      <c r="C221" s="251"/>
    </row>
    <row r="222" spans="3:8" ht="15" customHeight="1">
      <c r="C222" s="251"/>
    </row>
    <row r="223" spans="3:8" ht="15" customHeight="1">
      <c r="C223" s="251"/>
    </row>
    <row r="224" spans="3:8" ht="15" customHeight="1">
      <c r="C224" s="251"/>
    </row>
    <row r="225" spans="3:3" ht="15" customHeight="1">
      <c r="C225" s="251"/>
    </row>
    <row r="226" spans="3:3" ht="15" customHeight="1">
      <c r="C226" s="251"/>
    </row>
    <row r="227" spans="3:3" ht="15" customHeight="1">
      <c r="C227" s="251"/>
    </row>
    <row r="228" spans="3:3" ht="15" customHeight="1">
      <c r="C228" s="251"/>
    </row>
    <row r="229" spans="3:3" ht="15" customHeight="1">
      <c r="C229" s="251"/>
    </row>
    <row r="230" spans="3:3" ht="15" customHeight="1">
      <c r="C230" s="251"/>
    </row>
    <row r="231" spans="3:3" ht="15" customHeight="1">
      <c r="C231" s="251"/>
    </row>
    <row r="232" spans="3:3" ht="15" customHeight="1">
      <c r="C232" s="251"/>
    </row>
    <row r="233" spans="3:3" ht="15" customHeight="1">
      <c r="C233" s="251"/>
    </row>
    <row r="234" spans="3:3" ht="15" customHeight="1">
      <c r="C234" s="251"/>
    </row>
    <row r="235" spans="3:3" ht="15" customHeight="1">
      <c r="C235" s="251"/>
    </row>
    <row r="236" spans="3:3" ht="15" customHeight="1">
      <c r="C236" s="251"/>
    </row>
    <row r="237" spans="3:3" ht="15" customHeight="1">
      <c r="C237" s="251"/>
    </row>
    <row r="238" spans="3:3" ht="15" customHeight="1">
      <c r="C238" s="251"/>
    </row>
    <row r="239" spans="3:3" ht="15" customHeight="1">
      <c r="C239" s="251"/>
    </row>
    <row r="240" spans="3:3" ht="15" customHeight="1">
      <c r="C240" s="251"/>
    </row>
    <row r="241" spans="3:3" ht="15" customHeight="1">
      <c r="C241" s="251"/>
    </row>
    <row r="242" spans="3:3" ht="15" customHeight="1">
      <c r="C242" s="251"/>
    </row>
    <row r="243" spans="3:3" ht="15" customHeight="1">
      <c r="C243" s="251"/>
    </row>
    <row r="244" spans="3:3" ht="15" customHeight="1">
      <c r="C244" s="251"/>
    </row>
    <row r="245" spans="3:3" ht="15" customHeight="1">
      <c r="C245" s="251"/>
    </row>
    <row r="246" spans="3:3" ht="15" customHeight="1">
      <c r="C246" s="251"/>
    </row>
    <row r="247" spans="3:3" ht="15" customHeight="1">
      <c r="C247" s="251"/>
    </row>
    <row r="248" spans="3:3" ht="15" customHeight="1">
      <c r="C248" s="251"/>
    </row>
    <row r="249" spans="3:3" ht="15" customHeight="1">
      <c r="C249" s="246"/>
    </row>
    <row r="250" spans="3:3" ht="15" customHeight="1">
      <c r="C250" s="251"/>
    </row>
    <row r="251" spans="3:3" ht="15" customHeight="1">
      <c r="C251" s="251"/>
    </row>
    <row r="252" spans="3:3" ht="15" customHeight="1">
      <c r="C252" s="251"/>
    </row>
    <row r="253" spans="3:3" ht="15" customHeight="1">
      <c r="C253" s="251"/>
    </row>
    <row r="254" spans="3:3" ht="15" customHeight="1">
      <c r="C254" s="251"/>
    </row>
    <row r="255" spans="3:3" ht="15" customHeight="1">
      <c r="C255" s="251"/>
    </row>
    <row r="256" spans="3:3" ht="15" customHeight="1">
      <c r="C256" s="251"/>
    </row>
    <row r="257" spans="3:3" ht="15" customHeight="1">
      <c r="C257" s="251"/>
    </row>
    <row r="258" spans="3:3" ht="15" customHeight="1">
      <c r="C258" s="251"/>
    </row>
    <row r="259" spans="3:3" ht="15" customHeight="1">
      <c r="C259" s="251"/>
    </row>
    <row r="260" spans="3:3" ht="15" customHeight="1">
      <c r="C260" s="251"/>
    </row>
    <row r="261" spans="3:3" ht="15" customHeight="1">
      <c r="C261" s="251"/>
    </row>
    <row r="262" spans="3:3" ht="15" customHeight="1">
      <c r="C262" s="251"/>
    </row>
    <row r="263" spans="3:3" ht="15" customHeight="1">
      <c r="C263" s="251"/>
    </row>
    <row r="264" spans="3:3" ht="15" customHeight="1">
      <c r="C264" s="251"/>
    </row>
    <row r="265" spans="3:3" ht="15" customHeight="1">
      <c r="C265" s="251"/>
    </row>
    <row r="266" spans="3:3" ht="15" customHeight="1">
      <c r="C266" s="251"/>
    </row>
    <row r="267" spans="3:3" ht="15" customHeight="1">
      <c r="C267" s="251"/>
    </row>
    <row r="268" spans="3:3" ht="15" customHeight="1">
      <c r="C268" s="251"/>
    </row>
    <row r="269" spans="3:3" ht="15" customHeight="1">
      <c r="C269" s="251"/>
    </row>
    <row r="270" spans="3:3" ht="15" customHeight="1">
      <c r="C270" s="251"/>
    </row>
    <row r="271" spans="3:3" ht="15" customHeight="1">
      <c r="C271" s="251"/>
    </row>
    <row r="272" spans="3:3" ht="15" customHeight="1">
      <c r="C272" s="251"/>
    </row>
    <row r="273" spans="3:3" ht="15" customHeight="1">
      <c r="C273" s="251"/>
    </row>
    <row r="274" spans="3:3" ht="15" customHeight="1">
      <c r="C274" s="251"/>
    </row>
    <row r="275" spans="3:3" ht="15" customHeight="1">
      <c r="C275" s="251"/>
    </row>
    <row r="276" spans="3:3" ht="15" customHeight="1">
      <c r="C276" s="251"/>
    </row>
    <row r="277" spans="3:3" ht="15" customHeight="1">
      <c r="C277" s="251"/>
    </row>
    <row r="278" spans="3:3" ht="15" customHeight="1">
      <c r="C278" s="251"/>
    </row>
    <row r="279" spans="3:3" ht="15" customHeight="1">
      <c r="C279" s="251"/>
    </row>
    <row r="280" spans="3:3" ht="15" customHeight="1">
      <c r="C280" s="251"/>
    </row>
    <row r="281" spans="3:3" ht="15" customHeight="1">
      <c r="C281" s="251"/>
    </row>
    <row r="282" spans="3:3" ht="15" customHeight="1">
      <c r="C282" s="251"/>
    </row>
    <row r="283" spans="3:3" ht="15" customHeight="1">
      <c r="C283" s="251"/>
    </row>
    <row r="284" spans="3:3" ht="15" customHeight="1">
      <c r="C284" s="251"/>
    </row>
    <row r="285" spans="3:3" ht="15" customHeight="1">
      <c r="C285" s="251"/>
    </row>
    <row r="286" spans="3:3" ht="15" customHeight="1">
      <c r="C286" s="251"/>
    </row>
    <row r="287" spans="3:3" ht="15" customHeight="1">
      <c r="C287" s="251"/>
    </row>
    <row r="288" spans="3:3" ht="15" customHeight="1">
      <c r="C288" s="251"/>
    </row>
    <row r="289" spans="3:3" ht="15" customHeight="1">
      <c r="C289" s="251"/>
    </row>
    <row r="290" spans="3:3" ht="15" customHeight="1">
      <c r="C290" s="251"/>
    </row>
    <row r="291" spans="3:3" ht="15" customHeight="1">
      <c r="C291" s="251"/>
    </row>
    <row r="292" spans="3:3" ht="15" customHeight="1">
      <c r="C292" s="251"/>
    </row>
    <row r="293" spans="3:3" ht="15" customHeight="1">
      <c r="C293" s="251"/>
    </row>
    <row r="294" spans="3:3" ht="15" customHeight="1">
      <c r="C294" s="251"/>
    </row>
    <row r="295" spans="3:3" ht="15" customHeight="1">
      <c r="C295" s="251"/>
    </row>
    <row r="296" spans="3:3" ht="15" customHeight="1">
      <c r="C296" s="251"/>
    </row>
    <row r="297" spans="3:3" ht="15" customHeight="1">
      <c r="C297" s="251"/>
    </row>
    <row r="298" spans="3:3" ht="15" customHeight="1">
      <c r="C298" s="251"/>
    </row>
    <row r="299" spans="3:3" ht="15" customHeight="1">
      <c r="C299" s="251"/>
    </row>
    <row r="300" spans="3:3" ht="15" customHeight="1">
      <c r="C300" s="251"/>
    </row>
    <row r="301" spans="3:3" ht="15" customHeight="1">
      <c r="C301" s="251"/>
    </row>
    <row r="302" spans="3:3" ht="15" customHeight="1">
      <c r="C302" s="251"/>
    </row>
    <row r="303" spans="3:3" ht="15" customHeight="1">
      <c r="C303" s="251"/>
    </row>
    <row r="304" spans="3:3" ht="15" customHeight="1">
      <c r="C304" s="251"/>
    </row>
    <row r="305" spans="3:3" ht="15" customHeight="1">
      <c r="C305" s="251"/>
    </row>
    <row r="306" spans="3:3" ht="15" customHeight="1">
      <c r="C306" s="251"/>
    </row>
    <row r="307" spans="3:3" ht="15" customHeight="1">
      <c r="C307" s="251"/>
    </row>
    <row r="308" spans="3:3" ht="15" customHeight="1">
      <c r="C308" s="251"/>
    </row>
    <row r="309" spans="3:3" ht="15" customHeight="1">
      <c r="C309" s="246"/>
    </row>
    <row r="310" spans="3:3" ht="15" customHeight="1">
      <c r="C310" s="251"/>
    </row>
    <row r="311" spans="3:3" ht="15" customHeight="1">
      <c r="C311" s="251"/>
    </row>
    <row r="312" spans="3:3" ht="15" customHeight="1">
      <c r="C312" s="251"/>
    </row>
    <row r="313" spans="3:3" ht="15" customHeight="1">
      <c r="C313" s="251"/>
    </row>
    <row r="314" spans="3:3" ht="15" customHeight="1">
      <c r="C314" s="251"/>
    </row>
    <row r="315" spans="3:3" ht="15" customHeight="1">
      <c r="C315" s="251"/>
    </row>
    <row r="316" spans="3:3" ht="15" customHeight="1">
      <c r="C316" s="251"/>
    </row>
    <row r="317" spans="3:3" ht="15" customHeight="1">
      <c r="C317" s="251"/>
    </row>
    <row r="318" spans="3:3" ht="15" customHeight="1">
      <c r="C318" s="251"/>
    </row>
    <row r="319" spans="3:3" ht="15" customHeight="1">
      <c r="C319" s="251"/>
    </row>
    <row r="320" spans="3:3" ht="15" customHeight="1">
      <c r="C320" s="251"/>
    </row>
    <row r="321" spans="3:3" ht="15" customHeight="1">
      <c r="C321" s="251"/>
    </row>
    <row r="322" spans="3:3" ht="15" customHeight="1">
      <c r="C322" s="251"/>
    </row>
    <row r="323" spans="3:3" ht="15" customHeight="1">
      <c r="C323" s="251"/>
    </row>
    <row r="324" spans="3:3" ht="15" customHeight="1">
      <c r="C324" s="251"/>
    </row>
    <row r="325" spans="3:3" ht="15" customHeight="1">
      <c r="C325" s="251"/>
    </row>
    <row r="326" spans="3:3" ht="15" customHeight="1">
      <c r="C326" s="251"/>
    </row>
    <row r="327" spans="3:3" ht="15" customHeight="1">
      <c r="C327" s="251"/>
    </row>
    <row r="328" spans="3:3" ht="15" customHeight="1">
      <c r="C328" s="251"/>
    </row>
    <row r="329" spans="3:3" ht="15" customHeight="1">
      <c r="C329" s="251"/>
    </row>
    <row r="330" spans="3:3" ht="15" customHeight="1">
      <c r="C330" s="251"/>
    </row>
    <row r="331" spans="3:3" ht="15" customHeight="1">
      <c r="C331" s="251"/>
    </row>
    <row r="332" spans="3:3" ht="15" customHeight="1">
      <c r="C332" s="251"/>
    </row>
    <row r="333" spans="3:3" ht="15" customHeight="1">
      <c r="C333" s="251"/>
    </row>
    <row r="334" spans="3:3" ht="15" customHeight="1">
      <c r="C334" s="251"/>
    </row>
    <row r="335" spans="3:3" ht="15" customHeight="1">
      <c r="C335" s="251"/>
    </row>
    <row r="336" spans="3:3" ht="15" customHeight="1">
      <c r="C336" s="251"/>
    </row>
    <row r="337" spans="3:3" ht="15" customHeight="1">
      <c r="C337" s="251"/>
    </row>
    <row r="338" spans="3:3" ht="15" customHeight="1">
      <c r="C338" s="251"/>
    </row>
    <row r="339" spans="3:3" ht="15" customHeight="1">
      <c r="C339" s="251"/>
    </row>
    <row r="340" spans="3:3" ht="15" customHeight="1">
      <c r="C340" s="251"/>
    </row>
    <row r="341" spans="3:3" ht="15" customHeight="1">
      <c r="C341" s="251"/>
    </row>
    <row r="342" spans="3:3" ht="15" customHeight="1">
      <c r="C342" s="251"/>
    </row>
    <row r="343" spans="3:3" ht="15" customHeight="1">
      <c r="C343" s="251"/>
    </row>
    <row r="344" spans="3:3" ht="15" customHeight="1">
      <c r="C344" s="251"/>
    </row>
    <row r="345" spans="3:3" ht="15" customHeight="1">
      <c r="C345" s="251"/>
    </row>
    <row r="346" spans="3:3" ht="15" customHeight="1">
      <c r="C346" s="251"/>
    </row>
  </sheetData>
  <mergeCells count="12">
    <mergeCell ref="D174:G174"/>
    <mergeCell ref="B1:M1"/>
    <mergeCell ref="B2:M2"/>
    <mergeCell ref="B3:M3"/>
    <mergeCell ref="B60:M60"/>
    <mergeCell ref="B61:M61"/>
    <mergeCell ref="B62:M62"/>
    <mergeCell ref="B116:M116"/>
    <mergeCell ref="B117:M117"/>
    <mergeCell ref="B118:M118"/>
    <mergeCell ref="B172:M172"/>
    <mergeCell ref="B173:M173"/>
  </mergeCells>
  <conditionalFormatting sqref="E199:E212">
    <cfRule type="duplicateValues" dxfId="10" priority="1"/>
  </conditionalFormatting>
  <conditionalFormatting sqref="O5:O16 O18:O79">
    <cfRule type="duplicateValues" dxfId="9" priority="2"/>
  </conditionalFormatting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3777-F0C8-4D61-9018-CEC9BA7C4B5E}">
  <dimension ref="B1:R595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1.7109375" style="684" customWidth="1"/>
    <col min="3" max="3" width="14.28515625" style="684" customWidth="1"/>
    <col min="4" max="4" width="12.42578125" style="684" customWidth="1"/>
    <col min="5" max="13" width="5.5703125" style="684" customWidth="1"/>
    <col min="14" max="14" width="8.5703125" style="684" customWidth="1"/>
    <col min="15" max="16384" width="11.42578125" style="1"/>
  </cols>
  <sheetData>
    <row r="1" spans="2:16" ht="14.1" customHeight="1">
      <c r="B1" s="798" t="s">
        <v>1457</v>
      </c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</row>
    <row r="2" spans="2:16" ht="14.1" customHeight="1">
      <c r="B2" s="798" t="s">
        <v>1587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</row>
    <row r="3" spans="2:16" ht="14.1" customHeight="1">
      <c r="B3" s="805" t="s">
        <v>1432</v>
      </c>
      <c r="C3" s="805"/>
      <c r="D3" s="805"/>
      <c r="E3" s="805"/>
      <c r="F3" s="805"/>
      <c r="G3" s="805"/>
      <c r="H3" s="805"/>
      <c r="I3" s="805"/>
      <c r="J3" s="805"/>
      <c r="K3" s="805"/>
      <c r="L3" s="805"/>
      <c r="M3" s="805"/>
      <c r="N3" s="805"/>
    </row>
    <row r="4" spans="2:16" s="2" customFormat="1" ht="30" customHeight="1">
      <c r="B4" s="667" t="s">
        <v>457</v>
      </c>
      <c r="C4" s="667" t="s">
        <v>459</v>
      </c>
      <c r="D4" s="668" t="s">
        <v>460</v>
      </c>
      <c r="E4" s="669">
        <v>2015</v>
      </c>
      <c r="F4" s="669">
        <v>2016</v>
      </c>
      <c r="G4" s="669">
        <v>2017</v>
      </c>
      <c r="H4" s="669">
        <v>2018</v>
      </c>
      <c r="I4" s="669">
        <v>2019</v>
      </c>
      <c r="J4" s="669">
        <v>2020</v>
      </c>
      <c r="K4" s="669">
        <v>2021</v>
      </c>
      <c r="L4" s="669">
        <v>2022</v>
      </c>
      <c r="M4" s="669">
        <v>2023</v>
      </c>
      <c r="N4" s="669" t="s">
        <v>26</v>
      </c>
      <c r="P4" s="571"/>
    </row>
    <row r="5" spans="2:16" ht="2.25" customHeight="1">
      <c r="B5" s="498"/>
      <c r="C5" s="498"/>
      <c r="D5" s="38"/>
      <c r="E5" s="525"/>
      <c r="F5" s="525"/>
      <c r="G5" s="536"/>
      <c r="H5" s="536"/>
      <c r="I5" s="536"/>
      <c r="J5" s="536"/>
      <c r="K5" s="536"/>
      <c r="L5" s="536"/>
      <c r="M5" s="536"/>
      <c r="N5" s="525"/>
      <c r="P5" s="484"/>
    </row>
    <row r="6" spans="2:16" ht="12.95" customHeight="1">
      <c r="B6" s="670" t="s">
        <v>512</v>
      </c>
      <c r="C6" s="671"/>
      <c r="D6" s="672"/>
      <c r="E6" s="263">
        <f>SUM(E8:E52,E59:E103,E110:E154,E161:E205,E212:E256,E263:E307,E314:E358,E365:E409,E416:E460,E467:E511,E521:E551,)</f>
        <v>84</v>
      </c>
      <c r="F6" s="263">
        <f t="shared" ref="F6:M6" si="0">SUM(F8:F52,F59:F103,F110:F154,F161:F205,F212:F256,F263:F307,F314:F358,F365:F409,F416:F460,F467:F511,F521:F551,)</f>
        <v>107</v>
      </c>
      <c r="G6" s="263">
        <f t="shared" si="0"/>
        <v>131</v>
      </c>
      <c r="H6" s="263">
        <f t="shared" si="0"/>
        <v>150</v>
      </c>
      <c r="I6" s="263">
        <f t="shared" si="0"/>
        <v>148</v>
      </c>
      <c r="J6" s="263">
        <f t="shared" si="0"/>
        <v>137</v>
      </c>
      <c r="K6" s="263">
        <f t="shared" si="0"/>
        <v>141</v>
      </c>
      <c r="L6" s="263">
        <f t="shared" si="0"/>
        <v>147</v>
      </c>
      <c r="M6" s="263">
        <f t="shared" si="0"/>
        <v>146</v>
      </c>
      <c r="N6" s="673">
        <f>SUM(N8:N551)</f>
        <v>1191</v>
      </c>
      <c r="P6" s="484"/>
    </row>
    <row r="7" spans="2:16" ht="2.25" customHeight="1">
      <c r="B7" s="671"/>
      <c r="C7" s="671"/>
      <c r="D7" s="674"/>
      <c r="E7" s="675"/>
      <c r="F7" s="675"/>
      <c r="G7" s="675"/>
      <c r="H7" s="675"/>
      <c r="I7" s="675"/>
      <c r="J7" s="675"/>
      <c r="K7" s="675"/>
      <c r="L7" s="675"/>
      <c r="M7" s="675"/>
      <c r="N7" s="516"/>
    </row>
    <row r="8" spans="2:16" ht="12.95" customHeight="1">
      <c r="B8" s="676" t="s">
        <v>1</v>
      </c>
      <c r="C8" s="676" t="s">
        <v>611</v>
      </c>
      <c r="D8" s="672" t="s">
        <v>714</v>
      </c>
      <c r="E8" s="677" t="s">
        <v>17</v>
      </c>
      <c r="F8" s="677" t="s">
        <v>17</v>
      </c>
      <c r="G8" s="677" t="s">
        <v>17</v>
      </c>
      <c r="H8" s="677" t="s">
        <v>17</v>
      </c>
      <c r="I8" s="678" t="s">
        <v>17</v>
      </c>
      <c r="J8" s="678">
        <v>1</v>
      </c>
      <c r="K8" s="678" t="s">
        <v>17</v>
      </c>
      <c r="L8" s="529">
        <v>1</v>
      </c>
      <c r="M8" s="529">
        <v>1</v>
      </c>
      <c r="N8" s="263">
        <f>SUM(E8:M8)</f>
        <v>3</v>
      </c>
    </row>
    <row r="9" spans="2:16" ht="12.95" customHeight="1">
      <c r="B9" s="676" t="s">
        <v>1</v>
      </c>
      <c r="C9" s="676" t="s">
        <v>611</v>
      </c>
      <c r="D9" s="672" t="s">
        <v>611</v>
      </c>
      <c r="E9" s="677" t="s">
        <v>17</v>
      </c>
      <c r="F9" s="678" t="s">
        <v>17</v>
      </c>
      <c r="G9" s="678" t="s">
        <v>17</v>
      </c>
      <c r="H9" s="678" t="s">
        <v>17</v>
      </c>
      <c r="I9" s="677" t="s">
        <v>17</v>
      </c>
      <c r="J9" s="678" t="s">
        <v>17</v>
      </c>
      <c r="K9" s="678">
        <v>1</v>
      </c>
      <c r="L9" s="529">
        <v>0</v>
      </c>
      <c r="M9" s="529">
        <v>0</v>
      </c>
      <c r="N9" s="263">
        <f t="shared" ref="N9:N45" si="1">SUM(E9:M9)</f>
        <v>1</v>
      </c>
    </row>
    <row r="10" spans="2:16" ht="12.95" customHeight="1">
      <c r="B10" s="676" t="s">
        <v>1</v>
      </c>
      <c r="C10" s="676" t="s">
        <v>29</v>
      </c>
      <c r="D10" s="672" t="s">
        <v>148</v>
      </c>
      <c r="E10" s="677" t="s">
        <v>17</v>
      </c>
      <c r="F10" s="677" t="s">
        <v>17</v>
      </c>
      <c r="G10" s="677" t="s">
        <v>17</v>
      </c>
      <c r="H10" s="677" t="s">
        <v>17</v>
      </c>
      <c r="I10" s="678">
        <v>1</v>
      </c>
      <c r="J10" s="678" t="s">
        <v>17</v>
      </c>
      <c r="K10" s="678" t="s">
        <v>17</v>
      </c>
      <c r="L10" s="529">
        <v>0</v>
      </c>
      <c r="M10" s="529">
        <v>0</v>
      </c>
      <c r="N10" s="263">
        <f t="shared" si="1"/>
        <v>1</v>
      </c>
    </row>
    <row r="11" spans="2:16" ht="12.95" customHeight="1">
      <c r="B11" s="676" t="s">
        <v>1</v>
      </c>
      <c r="C11" s="676" t="s">
        <v>30</v>
      </c>
      <c r="D11" s="672" t="s">
        <v>149</v>
      </c>
      <c r="E11" s="677" t="s">
        <v>17</v>
      </c>
      <c r="F11" s="677" t="s">
        <v>17</v>
      </c>
      <c r="G11" s="677" t="s">
        <v>17</v>
      </c>
      <c r="H11" s="677" t="s">
        <v>17</v>
      </c>
      <c r="I11" s="678">
        <v>1</v>
      </c>
      <c r="J11" s="678">
        <v>1</v>
      </c>
      <c r="K11" s="678" t="s">
        <v>17</v>
      </c>
      <c r="L11" s="529">
        <v>0</v>
      </c>
      <c r="M11" s="529">
        <v>0</v>
      </c>
      <c r="N11" s="263">
        <f t="shared" si="1"/>
        <v>2</v>
      </c>
    </row>
    <row r="12" spans="2:16" ht="12.95" customHeight="1">
      <c r="B12" s="676" t="s">
        <v>1</v>
      </c>
      <c r="C12" s="676" t="s">
        <v>30</v>
      </c>
      <c r="D12" s="672" t="s">
        <v>715</v>
      </c>
      <c r="E12" s="677" t="s">
        <v>17</v>
      </c>
      <c r="F12" s="677" t="s">
        <v>17</v>
      </c>
      <c r="G12" s="677" t="s">
        <v>17</v>
      </c>
      <c r="H12" s="677" t="s">
        <v>17</v>
      </c>
      <c r="I12" s="678" t="s">
        <v>17</v>
      </c>
      <c r="J12" s="678">
        <v>1</v>
      </c>
      <c r="K12" s="678" t="s">
        <v>17</v>
      </c>
      <c r="L12" s="529">
        <v>0</v>
      </c>
      <c r="M12" s="529">
        <v>0</v>
      </c>
      <c r="N12" s="263">
        <f t="shared" si="1"/>
        <v>1</v>
      </c>
    </row>
    <row r="13" spans="2:16" ht="12.95" customHeight="1">
      <c r="B13" s="676" t="s">
        <v>1</v>
      </c>
      <c r="C13" s="676" t="s">
        <v>31</v>
      </c>
      <c r="D13" s="672" t="s">
        <v>150</v>
      </c>
      <c r="E13" s="677" t="s">
        <v>17</v>
      </c>
      <c r="F13" s="678" t="s">
        <v>17</v>
      </c>
      <c r="G13" s="678" t="s">
        <v>17</v>
      </c>
      <c r="H13" s="678">
        <v>1</v>
      </c>
      <c r="I13" s="677" t="s">
        <v>17</v>
      </c>
      <c r="J13" s="678" t="s">
        <v>17</v>
      </c>
      <c r="K13" s="678" t="s">
        <v>17</v>
      </c>
      <c r="L13" s="529">
        <v>0</v>
      </c>
      <c r="M13" s="529">
        <v>0</v>
      </c>
      <c r="N13" s="263">
        <f t="shared" si="1"/>
        <v>1</v>
      </c>
    </row>
    <row r="14" spans="2:16" ht="12.95" customHeight="1">
      <c r="B14" s="676" t="s">
        <v>1</v>
      </c>
      <c r="C14" s="676" t="s">
        <v>32</v>
      </c>
      <c r="D14" s="672" t="s">
        <v>151</v>
      </c>
      <c r="E14" s="677" t="s">
        <v>17</v>
      </c>
      <c r="F14" s="678">
        <v>1</v>
      </c>
      <c r="G14" s="678" t="s">
        <v>17</v>
      </c>
      <c r="H14" s="678" t="s">
        <v>17</v>
      </c>
      <c r="I14" s="677" t="s">
        <v>17</v>
      </c>
      <c r="J14" s="678" t="s">
        <v>17</v>
      </c>
      <c r="K14" s="678" t="s">
        <v>17</v>
      </c>
      <c r="L14" s="529">
        <v>0</v>
      </c>
      <c r="M14" s="529">
        <v>0</v>
      </c>
      <c r="N14" s="263">
        <f t="shared" si="1"/>
        <v>1</v>
      </c>
    </row>
    <row r="15" spans="2:16" ht="12.95" customHeight="1">
      <c r="B15" s="676" t="s">
        <v>1</v>
      </c>
      <c r="C15" s="676" t="s">
        <v>33</v>
      </c>
      <c r="D15" s="672" t="s">
        <v>152</v>
      </c>
      <c r="E15" s="677">
        <v>1</v>
      </c>
      <c r="F15" s="678" t="s">
        <v>17</v>
      </c>
      <c r="G15" s="678">
        <v>1</v>
      </c>
      <c r="H15" s="678" t="s">
        <v>17</v>
      </c>
      <c r="I15" s="677" t="s">
        <v>17</v>
      </c>
      <c r="J15" s="678">
        <v>1</v>
      </c>
      <c r="K15" s="678" t="s">
        <v>17</v>
      </c>
      <c r="L15" s="678" t="s">
        <v>17</v>
      </c>
      <c r="M15" s="529">
        <v>1</v>
      </c>
      <c r="N15" s="263">
        <f t="shared" si="1"/>
        <v>4</v>
      </c>
    </row>
    <row r="16" spans="2:16" ht="12.95" customHeight="1">
      <c r="B16" s="676" t="s">
        <v>1</v>
      </c>
      <c r="C16" s="676" t="s">
        <v>33</v>
      </c>
      <c r="D16" s="672" t="s">
        <v>153</v>
      </c>
      <c r="E16" s="677" t="s">
        <v>17</v>
      </c>
      <c r="F16" s="678" t="s">
        <v>17</v>
      </c>
      <c r="G16" s="678">
        <v>1</v>
      </c>
      <c r="H16" s="678">
        <v>1</v>
      </c>
      <c r="I16" s="677" t="s">
        <v>17</v>
      </c>
      <c r="J16" s="678" t="s">
        <v>17</v>
      </c>
      <c r="K16" s="678">
        <v>2</v>
      </c>
      <c r="L16" s="529">
        <v>0</v>
      </c>
      <c r="M16" s="529">
        <v>0</v>
      </c>
      <c r="N16" s="263">
        <f t="shared" si="1"/>
        <v>4</v>
      </c>
    </row>
    <row r="17" spans="2:14" ht="12.95" customHeight="1">
      <c r="B17" s="676" t="s">
        <v>1</v>
      </c>
      <c r="C17" s="676" t="s">
        <v>33</v>
      </c>
      <c r="D17" s="672" t="s">
        <v>154</v>
      </c>
      <c r="E17" s="677" t="s">
        <v>17</v>
      </c>
      <c r="F17" s="678" t="s">
        <v>17</v>
      </c>
      <c r="G17" s="678" t="s">
        <v>17</v>
      </c>
      <c r="H17" s="678">
        <v>1</v>
      </c>
      <c r="I17" s="677" t="s">
        <v>17</v>
      </c>
      <c r="J17" s="678" t="s">
        <v>17</v>
      </c>
      <c r="K17" s="678" t="s">
        <v>17</v>
      </c>
      <c r="L17" s="529">
        <v>0</v>
      </c>
      <c r="M17" s="529">
        <v>0</v>
      </c>
      <c r="N17" s="263">
        <f t="shared" si="1"/>
        <v>1</v>
      </c>
    </row>
    <row r="18" spans="2:14" ht="12.95" customHeight="1">
      <c r="B18" s="676" t="s">
        <v>1</v>
      </c>
      <c r="C18" s="676" t="s">
        <v>33</v>
      </c>
      <c r="D18" s="672" t="s">
        <v>1043</v>
      </c>
      <c r="E18" s="677" t="s">
        <v>17</v>
      </c>
      <c r="F18" s="678" t="s">
        <v>17</v>
      </c>
      <c r="G18" s="678" t="s">
        <v>17</v>
      </c>
      <c r="H18" s="678" t="s">
        <v>17</v>
      </c>
      <c r="I18" s="677" t="s">
        <v>17</v>
      </c>
      <c r="J18" s="678" t="s">
        <v>17</v>
      </c>
      <c r="K18" s="678">
        <v>1</v>
      </c>
      <c r="L18" s="529">
        <v>0</v>
      </c>
      <c r="M18" s="529">
        <v>0</v>
      </c>
      <c r="N18" s="263">
        <f t="shared" si="1"/>
        <v>1</v>
      </c>
    </row>
    <row r="19" spans="2:14" ht="12.95" customHeight="1">
      <c r="B19" s="676" t="s">
        <v>1</v>
      </c>
      <c r="C19" s="676" t="s">
        <v>33</v>
      </c>
      <c r="D19" s="672" t="s">
        <v>155</v>
      </c>
      <c r="E19" s="677" t="s">
        <v>17</v>
      </c>
      <c r="F19" s="678" t="s">
        <v>17</v>
      </c>
      <c r="G19" s="678" t="s">
        <v>17</v>
      </c>
      <c r="H19" s="678">
        <v>1</v>
      </c>
      <c r="I19" s="677" t="s">
        <v>17</v>
      </c>
      <c r="J19" s="678" t="s">
        <v>17</v>
      </c>
      <c r="K19" s="678" t="s">
        <v>17</v>
      </c>
      <c r="L19" s="529">
        <v>0</v>
      </c>
      <c r="M19" s="529">
        <v>0</v>
      </c>
      <c r="N19" s="263">
        <f t="shared" si="1"/>
        <v>1</v>
      </c>
    </row>
    <row r="20" spans="2:14" ht="12.95" customHeight="1">
      <c r="B20" s="676" t="s">
        <v>1</v>
      </c>
      <c r="C20" s="676" t="s">
        <v>1259</v>
      </c>
      <c r="D20" s="672" t="s">
        <v>1259</v>
      </c>
      <c r="E20" s="677" t="s">
        <v>17</v>
      </c>
      <c r="F20" s="677" t="s">
        <v>17</v>
      </c>
      <c r="G20" s="677" t="s">
        <v>17</v>
      </c>
      <c r="H20" s="677" t="s">
        <v>17</v>
      </c>
      <c r="I20" s="677" t="s">
        <v>17</v>
      </c>
      <c r="J20" s="677" t="s">
        <v>17</v>
      </c>
      <c r="K20" s="677" t="s">
        <v>17</v>
      </c>
      <c r="L20" s="529">
        <v>1</v>
      </c>
      <c r="M20" s="529">
        <v>0</v>
      </c>
      <c r="N20" s="263">
        <f t="shared" si="1"/>
        <v>1</v>
      </c>
    </row>
    <row r="21" spans="2:14" ht="12.95" customHeight="1">
      <c r="B21" s="676" t="s">
        <v>1</v>
      </c>
      <c r="C21" s="676" t="s">
        <v>31</v>
      </c>
      <c r="D21" s="672" t="s">
        <v>31</v>
      </c>
      <c r="E21" s="677" t="s">
        <v>17</v>
      </c>
      <c r="F21" s="677" t="s">
        <v>17</v>
      </c>
      <c r="G21" s="677" t="s">
        <v>17</v>
      </c>
      <c r="H21" s="677" t="s">
        <v>17</v>
      </c>
      <c r="I21" s="677" t="s">
        <v>17</v>
      </c>
      <c r="J21" s="677" t="s">
        <v>17</v>
      </c>
      <c r="K21" s="677" t="s">
        <v>17</v>
      </c>
      <c r="L21" s="529">
        <v>1</v>
      </c>
      <c r="M21" s="529">
        <v>0</v>
      </c>
      <c r="N21" s="263">
        <f t="shared" si="1"/>
        <v>1</v>
      </c>
    </row>
    <row r="22" spans="2:14" ht="12.95" customHeight="1">
      <c r="B22" s="676" t="s">
        <v>2</v>
      </c>
      <c r="C22" s="676" t="s">
        <v>34</v>
      </c>
      <c r="D22" s="672" t="s">
        <v>156</v>
      </c>
      <c r="E22" s="677" t="s">
        <v>17</v>
      </c>
      <c r="F22" s="678">
        <v>1</v>
      </c>
      <c r="G22" s="678" t="s">
        <v>17</v>
      </c>
      <c r="H22" s="678" t="s">
        <v>17</v>
      </c>
      <c r="I22" s="677" t="s">
        <v>17</v>
      </c>
      <c r="J22" s="678" t="s">
        <v>17</v>
      </c>
      <c r="K22" s="529">
        <v>0</v>
      </c>
      <c r="L22" s="529">
        <v>0</v>
      </c>
      <c r="M22" s="529">
        <v>0</v>
      </c>
      <c r="N22" s="263">
        <f t="shared" si="1"/>
        <v>1</v>
      </c>
    </row>
    <row r="23" spans="2:14" ht="12.95" customHeight="1">
      <c r="B23" s="676" t="s">
        <v>2</v>
      </c>
      <c r="C23" s="676" t="s">
        <v>35</v>
      </c>
      <c r="D23" s="672" t="s">
        <v>157</v>
      </c>
      <c r="E23" s="677">
        <v>1</v>
      </c>
      <c r="F23" s="678" t="s">
        <v>17</v>
      </c>
      <c r="G23" s="678" t="s">
        <v>17</v>
      </c>
      <c r="H23" s="678">
        <v>1</v>
      </c>
      <c r="I23" s="677" t="s">
        <v>17</v>
      </c>
      <c r="J23" s="678" t="s">
        <v>17</v>
      </c>
      <c r="K23" s="678" t="s">
        <v>17</v>
      </c>
      <c r="L23" s="529">
        <v>3</v>
      </c>
      <c r="M23" s="529">
        <v>0</v>
      </c>
      <c r="N23" s="263">
        <f t="shared" si="1"/>
        <v>5</v>
      </c>
    </row>
    <row r="24" spans="2:14" ht="12.95" customHeight="1">
      <c r="B24" s="676" t="s">
        <v>2</v>
      </c>
      <c r="C24" s="676" t="s">
        <v>35</v>
      </c>
      <c r="D24" s="672" t="s">
        <v>158</v>
      </c>
      <c r="E24" s="677" t="s">
        <v>17</v>
      </c>
      <c r="F24" s="678" t="s">
        <v>17</v>
      </c>
      <c r="G24" s="678">
        <v>3</v>
      </c>
      <c r="H24" s="678" t="s">
        <v>17</v>
      </c>
      <c r="I24" s="678">
        <v>1</v>
      </c>
      <c r="J24" s="678">
        <v>1</v>
      </c>
      <c r="K24" s="678" t="s">
        <v>17</v>
      </c>
      <c r="L24" s="529">
        <v>1</v>
      </c>
      <c r="M24" s="529">
        <v>0</v>
      </c>
      <c r="N24" s="263">
        <f t="shared" si="1"/>
        <v>6</v>
      </c>
    </row>
    <row r="25" spans="2:14" ht="12.95" customHeight="1">
      <c r="B25" s="676" t="s">
        <v>2</v>
      </c>
      <c r="C25" s="676" t="s">
        <v>36</v>
      </c>
      <c r="D25" s="672" t="s">
        <v>36</v>
      </c>
      <c r="E25" s="677" t="s">
        <v>17</v>
      </c>
      <c r="F25" s="678">
        <v>1</v>
      </c>
      <c r="G25" s="678" t="s">
        <v>17</v>
      </c>
      <c r="H25" s="678" t="s">
        <v>17</v>
      </c>
      <c r="I25" s="678" t="s">
        <v>17</v>
      </c>
      <c r="J25" s="678" t="s">
        <v>17</v>
      </c>
      <c r="K25" s="678" t="s">
        <v>17</v>
      </c>
      <c r="L25" s="529">
        <v>0</v>
      </c>
      <c r="M25" s="529">
        <v>0</v>
      </c>
      <c r="N25" s="263">
        <f t="shared" si="1"/>
        <v>1</v>
      </c>
    </row>
    <row r="26" spans="2:14" ht="12.95" customHeight="1">
      <c r="B26" s="676" t="s">
        <v>2</v>
      </c>
      <c r="C26" s="676" t="s">
        <v>612</v>
      </c>
      <c r="D26" s="672" t="s">
        <v>1044</v>
      </c>
      <c r="E26" s="677" t="s">
        <v>17</v>
      </c>
      <c r="F26" s="678" t="s">
        <v>17</v>
      </c>
      <c r="G26" s="678" t="s">
        <v>17</v>
      </c>
      <c r="H26" s="678" t="s">
        <v>17</v>
      </c>
      <c r="I26" s="677" t="s">
        <v>17</v>
      </c>
      <c r="J26" s="678" t="s">
        <v>17</v>
      </c>
      <c r="K26" s="678">
        <v>1</v>
      </c>
      <c r="L26" s="529">
        <v>0</v>
      </c>
      <c r="M26" s="529">
        <v>0</v>
      </c>
      <c r="N26" s="263">
        <f t="shared" si="1"/>
        <v>1</v>
      </c>
    </row>
    <row r="27" spans="2:14" ht="12.95" customHeight="1">
      <c r="B27" s="676" t="s">
        <v>2</v>
      </c>
      <c r="C27" s="676" t="s">
        <v>612</v>
      </c>
      <c r="D27" s="672" t="s">
        <v>612</v>
      </c>
      <c r="E27" s="677" t="s">
        <v>17</v>
      </c>
      <c r="F27" s="677" t="s">
        <v>17</v>
      </c>
      <c r="G27" s="677" t="s">
        <v>17</v>
      </c>
      <c r="H27" s="677" t="s">
        <v>17</v>
      </c>
      <c r="I27" s="677" t="s">
        <v>17</v>
      </c>
      <c r="J27" s="677" t="s">
        <v>17</v>
      </c>
      <c r="K27" s="677" t="s">
        <v>17</v>
      </c>
      <c r="L27" s="677" t="s">
        <v>17</v>
      </c>
      <c r="M27" s="529">
        <v>1</v>
      </c>
      <c r="N27" s="263">
        <f>SUM(E27:M27)</f>
        <v>1</v>
      </c>
    </row>
    <row r="28" spans="2:14" ht="12.95" customHeight="1">
      <c r="B28" s="676" t="s">
        <v>2</v>
      </c>
      <c r="C28" s="676" t="s">
        <v>612</v>
      </c>
      <c r="D28" s="672" t="s">
        <v>1588</v>
      </c>
      <c r="E28" s="677" t="s">
        <v>17</v>
      </c>
      <c r="F28" s="677" t="s">
        <v>17</v>
      </c>
      <c r="G28" s="677" t="s">
        <v>17</v>
      </c>
      <c r="H28" s="677" t="s">
        <v>17</v>
      </c>
      <c r="I28" s="677" t="s">
        <v>17</v>
      </c>
      <c r="J28" s="677" t="s">
        <v>17</v>
      </c>
      <c r="K28" s="677" t="s">
        <v>17</v>
      </c>
      <c r="L28" s="677" t="s">
        <v>17</v>
      </c>
      <c r="M28" s="529">
        <v>1</v>
      </c>
      <c r="N28" s="263">
        <f t="shared" si="1"/>
        <v>1</v>
      </c>
    </row>
    <row r="29" spans="2:14" ht="12.95" customHeight="1">
      <c r="B29" s="676" t="s">
        <v>2</v>
      </c>
      <c r="C29" s="676" t="s">
        <v>612</v>
      </c>
      <c r="D29" s="672" t="s">
        <v>325</v>
      </c>
      <c r="E29" s="677" t="s">
        <v>17</v>
      </c>
      <c r="F29" s="678" t="s">
        <v>17</v>
      </c>
      <c r="G29" s="678" t="s">
        <v>17</v>
      </c>
      <c r="H29" s="678" t="s">
        <v>17</v>
      </c>
      <c r="I29" s="678" t="s">
        <v>17</v>
      </c>
      <c r="J29" s="678">
        <v>1</v>
      </c>
      <c r="K29" s="678" t="s">
        <v>17</v>
      </c>
      <c r="L29" s="529">
        <v>0</v>
      </c>
      <c r="M29" s="529">
        <v>0</v>
      </c>
      <c r="N29" s="263">
        <f>SUM(E29:M29)</f>
        <v>1</v>
      </c>
    </row>
    <row r="30" spans="2:14" ht="12.95" customHeight="1">
      <c r="B30" s="676" t="s">
        <v>2</v>
      </c>
      <c r="C30" s="676" t="s">
        <v>613</v>
      </c>
      <c r="D30" s="672" t="s">
        <v>880</v>
      </c>
      <c r="E30" s="677" t="s">
        <v>17</v>
      </c>
      <c r="F30" s="678" t="s">
        <v>17</v>
      </c>
      <c r="G30" s="678" t="s">
        <v>17</v>
      </c>
      <c r="H30" s="678" t="s">
        <v>17</v>
      </c>
      <c r="I30" s="678" t="s">
        <v>17</v>
      </c>
      <c r="J30" s="678">
        <v>1</v>
      </c>
      <c r="K30" s="678" t="s">
        <v>17</v>
      </c>
      <c r="L30" s="529">
        <v>0</v>
      </c>
      <c r="M30" s="529">
        <v>0</v>
      </c>
      <c r="N30" s="263">
        <f t="shared" si="1"/>
        <v>1</v>
      </c>
    </row>
    <row r="31" spans="2:14" ht="12.95" customHeight="1">
      <c r="B31" s="676" t="s">
        <v>2</v>
      </c>
      <c r="C31" s="676" t="s">
        <v>37</v>
      </c>
      <c r="D31" s="672" t="s">
        <v>159</v>
      </c>
      <c r="E31" s="677" t="s">
        <v>17</v>
      </c>
      <c r="F31" s="678">
        <v>1</v>
      </c>
      <c r="G31" s="678" t="s">
        <v>17</v>
      </c>
      <c r="H31" s="678" t="s">
        <v>17</v>
      </c>
      <c r="I31" s="678" t="s">
        <v>17</v>
      </c>
      <c r="J31" s="678">
        <v>1</v>
      </c>
      <c r="K31" s="678" t="s">
        <v>17</v>
      </c>
      <c r="L31" s="529">
        <v>0</v>
      </c>
      <c r="M31" s="529">
        <v>0</v>
      </c>
      <c r="N31" s="263">
        <f t="shared" si="1"/>
        <v>2</v>
      </c>
    </row>
    <row r="32" spans="2:14" ht="12.95" customHeight="1">
      <c r="B32" s="676" t="s">
        <v>2</v>
      </c>
      <c r="C32" s="676" t="s">
        <v>37</v>
      </c>
      <c r="D32" s="672" t="s">
        <v>160</v>
      </c>
      <c r="E32" s="677" t="s">
        <v>17</v>
      </c>
      <c r="F32" s="678" t="s">
        <v>17</v>
      </c>
      <c r="G32" s="678">
        <v>1</v>
      </c>
      <c r="H32" s="678" t="s">
        <v>17</v>
      </c>
      <c r="I32" s="678" t="s">
        <v>17</v>
      </c>
      <c r="J32" s="678" t="s">
        <v>17</v>
      </c>
      <c r="K32" s="678" t="s">
        <v>17</v>
      </c>
      <c r="L32" s="529">
        <v>1</v>
      </c>
      <c r="M32" s="529">
        <v>0</v>
      </c>
      <c r="N32" s="263">
        <f t="shared" si="1"/>
        <v>2</v>
      </c>
    </row>
    <row r="33" spans="2:14" ht="12.95" customHeight="1">
      <c r="B33" s="676" t="s">
        <v>2</v>
      </c>
      <c r="C33" s="676" t="s">
        <v>38</v>
      </c>
      <c r="D33" s="672" t="s">
        <v>38</v>
      </c>
      <c r="E33" s="677" t="s">
        <v>17</v>
      </c>
      <c r="F33" s="678" t="s">
        <v>17</v>
      </c>
      <c r="G33" s="678" t="s">
        <v>17</v>
      </c>
      <c r="H33" s="678">
        <v>1</v>
      </c>
      <c r="I33" s="678" t="s">
        <v>17</v>
      </c>
      <c r="J33" s="678" t="s">
        <v>17</v>
      </c>
      <c r="K33" s="678" t="s">
        <v>17</v>
      </c>
      <c r="L33" s="529">
        <v>0</v>
      </c>
      <c r="M33" s="529">
        <v>0</v>
      </c>
      <c r="N33" s="263">
        <f t="shared" si="1"/>
        <v>1</v>
      </c>
    </row>
    <row r="34" spans="2:14" ht="12.95" customHeight="1">
      <c r="B34" s="676" t="s">
        <v>2</v>
      </c>
      <c r="C34" s="676" t="s">
        <v>34</v>
      </c>
      <c r="D34" s="672" t="s">
        <v>1270</v>
      </c>
      <c r="E34" s="677" t="s">
        <v>17</v>
      </c>
      <c r="F34" s="677" t="s">
        <v>17</v>
      </c>
      <c r="G34" s="677" t="s">
        <v>17</v>
      </c>
      <c r="H34" s="677" t="s">
        <v>17</v>
      </c>
      <c r="I34" s="677" t="s">
        <v>17</v>
      </c>
      <c r="J34" s="677" t="s">
        <v>17</v>
      </c>
      <c r="K34" s="677" t="s">
        <v>17</v>
      </c>
      <c r="L34" s="529">
        <v>1</v>
      </c>
      <c r="M34" s="529">
        <v>0</v>
      </c>
      <c r="N34" s="263">
        <f t="shared" si="1"/>
        <v>1</v>
      </c>
    </row>
    <row r="35" spans="2:14" ht="12.95" customHeight="1">
      <c r="B35" s="676" t="s">
        <v>2</v>
      </c>
      <c r="C35" s="676" t="s">
        <v>1258</v>
      </c>
      <c r="D35" s="672" t="s">
        <v>1258</v>
      </c>
      <c r="E35" s="677" t="s">
        <v>17</v>
      </c>
      <c r="F35" s="677" t="s">
        <v>17</v>
      </c>
      <c r="G35" s="677" t="s">
        <v>17</v>
      </c>
      <c r="H35" s="677" t="s">
        <v>17</v>
      </c>
      <c r="I35" s="677" t="s">
        <v>17</v>
      </c>
      <c r="J35" s="677" t="s">
        <v>17</v>
      </c>
      <c r="K35" s="677" t="s">
        <v>17</v>
      </c>
      <c r="L35" s="529">
        <v>1</v>
      </c>
      <c r="M35" s="529">
        <v>0</v>
      </c>
      <c r="N35" s="263">
        <f t="shared" si="1"/>
        <v>1</v>
      </c>
    </row>
    <row r="36" spans="2:14" ht="12.95" customHeight="1">
      <c r="B36" s="676" t="s">
        <v>2</v>
      </c>
      <c r="C36" s="676" t="s">
        <v>1258</v>
      </c>
      <c r="D36" s="672" t="s">
        <v>1271</v>
      </c>
      <c r="E36" s="677" t="s">
        <v>17</v>
      </c>
      <c r="F36" s="677" t="s">
        <v>17</v>
      </c>
      <c r="G36" s="677" t="s">
        <v>17</v>
      </c>
      <c r="H36" s="677" t="s">
        <v>17</v>
      </c>
      <c r="I36" s="677" t="s">
        <v>17</v>
      </c>
      <c r="J36" s="677" t="s">
        <v>17</v>
      </c>
      <c r="K36" s="677" t="s">
        <v>17</v>
      </c>
      <c r="L36" s="529">
        <v>1</v>
      </c>
      <c r="M36" s="529">
        <v>0</v>
      </c>
      <c r="N36" s="263">
        <f t="shared" si="1"/>
        <v>1</v>
      </c>
    </row>
    <row r="37" spans="2:14" ht="12.95" customHeight="1">
      <c r="B37" s="676" t="s">
        <v>2</v>
      </c>
      <c r="C37" s="676" t="s">
        <v>1265</v>
      </c>
      <c r="D37" s="672" t="s">
        <v>1272</v>
      </c>
      <c r="E37" s="677" t="s">
        <v>17</v>
      </c>
      <c r="F37" s="677" t="s">
        <v>17</v>
      </c>
      <c r="G37" s="677" t="s">
        <v>17</v>
      </c>
      <c r="H37" s="677" t="s">
        <v>17</v>
      </c>
      <c r="I37" s="677" t="s">
        <v>17</v>
      </c>
      <c r="J37" s="677" t="s">
        <v>17</v>
      </c>
      <c r="K37" s="677" t="s">
        <v>17</v>
      </c>
      <c r="L37" s="529">
        <v>1</v>
      </c>
      <c r="M37" s="529">
        <v>0</v>
      </c>
      <c r="N37" s="263">
        <f t="shared" si="1"/>
        <v>1</v>
      </c>
    </row>
    <row r="38" spans="2:14" ht="12.95" customHeight="1">
      <c r="B38" s="676" t="s">
        <v>2</v>
      </c>
      <c r="C38" s="676" t="s">
        <v>1267</v>
      </c>
      <c r="D38" s="672" t="s">
        <v>1273</v>
      </c>
      <c r="E38" s="677" t="s">
        <v>17</v>
      </c>
      <c r="F38" s="677" t="s">
        <v>17</v>
      </c>
      <c r="G38" s="677" t="s">
        <v>17</v>
      </c>
      <c r="H38" s="677" t="s">
        <v>17</v>
      </c>
      <c r="I38" s="677" t="s">
        <v>17</v>
      </c>
      <c r="J38" s="677" t="s">
        <v>17</v>
      </c>
      <c r="K38" s="677" t="s">
        <v>17</v>
      </c>
      <c r="L38" s="529">
        <v>1</v>
      </c>
      <c r="M38" s="529">
        <v>0</v>
      </c>
      <c r="N38" s="263">
        <f t="shared" si="1"/>
        <v>1</v>
      </c>
    </row>
    <row r="39" spans="2:14" ht="12.95" customHeight="1">
      <c r="B39" s="676" t="s">
        <v>3</v>
      </c>
      <c r="C39" s="676" t="s">
        <v>39</v>
      </c>
      <c r="D39" s="672" t="s">
        <v>39</v>
      </c>
      <c r="E39" s="677" t="s">
        <v>17</v>
      </c>
      <c r="F39" s="678">
        <v>2</v>
      </c>
      <c r="G39" s="678">
        <v>1</v>
      </c>
      <c r="H39" s="678">
        <v>1</v>
      </c>
      <c r="I39" s="678" t="s">
        <v>17</v>
      </c>
      <c r="J39" s="678">
        <v>1</v>
      </c>
      <c r="K39" s="678">
        <v>1</v>
      </c>
      <c r="L39" s="529">
        <v>1</v>
      </c>
      <c r="M39" s="529">
        <v>1</v>
      </c>
      <c r="N39" s="263">
        <f t="shared" si="1"/>
        <v>8</v>
      </c>
    </row>
    <row r="40" spans="2:14" ht="12.95" customHeight="1">
      <c r="B40" s="676" t="s">
        <v>3</v>
      </c>
      <c r="C40" s="676" t="s">
        <v>39</v>
      </c>
      <c r="D40" s="672" t="s">
        <v>161</v>
      </c>
      <c r="E40" s="677" t="s">
        <v>17</v>
      </c>
      <c r="F40" s="677" t="s">
        <v>17</v>
      </c>
      <c r="G40" s="677" t="s">
        <v>17</v>
      </c>
      <c r="H40" s="677" t="s">
        <v>17</v>
      </c>
      <c r="I40" s="678">
        <v>1</v>
      </c>
      <c r="J40" s="678" t="s">
        <v>17</v>
      </c>
      <c r="K40" s="678" t="s">
        <v>17</v>
      </c>
      <c r="L40" s="529">
        <v>0</v>
      </c>
      <c r="M40" s="529">
        <v>0</v>
      </c>
      <c r="N40" s="263">
        <f t="shared" si="1"/>
        <v>1</v>
      </c>
    </row>
    <row r="41" spans="2:14" ht="12.95" customHeight="1">
      <c r="B41" s="676" t="s">
        <v>3</v>
      </c>
      <c r="C41" s="676" t="s">
        <v>39</v>
      </c>
      <c r="D41" s="672" t="s">
        <v>881</v>
      </c>
      <c r="E41" s="677" t="s">
        <v>17</v>
      </c>
      <c r="F41" s="677" t="s">
        <v>17</v>
      </c>
      <c r="G41" s="677" t="s">
        <v>17</v>
      </c>
      <c r="H41" s="677" t="s">
        <v>17</v>
      </c>
      <c r="I41" s="678" t="s">
        <v>17</v>
      </c>
      <c r="J41" s="678">
        <v>1</v>
      </c>
      <c r="K41" s="678" t="s">
        <v>17</v>
      </c>
      <c r="L41" s="529">
        <v>0</v>
      </c>
      <c r="M41" s="529">
        <v>0</v>
      </c>
      <c r="N41" s="263">
        <f t="shared" si="1"/>
        <v>1</v>
      </c>
    </row>
    <row r="42" spans="2:14" ht="12.95" customHeight="1">
      <c r="B42" s="676" t="s">
        <v>3</v>
      </c>
      <c r="C42" s="676" t="s">
        <v>40</v>
      </c>
      <c r="D42" s="672" t="s">
        <v>40</v>
      </c>
      <c r="E42" s="677" t="s">
        <v>17</v>
      </c>
      <c r="F42" s="677" t="s">
        <v>17</v>
      </c>
      <c r="G42" s="677" t="s">
        <v>17</v>
      </c>
      <c r="H42" s="677" t="s">
        <v>17</v>
      </c>
      <c r="I42" s="678">
        <v>2</v>
      </c>
      <c r="J42" s="678" t="s">
        <v>17</v>
      </c>
      <c r="K42" s="678" t="s">
        <v>17</v>
      </c>
      <c r="L42" s="529">
        <v>0</v>
      </c>
      <c r="M42" s="529">
        <v>0</v>
      </c>
      <c r="N42" s="263">
        <f t="shared" si="1"/>
        <v>2</v>
      </c>
    </row>
    <row r="43" spans="2:14" ht="12.95" customHeight="1">
      <c r="B43" s="676" t="s">
        <v>3</v>
      </c>
      <c r="C43" s="676" t="s">
        <v>40</v>
      </c>
      <c r="D43" s="672" t="s">
        <v>162</v>
      </c>
      <c r="E43" s="677" t="s">
        <v>17</v>
      </c>
      <c r="F43" s="678">
        <v>1</v>
      </c>
      <c r="G43" s="678" t="s">
        <v>17</v>
      </c>
      <c r="H43" s="678" t="s">
        <v>17</v>
      </c>
      <c r="I43" s="678" t="s">
        <v>17</v>
      </c>
      <c r="J43" s="678">
        <v>1</v>
      </c>
      <c r="K43" s="678">
        <v>1</v>
      </c>
      <c r="L43" s="529">
        <v>0</v>
      </c>
      <c r="M43" s="529">
        <v>0</v>
      </c>
      <c r="N43" s="263">
        <f t="shared" si="1"/>
        <v>3</v>
      </c>
    </row>
    <row r="44" spans="2:14" ht="12.95" customHeight="1">
      <c r="B44" s="676" t="s">
        <v>3</v>
      </c>
      <c r="C44" s="676" t="s">
        <v>41</v>
      </c>
      <c r="D44" s="672" t="s">
        <v>163</v>
      </c>
      <c r="E44" s="677" t="s">
        <v>17</v>
      </c>
      <c r="F44" s="677" t="s">
        <v>17</v>
      </c>
      <c r="G44" s="677" t="s">
        <v>17</v>
      </c>
      <c r="H44" s="677" t="s">
        <v>17</v>
      </c>
      <c r="I44" s="678">
        <v>1</v>
      </c>
      <c r="J44" s="678" t="s">
        <v>17</v>
      </c>
      <c r="K44" s="678">
        <v>1</v>
      </c>
      <c r="L44" s="529">
        <v>0</v>
      </c>
      <c r="M44" s="529">
        <v>0</v>
      </c>
      <c r="N44" s="263">
        <f t="shared" si="1"/>
        <v>2</v>
      </c>
    </row>
    <row r="45" spans="2:14" ht="12.95" customHeight="1">
      <c r="B45" s="676" t="s">
        <v>3</v>
      </c>
      <c r="C45" s="676" t="s">
        <v>41</v>
      </c>
      <c r="D45" s="672" t="s">
        <v>1045</v>
      </c>
      <c r="E45" s="677" t="s">
        <v>17</v>
      </c>
      <c r="F45" s="678" t="s">
        <v>17</v>
      </c>
      <c r="G45" s="678" t="s">
        <v>17</v>
      </c>
      <c r="H45" s="678" t="s">
        <v>17</v>
      </c>
      <c r="I45" s="677" t="s">
        <v>17</v>
      </c>
      <c r="J45" s="678" t="s">
        <v>17</v>
      </c>
      <c r="K45" s="678">
        <v>1</v>
      </c>
      <c r="L45" s="529">
        <v>0</v>
      </c>
      <c r="M45" s="529">
        <v>0</v>
      </c>
      <c r="N45" s="263">
        <f t="shared" si="1"/>
        <v>1</v>
      </c>
    </row>
    <row r="46" spans="2:14" ht="12.95" customHeight="1">
      <c r="B46" s="676" t="s">
        <v>3</v>
      </c>
      <c r="C46" s="676" t="s">
        <v>41</v>
      </c>
      <c r="D46" s="672" t="s">
        <v>1589</v>
      </c>
      <c r="E46" s="677" t="s">
        <v>17</v>
      </c>
      <c r="F46" s="677" t="s">
        <v>17</v>
      </c>
      <c r="G46" s="677" t="s">
        <v>17</v>
      </c>
      <c r="H46" s="677" t="s">
        <v>17</v>
      </c>
      <c r="I46" s="677" t="s">
        <v>17</v>
      </c>
      <c r="J46" s="677" t="s">
        <v>17</v>
      </c>
      <c r="K46" s="677" t="s">
        <v>17</v>
      </c>
      <c r="L46" s="677" t="s">
        <v>17</v>
      </c>
      <c r="M46" s="529">
        <v>1</v>
      </c>
      <c r="N46" s="263">
        <f>SUM(E46:M46)</f>
        <v>1</v>
      </c>
    </row>
    <row r="47" spans="2:14" ht="12.95" customHeight="1">
      <c r="B47" s="676" t="s">
        <v>3</v>
      </c>
      <c r="C47" s="676" t="s">
        <v>42</v>
      </c>
      <c r="D47" s="672" t="s">
        <v>164</v>
      </c>
      <c r="E47" s="677" t="s">
        <v>17</v>
      </c>
      <c r="F47" s="678" t="s">
        <v>17</v>
      </c>
      <c r="G47" s="678">
        <v>1</v>
      </c>
      <c r="H47" s="678" t="s">
        <v>17</v>
      </c>
      <c r="I47" s="678" t="s">
        <v>17</v>
      </c>
      <c r="J47" s="678" t="s">
        <v>17</v>
      </c>
      <c r="K47" s="678">
        <v>1</v>
      </c>
      <c r="L47" s="529">
        <v>0</v>
      </c>
      <c r="M47" s="529">
        <v>0</v>
      </c>
      <c r="N47" s="263">
        <f>SUM(E47:M47)</f>
        <v>2</v>
      </c>
    </row>
    <row r="48" spans="2:14" ht="12.95" customHeight="1">
      <c r="B48" s="676" t="s">
        <v>3</v>
      </c>
      <c r="C48" s="676" t="s">
        <v>42</v>
      </c>
      <c r="D48" s="672" t="s">
        <v>882</v>
      </c>
      <c r="E48" s="677" t="s">
        <v>17</v>
      </c>
      <c r="F48" s="678" t="s">
        <v>17</v>
      </c>
      <c r="G48" s="678" t="s">
        <v>17</v>
      </c>
      <c r="H48" s="678" t="s">
        <v>17</v>
      </c>
      <c r="I48" s="678" t="s">
        <v>17</v>
      </c>
      <c r="J48" s="678">
        <v>1</v>
      </c>
      <c r="K48" s="678" t="s">
        <v>17</v>
      </c>
      <c r="L48" s="529">
        <v>0</v>
      </c>
      <c r="M48" s="529">
        <v>0</v>
      </c>
      <c r="N48" s="263">
        <f t="shared" ref="N48:N52" si="2">SUM(E48:M48)</f>
        <v>1</v>
      </c>
    </row>
    <row r="49" spans="2:14" ht="12.95" customHeight="1">
      <c r="B49" s="676" t="s">
        <v>3</v>
      </c>
      <c r="C49" s="676" t="s">
        <v>42</v>
      </c>
      <c r="D49" s="672" t="s">
        <v>165</v>
      </c>
      <c r="E49" s="677" t="s">
        <v>17</v>
      </c>
      <c r="F49" s="678">
        <v>1</v>
      </c>
      <c r="G49" s="678" t="s">
        <v>17</v>
      </c>
      <c r="H49" s="678" t="s">
        <v>17</v>
      </c>
      <c r="I49" s="678" t="s">
        <v>17</v>
      </c>
      <c r="J49" s="678" t="s">
        <v>17</v>
      </c>
      <c r="K49" s="678">
        <v>1</v>
      </c>
      <c r="L49" s="529">
        <v>0</v>
      </c>
      <c r="M49" s="529">
        <v>0</v>
      </c>
      <c r="N49" s="263">
        <f t="shared" si="2"/>
        <v>2</v>
      </c>
    </row>
    <row r="50" spans="2:14" ht="12.95" customHeight="1">
      <c r="B50" s="676" t="s">
        <v>3</v>
      </c>
      <c r="C50" s="676" t="s">
        <v>43</v>
      </c>
      <c r="D50" s="672" t="s">
        <v>166</v>
      </c>
      <c r="E50" s="677" t="s">
        <v>17</v>
      </c>
      <c r="F50" s="678" t="s">
        <v>17</v>
      </c>
      <c r="G50" s="678" t="s">
        <v>17</v>
      </c>
      <c r="H50" s="678">
        <v>1</v>
      </c>
      <c r="I50" s="678" t="s">
        <v>17</v>
      </c>
      <c r="J50" s="678" t="s">
        <v>17</v>
      </c>
      <c r="K50" s="678" t="s">
        <v>17</v>
      </c>
      <c r="L50" s="529">
        <v>0</v>
      </c>
      <c r="M50" s="529">
        <v>0</v>
      </c>
      <c r="N50" s="263">
        <f t="shared" si="2"/>
        <v>1</v>
      </c>
    </row>
    <row r="51" spans="2:14" ht="12.95" customHeight="1">
      <c r="B51" s="676" t="s">
        <v>3</v>
      </c>
      <c r="C51" s="676" t="s">
        <v>39</v>
      </c>
      <c r="D51" s="672" t="s">
        <v>1274</v>
      </c>
      <c r="E51" s="677" t="s">
        <v>17</v>
      </c>
      <c r="F51" s="677" t="s">
        <v>17</v>
      </c>
      <c r="G51" s="677" t="s">
        <v>17</v>
      </c>
      <c r="H51" s="677" t="s">
        <v>17</v>
      </c>
      <c r="I51" s="677" t="s">
        <v>17</v>
      </c>
      <c r="J51" s="677" t="s">
        <v>17</v>
      </c>
      <c r="K51" s="677" t="s">
        <v>17</v>
      </c>
      <c r="L51" s="529">
        <v>1</v>
      </c>
      <c r="M51" s="529">
        <v>0</v>
      </c>
      <c r="N51" s="263">
        <f t="shared" si="2"/>
        <v>1</v>
      </c>
    </row>
    <row r="52" spans="2:14" ht="12.95" customHeight="1">
      <c r="B52" s="679" t="s">
        <v>3</v>
      </c>
      <c r="C52" s="679" t="s">
        <v>39</v>
      </c>
      <c r="D52" s="680" t="s">
        <v>1275</v>
      </c>
      <c r="E52" s="681" t="s">
        <v>17</v>
      </c>
      <c r="F52" s="681" t="s">
        <v>17</v>
      </c>
      <c r="G52" s="681" t="s">
        <v>17</v>
      </c>
      <c r="H52" s="681" t="s">
        <v>17</v>
      </c>
      <c r="I52" s="681" t="s">
        <v>17</v>
      </c>
      <c r="J52" s="681" t="s">
        <v>17</v>
      </c>
      <c r="K52" s="681" t="s">
        <v>17</v>
      </c>
      <c r="L52" s="686">
        <v>1</v>
      </c>
      <c r="M52" s="686">
        <v>0</v>
      </c>
      <c r="N52" s="683">
        <f t="shared" si="2"/>
        <v>1</v>
      </c>
    </row>
    <row r="53" spans="2:14" ht="13.5" customHeight="1">
      <c r="B53" s="676"/>
      <c r="C53" s="676"/>
      <c r="E53" s="678"/>
      <c r="F53" s="678"/>
      <c r="G53" s="678"/>
      <c r="H53" s="678"/>
      <c r="I53" s="678"/>
      <c r="J53" s="678"/>
      <c r="K53" s="678"/>
      <c r="L53" s="678"/>
      <c r="M53" s="678"/>
      <c r="N53" s="593" t="s">
        <v>1487</v>
      </c>
    </row>
    <row r="54" spans="2:14" ht="13.5" customHeight="1">
      <c r="B54" s="676"/>
      <c r="C54" s="676"/>
      <c r="E54" s="678"/>
      <c r="G54" s="678"/>
      <c r="H54" s="678"/>
      <c r="I54" s="678"/>
      <c r="J54" s="678"/>
      <c r="K54" s="678"/>
      <c r="L54" s="678"/>
      <c r="M54" s="678"/>
      <c r="N54" s="263"/>
    </row>
    <row r="55" spans="2:14" ht="14.1" customHeight="1">
      <c r="B55" s="798" t="s">
        <v>1457</v>
      </c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</row>
    <row r="56" spans="2:14" ht="14.1" customHeight="1">
      <c r="B56" s="798" t="s">
        <v>1587</v>
      </c>
      <c r="C56" s="798"/>
      <c r="D56" s="798"/>
      <c r="E56" s="798"/>
      <c r="F56" s="798"/>
      <c r="G56" s="798"/>
      <c r="H56" s="798"/>
      <c r="I56" s="798"/>
      <c r="J56" s="798"/>
      <c r="K56" s="798"/>
      <c r="L56" s="798"/>
      <c r="M56" s="798"/>
      <c r="N56" s="798"/>
    </row>
    <row r="57" spans="2:14" ht="14.1" customHeight="1">
      <c r="B57" s="805" t="s">
        <v>1432</v>
      </c>
      <c r="C57" s="805"/>
      <c r="D57" s="805"/>
      <c r="E57" s="805"/>
      <c r="F57" s="805"/>
      <c r="G57" s="805"/>
      <c r="H57" s="805"/>
      <c r="I57" s="805"/>
      <c r="J57" s="805"/>
      <c r="K57" s="805"/>
      <c r="L57" s="805"/>
      <c r="M57" s="805"/>
      <c r="N57" s="805"/>
    </row>
    <row r="58" spans="2:14" ht="30" customHeight="1">
      <c r="B58" s="667" t="s">
        <v>457</v>
      </c>
      <c r="C58" s="667" t="s">
        <v>459</v>
      </c>
      <c r="D58" s="668" t="s">
        <v>460</v>
      </c>
      <c r="E58" s="669">
        <v>2015</v>
      </c>
      <c r="F58" s="669">
        <v>2016</v>
      </c>
      <c r="G58" s="669">
        <v>2017</v>
      </c>
      <c r="H58" s="669">
        <v>2018</v>
      </c>
      <c r="I58" s="669">
        <v>2019</v>
      </c>
      <c r="J58" s="669">
        <v>2020</v>
      </c>
      <c r="K58" s="669">
        <v>2021</v>
      </c>
      <c r="L58" s="669">
        <v>2022</v>
      </c>
      <c r="M58" s="669">
        <v>2023</v>
      </c>
      <c r="N58" s="669" t="s">
        <v>26</v>
      </c>
    </row>
    <row r="59" spans="2:14" ht="12.95" customHeight="1">
      <c r="B59" s="676" t="s">
        <v>3</v>
      </c>
      <c r="C59" s="676" t="s">
        <v>1256</v>
      </c>
      <c r="D59" s="672" t="s">
        <v>1053</v>
      </c>
      <c r="E59" s="677" t="s">
        <v>17</v>
      </c>
      <c r="F59" s="677" t="s">
        <v>17</v>
      </c>
      <c r="G59" s="677" t="s">
        <v>17</v>
      </c>
      <c r="H59" s="677" t="s">
        <v>17</v>
      </c>
      <c r="I59" s="677" t="s">
        <v>17</v>
      </c>
      <c r="J59" s="677" t="s">
        <v>17</v>
      </c>
      <c r="K59" s="677" t="s">
        <v>17</v>
      </c>
      <c r="L59" s="529">
        <v>1</v>
      </c>
      <c r="M59" s="529">
        <v>0</v>
      </c>
      <c r="N59" s="263">
        <f>SUM(E59:M59)</f>
        <v>1</v>
      </c>
    </row>
    <row r="60" spans="2:14" ht="12.95" customHeight="1">
      <c r="B60" s="676" t="s">
        <v>4</v>
      </c>
      <c r="C60" s="676" t="s">
        <v>4</v>
      </c>
      <c r="D60" s="672" t="s">
        <v>4</v>
      </c>
      <c r="E60" s="677" t="s">
        <v>17</v>
      </c>
      <c r="F60" s="677" t="s">
        <v>17</v>
      </c>
      <c r="G60" s="677" t="s">
        <v>17</v>
      </c>
      <c r="H60" s="677" t="s">
        <v>17</v>
      </c>
      <c r="I60" s="677" t="s">
        <v>17</v>
      </c>
      <c r="J60" s="677" t="s">
        <v>17</v>
      </c>
      <c r="K60" s="677" t="s">
        <v>17</v>
      </c>
      <c r="L60" s="677" t="s">
        <v>17</v>
      </c>
      <c r="M60" s="529">
        <v>1</v>
      </c>
      <c r="N60" s="263">
        <f>SUM(E60:M60)</f>
        <v>1</v>
      </c>
    </row>
    <row r="61" spans="2:14" ht="12.95" customHeight="1">
      <c r="B61" s="676" t="s">
        <v>4</v>
      </c>
      <c r="C61" s="676" t="s">
        <v>4</v>
      </c>
      <c r="D61" s="672" t="s">
        <v>167</v>
      </c>
      <c r="E61" s="677">
        <v>1</v>
      </c>
      <c r="F61" s="678">
        <v>1</v>
      </c>
      <c r="G61" s="678" t="s">
        <v>17</v>
      </c>
      <c r="H61" s="678">
        <v>1</v>
      </c>
      <c r="I61" s="678" t="s">
        <v>17</v>
      </c>
      <c r="J61" s="678">
        <v>1</v>
      </c>
      <c r="K61" s="678" t="s">
        <v>17</v>
      </c>
      <c r="L61" s="529">
        <v>1</v>
      </c>
      <c r="M61" s="529">
        <v>0</v>
      </c>
      <c r="N61" s="263">
        <f>SUM(E61:M61)</f>
        <v>5</v>
      </c>
    </row>
    <row r="62" spans="2:14" ht="13.5" customHeight="1">
      <c r="B62" s="676" t="s">
        <v>4</v>
      </c>
      <c r="C62" s="676" t="s">
        <v>4</v>
      </c>
      <c r="D62" s="761" t="s">
        <v>168</v>
      </c>
      <c r="E62" s="687">
        <v>1</v>
      </c>
      <c r="F62" s="678" t="s">
        <v>17</v>
      </c>
      <c r="G62" s="678" t="s">
        <v>17</v>
      </c>
      <c r="H62" s="678" t="s">
        <v>17</v>
      </c>
      <c r="I62" s="678" t="s">
        <v>17</v>
      </c>
      <c r="J62" s="678">
        <v>1</v>
      </c>
      <c r="K62" s="678" t="s">
        <v>17</v>
      </c>
      <c r="L62" s="678">
        <v>1</v>
      </c>
      <c r="M62" s="678">
        <v>2</v>
      </c>
      <c r="N62" s="263">
        <f t="shared" ref="N62" si="3">SUM(E62:M62)</f>
        <v>5</v>
      </c>
    </row>
    <row r="63" spans="2:14" ht="13.5" customHeight="1">
      <c r="B63" s="676" t="s">
        <v>4</v>
      </c>
      <c r="C63" s="676" t="s">
        <v>4</v>
      </c>
      <c r="D63" s="672" t="s">
        <v>169</v>
      </c>
      <c r="E63" s="677" t="s">
        <v>17</v>
      </c>
      <c r="F63" s="678">
        <v>1</v>
      </c>
      <c r="G63" s="678">
        <v>1</v>
      </c>
      <c r="H63" s="678">
        <v>1</v>
      </c>
      <c r="I63" s="678">
        <v>2</v>
      </c>
      <c r="J63" s="678">
        <v>1</v>
      </c>
      <c r="K63" s="678" t="s">
        <v>17</v>
      </c>
      <c r="L63" s="529">
        <v>2</v>
      </c>
      <c r="M63" s="529">
        <v>1</v>
      </c>
      <c r="N63" s="263">
        <f>SUM(E63:M63)</f>
        <v>9</v>
      </c>
    </row>
    <row r="64" spans="2:14" ht="13.5" customHeight="1">
      <c r="B64" s="676" t="s">
        <v>4</v>
      </c>
      <c r="C64" s="676" t="s">
        <v>4</v>
      </c>
      <c r="D64" s="672" t="s">
        <v>170</v>
      </c>
      <c r="E64" s="677">
        <v>1</v>
      </c>
      <c r="F64" s="678" t="s">
        <v>17</v>
      </c>
      <c r="G64" s="678" t="s">
        <v>17</v>
      </c>
      <c r="H64" s="678" t="s">
        <v>17</v>
      </c>
      <c r="I64" s="678" t="s">
        <v>17</v>
      </c>
      <c r="J64" s="678" t="s">
        <v>17</v>
      </c>
      <c r="K64" s="678" t="s">
        <v>17</v>
      </c>
      <c r="L64" s="529">
        <v>0</v>
      </c>
      <c r="M64" s="529">
        <v>0</v>
      </c>
      <c r="N64" s="263">
        <f>SUM(E64:M64)</f>
        <v>1</v>
      </c>
    </row>
    <row r="65" spans="2:14" ht="13.5" customHeight="1">
      <c r="B65" s="676" t="s">
        <v>4</v>
      </c>
      <c r="C65" s="676" t="s">
        <v>4</v>
      </c>
      <c r="D65" s="672" t="s">
        <v>171</v>
      </c>
      <c r="E65" s="677" t="s">
        <v>17</v>
      </c>
      <c r="F65" s="678" t="s">
        <v>17</v>
      </c>
      <c r="G65" s="678">
        <v>1</v>
      </c>
      <c r="H65" s="678" t="s">
        <v>17</v>
      </c>
      <c r="I65" s="678" t="s">
        <v>17</v>
      </c>
      <c r="J65" s="678" t="s">
        <v>17</v>
      </c>
      <c r="K65" s="678" t="s">
        <v>17</v>
      </c>
      <c r="L65" s="529">
        <v>1</v>
      </c>
      <c r="M65" s="529">
        <v>0</v>
      </c>
      <c r="N65" s="263">
        <f t="shared" ref="N65:N103" si="4">SUM(E65:M65)</f>
        <v>2</v>
      </c>
    </row>
    <row r="66" spans="2:14" ht="13.5" customHeight="1">
      <c r="B66" s="676" t="s">
        <v>4</v>
      </c>
      <c r="C66" s="676" t="s">
        <v>4</v>
      </c>
      <c r="D66" s="672" t="s">
        <v>172</v>
      </c>
      <c r="E66" s="677" t="s">
        <v>17</v>
      </c>
      <c r="F66" s="678">
        <v>1</v>
      </c>
      <c r="G66" s="678" t="s">
        <v>17</v>
      </c>
      <c r="H66" s="678" t="s">
        <v>17</v>
      </c>
      <c r="I66" s="678" t="s">
        <v>17</v>
      </c>
      <c r="J66" s="678">
        <v>1</v>
      </c>
      <c r="K66" s="678">
        <v>1</v>
      </c>
      <c r="L66" s="529">
        <v>1</v>
      </c>
      <c r="M66" s="529">
        <v>0</v>
      </c>
      <c r="N66" s="263">
        <f t="shared" si="4"/>
        <v>4</v>
      </c>
    </row>
    <row r="67" spans="2:14" ht="13.5" customHeight="1">
      <c r="B67" s="676" t="s">
        <v>4</v>
      </c>
      <c r="C67" s="676" t="s">
        <v>4</v>
      </c>
      <c r="D67" s="672" t="s">
        <v>173</v>
      </c>
      <c r="E67" s="677">
        <v>1</v>
      </c>
      <c r="F67" s="678" t="s">
        <v>17</v>
      </c>
      <c r="G67" s="678" t="s">
        <v>17</v>
      </c>
      <c r="H67" s="678">
        <v>1</v>
      </c>
      <c r="I67" s="678" t="s">
        <v>17</v>
      </c>
      <c r="J67" s="678" t="s">
        <v>17</v>
      </c>
      <c r="K67" s="678" t="s">
        <v>17</v>
      </c>
      <c r="L67" s="529">
        <v>0</v>
      </c>
      <c r="M67" s="529">
        <v>1</v>
      </c>
      <c r="N67" s="263">
        <f t="shared" si="4"/>
        <v>3</v>
      </c>
    </row>
    <row r="68" spans="2:14" ht="13.5" customHeight="1">
      <c r="B68" s="676" t="s">
        <v>4</v>
      </c>
      <c r="C68" s="676" t="s">
        <v>4</v>
      </c>
      <c r="D68" s="672" t="s">
        <v>174</v>
      </c>
      <c r="E68" s="677" t="s">
        <v>17</v>
      </c>
      <c r="F68" s="678" t="s">
        <v>17</v>
      </c>
      <c r="G68" s="678" t="s">
        <v>17</v>
      </c>
      <c r="H68" s="678">
        <v>1</v>
      </c>
      <c r="I68" s="678">
        <v>1</v>
      </c>
      <c r="J68" s="678">
        <v>1</v>
      </c>
      <c r="K68" s="678" t="s">
        <v>17</v>
      </c>
      <c r="L68" s="529">
        <v>0</v>
      </c>
      <c r="M68" s="529">
        <v>0</v>
      </c>
      <c r="N68" s="263">
        <f t="shared" si="4"/>
        <v>3</v>
      </c>
    </row>
    <row r="69" spans="2:14" ht="13.5" customHeight="1">
      <c r="B69" s="676" t="s">
        <v>4</v>
      </c>
      <c r="C69" s="676" t="s">
        <v>4</v>
      </c>
      <c r="D69" s="672" t="s">
        <v>175</v>
      </c>
      <c r="E69" s="677" t="s">
        <v>17</v>
      </c>
      <c r="F69" s="678">
        <v>1</v>
      </c>
      <c r="G69" s="678" t="s">
        <v>17</v>
      </c>
      <c r="H69" s="678">
        <v>1</v>
      </c>
      <c r="I69" s="678">
        <v>1</v>
      </c>
      <c r="J69" s="678" t="s">
        <v>17</v>
      </c>
      <c r="K69" s="678" t="s">
        <v>17</v>
      </c>
      <c r="L69" s="529">
        <v>0</v>
      </c>
      <c r="M69" s="529">
        <v>1</v>
      </c>
      <c r="N69" s="263">
        <f t="shared" si="4"/>
        <v>4</v>
      </c>
    </row>
    <row r="70" spans="2:14" ht="13.5" customHeight="1">
      <c r="B70" s="676" t="s">
        <v>4</v>
      </c>
      <c r="C70" s="676" t="s">
        <v>4</v>
      </c>
      <c r="D70" s="672" t="s">
        <v>176</v>
      </c>
      <c r="E70" s="677" t="s">
        <v>17</v>
      </c>
      <c r="F70" s="678">
        <v>1</v>
      </c>
      <c r="G70" s="678" t="s">
        <v>17</v>
      </c>
      <c r="H70" s="678">
        <v>1</v>
      </c>
      <c r="I70" s="678" t="s">
        <v>17</v>
      </c>
      <c r="J70" s="678" t="s">
        <v>17</v>
      </c>
      <c r="K70" s="678" t="s">
        <v>17</v>
      </c>
      <c r="L70" s="529">
        <v>0</v>
      </c>
      <c r="M70" s="529">
        <v>2</v>
      </c>
      <c r="N70" s="263">
        <f t="shared" si="4"/>
        <v>4</v>
      </c>
    </row>
    <row r="71" spans="2:14" ht="13.5" customHeight="1">
      <c r="B71" s="676" t="s">
        <v>4</v>
      </c>
      <c r="C71" s="676" t="s">
        <v>4</v>
      </c>
      <c r="D71" s="672" t="s">
        <v>177</v>
      </c>
      <c r="E71" s="677" t="s">
        <v>17</v>
      </c>
      <c r="F71" s="678">
        <v>1</v>
      </c>
      <c r="G71" s="678">
        <v>1</v>
      </c>
      <c r="H71" s="678">
        <v>1</v>
      </c>
      <c r="I71" s="678" t="s">
        <v>17</v>
      </c>
      <c r="J71" s="678" t="s">
        <v>17</v>
      </c>
      <c r="K71" s="678">
        <v>1</v>
      </c>
      <c r="L71" s="529">
        <v>0</v>
      </c>
      <c r="M71" s="529">
        <v>3</v>
      </c>
      <c r="N71" s="263">
        <f t="shared" si="4"/>
        <v>7</v>
      </c>
    </row>
    <row r="72" spans="2:14" ht="13.5" customHeight="1">
      <c r="B72" s="676" t="s">
        <v>4</v>
      </c>
      <c r="C72" s="676" t="s">
        <v>4</v>
      </c>
      <c r="D72" s="672" t="s">
        <v>178</v>
      </c>
      <c r="E72" s="677" t="s">
        <v>17</v>
      </c>
      <c r="F72" s="678" t="s">
        <v>17</v>
      </c>
      <c r="G72" s="678">
        <v>1</v>
      </c>
      <c r="H72" s="678" t="s">
        <v>17</v>
      </c>
      <c r="I72" s="678" t="s">
        <v>17</v>
      </c>
      <c r="J72" s="678" t="s">
        <v>17</v>
      </c>
      <c r="K72" s="678" t="s">
        <v>17</v>
      </c>
      <c r="L72" s="529">
        <v>0</v>
      </c>
      <c r="M72" s="529">
        <v>0</v>
      </c>
      <c r="N72" s="263">
        <f t="shared" si="4"/>
        <v>1</v>
      </c>
    </row>
    <row r="73" spans="2:14" ht="13.5" customHeight="1">
      <c r="B73" s="676" t="s">
        <v>4</v>
      </c>
      <c r="C73" s="676" t="s">
        <v>4</v>
      </c>
      <c r="D73" s="672" t="s">
        <v>883</v>
      </c>
      <c r="E73" s="677" t="s">
        <v>17</v>
      </c>
      <c r="F73" s="678" t="s">
        <v>17</v>
      </c>
      <c r="G73" s="678" t="s">
        <v>17</v>
      </c>
      <c r="H73" s="678" t="s">
        <v>17</v>
      </c>
      <c r="I73" s="678" t="s">
        <v>17</v>
      </c>
      <c r="J73" s="678">
        <v>1</v>
      </c>
      <c r="K73" s="678" t="s">
        <v>17</v>
      </c>
      <c r="L73" s="529">
        <v>0</v>
      </c>
      <c r="M73" s="529">
        <v>0</v>
      </c>
      <c r="N73" s="263">
        <f t="shared" si="4"/>
        <v>1</v>
      </c>
    </row>
    <row r="74" spans="2:14" ht="13.5" customHeight="1">
      <c r="B74" s="676" t="s">
        <v>4</v>
      </c>
      <c r="C74" s="676" t="s">
        <v>4</v>
      </c>
      <c r="D74" s="672" t="s">
        <v>179</v>
      </c>
      <c r="E74" s="677" t="s">
        <v>17</v>
      </c>
      <c r="F74" s="677" t="s">
        <v>17</v>
      </c>
      <c r="G74" s="677" t="s">
        <v>17</v>
      </c>
      <c r="H74" s="677" t="s">
        <v>17</v>
      </c>
      <c r="I74" s="678">
        <v>1</v>
      </c>
      <c r="J74" s="678" t="s">
        <v>17</v>
      </c>
      <c r="K74" s="678" t="s">
        <v>17</v>
      </c>
      <c r="L74" s="529">
        <v>0</v>
      </c>
      <c r="M74" s="529">
        <v>1</v>
      </c>
      <c r="N74" s="263">
        <f t="shared" si="4"/>
        <v>2</v>
      </c>
    </row>
    <row r="75" spans="2:14" ht="13.5" customHeight="1">
      <c r="B75" s="676" t="s">
        <v>4</v>
      </c>
      <c r="C75" s="676" t="s">
        <v>4</v>
      </c>
      <c r="D75" s="672" t="s">
        <v>180</v>
      </c>
      <c r="E75" s="677" t="s">
        <v>17</v>
      </c>
      <c r="F75" s="678" t="s">
        <v>17</v>
      </c>
      <c r="G75" s="678">
        <v>1</v>
      </c>
      <c r="H75" s="678" t="s">
        <v>17</v>
      </c>
      <c r="I75" s="677" t="s">
        <v>17</v>
      </c>
      <c r="J75" s="678" t="s">
        <v>17</v>
      </c>
      <c r="K75" s="678" t="s">
        <v>17</v>
      </c>
      <c r="L75" s="529">
        <v>0</v>
      </c>
      <c r="M75" s="529">
        <v>0</v>
      </c>
      <c r="N75" s="263">
        <f t="shared" si="4"/>
        <v>1</v>
      </c>
    </row>
    <row r="76" spans="2:14" ht="13.5" customHeight="1">
      <c r="B76" s="676" t="s">
        <v>4</v>
      </c>
      <c r="C76" s="676" t="s">
        <v>4</v>
      </c>
      <c r="D76" s="672" t="s">
        <v>181</v>
      </c>
      <c r="E76" s="677" t="s">
        <v>17</v>
      </c>
      <c r="F76" s="678" t="s">
        <v>17</v>
      </c>
      <c r="G76" s="678" t="s">
        <v>17</v>
      </c>
      <c r="H76" s="678">
        <v>1</v>
      </c>
      <c r="I76" s="677" t="s">
        <v>17</v>
      </c>
      <c r="J76" s="678" t="s">
        <v>17</v>
      </c>
      <c r="K76" s="678">
        <v>1</v>
      </c>
      <c r="L76" s="529">
        <v>0</v>
      </c>
      <c r="M76" s="529">
        <v>1</v>
      </c>
      <c r="N76" s="263">
        <f t="shared" si="4"/>
        <v>3</v>
      </c>
    </row>
    <row r="77" spans="2:14" ht="13.5" customHeight="1">
      <c r="B77" s="676" t="s">
        <v>4</v>
      </c>
      <c r="C77" s="676" t="s">
        <v>4</v>
      </c>
      <c r="D77" s="672" t="s">
        <v>182</v>
      </c>
      <c r="E77" s="677" t="s">
        <v>17</v>
      </c>
      <c r="F77" s="678" t="s">
        <v>17</v>
      </c>
      <c r="G77" s="678">
        <v>1</v>
      </c>
      <c r="H77" s="678" t="s">
        <v>17</v>
      </c>
      <c r="I77" s="677" t="s">
        <v>17</v>
      </c>
      <c r="J77" s="678" t="s">
        <v>17</v>
      </c>
      <c r="K77" s="678" t="s">
        <v>17</v>
      </c>
      <c r="L77" s="529">
        <v>0</v>
      </c>
      <c r="M77" s="529">
        <v>0</v>
      </c>
      <c r="N77" s="263">
        <f t="shared" si="4"/>
        <v>1</v>
      </c>
    </row>
    <row r="78" spans="2:14" ht="13.5" customHeight="1">
      <c r="B78" s="676" t="s">
        <v>4</v>
      </c>
      <c r="C78" s="676" t="s">
        <v>4</v>
      </c>
      <c r="D78" s="672" t="s">
        <v>1046</v>
      </c>
      <c r="E78" s="677" t="s">
        <v>17</v>
      </c>
      <c r="F78" s="678" t="s">
        <v>17</v>
      </c>
      <c r="G78" s="678" t="s">
        <v>17</v>
      </c>
      <c r="H78" s="678" t="s">
        <v>17</v>
      </c>
      <c r="I78" s="677" t="s">
        <v>17</v>
      </c>
      <c r="J78" s="678" t="s">
        <v>17</v>
      </c>
      <c r="K78" s="678">
        <v>1</v>
      </c>
      <c r="L78" s="529">
        <v>0</v>
      </c>
      <c r="M78" s="529">
        <v>0</v>
      </c>
      <c r="N78" s="263">
        <f t="shared" si="4"/>
        <v>1</v>
      </c>
    </row>
    <row r="79" spans="2:14" ht="13.5" customHeight="1">
      <c r="B79" s="676" t="s">
        <v>4</v>
      </c>
      <c r="C79" s="676" t="s">
        <v>4</v>
      </c>
      <c r="D79" s="672" t="s">
        <v>1590</v>
      </c>
      <c r="E79" s="677" t="s">
        <v>17</v>
      </c>
      <c r="F79" s="677" t="s">
        <v>17</v>
      </c>
      <c r="G79" s="677" t="s">
        <v>17</v>
      </c>
      <c r="H79" s="677" t="s">
        <v>17</v>
      </c>
      <c r="I79" s="677" t="s">
        <v>17</v>
      </c>
      <c r="J79" s="677" t="s">
        <v>17</v>
      </c>
      <c r="K79" s="677" t="s">
        <v>17</v>
      </c>
      <c r="L79" s="677" t="s">
        <v>17</v>
      </c>
      <c r="M79" s="529">
        <v>2</v>
      </c>
      <c r="N79" s="263">
        <f t="shared" si="4"/>
        <v>2</v>
      </c>
    </row>
    <row r="80" spans="2:14" ht="13.5" customHeight="1">
      <c r="B80" s="676" t="s">
        <v>4</v>
      </c>
      <c r="C80" s="676" t="s">
        <v>44</v>
      </c>
      <c r="D80" s="672" t="s">
        <v>1505</v>
      </c>
      <c r="E80" s="677" t="s">
        <v>17</v>
      </c>
      <c r="F80" s="678" t="s">
        <v>17</v>
      </c>
      <c r="G80" s="678" t="s">
        <v>17</v>
      </c>
      <c r="H80" s="678" t="s">
        <v>17</v>
      </c>
      <c r="I80" s="677" t="s">
        <v>17</v>
      </c>
      <c r="J80" s="678" t="s">
        <v>17</v>
      </c>
      <c r="K80" s="678">
        <v>1</v>
      </c>
      <c r="L80" s="529">
        <v>0</v>
      </c>
      <c r="M80" s="529">
        <v>0</v>
      </c>
      <c r="N80" s="263">
        <f t="shared" si="4"/>
        <v>1</v>
      </c>
    </row>
    <row r="81" spans="2:14" ht="13.5" customHeight="1">
      <c r="B81" s="676" t="s">
        <v>4</v>
      </c>
      <c r="C81" s="676" t="s">
        <v>44</v>
      </c>
      <c r="D81" s="672" t="s">
        <v>1506</v>
      </c>
      <c r="E81" s="677" t="s">
        <v>17</v>
      </c>
      <c r="F81" s="678" t="s">
        <v>17</v>
      </c>
      <c r="G81" s="678" t="s">
        <v>17</v>
      </c>
      <c r="H81" s="678" t="s">
        <v>17</v>
      </c>
      <c r="I81" s="677" t="s">
        <v>17</v>
      </c>
      <c r="J81" s="678" t="s">
        <v>17</v>
      </c>
      <c r="K81" s="678">
        <v>1</v>
      </c>
      <c r="L81" s="529">
        <v>0</v>
      </c>
      <c r="M81" s="529">
        <v>0</v>
      </c>
      <c r="N81" s="263">
        <f t="shared" si="4"/>
        <v>1</v>
      </c>
    </row>
    <row r="82" spans="2:14" ht="13.5" customHeight="1">
      <c r="B82" s="676" t="s">
        <v>4</v>
      </c>
      <c r="C82" s="676" t="s">
        <v>44</v>
      </c>
      <c r="D82" s="672" t="s">
        <v>183</v>
      </c>
      <c r="E82" s="677" t="s">
        <v>17</v>
      </c>
      <c r="F82" s="678" t="s">
        <v>17</v>
      </c>
      <c r="G82" s="678">
        <v>1</v>
      </c>
      <c r="H82" s="678" t="s">
        <v>17</v>
      </c>
      <c r="I82" s="677" t="s">
        <v>17</v>
      </c>
      <c r="J82" s="678">
        <v>1</v>
      </c>
      <c r="K82" s="678">
        <v>1</v>
      </c>
      <c r="L82" s="529">
        <v>0</v>
      </c>
      <c r="M82" s="529">
        <v>0</v>
      </c>
      <c r="N82" s="263">
        <f t="shared" si="4"/>
        <v>3</v>
      </c>
    </row>
    <row r="83" spans="2:14" ht="13.5" customHeight="1">
      <c r="B83" s="676" t="s">
        <v>4</v>
      </c>
      <c r="C83" s="676" t="s">
        <v>45</v>
      </c>
      <c r="D83" s="672" t="s">
        <v>1507</v>
      </c>
      <c r="E83" s="677" t="s">
        <v>17</v>
      </c>
      <c r="F83" s="678" t="s">
        <v>17</v>
      </c>
      <c r="G83" s="678" t="s">
        <v>17</v>
      </c>
      <c r="H83" s="678" t="s">
        <v>17</v>
      </c>
      <c r="I83" s="677" t="s">
        <v>17</v>
      </c>
      <c r="J83" s="678">
        <v>1</v>
      </c>
      <c r="K83" s="678" t="s">
        <v>17</v>
      </c>
      <c r="L83" s="529">
        <v>0</v>
      </c>
      <c r="M83" s="529">
        <v>0</v>
      </c>
      <c r="N83" s="263">
        <f t="shared" si="4"/>
        <v>1</v>
      </c>
    </row>
    <row r="84" spans="2:14" ht="13.5" customHeight="1">
      <c r="B84" s="676" t="s">
        <v>4</v>
      </c>
      <c r="C84" s="676" t="s">
        <v>45</v>
      </c>
      <c r="D84" s="672" t="s">
        <v>1047</v>
      </c>
      <c r="E84" s="677" t="s">
        <v>17</v>
      </c>
      <c r="F84" s="678" t="s">
        <v>17</v>
      </c>
      <c r="G84" s="678" t="s">
        <v>17</v>
      </c>
      <c r="H84" s="678" t="s">
        <v>17</v>
      </c>
      <c r="I84" s="677" t="s">
        <v>17</v>
      </c>
      <c r="J84" s="678" t="s">
        <v>17</v>
      </c>
      <c r="K84" s="678">
        <v>1</v>
      </c>
      <c r="L84" s="529">
        <v>0</v>
      </c>
      <c r="M84" s="529">
        <v>1</v>
      </c>
      <c r="N84" s="263">
        <f t="shared" si="4"/>
        <v>2</v>
      </c>
    </row>
    <row r="85" spans="2:14" ht="13.5" customHeight="1">
      <c r="B85" s="676" t="s">
        <v>4</v>
      </c>
      <c r="C85" s="676" t="s">
        <v>45</v>
      </c>
      <c r="D85" s="672" t="s">
        <v>184</v>
      </c>
      <c r="E85" s="677" t="s">
        <v>17</v>
      </c>
      <c r="F85" s="677" t="s">
        <v>17</v>
      </c>
      <c r="G85" s="677" t="s">
        <v>17</v>
      </c>
      <c r="H85" s="677" t="s">
        <v>17</v>
      </c>
      <c r="I85" s="678">
        <v>1</v>
      </c>
      <c r="J85" s="678" t="s">
        <v>17</v>
      </c>
      <c r="K85" s="678" t="s">
        <v>17</v>
      </c>
      <c r="L85" s="529">
        <v>0</v>
      </c>
      <c r="M85" s="529">
        <v>0</v>
      </c>
      <c r="N85" s="263">
        <f t="shared" si="4"/>
        <v>1</v>
      </c>
    </row>
    <row r="86" spans="2:14" ht="13.5" customHeight="1">
      <c r="B86" s="676" t="s">
        <v>4</v>
      </c>
      <c r="C86" s="676" t="s">
        <v>46</v>
      </c>
      <c r="D86" s="672" t="s">
        <v>185</v>
      </c>
      <c r="E86" s="677" t="s">
        <v>17</v>
      </c>
      <c r="F86" s="678" t="s">
        <v>17</v>
      </c>
      <c r="G86" s="678">
        <v>1</v>
      </c>
      <c r="H86" s="678" t="s">
        <v>17</v>
      </c>
      <c r="I86" s="677" t="s">
        <v>17</v>
      </c>
      <c r="J86" s="678">
        <v>1</v>
      </c>
      <c r="K86" s="678" t="s">
        <v>17</v>
      </c>
      <c r="L86" s="529">
        <v>2</v>
      </c>
      <c r="M86" s="529">
        <v>3</v>
      </c>
      <c r="N86" s="263">
        <f t="shared" si="4"/>
        <v>7</v>
      </c>
    </row>
    <row r="87" spans="2:14" ht="13.5" customHeight="1">
      <c r="B87" s="676" t="s">
        <v>4</v>
      </c>
      <c r="C87" s="676" t="s">
        <v>47</v>
      </c>
      <c r="D87" s="672" t="s">
        <v>186</v>
      </c>
      <c r="E87" s="677" t="s">
        <v>17</v>
      </c>
      <c r="F87" s="678" t="s">
        <v>17</v>
      </c>
      <c r="G87" s="678">
        <v>1</v>
      </c>
      <c r="H87" s="678" t="s">
        <v>17</v>
      </c>
      <c r="I87" s="677" t="s">
        <v>17</v>
      </c>
      <c r="J87" s="678" t="s">
        <v>17</v>
      </c>
      <c r="K87" s="678" t="s">
        <v>17</v>
      </c>
      <c r="L87" s="529">
        <v>0</v>
      </c>
      <c r="M87" s="529">
        <v>0</v>
      </c>
      <c r="N87" s="263">
        <f t="shared" si="4"/>
        <v>1</v>
      </c>
    </row>
    <row r="88" spans="2:14" ht="13.5" customHeight="1">
      <c r="B88" s="676" t="s">
        <v>4</v>
      </c>
      <c r="C88" s="676" t="s">
        <v>47</v>
      </c>
      <c r="D88" s="672" t="s">
        <v>884</v>
      </c>
      <c r="E88" s="677" t="s">
        <v>17</v>
      </c>
      <c r="F88" s="678" t="s">
        <v>17</v>
      </c>
      <c r="G88" s="678" t="s">
        <v>17</v>
      </c>
      <c r="H88" s="678" t="s">
        <v>17</v>
      </c>
      <c r="I88" s="677" t="s">
        <v>17</v>
      </c>
      <c r="J88" s="678">
        <v>1</v>
      </c>
      <c r="K88" s="678" t="s">
        <v>17</v>
      </c>
      <c r="L88" s="529">
        <v>0</v>
      </c>
      <c r="M88" s="529">
        <v>0</v>
      </c>
      <c r="N88" s="263">
        <f t="shared" si="4"/>
        <v>1</v>
      </c>
    </row>
    <row r="89" spans="2:14" ht="13.5" customHeight="1">
      <c r="B89" s="685" t="s">
        <v>4</v>
      </c>
      <c r="C89" s="685" t="s">
        <v>47</v>
      </c>
      <c r="D89" s="672" t="s">
        <v>187</v>
      </c>
      <c r="E89" s="678">
        <v>1</v>
      </c>
      <c r="F89" s="678" t="s">
        <v>17</v>
      </c>
      <c r="G89" s="678" t="s">
        <v>17</v>
      </c>
      <c r="H89" s="678" t="s">
        <v>17</v>
      </c>
      <c r="I89" s="678" t="s">
        <v>17</v>
      </c>
      <c r="J89" s="678" t="s">
        <v>17</v>
      </c>
      <c r="K89" s="678" t="s">
        <v>17</v>
      </c>
      <c r="L89" s="529">
        <v>0</v>
      </c>
      <c r="M89" s="529">
        <v>0</v>
      </c>
      <c r="N89" s="263">
        <f t="shared" si="4"/>
        <v>1</v>
      </c>
    </row>
    <row r="90" spans="2:14" ht="13.5" customHeight="1">
      <c r="B90" s="676" t="s">
        <v>4</v>
      </c>
      <c r="C90" s="676" t="s">
        <v>4</v>
      </c>
      <c r="D90" s="672" t="s">
        <v>1276</v>
      </c>
      <c r="E90" s="677" t="s">
        <v>17</v>
      </c>
      <c r="F90" s="677" t="s">
        <v>17</v>
      </c>
      <c r="G90" s="677" t="s">
        <v>17</v>
      </c>
      <c r="H90" s="677" t="s">
        <v>17</v>
      </c>
      <c r="I90" s="677" t="s">
        <v>17</v>
      </c>
      <c r="J90" s="677" t="s">
        <v>17</v>
      </c>
      <c r="K90" s="677" t="s">
        <v>17</v>
      </c>
      <c r="L90" s="529">
        <v>1</v>
      </c>
      <c r="M90" s="529">
        <v>1</v>
      </c>
      <c r="N90" s="263">
        <f t="shared" si="4"/>
        <v>2</v>
      </c>
    </row>
    <row r="91" spans="2:14" ht="13.5" customHeight="1">
      <c r="B91" s="676" t="s">
        <v>4</v>
      </c>
      <c r="C91" s="676" t="s">
        <v>45</v>
      </c>
      <c r="D91" s="672" t="s">
        <v>45</v>
      </c>
      <c r="E91" s="677" t="s">
        <v>17</v>
      </c>
      <c r="F91" s="677" t="s">
        <v>17</v>
      </c>
      <c r="G91" s="677" t="s">
        <v>17</v>
      </c>
      <c r="H91" s="677" t="s">
        <v>17</v>
      </c>
      <c r="I91" s="677" t="s">
        <v>17</v>
      </c>
      <c r="J91" s="677" t="s">
        <v>17</v>
      </c>
      <c r="K91" s="677" t="s">
        <v>17</v>
      </c>
      <c r="L91" s="529">
        <v>1</v>
      </c>
      <c r="M91" s="529">
        <v>0</v>
      </c>
      <c r="N91" s="263">
        <f t="shared" si="4"/>
        <v>1</v>
      </c>
    </row>
    <row r="92" spans="2:14" ht="13.5" customHeight="1">
      <c r="B92" s="676" t="s">
        <v>4</v>
      </c>
      <c r="C92" s="676" t="s">
        <v>1261</v>
      </c>
      <c r="D92" s="672" t="s">
        <v>1277</v>
      </c>
      <c r="E92" s="677" t="s">
        <v>17</v>
      </c>
      <c r="F92" s="677" t="s">
        <v>17</v>
      </c>
      <c r="G92" s="677" t="s">
        <v>17</v>
      </c>
      <c r="H92" s="677" t="s">
        <v>17</v>
      </c>
      <c r="I92" s="677" t="s">
        <v>17</v>
      </c>
      <c r="J92" s="677" t="s">
        <v>17</v>
      </c>
      <c r="K92" s="677" t="s">
        <v>17</v>
      </c>
      <c r="L92" s="529">
        <v>1</v>
      </c>
      <c r="M92" s="529">
        <v>0</v>
      </c>
      <c r="N92" s="263">
        <f t="shared" si="4"/>
        <v>1</v>
      </c>
    </row>
    <row r="93" spans="2:14" ht="13.5" customHeight="1">
      <c r="B93" s="676" t="s">
        <v>5</v>
      </c>
      <c r="C93" s="676" t="s">
        <v>48</v>
      </c>
      <c r="D93" s="672" t="s">
        <v>1048</v>
      </c>
      <c r="E93" s="677" t="s">
        <v>17</v>
      </c>
      <c r="F93" s="678" t="s">
        <v>17</v>
      </c>
      <c r="G93" s="678" t="s">
        <v>17</v>
      </c>
      <c r="H93" s="678" t="s">
        <v>17</v>
      </c>
      <c r="I93" s="677" t="s">
        <v>17</v>
      </c>
      <c r="J93" s="678" t="s">
        <v>17</v>
      </c>
      <c r="K93" s="678">
        <v>1</v>
      </c>
      <c r="L93" s="529">
        <v>0</v>
      </c>
      <c r="M93" s="529">
        <v>0</v>
      </c>
      <c r="N93" s="263">
        <f t="shared" si="4"/>
        <v>1</v>
      </c>
    </row>
    <row r="94" spans="2:14" ht="13.5" customHeight="1">
      <c r="B94" s="676" t="s">
        <v>5</v>
      </c>
      <c r="C94" s="676" t="s">
        <v>48</v>
      </c>
      <c r="D94" s="672" t="s">
        <v>188</v>
      </c>
      <c r="E94" s="677" t="s">
        <v>17</v>
      </c>
      <c r="F94" s="678">
        <v>1</v>
      </c>
      <c r="G94" s="678" t="s">
        <v>17</v>
      </c>
      <c r="H94" s="678" t="s">
        <v>17</v>
      </c>
      <c r="I94" s="677" t="s">
        <v>17</v>
      </c>
      <c r="J94" s="678" t="s">
        <v>17</v>
      </c>
      <c r="K94" s="678" t="s">
        <v>17</v>
      </c>
      <c r="L94" s="529">
        <v>0</v>
      </c>
      <c r="M94" s="529">
        <v>0</v>
      </c>
      <c r="N94" s="263">
        <f t="shared" si="4"/>
        <v>1</v>
      </c>
    </row>
    <row r="95" spans="2:14" ht="13.5" customHeight="1">
      <c r="B95" s="676" t="s">
        <v>5</v>
      </c>
      <c r="C95" s="676" t="s">
        <v>49</v>
      </c>
      <c r="D95" s="672" t="s">
        <v>189</v>
      </c>
      <c r="E95" s="677" t="s">
        <v>17</v>
      </c>
      <c r="F95" s="678">
        <v>1</v>
      </c>
      <c r="G95" s="678" t="s">
        <v>17</v>
      </c>
      <c r="H95" s="678" t="s">
        <v>17</v>
      </c>
      <c r="I95" s="677" t="s">
        <v>17</v>
      </c>
      <c r="J95" s="678" t="s">
        <v>17</v>
      </c>
      <c r="K95" s="678" t="s">
        <v>17</v>
      </c>
      <c r="L95" s="529">
        <v>0</v>
      </c>
      <c r="M95" s="529">
        <v>1</v>
      </c>
      <c r="N95" s="263">
        <f t="shared" si="4"/>
        <v>2</v>
      </c>
    </row>
    <row r="96" spans="2:14" ht="13.5" customHeight="1">
      <c r="B96" s="676" t="s">
        <v>5</v>
      </c>
      <c r="C96" s="676" t="s">
        <v>49</v>
      </c>
      <c r="D96" s="672" t="s">
        <v>5</v>
      </c>
      <c r="E96" s="677">
        <v>1</v>
      </c>
      <c r="F96" s="678" t="s">
        <v>17</v>
      </c>
      <c r="G96" s="678">
        <v>1</v>
      </c>
      <c r="H96" s="678">
        <v>2</v>
      </c>
      <c r="I96" s="677" t="s">
        <v>17</v>
      </c>
      <c r="J96" s="678">
        <v>1</v>
      </c>
      <c r="K96" s="678" t="s">
        <v>17</v>
      </c>
      <c r="L96" s="529">
        <v>0</v>
      </c>
      <c r="M96" s="529">
        <v>2</v>
      </c>
      <c r="N96" s="263">
        <f t="shared" si="4"/>
        <v>7</v>
      </c>
    </row>
    <row r="97" spans="2:14" ht="13.5" customHeight="1">
      <c r="B97" s="676" t="s">
        <v>5</v>
      </c>
      <c r="C97" s="676" t="s">
        <v>49</v>
      </c>
      <c r="D97" s="672" t="s">
        <v>190</v>
      </c>
      <c r="E97" s="677" t="s">
        <v>17</v>
      </c>
      <c r="F97" s="678" t="s">
        <v>17</v>
      </c>
      <c r="G97" s="678" t="s">
        <v>17</v>
      </c>
      <c r="H97" s="678" t="s">
        <v>17</v>
      </c>
      <c r="I97" s="677">
        <v>1</v>
      </c>
      <c r="J97" s="678" t="s">
        <v>17</v>
      </c>
      <c r="K97" s="678" t="s">
        <v>17</v>
      </c>
      <c r="L97" s="529">
        <v>0</v>
      </c>
      <c r="M97" s="529">
        <v>0</v>
      </c>
      <c r="N97" s="263">
        <f t="shared" si="4"/>
        <v>1</v>
      </c>
    </row>
    <row r="98" spans="2:14" ht="13.5" customHeight="1">
      <c r="B98" s="676" t="s">
        <v>5</v>
      </c>
      <c r="C98" s="676" t="s">
        <v>49</v>
      </c>
      <c r="D98" s="672" t="s">
        <v>885</v>
      </c>
      <c r="E98" s="677" t="s">
        <v>17</v>
      </c>
      <c r="F98" s="678" t="s">
        <v>17</v>
      </c>
      <c r="G98" s="678" t="s">
        <v>17</v>
      </c>
      <c r="H98" s="678" t="s">
        <v>17</v>
      </c>
      <c r="I98" s="677" t="s">
        <v>17</v>
      </c>
      <c r="J98" s="678">
        <v>1</v>
      </c>
      <c r="K98" s="678" t="s">
        <v>17</v>
      </c>
      <c r="L98" s="529">
        <v>0</v>
      </c>
      <c r="M98" s="529">
        <v>0</v>
      </c>
      <c r="N98" s="263">
        <f t="shared" si="4"/>
        <v>1</v>
      </c>
    </row>
    <row r="99" spans="2:14" ht="13.5" customHeight="1">
      <c r="B99" s="676" t="s">
        <v>5</v>
      </c>
      <c r="C99" s="676" t="s">
        <v>49</v>
      </c>
      <c r="D99" s="672" t="s">
        <v>191</v>
      </c>
      <c r="E99" s="677" t="s">
        <v>17</v>
      </c>
      <c r="F99" s="678" t="s">
        <v>17</v>
      </c>
      <c r="G99" s="678">
        <v>1</v>
      </c>
      <c r="H99" s="678" t="s">
        <v>17</v>
      </c>
      <c r="I99" s="677" t="s">
        <v>17</v>
      </c>
      <c r="J99" s="678" t="s">
        <v>17</v>
      </c>
      <c r="K99" s="678" t="s">
        <v>17</v>
      </c>
      <c r="L99" s="529">
        <v>0</v>
      </c>
      <c r="M99" s="529">
        <v>0</v>
      </c>
      <c r="N99" s="263">
        <f t="shared" si="4"/>
        <v>1</v>
      </c>
    </row>
    <row r="100" spans="2:14" ht="13.5" customHeight="1">
      <c r="B100" s="676" t="s">
        <v>5</v>
      </c>
      <c r="C100" s="676" t="s">
        <v>49</v>
      </c>
      <c r="D100" s="672" t="s">
        <v>192</v>
      </c>
      <c r="E100" s="677">
        <v>1</v>
      </c>
      <c r="F100" s="678" t="s">
        <v>17</v>
      </c>
      <c r="G100" s="678">
        <v>1</v>
      </c>
      <c r="H100" s="678" t="s">
        <v>17</v>
      </c>
      <c r="I100" s="677" t="s">
        <v>17</v>
      </c>
      <c r="J100" s="678" t="s">
        <v>17</v>
      </c>
      <c r="K100" s="678" t="s">
        <v>17</v>
      </c>
      <c r="L100" s="529">
        <v>0</v>
      </c>
      <c r="M100" s="529">
        <v>0</v>
      </c>
      <c r="N100" s="263">
        <f t="shared" si="4"/>
        <v>2</v>
      </c>
    </row>
    <row r="101" spans="2:14" ht="13.5" customHeight="1">
      <c r="B101" s="676" t="s">
        <v>5</v>
      </c>
      <c r="C101" s="676" t="s">
        <v>50</v>
      </c>
      <c r="D101" s="672" t="s">
        <v>886</v>
      </c>
      <c r="E101" s="677" t="s">
        <v>17</v>
      </c>
      <c r="F101" s="678" t="s">
        <v>17</v>
      </c>
      <c r="G101" s="678" t="s">
        <v>17</v>
      </c>
      <c r="H101" s="678" t="s">
        <v>17</v>
      </c>
      <c r="I101" s="677" t="s">
        <v>17</v>
      </c>
      <c r="J101" s="678">
        <v>1</v>
      </c>
      <c r="K101" s="678" t="s">
        <v>17</v>
      </c>
      <c r="L101" s="529">
        <v>0</v>
      </c>
      <c r="M101" s="529">
        <v>0</v>
      </c>
      <c r="N101" s="263">
        <f t="shared" si="4"/>
        <v>1</v>
      </c>
    </row>
    <row r="102" spans="2:14" ht="13.5" customHeight="1">
      <c r="B102" s="676" t="s">
        <v>5</v>
      </c>
      <c r="C102" s="676" t="s">
        <v>50</v>
      </c>
      <c r="D102" s="672" t="s">
        <v>50</v>
      </c>
      <c r="E102" s="677" t="s">
        <v>17</v>
      </c>
      <c r="F102" s="678" t="s">
        <v>17</v>
      </c>
      <c r="G102" s="678">
        <v>1</v>
      </c>
      <c r="H102" s="678" t="s">
        <v>17</v>
      </c>
      <c r="I102" s="677" t="s">
        <v>17</v>
      </c>
      <c r="J102" s="678" t="s">
        <v>17</v>
      </c>
      <c r="K102" s="678">
        <v>1</v>
      </c>
      <c r="L102" s="529">
        <v>0</v>
      </c>
      <c r="M102" s="529">
        <v>0</v>
      </c>
      <c r="N102" s="263">
        <f t="shared" si="4"/>
        <v>2</v>
      </c>
    </row>
    <row r="103" spans="2:14" ht="13.5" customHeight="1">
      <c r="B103" s="679" t="s">
        <v>5</v>
      </c>
      <c r="C103" s="679" t="s">
        <v>51</v>
      </c>
      <c r="D103" s="680" t="s">
        <v>193</v>
      </c>
      <c r="E103" s="681" t="s">
        <v>17</v>
      </c>
      <c r="F103" s="682" t="s">
        <v>17</v>
      </c>
      <c r="G103" s="682">
        <v>1</v>
      </c>
      <c r="H103" s="682" t="s">
        <v>17</v>
      </c>
      <c r="I103" s="681" t="s">
        <v>17</v>
      </c>
      <c r="J103" s="682" t="s">
        <v>17</v>
      </c>
      <c r="K103" s="682" t="s">
        <v>17</v>
      </c>
      <c r="L103" s="686">
        <v>0</v>
      </c>
      <c r="M103" s="686">
        <v>0</v>
      </c>
      <c r="N103" s="683">
        <f t="shared" si="4"/>
        <v>1</v>
      </c>
    </row>
    <row r="104" spans="2:14" ht="13.5" customHeight="1">
      <c r="B104" s="676"/>
      <c r="C104" s="676"/>
      <c r="E104" s="678"/>
      <c r="F104" s="678"/>
      <c r="G104" s="678"/>
      <c r="H104" s="678"/>
      <c r="I104" s="678"/>
      <c r="J104" s="678"/>
      <c r="K104" s="678"/>
      <c r="L104" s="678"/>
      <c r="M104" s="678"/>
      <c r="N104" s="593" t="s">
        <v>1487</v>
      </c>
    </row>
    <row r="105" spans="2:14" ht="13.5" customHeight="1">
      <c r="B105" s="676"/>
      <c r="C105" s="676"/>
      <c r="E105" s="678"/>
      <c r="G105" s="678"/>
      <c r="H105" s="678"/>
      <c r="I105" s="678"/>
      <c r="J105" s="678"/>
      <c r="K105" s="678"/>
      <c r="L105" s="678"/>
      <c r="M105" s="678"/>
      <c r="N105" s="263"/>
    </row>
    <row r="106" spans="2:14" ht="14.1" customHeight="1">
      <c r="B106" s="798" t="s">
        <v>1457</v>
      </c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</row>
    <row r="107" spans="2:14" ht="14.1" customHeight="1">
      <c r="B107" s="798" t="s">
        <v>1587</v>
      </c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</row>
    <row r="108" spans="2:14" ht="14.1" customHeight="1">
      <c r="B108" s="805" t="s">
        <v>1432</v>
      </c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</row>
    <row r="109" spans="2:14" ht="30" customHeight="1">
      <c r="B109" s="667" t="s">
        <v>457</v>
      </c>
      <c r="C109" s="667" t="s">
        <v>459</v>
      </c>
      <c r="D109" s="668" t="s">
        <v>460</v>
      </c>
      <c r="E109" s="669">
        <v>2015</v>
      </c>
      <c r="F109" s="669">
        <v>2016</v>
      </c>
      <c r="G109" s="669">
        <v>2017</v>
      </c>
      <c r="H109" s="669">
        <v>2018</v>
      </c>
      <c r="I109" s="669">
        <v>2019</v>
      </c>
      <c r="J109" s="669">
        <v>2020</v>
      </c>
      <c r="K109" s="669">
        <v>2021</v>
      </c>
      <c r="L109" s="669">
        <v>2022</v>
      </c>
      <c r="M109" s="669">
        <v>2023</v>
      </c>
      <c r="N109" s="669" t="s">
        <v>26</v>
      </c>
    </row>
    <row r="110" spans="2:14" ht="13.5" customHeight="1">
      <c r="B110" s="676" t="s">
        <v>5</v>
      </c>
      <c r="C110" s="676" t="s">
        <v>51</v>
      </c>
      <c r="D110" s="672" t="s">
        <v>194</v>
      </c>
      <c r="E110" s="677" t="s">
        <v>17</v>
      </c>
      <c r="F110" s="678" t="s">
        <v>17</v>
      </c>
      <c r="G110" s="678">
        <v>1</v>
      </c>
      <c r="H110" s="678" t="s">
        <v>17</v>
      </c>
      <c r="I110" s="677" t="s">
        <v>17</v>
      </c>
      <c r="J110" s="678" t="s">
        <v>17</v>
      </c>
      <c r="K110" s="678" t="s">
        <v>17</v>
      </c>
      <c r="L110" s="529">
        <v>0</v>
      </c>
      <c r="M110" s="529">
        <v>1</v>
      </c>
      <c r="N110" s="263">
        <f t="shared" ref="N110:N116" si="5">SUM(E110:M110)</f>
        <v>2</v>
      </c>
    </row>
    <row r="111" spans="2:14" ht="13.5" customHeight="1">
      <c r="B111" s="676" t="s">
        <v>5</v>
      </c>
      <c r="C111" s="676" t="s">
        <v>51</v>
      </c>
      <c r="D111" s="672" t="s">
        <v>887</v>
      </c>
      <c r="E111" s="677" t="s">
        <v>17</v>
      </c>
      <c r="F111" s="678" t="s">
        <v>17</v>
      </c>
      <c r="G111" s="678" t="s">
        <v>17</v>
      </c>
      <c r="H111" s="678" t="s">
        <v>17</v>
      </c>
      <c r="I111" s="677" t="s">
        <v>17</v>
      </c>
      <c r="J111" s="678">
        <v>1</v>
      </c>
      <c r="K111" s="678" t="s">
        <v>17</v>
      </c>
      <c r="L111" s="529">
        <v>0</v>
      </c>
      <c r="M111" s="529">
        <v>0</v>
      </c>
      <c r="N111" s="263">
        <f t="shared" si="5"/>
        <v>1</v>
      </c>
    </row>
    <row r="112" spans="2:14" ht="13.5" customHeight="1">
      <c r="B112" s="676" t="s">
        <v>5</v>
      </c>
      <c r="C112" s="676" t="s">
        <v>51</v>
      </c>
      <c r="D112" s="672" t="s">
        <v>888</v>
      </c>
      <c r="E112" s="677" t="s">
        <v>17</v>
      </c>
      <c r="F112" s="678" t="s">
        <v>17</v>
      </c>
      <c r="G112" s="678" t="s">
        <v>17</v>
      </c>
      <c r="H112" s="678" t="s">
        <v>17</v>
      </c>
      <c r="I112" s="677" t="s">
        <v>17</v>
      </c>
      <c r="J112" s="678">
        <v>1</v>
      </c>
      <c r="K112" s="678">
        <v>1</v>
      </c>
      <c r="L112" s="529">
        <v>0</v>
      </c>
      <c r="M112" s="529">
        <v>0</v>
      </c>
      <c r="N112" s="263">
        <f t="shared" si="5"/>
        <v>2</v>
      </c>
    </row>
    <row r="113" spans="2:14" ht="13.5" customHeight="1">
      <c r="B113" s="676" t="s">
        <v>5</v>
      </c>
      <c r="C113" s="676" t="s">
        <v>52</v>
      </c>
      <c r="D113" s="672" t="s">
        <v>195</v>
      </c>
      <c r="E113" s="677" t="s">
        <v>17</v>
      </c>
      <c r="F113" s="678" t="s">
        <v>17</v>
      </c>
      <c r="G113" s="678" t="s">
        <v>17</v>
      </c>
      <c r="H113" s="678">
        <v>1</v>
      </c>
      <c r="I113" s="677" t="s">
        <v>17</v>
      </c>
      <c r="J113" s="678" t="s">
        <v>17</v>
      </c>
      <c r="K113" s="678" t="s">
        <v>17</v>
      </c>
      <c r="L113" s="529">
        <v>0</v>
      </c>
      <c r="M113" s="529">
        <v>0</v>
      </c>
      <c r="N113" s="263">
        <f t="shared" si="5"/>
        <v>1</v>
      </c>
    </row>
    <row r="114" spans="2:14" ht="13.5" customHeight="1">
      <c r="B114" s="676" t="s">
        <v>5</v>
      </c>
      <c r="C114" s="676" t="s">
        <v>52</v>
      </c>
      <c r="D114" s="761" t="s">
        <v>1049</v>
      </c>
      <c r="E114" s="687" t="s">
        <v>17</v>
      </c>
      <c r="F114" s="678" t="s">
        <v>17</v>
      </c>
      <c r="G114" s="678" t="s">
        <v>17</v>
      </c>
      <c r="H114" s="678" t="s">
        <v>17</v>
      </c>
      <c r="I114" s="677" t="s">
        <v>17</v>
      </c>
      <c r="J114" s="678" t="s">
        <v>17</v>
      </c>
      <c r="K114" s="678">
        <v>1</v>
      </c>
      <c r="L114" s="529">
        <v>0</v>
      </c>
      <c r="M114" s="529">
        <v>0</v>
      </c>
      <c r="N114" s="263">
        <f t="shared" si="5"/>
        <v>1</v>
      </c>
    </row>
    <row r="115" spans="2:14" ht="13.5" customHeight="1">
      <c r="B115" s="676" t="s">
        <v>5</v>
      </c>
      <c r="C115" s="676" t="s">
        <v>52</v>
      </c>
      <c r="D115" s="672" t="s">
        <v>196</v>
      </c>
      <c r="E115" s="677" t="s">
        <v>17</v>
      </c>
      <c r="F115" s="678" t="s">
        <v>17</v>
      </c>
      <c r="G115" s="678" t="s">
        <v>17</v>
      </c>
      <c r="H115" s="678">
        <v>1</v>
      </c>
      <c r="I115" s="677" t="s">
        <v>17</v>
      </c>
      <c r="J115" s="678" t="s">
        <v>17</v>
      </c>
      <c r="K115" s="678" t="s">
        <v>17</v>
      </c>
      <c r="L115" s="529">
        <v>0</v>
      </c>
      <c r="M115" s="529">
        <v>0</v>
      </c>
      <c r="N115" s="263">
        <f t="shared" si="5"/>
        <v>1</v>
      </c>
    </row>
    <row r="116" spans="2:14" ht="13.5" customHeight="1">
      <c r="B116" s="676" t="s">
        <v>5</v>
      </c>
      <c r="C116" s="676" t="s">
        <v>52</v>
      </c>
      <c r="D116" s="672" t="s">
        <v>197</v>
      </c>
      <c r="E116" s="677" t="s">
        <v>17</v>
      </c>
      <c r="F116" s="678" t="s">
        <v>17</v>
      </c>
      <c r="G116" s="678" t="s">
        <v>17</v>
      </c>
      <c r="H116" s="678">
        <v>1</v>
      </c>
      <c r="I116" s="677" t="s">
        <v>17</v>
      </c>
      <c r="J116" s="678" t="s">
        <v>17</v>
      </c>
      <c r="K116" s="678" t="s">
        <v>17</v>
      </c>
      <c r="L116" s="529">
        <v>0</v>
      </c>
      <c r="M116" s="529">
        <v>0</v>
      </c>
      <c r="N116" s="263">
        <f t="shared" si="5"/>
        <v>1</v>
      </c>
    </row>
    <row r="117" spans="2:14" ht="13.5" customHeight="1">
      <c r="B117" s="676" t="s">
        <v>5</v>
      </c>
      <c r="C117" s="676" t="s">
        <v>53</v>
      </c>
      <c r="D117" s="672" t="s">
        <v>198</v>
      </c>
      <c r="E117" s="677" t="s">
        <v>17</v>
      </c>
      <c r="F117" s="678" t="s">
        <v>17</v>
      </c>
      <c r="G117" s="678" t="s">
        <v>17</v>
      </c>
      <c r="H117" s="678">
        <v>1</v>
      </c>
      <c r="I117" s="677" t="s">
        <v>17</v>
      </c>
      <c r="J117" s="678" t="s">
        <v>17</v>
      </c>
      <c r="K117" s="678" t="s">
        <v>17</v>
      </c>
      <c r="L117" s="529">
        <v>0</v>
      </c>
      <c r="M117" s="529">
        <v>0</v>
      </c>
      <c r="N117" s="263">
        <f t="shared" ref="N117:N154" si="6">SUM(E117:M117)</f>
        <v>1</v>
      </c>
    </row>
    <row r="118" spans="2:14" ht="13.5" customHeight="1">
      <c r="B118" s="676" t="s">
        <v>5</v>
      </c>
      <c r="C118" s="676" t="s">
        <v>53</v>
      </c>
      <c r="D118" s="672" t="s">
        <v>199</v>
      </c>
      <c r="E118" s="677" t="s">
        <v>17</v>
      </c>
      <c r="F118" s="678">
        <v>1</v>
      </c>
      <c r="G118" s="678" t="s">
        <v>17</v>
      </c>
      <c r="H118" s="678" t="s">
        <v>17</v>
      </c>
      <c r="I118" s="677" t="s">
        <v>17</v>
      </c>
      <c r="J118" s="678" t="s">
        <v>17</v>
      </c>
      <c r="K118" s="678" t="s">
        <v>17</v>
      </c>
      <c r="L118" s="529">
        <v>0</v>
      </c>
      <c r="M118" s="529">
        <v>0</v>
      </c>
      <c r="N118" s="263">
        <f t="shared" si="6"/>
        <v>1</v>
      </c>
    </row>
    <row r="119" spans="2:14" ht="13.5" customHeight="1">
      <c r="B119" s="676" t="s">
        <v>5</v>
      </c>
      <c r="C119" s="676" t="s">
        <v>54</v>
      </c>
      <c r="D119" s="672" t="s">
        <v>200</v>
      </c>
      <c r="E119" s="677" t="s">
        <v>17</v>
      </c>
      <c r="F119" s="678" t="s">
        <v>17</v>
      </c>
      <c r="G119" s="678" t="s">
        <v>17</v>
      </c>
      <c r="H119" s="678" t="s">
        <v>17</v>
      </c>
      <c r="I119" s="677">
        <v>1</v>
      </c>
      <c r="J119" s="678" t="s">
        <v>17</v>
      </c>
      <c r="K119" s="678" t="s">
        <v>17</v>
      </c>
      <c r="L119" s="529">
        <v>0</v>
      </c>
      <c r="M119" s="529">
        <v>0</v>
      </c>
      <c r="N119" s="263">
        <f t="shared" si="6"/>
        <v>1</v>
      </c>
    </row>
    <row r="120" spans="2:14" ht="13.5" customHeight="1">
      <c r="B120" s="676" t="s">
        <v>5</v>
      </c>
      <c r="C120" s="676" t="s">
        <v>54</v>
      </c>
      <c r="D120" s="672" t="s">
        <v>889</v>
      </c>
      <c r="E120" s="677" t="s">
        <v>17</v>
      </c>
      <c r="F120" s="678" t="s">
        <v>17</v>
      </c>
      <c r="G120" s="678" t="s">
        <v>17</v>
      </c>
      <c r="H120" s="678" t="s">
        <v>17</v>
      </c>
      <c r="I120" s="677" t="s">
        <v>17</v>
      </c>
      <c r="J120" s="678">
        <v>1</v>
      </c>
      <c r="K120" s="678" t="s">
        <v>17</v>
      </c>
      <c r="L120" s="529">
        <v>0</v>
      </c>
      <c r="M120" s="529">
        <v>0</v>
      </c>
      <c r="N120" s="263">
        <f t="shared" si="6"/>
        <v>1</v>
      </c>
    </row>
    <row r="121" spans="2:14" ht="13.5" customHeight="1">
      <c r="B121" s="676" t="s">
        <v>5</v>
      </c>
      <c r="C121" s="676" t="s">
        <v>55</v>
      </c>
      <c r="D121" s="672" t="s">
        <v>201</v>
      </c>
      <c r="E121" s="677" t="s">
        <v>17</v>
      </c>
      <c r="F121" s="678" t="s">
        <v>17</v>
      </c>
      <c r="G121" s="678" t="s">
        <v>17</v>
      </c>
      <c r="H121" s="678">
        <v>1</v>
      </c>
      <c r="I121" s="677" t="s">
        <v>17</v>
      </c>
      <c r="J121" s="678" t="s">
        <v>17</v>
      </c>
      <c r="K121" s="678" t="s">
        <v>17</v>
      </c>
      <c r="L121" s="529">
        <v>0</v>
      </c>
      <c r="M121" s="529">
        <v>0</v>
      </c>
      <c r="N121" s="263">
        <f t="shared" si="6"/>
        <v>1</v>
      </c>
    </row>
    <row r="122" spans="2:14" ht="13.5" customHeight="1">
      <c r="B122" s="676" t="s">
        <v>5</v>
      </c>
      <c r="C122" s="676" t="s">
        <v>55</v>
      </c>
      <c r="D122" s="672" t="s">
        <v>202</v>
      </c>
      <c r="E122" s="677" t="s">
        <v>17</v>
      </c>
      <c r="F122" s="678" t="s">
        <v>17</v>
      </c>
      <c r="G122" s="678" t="s">
        <v>17</v>
      </c>
      <c r="H122" s="678">
        <v>1</v>
      </c>
      <c r="I122" s="677" t="s">
        <v>17</v>
      </c>
      <c r="J122" s="678" t="s">
        <v>17</v>
      </c>
      <c r="K122" s="678" t="s">
        <v>17</v>
      </c>
      <c r="L122" s="529">
        <v>0</v>
      </c>
      <c r="M122" s="529">
        <v>0</v>
      </c>
      <c r="N122" s="263">
        <f t="shared" si="6"/>
        <v>1</v>
      </c>
    </row>
    <row r="123" spans="2:14" ht="13.5" customHeight="1">
      <c r="B123" s="676" t="s">
        <v>5</v>
      </c>
      <c r="C123" s="676" t="s">
        <v>55</v>
      </c>
      <c r="D123" s="672" t="s">
        <v>158</v>
      </c>
      <c r="E123" s="677" t="s">
        <v>17</v>
      </c>
      <c r="F123" s="678" t="s">
        <v>17</v>
      </c>
      <c r="G123" s="678" t="s">
        <v>17</v>
      </c>
      <c r="H123" s="678" t="s">
        <v>17</v>
      </c>
      <c r="I123" s="677" t="s">
        <v>17</v>
      </c>
      <c r="J123" s="678" t="s">
        <v>17</v>
      </c>
      <c r="K123" s="678">
        <v>1</v>
      </c>
      <c r="L123" s="529">
        <v>0</v>
      </c>
      <c r="M123" s="529">
        <v>0</v>
      </c>
      <c r="N123" s="263">
        <f t="shared" si="6"/>
        <v>1</v>
      </c>
    </row>
    <row r="124" spans="2:14" ht="13.5" customHeight="1">
      <c r="B124" s="676" t="s">
        <v>5</v>
      </c>
      <c r="C124" s="676" t="s">
        <v>55</v>
      </c>
      <c r="D124" s="672" t="s">
        <v>203</v>
      </c>
      <c r="E124" s="677" t="s">
        <v>17</v>
      </c>
      <c r="F124" s="678" t="s">
        <v>17</v>
      </c>
      <c r="G124" s="678" t="s">
        <v>17</v>
      </c>
      <c r="H124" s="678">
        <v>1</v>
      </c>
      <c r="I124" s="677" t="s">
        <v>17</v>
      </c>
      <c r="J124" s="678" t="s">
        <v>17</v>
      </c>
      <c r="K124" s="678" t="s">
        <v>17</v>
      </c>
      <c r="L124" s="529">
        <v>0</v>
      </c>
      <c r="M124" s="529">
        <v>0</v>
      </c>
      <c r="N124" s="263">
        <f t="shared" si="6"/>
        <v>1</v>
      </c>
    </row>
    <row r="125" spans="2:14" ht="13.5" customHeight="1">
      <c r="B125" s="676" t="s">
        <v>5</v>
      </c>
      <c r="C125" s="676" t="s">
        <v>55</v>
      </c>
      <c r="D125" s="672" t="s">
        <v>890</v>
      </c>
      <c r="E125" s="677" t="s">
        <v>17</v>
      </c>
      <c r="F125" s="678" t="s">
        <v>17</v>
      </c>
      <c r="G125" s="678" t="s">
        <v>17</v>
      </c>
      <c r="H125" s="678" t="s">
        <v>17</v>
      </c>
      <c r="I125" s="677" t="s">
        <v>17</v>
      </c>
      <c r="J125" s="678">
        <v>1</v>
      </c>
      <c r="K125" s="678" t="s">
        <v>17</v>
      </c>
      <c r="L125" s="529">
        <v>0</v>
      </c>
      <c r="M125" s="529">
        <v>0</v>
      </c>
      <c r="N125" s="263">
        <f t="shared" si="6"/>
        <v>1</v>
      </c>
    </row>
    <row r="126" spans="2:14" ht="13.5" customHeight="1">
      <c r="B126" s="676" t="s">
        <v>5</v>
      </c>
      <c r="C126" s="676" t="s">
        <v>1266</v>
      </c>
      <c r="D126" s="672" t="s">
        <v>1278</v>
      </c>
      <c r="E126" s="677" t="s">
        <v>17</v>
      </c>
      <c r="F126" s="677" t="s">
        <v>17</v>
      </c>
      <c r="G126" s="677" t="s">
        <v>17</v>
      </c>
      <c r="H126" s="677" t="s">
        <v>17</v>
      </c>
      <c r="I126" s="677" t="s">
        <v>17</v>
      </c>
      <c r="J126" s="677" t="s">
        <v>17</v>
      </c>
      <c r="K126" s="677" t="s">
        <v>17</v>
      </c>
      <c r="L126" s="529">
        <v>1</v>
      </c>
      <c r="M126" s="529">
        <v>0</v>
      </c>
      <c r="N126" s="263">
        <f t="shared" si="6"/>
        <v>1</v>
      </c>
    </row>
    <row r="127" spans="2:14" ht="13.5" customHeight="1">
      <c r="B127" s="676" t="s">
        <v>6</v>
      </c>
      <c r="C127" s="676" t="s">
        <v>56</v>
      </c>
      <c r="D127" s="672" t="s">
        <v>56</v>
      </c>
      <c r="E127" s="677" t="s">
        <v>17</v>
      </c>
      <c r="F127" s="678">
        <v>2</v>
      </c>
      <c r="G127" s="678" t="s">
        <v>17</v>
      </c>
      <c r="H127" s="678" t="s">
        <v>17</v>
      </c>
      <c r="I127" s="677">
        <v>1</v>
      </c>
      <c r="J127" s="678">
        <v>1</v>
      </c>
      <c r="K127" s="678" t="s">
        <v>17</v>
      </c>
      <c r="L127" s="529">
        <v>0</v>
      </c>
      <c r="M127" s="529">
        <v>1</v>
      </c>
      <c r="N127" s="263">
        <f t="shared" si="6"/>
        <v>5</v>
      </c>
    </row>
    <row r="128" spans="2:14" ht="13.5" customHeight="1">
      <c r="B128" s="676" t="s">
        <v>6</v>
      </c>
      <c r="C128" s="676" t="s">
        <v>6</v>
      </c>
      <c r="D128" s="672" t="s">
        <v>6</v>
      </c>
      <c r="E128" s="677">
        <v>1</v>
      </c>
      <c r="F128" s="678">
        <v>2</v>
      </c>
      <c r="G128" s="678">
        <v>2</v>
      </c>
      <c r="H128" s="678" t="s">
        <v>17</v>
      </c>
      <c r="I128" s="677" t="s">
        <v>17</v>
      </c>
      <c r="J128" s="678" t="s">
        <v>17</v>
      </c>
      <c r="K128" s="678">
        <v>1</v>
      </c>
      <c r="L128" s="529">
        <v>2</v>
      </c>
      <c r="M128" s="529">
        <v>1</v>
      </c>
      <c r="N128" s="263">
        <f t="shared" si="6"/>
        <v>9</v>
      </c>
    </row>
    <row r="129" spans="2:14" ht="13.5" customHeight="1">
      <c r="B129" s="676" t="s">
        <v>6</v>
      </c>
      <c r="C129" s="676" t="s">
        <v>6</v>
      </c>
      <c r="D129" s="672" t="s">
        <v>204</v>
      </c>
      <c r="E129" s="677" t="s">
        <v>17</v>
      </c>
      <c r="F129" s="678" t="s">
        <v>17</v>
      </c>
      <c r="G129" s="678" t="s">
        <v>17</v>
      </c>
      <c r="H129" s="678" t="s">
        <v>17</v>
      </c>
      <c r="I129" s="677">
        <v>1</v>
      </c>
      <c r="J129" s="678" t="s">
        <v>17</v>
      </c>
      <c r="K129" s="678" t="s">
        <v>17</v>
      </c>
      <c r="L129" s="529">
        <v>0</v>
      </c>
      <c r="M129" s="529">
        <v>0</v>
      </c>
      <c r="N129" s="263">
        <f t="shared" si="6"/>
        <v>1</v>
      </c>
    </row>
    <row r="130" spans="2:14" ht="13.5" customHeight="1">
      <c r="B130" s="676" t="s">
        <v>6</v>
      </c>
      <c r="C130" s="676" t="s">
        <v>6</v>
      </c>
      <c r="D130" s="672" t="s">
        <v>1050</v>
      </c>
      <c r="E130" s="677" t="s">
        <v>17</v>
      </c>
      <c r="F130" s="678" t="s">
        <v>17</v>
      </c>
      <c r="G130" s="678" t="s">
        <v>17</v>
      </c>
      <c r="H130" s="678" t="s">
        <v>17</v>
      </c>
      <c r="I130" s="677" t="s">
        <v>17</v>
      </c>
      <c r="J130" s="678" t="s">
        <v>17</v>
      </c>
      <c r="K130" s="678">
        <v>1</v>
      </c>
      <c r="L130" s="529">
        <v>0</v>
      </c>
      <c r="M130" s="529">
        <v>0</v>
      </c>
      <c r="N130" s="263">
        <f t="shared" si="6"/>
        <v>1</v>
      </c>
    </row>
    <row r="131" spans="2:14" ht="13.5" customHeight="1">
      <c r="B131" s="676" t="s">
        <v>6</v>
      </c>
      <c r="C131" s="676" t="s">
        <v>57</v>
      </c>
      <c r="D131" s="672" t="s">
        <v>57</v>
      </c>
      <c r="E131" s="677">
        <v>1</v>
      </c>
      <c r="F131" s="678" t="s">
        <v>17</v>
      </c>
      <c r="G131" s="678">
        <v>1</v>
      </c>
      <c r="H131" s="678" t="s">
        <v>17</v>
      </c>
      <c r="I131" s="677">
        <v>1</v>
      </c>
      <c r="J131" s="678" t="s">
        <v>17</v>
      </c>
      <c r="K131" s="678">
        <v>1</v>
      </c>
      <c r="L131" s="529">
        <v>0</v>
      </c>
      <c r="M131" s="529">
        <v>1</v>
      </c>
      <c r="N131" s="263">
        <f t="shared" si="6"/>
        <v>5</v>
      </c>
    </row>
    <row r="132" spans="2:14" ht="13.5" customHeight="1">
      <c r="B132" s="676" t="s">
        <v>6</v>
      </c>
      <c r="C132" s="676" t="s">
        <v>57</v>
      </c>
      <c r="D132" s="672" t="s">
        <v>1591</v>
      </c>
      <c r="E132" s="678" t="s">
        <v>17</v>
      </c>
      <c r="F132" s="678" t="s">
        <v>17</v>
      </c>
      <c r="G132" s="678" t="s">
        <v>17</v>
      </c>
      <c r="H132" s="678" t="s">
        <v>17</v>
      </c>
      <c r="I132" s="678" t="s">
        <v>17</v>
      </c>
      <c r="J132" s="678" t="s">
        <v>17</v>
      </c>
      <c r="K132" s="678" t="s">
        <v>17</v>
      </c>
      <c r="L132" s="678" t="s">
        <v>17</v>
      </c>
      <c r="M132" s="529">
        <v>1</v>
      </c>
      <c r="N132" s="263">
        <f t="shared" si="6"/>
        <v>1</v>
      </c>
    </row>
    <row r="133" spans="2:14" ht="13.5" customHeight="1">
      <c r="B133" s="676" t="s">
        <v>6</v>
      </c>
      <c r="C133" s="676" t="s">
        <v>58</v>
      </c>
      <c r="D133" s="672" t="s">
        <v>205</v>
      </c>
      <c r="E133" s="677" t="s">
        <v>17</v>
      </c>
      <c r="F133" s="678" t="s">
        <v>17</v>
      </c>
      <c r="G133" s="678">
        <v>1</v>
      </c>
      <c r="H133" s="678" t="s">
        <v>17</v>
      </c>
      <c r="I133" s="677" t="s">
        <v>17</v>
      </c>
      <c r="J133" s="678">
        <v>1</v>
      </c>
      <c r="K133" s="678" t="s">
        <v>17</v>
      </c>
      <c r="L133" s="529">
        <v>0</v>
      </c>
      <c r="M133" s="529">
        <v>0</v>
      </c>
      <c r="N133" s="263">
        <f t="shared" si="6"/>
        <v>2</v>
      </c>
    </row>
    <row r="134" spans="2:14" ht="13.5" customHeight="1">
      <c r="B134" s="676" t="s">
        <v>6</v>
      </c>
      <c r="C134" s="676" t="s">
        <v>59</v>
      </c>
      <c r="D134" s="672" t="s">
        <v>1051</v>
      </c>
      <c r="E134" s="677" t="s">
        <v>17</v>
      </c>
      <c r="F134" s="678" t="s">
        <v>17</v>
      </c>
      <c r="G134" s="678" t="s">
        <v>17</v>
      </c>
      <c r="H134" s="678" t="s">
        <v>17</v>
      </c>
      <c r="I134" s="677" t="s">
        <v>17</v>
      </c>
      <c r="J134" s="678" t="s">
        <v>17</v>
      </c>
      <c r="K134" s="678">
        <v>1</v>
      </c>
      <c r="L134" s="529">
        <v>0</v>
      </c>
      <c r="M134" s="529">
        <v>1</v>
      </c>
      <c r="N134" s="263">
        <f t="shared" si="6"/>
        <v>2</v>
      </c>
    </row>
    <row r="135" spans="2:14" ht="13.5" customHeight="1">
      <c r="B135" s="676" t="s">
        <v>6</v>
      </c>
      <c r="C135" s="676" t="s">
        <v>59</v>
      </c>
      <c r="D135" s="672" t="s">
        <v>59</v>
      </c>
      <c r="E135" s="677" t="s">
        <v>17</v>
      </c>
      <c r="F135" s="678" t="s">
        <v>17</v>
      </c>
      <c r="G135" s="678" t="s">
        <v>17</v>
      </c>
      <c r="H135" s="678" t="s">
        <v>17</v>
      </c>
      <c r="I135" s="677">
        <v>1</v>
      </c>
      <c r="J135" s="678" t="s">
        <v>17</v>
      </c>
      <c r="K135" s="678" t="s">
        <v>17</v>
      </c>
      <c r="L135" s="529">
        <v>0</v>
      </c>
      <c r="M135" s="529">
        <v>0</v>
      </c>
      <c r="N135" s="263">
        <f t="shared" si="6"/>
        <v>1</v>
      </c>
    </row>
    <row r="136" spans="2:14" ht="13.5" customHeight="1">
      <c r="B136" s="676" t="s">
        <v>6</v>
      </c>
      <c r="C136" s="676" t="s">
        <v>60</v>
      </c>
      <c r="D136" s="672" t="s">
        <v>206</v>
      </c>
      <c r="E136" s="677" t="s">
        <v>17</v>
      </c>
      <c r="F136" s="678" t="s">
        <v>17</v>
      </c>
      <c r="G136" s="678" t="s">
        <v>17</v>
      </c>
      <c r="H136" s="678" t="s">
        <v>17</v>
      </c>
      <c r="I136" s="677">
        <v>1</v>
      </c>
      <c r="J136" s="678" t="s">
        <v>17</v>
      </c>
      <c r="K136" s="678" t="s">
        <v>17</v>
      </c>
      <c r="L136" s="529">
        <v>1</v>
      </c>
      <c r="M136" s="529">
        <v>0</v>
      </c>
      <c r="N136" s="263">
        <f t="shared" si="6"/>
        <v>2</v>
      </c>
    </row>
    <row r="137" spans="2:14" ht="13.5" customHeight="1">
      <c r="B137" s="676" t="s">
        <v>6</v>
      </c>
      <c r="C137" s="676" t="s">
        <v>60</v>
      </c>
      <c r="D137" s="672" t="s">
        <v>891</v>
      </c>
      <c r="E137" s="677" t="s">
        <v>17</v>
      </c>
      <c r="F137" s="678" t="s">
        <v>17</v>
      </c>
      <c r="G137" s="678" t="s">
        <v>17</v>
      </c>
      <c r="H137" s="678" t="s">
        <v>17</v>
      </c>
      <c r="I137" s="677" t="s">
        <v>17</v>
      </c>
      <c r="J137" s="678">
        <v>1</v>
      </c>
      <c r="K137" s="678" t="s">
        <v>17</v>
      </c>
      <c r="L137" s="529">
        <v>0</v>
      </c>
      <c r="M137" s="529">
        <v>0</v>
      </c>
      <c r="N137" s="263">
        <f t="shared" si="6"/>
        <v>1</v>
      </c>
    </row>
    <row r="138" spans="2:14" ht="13.5" customHeight="1">
      <c r="B138" s="676" t="s">
        <v>6</v>
      </c>
      <c r="C138" s="676" t="s">
        <v>61</v>
      </c>
      <c r="D138" s="672" t="s">
        <v>207</v>
      </c>
      <c r="E138" s="677" t="s">
        <v>17</v>
      </c>
      <c r="F138" s="678" t="s">
        <v>17</v>
      </c>
      <c r="G138" s="678">
        <v>1</v>
      </c>
      <c r="H138" s="678" t="s">
        <v>17</v>
      </c>
      <c r="I138" s="677" t="s">
        <v>17</v>
      </c>
      <c r="J138" s="678" t="s">
        <v>17</v>
      </c>
      <c r="K138" s="678" t="s">
        <v>17</v>
      </c>
      <c r="L138" s="529">
        <v>0</v>
      </c>
      <c r="M138" s="529">
        <v>2</v>
      </c>
      <c r="N138" s="263">
        <f t="shared" si="6"/>
        <v>3</v>
      </c>
    </row>
    <row r="139" spans="2:14" ht="13.5" customHeight="1">
      <c r="B139" s="676" t="s">
        <v>6</v>
      </c>
      <c r="C139" s="676" t="s">
        <v>62</v>
      </c>
      <c r="D139" s="672" t="s">
        <v>208</v>
      </c>
      <c r="E139" s="677" t="s">
        <v>17</v>
      </c>
      <c r="F139" s="678">
        <v>1</v>
      </c>
      <c r="G139" s="678" t="s">
        <v>17</v>
      </c>
      <c r="H139" s="678" t="s">
        <v>17</v>
      </c>
      <c r="I139" s="677" t="s">
        <v>17</v>
      </c>
      <c r="J139" s="678" t="s">
        <v>17</v>
      </c>
      <c r="K139" s="678" t="s">
        <v>17</v>
      </c>
      <c r="L139" s="529">
        <v>0</v>
      </c>
      <c r="M139" s="529">
        <v>0</v>
      </c>
      <c r="N139" s="263">
        <f t="shared" si="6"/>
        <v>1</v>
      </c>
    </row>
    <row r="140" spans="2:14" ht="13.5" customHeight="1">
      <c r="B140" s="676" t="s">
        <v>6</v>
      </c>
      <c r="C140" s="676" t="s">
        <v>290</v>
      </c>
      <c r="D140" s="672" t="s">
        <v>290</v>
      </c>
      <c r="E140" s="677" t="s">
        <v>17</v>
      </c>
      <c r="F140" s="678" t="s">
        <v>17</v>
      </c>
      <c r="G140" s="678" t="s">
        <v>17</v>
      </c>
      <c r="H140" s="678" t="s">
        <v>17</v>
      </c>
      <c r="I140" s="677" t="s">
        <v>17</v>
      </c>
      <c r="J140" s="678">
        <v>1</v>
      </c>
      <c r="K140" s="678" t="s">
        <v>17</v>
      </c>
      <c r="L140" s="529">
        <v>0</v>
      </c>
      <c r="M140" s="529">
        <v>0</v>
      </c>
      <c r="N140" s="263">
        <f t="shared" si="6"/>
        <v>1</v>
      </c>
    </row>
    <row r="141" spans="2:14" ht="13.5" customHeight="1">
      <c r="B141" s="676" t="s">
        <v>6</v>
      </c>
      <c r="C141" s="676" t="s">
        <v>56</v>
      </c>
      <c r="D141" s="672" t="s">
        <v>1279</v>
      </c>
      <c r="E141" s="677" t="s">
        <v>17</v>
      </c>
      <c r="F141" s="677" t="s">
        <v>17</v>
      </c>
      <c r="G141" s="677" t="s">
        <v>17</v>
      </c>
      <c r="H141" s="677" t="s">
        <v>17</v>
      </c>
      <c r="I141" s="677" t="s">
        <v>17</v>
      </c>
      <c r="J141" s="677" t="s">
        <v>17</v>
      </c>
      <c r="K141" s="677" t="s">
        <v>17</v>
      </c>
      <c r="L141" s="529">
        <v>1</v>
      </c>
      <c r="M141" s="529">
        <v>0</v>
      </c>
      <c r="N141" s="263">
        <f t="shared" si="6"/>
        <v>1</v>
      </c>
    </row>
    <row r="142" spans="2:14" ht="13.5" customHeight="1">
      <c r="B142" s="676" t="s">
        <v>6</v>
      </c>
      <c r="C142" s="676" t="s">
        <v>1280</v>
      </c>
      <c r="D142" s="672" t="s">
        <v>1281</v>
      </c>
      <c r="E142" s="677" t="s">
        <v>17</v>
      </c>
      <c r="F142" s="677" t="s">
        <v>17</v>
      </c>
      <c r="G142" s="677" t="s">
        <v>17</v>
      </c>
      <c r="H142" s="677" t="s">
        <v>17</v>
      </c>
      <c r="I142" s="677" t="s">
        <v>17</v>
      </c>
      <c r="J142" s="677" t="s">
        <v>17</v>
      </c>
      <c r="K142" s="677" t="s">
        <v>17</v>
      </c>
      <c r="L142" s="529">
        <v>1</v>
      </c>
      <c r="M142" s="529">
        <v>0</v>
      </c>
      <c r="N142" s="263">
        <f t="shared" si="6"/>
        <v>1</v>
      </c>
    </row>
    <row r="143" spans="2:14" ht="13.5" customHeight="1">
      <c r="B143" s="676" t="s">
        <v>6</v>
      </c>
      <c r="C143" s="676" t="s">
        <v>60</v>
      </c>
      <c r="D143" s="672" t="s">
        <v>60</v>
      </c>
      <c r="E143" s="677" t="s">
        <v>17</v>
      </c>
      <c r="F143" s="677" t="s">
        <v>17</v>
      </c>
      <c r="G143" s="677" t="s">
        <v>17</v>
      </c>
      <c r="H143" s="677" t="s">
        <v>17</v>
      </c>
      <c r="I143" s="677" t="s">
        <v>17</v>
      </c>
      <c r="J143" s="677" t="s">
        <v>17</v>
      </c>
      <c r="K143" s="677" t="s">
        <v>17</v>
      </c>
      <c r="L143" s="529">
        <v>1</v>
      </c>
      <c r="M143" s="529">
        <v>1</v>
      </c>
      <c r="N143" s="263">
        <f t="shared" si="6"/>
        <v>2</v>
      </c>
    </row>
    <row r="144" spans="2:14" ht="13.5" customHeight="1">
      <c r="B144" s="676" t="s">
        <v>6</v>
      </c>
      <c r="C144" s="676" t="s">
        <v>60</v>
      </c>
      <c r="D144" s="672" t="s">
        <v>1282</v>
      </c>
      <c r="E144" s="677" t="s">
        <v>17</v>
      </c>
      <c r="F144" s="677" t="s">
        <v>17</v>
      </c>
      <c r="G144" s="677" t="s">
        <v>17</v>
      </c>
      <c r="H144" s="677" t="s">
        <v>17</v>
      </c>
      <c r="I144" s="677" t="s">
        <v>17</v>
      </c>
      <c r="J144" s="677" t="s">
        <v>17</v>
      </c>
      <c r="K144" s="677" t="s">
        <v>17</v>
      </c>
      <c r="L144" s="529">
        <v>1</v>
      </c>
      <c r="M144" s="529">
        <v>0</v>
      </c>
      <c r="N144" s="263">
        <f t="shared" si="6"/>
        <v>1</v>
      </c>
    </row>
    <row r="145" spans="2:14" ht="13.5" customHeight="1">
      <c r="B145" s="676" t="s">
        <v>6</v>
      </c>
      <c r="C145" s="676" t="s">
        <v>61</v>
      </c>
      <c r="D145" s="672" t="s">
        <v>61</v>
      </c>
      <c r="E145" s="677" t="s">
        <v>17</v>
      </c>
      <c r="F145" s="677" t="s">
        <v>17</v>
      </c>
      <c r="G145" s="677" t="s">
        <v>17</v>
      </c>
      <c r="H145" s="677" t="s">
        <v>17</v>
      </c>
      <c r="I145" s="677" t="s">
        <v>17</v>
      </c>
      <c r="J145" s="677" t="s">
        <v>17</v>
      </c>
      <c r="K145" s="677" t="s">
        <v>17</v>
      </c>
      <c r="L145" s="529">
        <v>1</v>
      </c>
      <c r="M145" s="529">
        <v>0</v>
      </c>
      <c r="N145" s="263">
        <f t="shared" si="6"/>
        <v>1</v>
      </c>
    </row>
    <row r="146" spans="2:14" ht="13.5" customHeight="1">
      <c r="B146" s="676" t="s">
        <v>6</v>
      </c>
      <c r="C146" s="676" t="s">
        <v>1268</v>
      </c>
      <c r="D146" s="672" t="s">
        <v>354</v>
      </c>
      <c r="E146" s="677" t="s">
        <v>17</v>
      </c>
      <c r="F146" s="677" t="s">
        <v>17</v>
      </c>
      <c r="G146" s="677" t="s">
        <v>17</v>
      </c>
      <c r="H146" s="677" t="s">
        <v>17</v>
      </c>
      <c r="I146" s="677" t="s">
        <v>17</v>
      </c>
      <c r="J146" s="677" t="s">
        <v>17</v>
      </c>
      <c r="K146" s="677" t="s">
        <v>17</v>
      </c>
      <c r="L146" s="529">
        <v>1</v>
      </c>
      <c r="M146" s="529">
        <v>0</v>
      </c>
      <c r="N146" s="263">
        <f t="shared" si="6"/>
        <v>1</v>
      </c>
    </row>
    <row r="147" spans="2:14" ht="13.5" customHeight="1">
      <c r="B147" s="676" t="s">
        <v>8</v>
      </c>
      <c r="C147" s="676" t="s">
        <v>63</v>
      </c>
      <c r="D147" s="672" t="s">
        <v>1508</v>
      </c>
      <c r="E147" s="677" t="s">
        <v>17</v>
      </c>
      <c r="F147" s="678" t="s">
        <v>17</v>
      </c>
      <c r="G147" s="678" t="s">
        <v>17</v>
      </c>
      <c r="H147" s="678">
        <v>1</v>
      </c>
      <c r="I147" s="677" t="s">
        <v>17</v>
      </c>
      <c r="J147" s="678" t="s">
        <v>17</v>
      </c>
      <c r="K147" s="678" t="s">
        <v>17</v>
      </c>
      <c r="L147" s="529">
        <v>0</v>
      </c>
      <c r="M147" s="529">
        <v>0</v>
      </c>
      <c r="N147" s="263">
        <f t="shared" si="6"/>
        <v>1</v>
      </c>
    </row>
    <row r="148" spans="2:14" ht="13.5" customHeight="1">
      <c r="B148" s="676" t="s">
        <v>8</v>
      </c>
      <c r="C148" s="676" t="s">
        <v>64</v>
      </c>
      <c r="D148" s="672" t="s">
        <v>209</v>
      </c>
      <c r="E148" s="677" t="s">
        <v>17</v>
      </c>
      <c r="F148" s="678" t="s">
        <v>17</v>
      </c>
      <c r="G148" s="678">
        <v>1</v>
      </c>
      <c r="H148" s="678" t="s">
        <v>17</v>
      </c>
      <c r="I148" s="677" t="s">
        <v>17</v>
      </c>
      <c r="J148" s="678" t="s">
        <v>17</v>
      </c>
      <c r="K148" s="678" t="s">
        <v>17</v>
      </c>
      <c r="L148" s="529">
        <v>0</v>
      </c>
      <c r="M148" s="529">
        <v>0</v>
      </c>
      <c r="N148" s="263">
        <f t="shared" si="6"/>
        <v>1</v>
      </c>
    </row>
    <row r="149" spans="2:14" ht="13.5" customHeight="1">
      <c r="B149" s="676" t="s">
        <v>8</v>
      </c>
      <c r="C149" s="676" t="s">
        <v>64</v>
      </c>
      <c r="D149" s="672" t="s">
        <v>1592</v>
      </c>
      <c r="E149" s="677" t="s">
        <v>17</v>
      </c>
      <c r="F149" s="677" t="s">
        <v>17</v>
      </c>
      <c r="G149" s="677" t="s">
        <v>17</v>
      </c>
      <c r="H149" s="677" t="s">
        <v>17</v>
      </c>
      <c r="I149" s="677" t="s">
        <v>17</v>
      </c>
      <c r="J149" s="677" t="s">
        <v>17</v>
      </c>
      <c r="K149" s="677" t="s">
        <v>17</v>
      </c>
      <c r="L149" s="677" t="s">
        <v>17</v>
      </c>
      <c r="M149" s="529">
        <v>1</v>
      </c>
      <c r="N149" s="263">
        <f t="shared" si="6"/>
        <v>1</v>
      </c>
    </row>
    <row r="150" spans="2:14" ht="13.5" customHeight="1">
      <c r="B150" s="676" t="s">
        <v>8</v>
      </c>
      <c r="C150" s="676" t="s">
        <v>65</v>
      </c>
      <c r="D150" s="672" t="s">
        <v>210</v>
      </c>
      <c r="E150" s="677" t="s">
        <v>17</v>
      </c>
      <c r="F150" s="678">
        <v>1</v>
      </c>
      <c r="G150" s="678" t="s">
        <v>17</v>
      </c>
      <c r="H150" s="678" t="s">
        <v>17</v>
      </c>
      <c r="I150" s="677">
        <v>1</v>
      </c>
      <c r="J150" s="678">
        <v>1</v>
      </c>
      <c r="K150" s="678">
        <v>1</v>
      </c>
      <c r="L150" s="529">
        <v>0</v>
      </c>
      <c r="M150" s="529">
        <v>2</v>
      </c>
      <c r="N150" s="263">
        <f t="shared" si="6"/>
        <v>6</v>
      </c>
    </row>
    <row r="151" spans="2:14" ht="13.5" customHeight="1">
      <c r="B151" s="676" t="s">
        <v>8</v>
      </c>
      <c r="C151" s="676" t="s">
        <v>66</v>
      </c>
      <c r="D151" s="672" t="s">
        <v>211</v>
      </c>
      <c r="E151" s="677" t="s">
        <v>17</v>
      </c>
      <c r="F151" s="678" t="s">
        <v>17</v>
      </c>
      <c r="G151" s="678">
        <v>1</v>
      </c>
      <c r="H151" s="678">
        <v>2</v>
      </c>
      <c r="I151" s="677" t="s">
        <v>17</v>
      </c>
      <c r="J151" s="678" t="s">
        <v>17</v>
      </c>
      <c r="K151" s="678" t="s">
        <v>17</v>
      </c>
      <c r="L151" s="529">
        <v>0</v>
      </c>
      <c r="M151" s="529">
        <v>0</v>
      </c>
      <c r="N151" s="263">
        <f t="shared" si="6"/>
        <v>3</v>
      </c>
    </row>
    <row r="152" spans="2:14" ht="13.5" customHeight="1">
      <c r="B152" s="676" t="s">
        <v>8</v>
      </c>
      <c r="C152" s="676" t="s">
        <v>8</v>
      </c>
      <c r="D152" s="672" t="s">
        <v>8</v>
      </c>
      <c r="E152" s="677" t="s">
        <v>17</v>
      </c>
      <c r="F152" s="678" t="s">
        <v>17</v>
      </c>
      <c r="G152" s="678">
        <v>1</v>
      </c>
      <c r="H152" s="678" t="s">
        <v>17</v>
      </c>
      <c r="I152" s="677">
        <v>4</v>
      </c>
      <c r="J152" s="678" t="s">
        <v>17</v>
      </c>
      <c r="K152" s="678" t="s">
        <v>17</v>
      </c>
      <c r="L152" s="529">
        <v>2</v>
      </c>
      <c r="M152" s="529">
        <v>1</v>
      </c>
      <c r="N152" s="263">
        <f t="shared" si="6"/>
        <v>8</v>
      </c>
    </row>
    <row r="153" spans="2:14" ht="13.5" customHeight="1">
      <c r="B153" s="676" t="s">
        <v>8</v>
      </c>
      <c r="C153" s="676" t="s">
        <v>8</v>
      </c>
      <c r="D153" s="672" t="s">
        <v>162</v>
      </c>
      <c r="E153" s="677" t="s">
        <v>17</v>
      </c>
      <c r="F153" s="678" t="s">
        <v>17</v>
      </c>
      <c r="G153" s="678" t="s">
        <v>17</v>
      </c>
      <c r="H153" s="678">
        <v>1</v>
      </c>
      <c r="I153" s="677">
        <v>1</v>
      </c>
      <c r="J153" s="678">
        <v>1</v>
      </c>
      <c r="K153" s="678" t="s">
        <v>17</v>
      </c>
      <c r="L153" s="529">
        <v>0</v>
      </c>
      <c r="M153" s="529">
        <v>0</v>
      </c>
      <c r="N153" s="263">
        <f t="shared" si="6"/>
        <v>3</v>
      </c>
    </row>
    <row r="154" spans="2:14" ht="13.5" customHeight="1">
      <c r="B154" s="679" t="s">
        <v>8</v>
      </c>
      <c r="C154" s="679" t="s">
        <v>8</v>
      </c>
      <c r="D154" s="680" t="s">
        <v>1509</v>
      </c>
      <c r="E154" s="681" t="s">
        <v>17</v>
      </c>
      <c r="F154" s="682" t="s">
        <v>17</v>
      </c>
      <c r="G154" s="682">
        <v>2</v>
      </c>
      <c r="H154" s="682" t="s">
        <v>17</v>
      </c>
      <c r="I154" s="681" t="s">
        <v>17</v>
      </c>
      <c r="J154" s="682" t="s">
        <v>17</v>
      </c>
      <c r="K154" s="682">
        <v>1</v>
      </c>
      <c r="L154" s="686">
        <v>0</v>
      </c>
      <c r="M154" s="686">
        <v>0</v>
      </c>
      <c r="N154" s="683">
        <f t="shared" si="6"/>
        <v>3</v>
      </c>
    </row>
    <row r="155" spans="2:14" ht="13.5" customHeight="1">
      <c r="B155" s="676"/>
      <c r="C155" s="676"/>
      <c r="E155" s="678"/>
      <c r="F155" s="678"/>
      <c r="G155" s="678"/>
      <c r="H155" s="678"/>
      <c r="I155" s="678"/>
      <c r="J155" s="678"/>
      <c r="K155" s="678"/>
      <c r="L155" s="678"/>
      <c r="M155" s="678"/>
      <c r="N155" s="593" t="s">
        <v>1487</v>
      </c>
    </row>
    <row r="156" spans="2:14" ht="13.5" customHeight="1">
      <c r="B156" s="676"/>
      <c r="C156" s="676"/>
      <c r="E156" s="678"/>
      <c r="G156" s="678"/>
      <c r="H156" s="678"/>
      <c r="I156" s="678"/>
      <c r="J156" s="678"/>
      <c r="K156" s="678"/>
      <c r="L156" s="678"/>
      <c r="M156" s="678"/>
      <c r="N156" s="263"/>
    </row>
    <row r="157" spans="2:14" ht="14.1" customHeight="1">
      <c r="B157" s="798" t="s">
        <v>1457</v>
      </c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</row>
    <row r="158" spans="2:14" ht="14.1" customHeight="1">
      <c r="B158" s="798" t="s">
        <v>1587</v>
      </c>
      <c r="C158" s="798"/>
      <c r="D158" s="798"/>
      <c r="E158" s="798"/>
      <c r="F158" s="798"/>
      <c r="G158" s="798"/>
      <c r="H158" s="798"/>
      <c r="I158" s="798"/>
      <c r="J158" s="798"/>
      <c r="K158" s="798"/>
      <c r="L158" s="798"/>
      <c r="M158" s="798"/>
      <c r="N158" s="798"/>
    </row>
    <row r="159" spans="2:14" ht="14.1" customHeight="1">
      <c r="B159" s="805" t="s">
        <v>1432</v>
      </c>
      <c r="C159" s="805"/>
      <c r="D159" s="805"/>
      <c r="E159" s="805"/>
      <c r="F159" s="805"/>
      <c r="G159" s="805"/>
      <c r="H159" s="805"/>
      <c r="I159" s="805"/>
      <c r="J159" s="805"/>
      <c r="K159" s="805"/>
      <c r="L159" s="805"/>
      <c r="M159" s="805"/>
      <c r="N159" s="805"/>
    </row>
    <row r="160" spans="2:14" ht="30" customHeight="1">
      <c r="B160" s="667" t="s">
        <v>457</v>
      </c>
      <c r="C160" s="667" t="s">
        <v>459</v>
      </c>
      <c r="D160" s="668" t="s">
        <v>460</v>
      </c>
      <c r="E160" s="669">
        <v>2015</v>
      </c>
      <c r="F160" s="669">
        <v>2016</v>
      </c>
      <c r="G160" s="669">
        <v>2017</v>
      </c>
      <c r="H160" s="669">
        <v>2018</v>
      </c>
      <c r="I160" s="669">
        <v>2019</v>
      </c>
      <c r="J160" s="669">
        <v>2020</v>
      </c>
      <c r="K160" s="669">
        <v>2021</v>
      </c>
      <c r="L160" s="669">
        <v>2022</v>
      </c>
      <c r="M160" s="669">
        <v>2023</v>
      </c>
      <c r="N160" s="669" t="s">
        <v>26</v>
      </c>
    </row>
    <row r="161" spans="2:14" ht="13.5" customHeight="1">
      <c r="B161" s="676" t="s">
        <v>8</v>
      </c>
      <c r="C161" s="676" t="s">
        <v>8</v>
      </c>
      <c r="D161" s="672" t="s">
        <v>212</v>
      </c>
      <c r="E161" s="677">
        <v>1</v>
      </c>
      <c r="F161" s="678">
        <v>1</v>
      </c>
      <c r="G161" s="678" t="s">
        <v>17</v>
      </c>
      <c r="H161" s="678" t="s">
        <v>17</v>
      </c>
      <c r="I161" s="677" t="s">
        <v>17</v>
      </c>
      <c r="J161" s="678" t="s">
        <v>17</v>
      </c>
      <c r="K161" s="678" t="s">
        <v>17</v>
      </c>
      <c r="L161" s="529">
        <v>1</v>
      </c>
      <c r="M161" s="529">
        <v>0</v>
      </c>
      <c r="N161" s="263">
        <f t="shared" ref="N161:N168" si="7">SUM(E161:M161)</f>
        <v>3</v>
      </c>
    </row>
    <row r="162" spans="2:14" ht="13.5" customHeight="1">
      <c r="B162" s="676" t="s">
        <v>8</v>
      </c>
      <c r="C162" s="676" t="s">
        <v>8</v>
      </c>
      <c r="D162" s="672" t="s">
        <v>213</v>
      </c>
      <c r="E162" s="677" t="s">
        <v>17</v>
      </c>
      <c r="F162" s="678" t="s">
        <v>17</v>
      </c>
      <c r="G162" s="678">
        <v>1</v>
      </c>
      <c r="H162" s="678">
        <v>2</v>
      </c>
      <c r="I162" s="677" t="s">
        <v>17</v>
      </c>
      <c r="J162" s="678" t="s">
        <v>17</v>
      </c>
      <c r="K162" s="678">
        <v>1</v>
      </c>
      <c r="L162" s="529">
        <v>0</v>
      </c>
      <c r="M162" s="529">
        <v>1</v>
      </c>
      <c r="N162" s="263">
        <f t="shared" si="7"/>
        <v>5</v>
      </c>
    </row>
    <row r="163" spans="2:14" ht="13.5" customHeight="1">
      <c r="B163" s="676" t="s">
        <v>8</v>
      </c>
      <c r="C163" s="676" t="s">
        <v>8</v>
      </c>
      <c r="D163" s="672" t="s">
        <v>214</v>
      </c>
      <c r="E163" s="677" t="s">
        <v>17</v>
      </c>
      <c r="F163" s="678" t="s">
        <v>17</v>
      </c>
      <c r="G163" s="678">
        <v>1</v>
      </c>
      <c r="H163" s="678">
        <v>1</v>
      </c>
      <c r="I163" s="677" t="s">
        <v>17</v>
      </c>
      <c r="J163" s="678" t="s">
        <v>17</v>
      </c>
      <c r="K163" s="678" t="s">
        <v>17</v>
      </c>
      <c r="L163" s="529">
        <v>1</v>
      </c>
      <c r="M163" s="529">
        <v>0</v>
      </c>
      <c r="N163" s="263">
        <f t="shared" si="7"/>
        <v>3</v>
      </c>
    </row>
    <row r="164" spans="2:14" ht="13.5" customHeight="1">
      <c r="B164" s="676" t="s">
        <v>8</v>
      </c>
      <c r="C164" s="676" t="s">
        <v>67</v>
      </c>
      <c r="D164" s="672" t="s">
        <v>67</v>
      </c>
      <c r="E164" s="677" t="s">
        <v>17</v>
      </c>
      <c r="F164" s="678" t="s">
        <v>17</v>
      </c>
      <c r="G164" s="678">
        <v>1</v>
      </c>
      <c r="H164" s="678" t="s">
        <v>17</v>
      </c>
      <c r="I164" s="677" t="s">
        <v>17</v>
      </c>
      <c r="J164" s="678" t="s">
        <v>17</v>
      </c>
      <c r="K164" s="678">
        <v>1</v>
      </c>
      <c r="L164" s="529">
        <v>0</v>
      </c>
      <c r="M164" s="529">
        <v>0</v>
      </c>
      <c r="N164" s="263">
        <f t="shared" si="7"/>
        <v>2</v>
      </c>
    </row>
    <row r="165" spans="2:14" ht="13.5" customHeight="1">
      <c r="B165" s="676" t="s">
        <v>8</v>
      </c>
      <c r="C165" s="676" t="s">
        <v>68</v>
      </c>
      <c r="D165" s="672" t="s">
        <v>215</v>
      </c>
      <c r="E165" s="677" t="s">
        <v>17</v>
      </c>
      <c r="F165" s="678" t="s">
        <v>17</v>
      </c>
      <c r="G165" s="678">
        <v>1</v>
      </c>
      <c r="H165" s="678" t="s">
        <v>17</v>
      </c>
      <c r="I165" s="677">
        <v>1</v>
      </c>
      <c r="J165" s="678" t="s">
        <v>17</v>
      </c>
      <c r="K165" s="678" t="s">
        <v>17</v>
      </c>
      <c r="L165" s="529">
        <v>0</v>
      </c>
      <c r="M165" s="529">
        <v>0</v>
      </c>
      <c r="N165" s="263">
        <f t="shared" si="7"/>
        <v>2</v>
      </c>
    </row>
    <row r="166" spans="2:14" ht="13.5" customHeight="1">
      <c r="B166" s="676" t="s">
        <v>8</v>
      </c>
      <c r="C166" s="676" t="s">
        <v>68</v>
      </c>
      <c r="D166" s="672" t="s">
        <v>216</v>
      </c>
      <c r="E166" s="677">
        <v>1</v>
      </c>
      <c r="F166" s="678" t="s">
        <v>17</v>
      </c>
      <c r="G166" s="678" t="s">
        <v>17</v>
      </c>
      <c r="H166" s="678">
        <v>1</v>
      </c>
      <c r="I166" s="677">
        <v>1</v>
      </c>
      <c r="J166" s="678">
        <v>1</v>
      </c>
      <c r="K166" s="678" t="s">
        <v>17</v>
      </c>
      <c r="L166" s="529">
        <v>0</v>
      </c>
      <c r="M166" s="529">
        <v>0</v>
      </c>
      <c r="N166" s="263">
        <f t="shared" si="7"/>
        <v>4</v>
      </c>
    </row>
    <row r="167" spans="2:14" ht="13.5" customHeight="1">
      <c r="B167" s="676" t="s">
        <v>8</v>
      </c>
      <c r="C167" s="676" t="s">
        <v>68</v>
      </c>
      <c r="D167" s="761" t="s">
        <v>217</v>
      </c>
      <c r="E167" s="687">
        <v>1</v>
      </c>
      <c r="F167" s="678">
        <v>1</v>
      </c>
      <c r="G167" s="678" t="s">
        <v>17</v>
      </c>
      <c r="H167" s="678">
        <v>2</v>
      </c>
      <c r="I167" s="677" t="s">
        <v>17</v>
      </c>
      <c r="J167" s="678" t="s">
        <v>17</v>
      </c>
      <c r="K167" s="678" t="s">
        <v>17</v>
      </c>
      <c r="L167" s="678">
        <v>1</v>
      </c>
      <c r="M167" s="678">
        <v>0</v>
      </c>
      <c r="N167" s="263">
        <f t="shared" si="7"/>
        <v>5</v>
      </c>
    </row>
    <row r="168" spans="2:14" ht="13.5" customHeight="1">
      <c r="B168" s="676" t="s">
        <v>8</v>
      </c>
      <c r="C168" s="676" t="s">
        <v>68</v>
      </c>
      <c r="D168" s="672" t="s">
        <v>218</v>
      </c>
      <c r="E168" s="677" t="s">
        <v>17</v>
      </c>
      <c r="F168" s="678" t="s">
        <v>17</v>
      </c>
      <c r="G168" s="678" t="s">
        <v>17</v>
      </c>
      <c r="H168" s="678">
        <v>1</v>
      </c>
      <c r="I168" s="677" t="s">
        <v>17</v>
      </c>
      <c r="J168" s="678" t="s">
        <v>17</v>
      </c>
      <c r="K168" s="678" t="s">
        <v>17</v>
      </c>
      <c r="L168" s="529">
        <v>0</v>
      </c>
      <c r="M168" s="529">
        <v>0</v>
      </c>
      <c r="N168" s="263">
        <f t="shared" si="7"/>
        <v>1</v>
      </c>
    </row>
    <row r="169" spans="2:14" ht="13.5" customHeight="1">
      <c r="B169" s="676" t="s">
        <v>8</v>
      </c>
      <c r="C169" s="676" t="s">
        <v>68</v>
      </c>
      <c r="D169" s="672" t="s">
        <v>219</v>
      </c>
      <c r="E169" s="677" t="s">
        <v>17</v>
      </c>
      <c r="F169" s="678">
        <v>1</v>
      </c>
      <c r="G169" s="678">
        <v>1</v>
      </c>
      <c r="H169" s="678" t="s">
        <v>17</v>
      </c>
      <c r="I169" s="677">
        <v>1</v>
      </c>
      <c r="J169" s="678">
        <v>1</v>
      </c>
      <c r="K169" s="678" t="s">
        <v>17</v>
      </c>
      <c r="L169" s="529">
        <v>0</v>
      </c>
      <c r="M169" s="529">
        <v>2</v>
      </c>
      <c r="N169" s="263">
        <f t="shared" ref="N169:N205" si="8">SUM(E169:M169)</f>
        <v>6</v>
      </c>
    </row>
    <row r="170" spans="2:14" ht="13.5" customHeight="1">
      <c r="B170" s="676" t="s">
        <v>8</v>
      </c>
      <c r="C170" s="676" t="s">
        <v>68</v>
      </c>
      <c r="D170" s="672" t="s">
        <v>1052</v>
      </c>
      <c r="E170" s="677" t="s">
        <v>17</v>
      </c>
      <c r="F170" s="678" t="s">
        <v>17</v>
      </c>
      <c r="G170" s="678" t="s">
        <v>17</v>
      </c>
      <c r="H170" s="678" t="s">
        <v>17</v>
      </c>
      <c r="I170" s="677" t="s">
        <v>17</v>
      </c>
      <c r="J170" s="678" t="s">
        <v>17</v>
      </c>
      <c r="K170" s="678">
        <v>1</v>
      </c>
      <c r="L170" s="529">
        <v>0</v>
      </c>
      <c r="M170" s="529">
        <v>0</v>
      </c>
      <c r="N170" s="263">
        <f t="shared" si="8"/>
        <v>1</v>
      </c>
    </row>
    <row r="171" spans="2:14" ht="13.5" customHeight="1">
      <c r="B171" s="676" t="s">
        <v>8</v>
      </c>
      <c r="C171" s="676" t="s">
        <v>68</v>
      </c>
      <c r="D171" s="672" t="s">
        <v>220</v>
      </c>
      <c r="E171" s="677" t="s">
        <v>17</v>
      </c>
      <c r="F171" s="678" t="s">
        <v>17</v>
      </c>
      <c r="G171" s="678" t="s">
        <v>17</v>
      </c>
      <c r="H171" s="678" t="s">
        <v>17</v>
      </c>
      <c r="I171" s="677">
        <v>1</v>
      </c>
      <c r="J171" s="678" t="s">
        <v>17</v>
      </c>
      <c r="K171" s="678" t="s">
        <v>17</v>
      </c>
      <c r="L171" s="529">
        <v>0</v>
      </c>
      <c r="M171" s="529">
        <v>0</v>
      </c>
      <c r="N171" s="263">
        <f t="shared" si="8"/>
        <v>1</v>
      </c>
    </row>
    <row r="172" spans="2:14" ht="13.5" customHeight="1">
      <c r="B172" s="676" t="s">
        <v>8</v>
      </c>
      <c r="C172" s="676" t="s">
        <v>1037</v>
      </c>
      <c r="D172" s="672" t="s">
        <v>1037</v>
      </c>
      <c r="E172" s="677" t="s">
        <v>17</v>
      </c>
      <c r="F172" s="678" t="s">
        <v>17</v>
      </c>
      <c r="G172" s="678" t="s">
        <v>17</v>
      </c>
      <c r="H172" s="678" t="s">
        <v>17</v>
      </c>
      <c r="I172" s="677" t="s">
        <v>17</v>
      </c>
      <c r="J172" s="678" t="s">
        <v>17</v>
      </c>
      <c r="K172" s="678">
        <v>1</v>
      </c>
      <c r="L172" s="529">
        <v>0</v>
      </c>
      <c r="M172" s="529">
        <v>0</v>
      </c>
      <c r="N172" s="263">
        <f t="shared" si="8"/>
        <v>1</v>
      </c>
    </row>
    <row r="173" spans="2:14" ht="13.5" customHeight="1">
      <c r="B173" s="676" t="s">
        <v>8</v>
      </c>
      <c r="C173" s="676" t="s">
        <v>69</v>
      </c>
      <c r="D173" s="672" t="s">
        <v>69</v>
      </c>
      <c r="E173" s="677" t="s">
        <v>17</v>
      </c>
      <c r="F173" s="678" t="s">
        <v>17</v>
      </c>
      <c r="G173" s="678" t="s">
        <v>17</v>
      </c>
      <c r="H173" s="678">
        <v>1</v>
      </c>
      <c r="I173" s="677" t="s">
        <v>17</v>
      </c>
      <c r="J173" s="678" t="s">
        <v>17</v>
      </c>
      <c r="K173" s="678" t="s">
        <v>17</v>
      </c>
      <c r="L173" s="529">
        <v>1</v>
      </c>
      <c r="M173" s="529">
        <v>0</v>
      </c>
      <c r="N173" s="263">
        <f t="shared" si="8"/>
        <v>2</v>
      </c>
    </row>
    <row r="174" spans="2:14" ht="13.5" customHeight="1">
      <c r="B174" s="676" t="s">
        <v>8</v>
      </c>
      <c r="C174" s="676" t="s">
        <v>614</v>
      </c>
      <c r="D174" s="672" t="s">
        <v>1593</v>
      </c>
      <c r="E174" s="677" t="s">
        <v>17</v>
      </c>
      <c r="F174" s="677" t="s">
        <v>17</v>
      </c>
      <c r="G174" s="677" t="s">
        <v>17</v>
      </c>
      <c r="H174" s="677" t="s">
        <v>17</v>
      </c>
      <c r="I174" s="677" t="s">
        <v>17</v>
      </c>
      <c r="J174" s="677" t="s">
        <v>17</v>
      </c>
      <c r="K174" s="677" t="s">
        <v>17</v>
      </c>
      <c r="L174" s="677" t="s">
        <v>17</v>
      </c>
      <c r="M174" s="529">
        <v>1</v>
      </c>
      <c r="N174" s="263">
        <f t="shared" si="8"/>
        <v>1</v>
      </c>
    </row>
    <row r="175" spans="2:14" ht="13.5" customHeight="1">
      <c r="B175" s="676" t="s">
        <v>8</v>
      </c>
      <c r="C175" s="676" t="s">
        <v>614</v>
      </c>
      <c r="D175" s="672" t="s">
        <v>895</v>
      </c>
      <c r="E175" s="677" t="s">
        <v>17</v>
      </c>
      <c r="F175" s="678" t="s">
        <v>17</v>
      </c>
      <c r="G175" s="678" t="s">
        <v>17</v>
      </c>
      <c r="H175" s="678" t="s">
        <v>17</v>
      </c>
      <c r="I175" s="677" t="s">
        <v>17</v>
      </c>
      <c r="J175" s="678">
        <v>1</v>
      </c>
      <c r="K175" s="678" t="s">
        <v>17</v>
      </c>
      <c r="L175" s="529">
        <v>0</v>
      </c>
      <c r="M175" s="529">
        <v>0</v>
      </c>
      <c r="N175" s="263">
        <f t="shared" si="8"/>
        <v>1</v>
      </c>
    </row>
    <row r="176" spans="2:14" ht="13.5" customHeight="1">
      <c r="B176" s="676" t="s">
        <v>8</v>
      </c>
      <c r="C176" s="676" t="s">
        <v>614</v>
      </c>
      <c r="D176" s="672" t="s">
        <v>1053</v>
      </c>
      <c r="E176" s="677" t="s">
        <v>17</v>
      </c>
      <c r="F176" s="678" t="s">
        <v>17</v>
      </c>
      <c r="G176" s="678" t="s">
        <v>17</v>
      </c>
      <c r="H176" s="678" t="s">
        <v>17</v>
      </c>
      <c r="I176" s="677" t="s">
        <v>17</v>
      </c>
      <c r="J176" s="678" t="s">
        <v>17</v>
      </c>
      <c r="K176" s="678">
        <v>1</v>
      </c>
      <c r="L176" s="529">
        <v>0</v>
      </c>
      <c r="M176" s="529">
        <v>0</v>
      </c>
      <c r="N176" s="263">
        <f t="shared" si="8"/>
        <v>1</v>
      </c>
    </row>
    <row r="177" spans="2:14" ht="13.5" customHeight="1">
      <c r="B177" s="676" t="s">
        <v>8</v>
      </c>
      <c r="C177" s="676" t="s">
        <v>614</v>
      </c>
      <c r="D177" s="672" t="s">
        <v>896</v>
      </c>
      <c r="E177" s="677" t="s">
        <v>17</v>
      </c>
      <c r="F177" s="678" t="s">
        <v>17</v>
      </c>
      <c r="G177" s="678" t="s">
        <v>17</v>
      </c>
      <c r="H177" s="678" t="s">
        <v>17</v>
      </c>
      <c r="I177" s="677" t="s">
        <v>17</v>
      </c>
      <c r="J177" s="678">
        <v>1</v>
      </c>
      <c r="K177" s="678" t="s">
        <v>17</v>
      </c>
      <c r="L177" s="529">
        <v>0</v>
      </c>
      <c r="M177" s="529">
        <v>0</v>
      </c>
      <c r="N177" s="263">
        <f t="shared" si="8"/>
        <v>1</v>
      </c>
    </row>
    <row r="178" spans="2:14" ht="13.5" customHeight="1">
      <c r="B178" s="676" t="s">
        <v>8</v>
      </c>
      <c r="C178" s="676" t="s">
        <v>614</v>
      </c>
      <c r="D178" s="672" t="s">
        <v>1054</v>
      </c>
      <c r="E178" s="677" t="s">
        <v>17</v>
      </c>
      <c r="F178" s="678" t="s">
        <v>17</v>
      </c>
      <c r="G178" s="678" t="s">
        <v>17</v>
      </c>
      <c r="H178" s="678" t="s">
        <v>17</v>
      </c>
      <c r="I178" s="677" t="s">
        <v>17</v>
      </c>
      <c r="J178" s="678" t="s">
        <v>17</v>
      </c>
      <c r="K178" s="678">
        <v>1</v>
      </c>
      <c r="L178" s="529">
        <v>0</v>
      </c>
      <c r="M178" s="529">
        <v>0</v>
      </c>
      <c r="N178" s="263">
        <f t="shared" si="8"/>
        <v>1</v>
      </c>
    </row>
    <row r="179" spans="2:14" ht="13.5" customHeight="1">
      <c r="B179" s="676" t="s">
        <v>8</v>
      </c>
      <c r="C179" s="676" t="s">
        <v>70</v>
      </c>
      <c r="D179" s="672" t="s">
        <v>1594</v>
      </c>
      <c r="E179" s="677" t="s">
        <v>17</v>
      </c>
      <c r="F179" s="677" t="s">
        <v>17</v>
      </c>
      <c r="G179" s="677" t="s">
        <v>17</v>
      </c>
      <c r="H179" s="677" t="s">
        <v>17</v>
      </c>
      <c r="I179" s="677" t="s">
        <v>17</v>
      </c>
      <c r="J179" s="677" t="s">
        <v>17</v>
      </c>
      <c r="K179" s="677" t="s">
        <v>17</v>
      </c>
      <c r="L179" s="677" t="s">
        <v>17</v>
      </c>
      <c r="M179" s="529">
        <v>1</v>
      </c>
      <c r="N179" s="263">
        <f t="shared" si="8"/>
        <v>1</v>
      </c>
    </row>
    <row r="180" spans="2:14" ht="13.5" customHeight="1">
      <c r="B180" s="676" t="s">
        <v>8</v>
      </c>
      <c r="C180" s="676" t="s">
        <v>70</v>
      </c>
      <c r="D180" s="672" t="s">
        <v>70</v>
      </c>
      <c r="E180" s="677" t="s">
        <v>17</v>
      </c>
      <c r="F180" s="678" t="s">
        <v>17</v>
      </c>
      <c r="G180" s="678" t="s">
        <v>17</v>
      </c>
      <c r="H180" s="678">
        <v>1</v>
      </c>
      <c r="I180" s="677" t="s">
        <v>17</v>
      </c>
      <c r="J180" s="677">
        <v>1</v>
      </c>
      <c r="K180" s="678" t="s">
        <v>17</v>
      </c>
      <c r="L180" s="529">
        <v>0</v>
      </c>
      <c r="M180" s="529">
        <v>0</v>
      </c>
      <c r="N180" s="263">
        <f t="shared" si="8"/>
        <v>2</v>
      </c>
    </row>
    <row r="181" spans="2:14" ht="13.5" customHeight="1">
      <c r="B181" s="676" t="s">
        <v>8</v>
      </c>
      <c r="C181" s="676" t="s">
        <v>64</v>
      </c>
      <c r="D181" s="672" t="s">
        <v>64</v>
      </c>
      <c r="E181" s="677" t="s">
        <v>17</v>
      </c>
      <c r="F181" s="677" t="s">
        <v>17</v>
      </c>
      <c r="G181" s="677" t="s">
        <v>17</v>
      </c>
      <c r="H181" s="677" t="s">
        <v>17</v>
      </c>
      <c r="I181" s="677" t="s">
        <v>17</v>
      </c>
      <c r="J181" s="677" t="s">
        <v>17</v>
      </c>
      <c r="K181" s="677" t="s">
        <v>17</v>
      </c>
      <c r="L181" s="529">
        <v>1</v>
      </c>
      <c r="M181" s="529">
        <v>0</v>
      </c>
      <c r="N181" s="263">
        <f t="shared" si="8"/>
        <v>1</v>
      </c>
    </row>
    <row r="182" spans="2:14" ht="13.5" customHeight="1">
      <c r="B182" s="676" t="s">
        <v>8</v>
      </c>
      <c r="C182" s="676" t="s">
        <v>66</v>
      </c>
      <c r="D182" s="672" t="s">
        <v>1283</v>
      </c>
      <c r="E182" s="677" t="s">
        <v>17</v>
      </c>
      <c r="F182" s="677" t="s">
        <v>17</v>
      </c>
      <c r="G182" s="677" t="s">
        <v>17</v>
      </c>
      <c r="H182" s="677" t="s">
        <v>17</v>
      </c>
      <c r="I182" s="677" t="s">
        <v>17</v>
      </c>
      <c r="J182" s="677" t="s">
        <v>17</v>
      </c>
      <c r="K182" s="677" t="s">
        <v>17</v>
      </c>
      <c r="L182" s="529">
        <v>1</v>
      </c>
      <c r="M182" s="529">
        <v>0</v>
      </c>
      <c r="N182" s="263">
        <f t="shared" si="8"/>
        <v>1</v>
      </c>
    </row>
    <row r="183" spans="2:14" ht="13.5" customHeight="1">
      <c r="B183" s="676" t="s">
        <v>8</v>
      </c>
      <c r="C183" s="676" t="s">
        <v>66</v>
      </c>
      <c r="D183" s="672" t="s">
        <v>1284</v>
      </c>
      <c r="E183" s="677" t="s">
        <v>17</v>
      </c>
      <c r="F183" s="677" t="s">
        <v>17</v>
      </c>
      <c r="G183" s="677" t="s">
        <v>17</v>
      </c>
      <c r="H183" s="677" t="s">
        <v>17</v>
      </c>
      <c r="I183" s="677" t="s">
        <v>17</v>
      </c>
      <c r="J183" s="677" t="s">
        <v>17</v>
      </c>
      <c r="K183" s="677" t="s">
        <v>17</v>
      </c>
      <c r="L183" s="529">
        <v>1</v>
      </c>
      <c r="M183" s="529">
        <v>0</v>
      </c>
      <c r="N183" s="263">
        <f t="shared" si="8"/>
        <v>1</v>
      </c>
    </row>
    <row r="184" spans="2:14" ht="13.5" customHeight="1">
      <c r="B184" s="676" t="s">
        <v>8</v>
      </c>
      <c r="C184" s="676" t="s">
        <v>69</v>
      </c>
      <c r="D184" s="672" t="s">
        <v>1285</v>
      </c>
      <c r="E184" s="677" t="s">
        <v>17</v>
      </c>
      <c r="F184" s="677" t="s">
        <v>17</v>
      </c>
      <c r="G184" s="677" t="s">
        <v>17</v>
      </c>
      <c r="H184" s="677" t="s">
        <v>17</v>
      </c>
      <c r="I184" s="677" t="s">
        <v>17</v>
      </c>
      <c r="J184" s="677" t="s">
        <v>17</v>
      </c>
      <c r="K184" s="677" t="s">
        <v>17</v>
      </c>
      <c r="L184" s="529">
        <v>1</v>
      </c>
      <c r="M184" s="529">
        <v>0</v>
      </c>
      <c r="N184" s="263">
        <f t="shared" si="8"/>
        <v>1</v>
      </c>
    </row>
    <row r="185" spans="2:14" ht="13.5" customHeight="1">
      <c r="B185" s="676" t="s">
        <v>8</v>
      </c>
      <c r="C185" s="676" t="s">
        <v>614</v>
      </c>
      <c r="D185" s="672" t="s">
        <v>1286</v>
      </c>
      <c r="E185" s="677" t="s">
        <v>17</v>
      </c>
      <c r="F185" s="677" t="s">
        <v>17</v>
      </c>
      <c r="G185" s="677" t="s">
        <v>17</v>
      </c>
      <c r="H185" s="677" t="s">
        <v>17</v>
      </c>
      <c r="I185" s="677" t="s">
        <v>17</v>
      </c>
      <c r="J185" s="677" t="s">
        <v>17</v>
      </c>
      <c r="K185" s="677" t="s">
        <v>17</v>
      </c>
      <c r="L185" s="529">
        <v>1</v>
      </c>
      <c r="M185" s="529">
        <v>0</v>
      </c>
      <c r="N185" s="263">
        <f t="shared" si="8"/>
        <v>1</v>
      </c>
    </row>
    <row r="186" spans="2:14" ht="13.5" customHeight="1">
      <c r="B186" s="676" t="s">
        <v>8</v>
      </c>
      <c r="C186" s="676" t="s">
        <v>1257</v>
      </c>
      <c r="D186" s="672" t="s">
        <v>1302</v>
      </c>
      <c r="E186" s="677" t="s">
        <v>17</v>
      </c>
      <c r="F186" s="677" t="s">
        <v>17</v>
      </c>
      <c r="G186" s="677" t="s">
        <v>17</v>
      </c>
      <c r="H186" s="677" t="s">
        <v>17</v>
      </c>
      <c r="I186" s="677" t="s">
        <v>17</v>
      </c>
      <c r="J186" s="677" t="s">
        <v>17</v>
      </c>
      <c r="K186" s="677" t="s">
        <v>17</v>
      </c>
      <c r="L186" s="529">
        <v>2</v>
      </c>
      <c r="M186" s="529">
        <v>0</v>
      </c>
      <c r="N186" s="263">
        <f t="shared" si="8"/>
        <v>2</v>
      </c>
    </row>
    <row r="187" spans="2:14" ht="13.5" customHeight="1">
      <c r="B187" s="676" t="s">
        <v>9</v>
      </c>
      <c r="C187" s="676" t="s">
        <v>71</v>
      </c>
      <c r="D187" s="672" t="s">
        <v>64</v>
      </c>
      <c r="E187" s="677" t="s">
        <v>17</v>
      </c>
      <c r="F187" s="677" t="s">
        <v>17</v>
      </c>
      <c r="G187" s="677" t="s">
        <v>17</v>
      </c>
      <c r="H187" s="677" t="s">
        <v>17</v>
      </c>
      <c r="I187" s="677" t="s">
        <v>17</v>
      </c>
      <c r="J187" s="677" t="s">
        <v>17</v>
      </c>
      <c r="K187" s="677" t="s">
        <v>17</v>
      </c>
      <c r="L187" s="677" t="s">
        <v>17</v>
      </c>
      <c r="M187" s="529">
        <v>1</v>
      </c>
      <c r="N187" s="263">
        <f t="shared" si="8"/>
        <v>1</v>
      </c>
    </row>
    <row r="188" spans="2:14" ht="13.5" customHeight="1">
      <c r="B188" s="676" t="s">
        <v>9</v>
      </c>
      <c r="C188" s="676" t="s">
        <v>71</v>
      </c>
      <c r="D188" s="672" t="s">
        <v>221</v>
      </c>
      <c r="E188" s="677" t="s">
        <v>17</v>
      </c>
      <c r="F188" s="678">
        <v>1</v>
      </c>
      <c r="G188" s="678">
        <v>1</v>
      </c>
      <c r="H188" s="678" t="s">
        <v>17</v>
      </c>
      <c r="I188" s="677" t="s">
        <v>17</v>
      </c>
      <c r="J188" s="678" t="s">
        <v>17</v>
      </c>
      <c r="K188" s="678" t="s">
        <v>17</v>
      </c>
      <c r="L188" s="529">
        <v>0</v>
      </c>
      <c r="M188" s="529">
        <v>0</v>
      </c>
      <c r="N188" s="263">
        <f t="shared" si="8"/>
        <v>2</v>
      </c>
    </row>
    <row r="189" spans="2:14" ht="13.5" customHeight="1">
      <c r="B189" s="676" t="s">
        <v>9</v>
      </c>
      <c r="C189" s="676" t="s">
        <v>72</v>
      </c>
      <c r="D189" s="672" t="s">
        <v>222</v>
      </c>
      <c r="E189" s="677" t="s">
        <v>17</v>
      </c>
      <c r="F189" s="678">
        <v>1</v>
      </c>
      <c r="G189" s="678" t="s">
        <v>17</v>
      </c>
      <c r="H189" s="678" t="s">
        <v>17</v>
      </c>
      <c r="I189" s="677" t="s">
        <v>17</v>
      </c>
      <c r="J189" s="678" t="s">
        <v>17</v>
      </c>
      <c r="K189" s="678" t="s">
        <v>17</v>
      </c>
      <c r="L189" s="529">
        <v>0</v>
      </c>
      <c r="M189" s="529">
        <v>0</v>
      </c>
      <c r="N189" s="263">
        <f t="shared" si="8"/>
        <v>1</v>
      </c>
    </row>
    <row r="190" spans="2:14" ht="13.5" customHeight="1">
      <c r="B190" s="676" t="s">
        <v>9</v>
      </c>
      <c r="C190" s="676" t="s">
        <v>72</v>
      </c>
      <c r="D190" s="672" t="s">
        <v>223</v>
      </c>
      <c r="E190" s="677" t="s">
        <v>17</v>
      </c>
      <c r="F190" s="678">
        <v>1</v>
      </c>
      <c r="G190" s="678" t="s">
        <v>17</v>
      </c>
      <c r="H190" s="678" t="s">
        <v>17</v>
      </c>
      <c r="I190" s="677" t="s">
        <v>17</v>
      </c>
      <c r="J190" s="678" t="s">
        <v>17</v>
      </c>
      <c r="K190" s="678" t="s">
        <v>17</v>
      </c>
      <c r="L190" s="529">
        <v>0</v>
      </c>
      <c r="M190" s="529">
        <v>0</v>
      </c>
      <c r="N190" s="263">
        <f t="shared" si="8"/>
        <v>1</v>
      </c>
    </row>
    <row r="191" spans="2:14" ht="13.5" customHeight="1">
      <c r="B191" s="676" t="s">
        <v>9</v>
      </c>
      <c r="C191" s="676" t="s">
        <v>73</v>
      </c>
      <c r="D191" s="672" t="s">
        <v>224</v>
      </c>
      <c r="E191" s="677" t="s">
        <v>17</v>
      </c>
      <c r="F191" s="678" t="s">
        <v>17</v>
      </c>
      <c r="G191" s="678" t="s">
        <v>17</v>
      </c>
      <c r="H191" s="678">
        <v>1</v>
      </c>
      <c r="I191" s="677" t="s">
        <v>17</v>
      </c>
      <c r="J191" s="678" t="s">
        <v>17</v>
      </c>
      <c r="K191" s="678" t="s">
        <v>17</v>
      </c>
      <c r="L191" s="529">
        <v>0</v>
      </c>
      <c r="M191" s="529">
        <v>0</v>
      </c>
      <c r="N191" s="263">
        <f t="shared" si="8"/>
        <v>1</v>
      </c>
    </row>
    <row r="192" spans="2:14" ht="13.5" customHeight="1">
      <c r="B192" s="676" t="s">
        <v>9</v>
      </c>
      <c r="C192" s="676" t="s">
        <v>73</v>
      </c>
      <c r="D192" s="672" t="s">
        <v>73</v>
      </c>
      <c r="E192" s="677" t="s">
        <v>17</v>
      </c>
      <c r="F192" s="678">
        <v>1</v>
      </c>
      <c r="G192" s="678" t="s">
        <v>17</v>
      </c>
      <c r="H192" s="678" t="s">
        <v>17</v>
      </c>
      <c r="I192" s="677" t="s">
        <v>17</v>
      </c>
      <c r="J192" s="678" t="s">
        <v>17</v>
      </c>
      <c r="K192" s="678" t="s">
        <v>17</v>
      </c>
      <c r="L192" s="529">
        <v>0</v>
      </c>
      <c r="M192" s="529">
        <v>0</v>
      </c>
      <c r="N192" s="263">
        <f t="shared" si="8"/>
        <v>1</v>
      </c>
    </row>
    <row r="193" spans="2:14" ht="13.5" customHeight="1">
      <c r="B193" s="676" t="s">
        <v>9</v>
      </c>
      <c r="C193" s="676" t="s">
        <v>73</v>
      </c>
      <c r="D193" s="672" t="s">
        <v>219</v>
      </c>
      <c r="E193" s="677" t="s">
        <v>17</v>
      </c>
      <c r="F193" s="678" t="s">
        <v>17</v>
      </c>
      <c r="G193" s="678" t="s">
        <v>17</v>
      </c>
      <c r="H193" s="678" t="s">
        <v>17</v>
      </c>
      <c r="I193" s="677" t="s">
        <v>17</v>
      </c>
      <c r="J193" s="678" t="s">
        <v>17</v>
      </c>
      <c r="K193" s="678">
        <v>1</v>
      </c>
      <c r="L193" s="529">
        <v>0</v>
      </c>
      <c r="M193" s="529">
        <v>0</v>
      </c>
      <c r="N193" s="263">
        <f t="shared" si="8"/>
        <v>1</v>
      </c>
    </row>
    <row r="194" spans="2:14" ht="13.5" customHeight="1">
      <c r="B194" s="676" t="s">
        <v>9</v>
      </c>
      <c r="C194" s="676" t="s">
        <v>9</v>
      </c>
      <c r="D194" s="672" t="s">
        <v>225</v>
      </c>
      <c r="E194" s="677" t="s">
        <v>17</v>
      </c>
      <c r="F194" s="678" t="s">
        <v>17</v>
      </c>
      <c r="G194" s="678">
        <v>1</v>
      </c>
      <c r="H194" s="678" t="s">
        <v>17</v>
      </c>
      <c r="I194" s="677" t="s">
        <v>17</v>
      </c>
      <c r="J194" s="678" t="s">
        <v>17</v>
      </c>
      <c r="K194" s="678" t="s">
        <v>17</v>
      </c>
      <c r="L194" s="529">
        <v>0</v>
      </c>
      <c r="M194" s="529">
        <v>0</v>
      </c>
      <c r="N194" s="263">
        <f t="shared" si="8"/>
        <v>1</v>
      </c>
    </row>
    <row r="195" spans="2:14" ht="13.5" customHeight="1">
      <c r="B195" s="676" t="s">
        <v>9</v>
      </c>
      <c r="C195" s="676" t="s">
        <v>9</v>
      </c>
      <c r="D195" s="672" t="s">
        <v>9</v>
      </c>
      <c r="E195" s="677" t="s">
        <v>17</v>
      </c>
      <c r="F195" s="678" t="s">
        <v>17</v>
      </c>
      <c r="G195" s="678" t="s">
        <v>17</v>
      </c>
      <c r="H195" s="678" t="s">
        <v>17</v>
      </c>
      <c r="I195" s="677">
        <v>1</v>
      </c>
      <c r="J195" s="678" t="s">
        <v>17</v>
      </c>
      <c r="K195" s="678" t="s">
        <v>17</v>
      </c>
      <c r="L195" s="529">
        <v>0</v>
      </c>
      <c r="M195" s="529">
        <v>0</v>
      </c>
      <c r="N195" s="263">
        <f t="shared" si="8"/>
        <v>1</v>
      </c>
    </row>
    <row r="196" spans="2:14" ht="13.5" customHeight="1">
      <c r="B196" s="676" t="s">
        <v>9</v>
      </c>
      <c r="C196" s="676" t="s">
        <v>9</v>
      </c>
      <c r="D196" s="672" t="s">
        <v>226</v>
      </c>
      <c r="E196" s="677" t="s">
        <v>17</v>
      </c>
      <c r="F196" s="678" t="s">
        <v>17</v>
      </c>
      <c r="G196" s="678">
        <v>1</v>
      </c>
      <c r="H196" s="678" t="s">
        <v>17</v>
      </c>
      <c r="I196" s="677" t="s">
        <v>17</v>
      </c>
      <c r="J196" s="678" t="s">
        <v>17</v>
      </c>
      <c r="K196" s="678" t="s">
        <v>17</v>
      </c>
      <c r="L196" s="529">
        <v>0</v>
      </c>
      <c r="M196" s="529">
        <v>0</v>
      </c>
      <c r="N196" s="263">
        <f t="shared" si="8"/>
        <v>1</v>
      </c>
    </row>
    <row r="197" spans="2:14" ht="13.5" customHeight="1">
      <c r="B197" s="676" t="s">
        <v>9</v>
      </c>
      <c r="C197" s="676" t="s">
        <v>9</v>
      </c>
      <c r="D197" s="672" t="s">
        <v>227</v>
      </c>
      <c r="E197" s="677" t="s">
        <v>17</v>
      </c>
      <c r="F197" s="678" t="s">
        <v>17</v>
      </c>
      <c r="G197" s="678" t="s">
        <v>17</v>
      </c>
      <c r="H197" s="678" t="s">
        <v>17</v>
      </c>
      <c r="I197" s="677">
        <v>1</v>
      </c>
      <c r="J197" s="678" t="s">
        <v>17</v>
      </c>
      <c r="K197" s="678" t="s">
        <v>17</v>
      </c>
      <c r="L197" s="529">
        <v>1</v>
      </c>
      <c r="M197" s="529">
        <v>0</v>
      </c>
      <c r="N197" s="263">
        <f t="shared" si="8"/>
        <v>2</v>
      </c>
    </row>
    <row r="198" spans="2:14" ht="13.5" customHeight="1">
      <c r="B198" s="676" t="s">
        <v>9</v>
      </c>
      <c r="C198" s="676" t="s">
        <v>74</v>
      </c>
      <c r="D198" s="672" t="s">
        <v>74</v>
      </c>
      <c r="E198" s="677">
        <v>1</v>
      </c>
      <c r="F198" s="678" t="s">
        <v>17</v>
      </c>
      <c r="G198" s="678" t="s">
        <v>17</v>
      </c>
      <c r="H198" s="678" t="s">
        <v>17</v>
      </c>
      <c r="I198" s="677" t="s">
        <v>17</v>
      </c>
      <c r="J198" s="678" t="s">
        <v>17</v>
      </c>
      <c r="K198" s="678" t="s">
        <v>17</v>
      </c>
      <c r="L198" s="529">
        <v>0</v>
      </c>
      <c r="M198" s="529">
        <v>0</v>
      </c>
      <c r="N198" s="263">
        <f t="shared" si="8"/>
        <v>1</v>
      </c>
    </row>
    <row r="199" spans="2:14" ht="13.5" customHeight="1">
      <c r="B199" s="676" t="s">
        <v>9</v>
      </c>
      <c r="C199" s="676" t="s">
        <v>74</v>
      </c>
      <c r="D199" s="672" t="s">
        <v>228</v>
      </c>
      <c r="E199" s="677" t="s">
        <v>17</v>
      </c>
      <c r="F199" s="678" t="s">
        <v>17</v>
      </c>
      <c r="G199" s="678" t="s">
        <v>17</v>
      </c>
      <c r="H199" s="678" t="s">
        <v>17</v>
      </c>
      <c r="I199" s="677">
        <v>1</v>
      </c>
      <c r="J199" s="678" t="s">
        <v>17</v>
      </c>
      <c r="K199" s="678" t="s">
        <v>17</v>
      </c>
      <c r="L199" s="529">
        <v>0</v>
      </c>
      <c r="M199" s="529">
        <v>1</v>
      </c>
      <c r="N199" s="263">
        <f t="shared" si="8"/>
        <v>2</v>
      </c>
    </row>
    <row r="200" spans="2:14" ht="13.5" customHeight="1">
      <c r="B200" s="676" t="s">
        <v>9</v>
      </c>
      <c r="C200" s="676" t="s">
        <v>75</v>
      </c>
      <c r="D200" s="672" t="s">
        <v>898</v>
      </c>
      <c r="E200" s="677" t="s">
        <v>17</v>
      </c>
      <c r="F200" s="678" t="s">
        <v>17</v>
      </c>
      <c r="G200" s="678" t="s">
        <v>17</v>
      </c>
      <c r="H200" s="678" t="s">
        <v>17</v>
      </c>
      <c r="I200" s="677" t="s">
        <v>17</v>
      </c>
      <c r="J200" s="678">
        <v>1</v>
      </c>
      <c r="K200" s="678" t="s">
        <v>17</v>
      </c>
      <c r="L200" s="529">
        <v>0</v>
      </c>
      <c r="M200" s="529">
        <v>1</v>
      </c>
      <c r="N200" s="263">
        <f t="shared" si="8"/>
        <v>2</v>
      </c>
    </row>
    <row r="201" spans="2:14" ht="13.5" customHeight="1">
      <c r="B201" s="676" t="s">
        <v>9</v>
      </c>
      <c r="C201" s="676" t="s">
        <v>75</v>
      </c>
      <c r="D201" s="672" t="s">
        <v>1057</v>
      </c>
      <c r="E201" s="677" t="s">
        <v>17</v>
      </c>
      <c r="F201" s="678" t="s">
        <v>17</v>
      </c>
      <c r="G201" s="678" t="s">
        <v>17</v>
      </c>
      <c r="H201" s="678" t="s">
        <v>17</v>
      </c>
      <c r="I201" s="677" t="s">
        <v>17</v>
      </c>
      <c r="J201" s="678" t="s">
        <v>17</v>
      </c>
      <c r="K201" s="678">
        <v>1</v>
      </c>
      <c r="L201" s="529">
        <v>0</v>
      </c>
      <c r="M201" s="529">
        <v>0</v>
      </c>
      <c r="N201" s="263">
        <f t="shared" si="8"/>
        <v>1</v>
      </c>
    </row>
    <row r="202" spans="2:14" ht="13.5" customHeight="1">
      <c r="B202" s="676" t="s">
        <v>9</v>
      </c>
      <c r="C202" s="676" t="s">
        <v>75</v>
      </c>
      <c r="D202" s="672" t="s">
        <v>229</v>
      </c>
      <c r="E202" s="677" t="s">
        <v>17</v>
      </c>
      <c r="F202" s="678" t="s">
        <v>17</v>
      </c>
      <c r="G202" s="678" t="s">
        <v>17</v>
      </c>
      <c r="H202" s="678">
        <v>1</v>
      </c>
      <c r="I202" s="677" t="s">
        <v>17</v>
      </c>
      <c r="J202" s="678" t="s">
        <v>17</v>
      </c>
      <c r="K202" s="678" t="s">
        <v>17</v>
      </c>
      <c r="L202" s="529">
        <v>0</v>
      </c>
      <c r="M202" s="529">
        <v>1</v>
      </c>
      <c r="N202" s="263">
        <f t="shared" si="8"/>
        <v>2</v>
      </c>
    </row>
    <row r="203" spans="2:14" ht="13.5" customHeight="1">
      <c r="B203" s="676" t="s">
        <v>9</v>
      </c>
      <c r="C203" s="676" t="s">
        <v>75</v>
      </c>
      <c r="D203" s="672" t="s">
        <v>1595</v>
      </c>
      <c r="E203" s="677" t="s">
        <v>17</v>
      </c>
      <c r="F203" s="677" t="s">
        <v>17</v>
      </c>
      <c r="G203" s="677" t="s">
        <v>17</v>
      </c>
      <c r="H203" s="677" t="s">
        <v>17</v>
      </c>
      <c r="I203" s="677" t="s">
        <v>17</v>
      </c>
      <c r="J203" s="677" t="s">
        <v>17</v>
      </c>
      <c r="K203" s="677" t="s">
        <v>17</v>
      </c>
      <c r="L203" s="677" t="s">
        <v>17</v>
      </c>
      <c r="M203" s="529">
        <v>1</v>
      </c>
      <c r="N203" s="263">
        <f t="shared" si="8"/>
        <v>1</v>
      </c>
    </row>
    <row r="204" spans="2:14" ht="13.5" customHeight="1">
      <c r="B204" s="676" t="s">
        <v>9</v>
      </c>
      <c r="C204" s="676" t="s">
        <v>1260</v>
      </c>
      <c r="D204" s="672" t="s">
        <v>1287</v>
      </c>
      <c r="E204" s="677" t="s">
        <v>17</v>
      </c>
      <c r="F204" s="677" t="s">
        <v>17</v>
      </c>
      <c r="G204" s="677" t="s">
        <v>17</v>
      </c>
      <c r="H204" s="677" t="s">
        <v>17</v>
      </c>
      <c r="I204" s="677" t="s">
        <v>17</v>
      </c>
      <c r="J204" s="677" t="s">
        <v>17</v>
      </c>
      <c r="K204" s="677" t="s">
        <v>17</v>
      </c>
      <c r="L204" s="529">
        <v>1</v>
      </c>
      <c r="M204" s="529">
        <v>0</v>
      </c>
      <c r="N204" s="263">
        <f t="shared" si="8"/>
        <v>1</v>
      </c>
    </row>
    <row r="205" spans="2:14" ht="13.5" customHeight="1">
      <c r="B205" s="679" t="s">
        <v>9</v>
      </c>
      <c r="C205" s="679" t="s">
        <v>75</v>
      </c>
      <c r="D205" s="680" t="s">
        <v>1288</v>
      </c>
      <c r="E205" s="681" t="s">
        <v>17</v>
      </c>
      <c r="F205" s="681" t="s">
        <v>17</v>
      </c>
      <c r="G205" s="681" t="s">
        <v>17</v>
      </c>
      <c r="H205" s="681" t="s">
        <v>17</v>
      </c>
      <c r="I205" s="681" t="s">
        <v>17</v>
      </c>
      <c r="J205" s="681" t="s">
        <v>17</v>
      </c>
      <c r="K205" s="681" t="s">
        <v>17</v>
      </c>
      <c r="L205" s="686">
        <v>1</v>
      </c>
      <c r="M205" s="686">
        <v>0</v>
      </c>
      <c r="N205" s="683">
        <f t="shared" si="8"/>
        <v>1</v>
      </c>
    </row>
    <row r="206" spans="2:14" ht="13.5" customHeight="1">
      <c r="B206" s="676"/>
      <c r="C206" s="676"/>
      <c r="E206" s="678"/>
      <c r="F206" s="678"/>
      <c r="G206" s="678"/>
      <c r="H206" s="678"/>
      <c r="I206" s="678"/>
      <c r="J206" s="678"/>
      <c r="K206" s="678"/>
      <c r="L206" s="678"/>
      <c r="M206" s="678"/>
      <c r="N206" s="593" t="s">
        <v>1487</v>
      </c>
    </row>
    <row r="207" spans="2:14" ht="13.5" customHeight="1">
      <c r="B207" s="676"/>
      <c r="C207" s="676"/>
      <c r="E207" s="678"/>
      <c r="G207" s="678"/>
      <c r="H207" s="678"/>
      <c r="I207" s="678"/>
      <c r="J207" s="678"/>
      <c r="K207" s="678"/>
      <c r="L207" s="678"/>
      <c r="M207" s="678"/>
      <c r="N207" s="263"/>
    </row>
    <row r="208" spans="2:14" ht="14.1" customHeight="1">
      <c r="B208" s="798" t="s">
        <v>1457</v>
      </c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</row>
    <row r="209" spans="2:14" ht="14.1" customHeight="1">
      <c r="B209" s="798" t="s">
        <v>1587</v>
      </c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</row>
    <row r="210" spans="2:14" ht="14.1" customHeight="1">
      <c r="B210" s="805" t="s">
        <v>1432</v>
      </c>
      <c r="C210" s="805"/>
      <c r="D210" s="805"/>
      <c r="E210" s="805"/>
      <c r="F210" s="805"/>
      <c r="G210" s="805"/>
      <c r="H210" s="805"/>
      <c r="I210" s="805"/>
      <c r="J210" s="805"/>
      <c r="K210" s="805"/>
      <c r="L210" s="805"/>
      <c r="M210" s="805"/>
      <c r="N210" s="805"/>
    </row>
    <row r="211" spans="2:14" ht="30" customHeight="1">
      <c r="B211" s="667" t="s">
        <v>457</v>
      </c>
      <c r="C211" s="667" t="s">
        <v>459</v>
      </c>
      <c r="D211" s="668" t="s">
        <v>460</v>
      </c>
      <c r="E211" s="669">
        <v>2015</v>
      </c>
      <c r="F211" s="669">
        <v>2016</v>
      </c>
      <c r="G211" s="669">
        <v>2017</v>
      </c>
      <c r="H211" s="669">
        <v>2018</v>
      </c>
      <c r="I211" s="669">
        <v>2019</v>
      </c>
      <c r="J211" s="669">
        <v>2020</v>
      </c>
      <c r="K211" s="669">
        <v>2021</v>
      </c>
      <c r="L211" s="669">
        <v>2022</v>
      </c>
      <c r="M211" s="669">
        <v>2023</v>
      </c>
      <c r="N211" s="669" t="s">
        <v>26</v>
      </c>
    </row>
    <row r="212" spans="2:14" ht="13.5" customHeight="1">
      <c r="B212" s="676" t="s">
        <v>10</v>
      </c>
      <c r="C212" s="676" t="s">
        <v>615</v>
      </c>
      <c r="D212" s="672" t="s">
        <v>615</v>
      </c>
      <c r="E212" s="677" t="s">
        <v>17</v>
      </c>
      <c r="F212" s="678" t="s">
        <v>17</v>
      </c>
      <c r="G212" s="678" t="s">
        <v>17</v>
      </c>
      <c r="H212" s="678" t="s">
        <v>17</v>
      </c>
      <c r="I212" s="677" t="s">
        <v>17</v>
      </c>
      <c r="J212" s="678">
        <v>2</v>
      </c>
      <c r="K212" s="678" t="s">
        <v>17</v>
      </c>
      <c r="L212" s="529">
        <v>1</v>
      </c>
      <c r="M212" s="529">
        <v>1</v>
      </c>
      <c r="N212" s="263">
        <f t="shared" ref="N212:N224" si="9">SUM(E212:M212)</f>
        <v>4</v>
      </c>
    </row>
    <row r="213" spans="2:14" ht="13.5" customHeight="1">
      <c r="B213" s="676" t="s">
        <v>10</v>
      </c>
      <c r="C213" s="676" t="s">
        <v>1058</v>
      </c>
      <c r="D213" s="672" t="s">
        <v>1059</v>
      </c>
      <c r="E213" s="677" t="s">
        <v>17</v>
      </c>
      <c r="F213" s="678" t="s">
        <v>17</v>
      </c>
      <c r="G213" s="678" t="s">
        <v>17</v>
      </c>
      <c r="H213" s="678" t="s">
        <v>17</v>
      </c>
      <c r="I213" s="677" t="s">
        <v>17</v>
      </c>
      <c r="J213" s="678" t="s">
        <v>17</v>
      </c>
      <c r="K213" s="678">
        <v>1</v>
      </c>
      <c r="L213" s="529">
        <v>0</v>
      </c>
      <c r="M213" s="529">
        <v>0</v>
      </c>
      <c r="N213" s="263">
        <f t="shared" si="9"/>
        <v>1</v>
      </c>
    </row>
    <row r="214" spans="2:14" ht="13.5" customHeight="1">
      <c r="B214" s="676" t="s">
        <v>10</v>
      </c>
      <c r="C214" s="676" t="s">
        <v>76</v>
      </c>
      <c r="D214" s="672" t="s">
        <v>230</v>
      </c>
      <c r="E214" s="677" t="s">
        <v>17</v>
      </c>
      <c r="F214" s="678" t="s">
        <v>17</v>
      </c>
      <c r="G214" s="678">
        <v>1</v>
      </c>
      <c r="H214" s="678" t="s">
        <v>17</v>
      </c>
      <c r="I214" s="677" t="s">
        <v>17</v>
      </c>
      <c r="J214" s="678" t="s">
        <v>17</v>
      </c>
      <c r="K214" s="678" t="s">
        <v>17</v>
      </c>
      <c r="L214" s="529">
        <v>1</v>
      </c>
      <c r="M214" s="529">
        <v>0</v>
      </c>
      <c r="N214" s="263">
        <f t="shared" si="9"/>
        <v>2</v>
      </c>
    </row>
    <row r="215" spans="2:14" ht="13.5" customHeight="1">
      <c r="B215" s="676" t="s">
        <v>10</v>
      </c>
      <c r="C215" s="676" t="s">
        <v>76</v>
      </c>
      <c r="D215" s="672" t="s">
        <v>231</v>
      </c>
      <c r="E215" s="677" t="s">
        <v>17</v>
      </c>
      <c r="F215" s="678" t="s">
        <v>17</v>
      </c>
      <c r="G215" s="678" t="s">
        <v>17</v>
      </c>
      <c r="H215" s="678">
        <v>1</v>
      </c>
      <c r="I215" s="677" t="s">
        <v>17</v>
      </c>
      <c r="J215" s="678" t="s">
        <v>17</v>
      </c>
      <c r="K215" s="678" t="s">
        <v>17</v>
      </c>
      <c r="L215" s="529">
        <v>1</v>
      </c>
      <c r="M215" s="529">
        <v>0</v>
      </c>
      <c r="N215" s="263">
        <f t="shared" si="9"/>
        <v>2</v>
      </c>
    </row>
    <row r="216" spans="2:14" ht="13.5" customHeight="1">
      <c r="B216" s="676" t="s">
        <v>10</v>
      </c>
      <c r="C216" s="676" t="s">
        <v>76</v>
      </c>
      <c r="D216" s="672" t="s">
        <v>232</v>
      </c>
      <c r="E216" s="677" t="s">
        <v>17</v>
      </c>
      <c r="F216" s="678" t="s">
        <v>17</v>
      </c>
      <c r="G216" s="678" t="s">
        <v>17</v>
      </c>
      <c r="H216" s="678">
        <v>1</v>
      </c>
      <c r="I216" s="677" t="s">
        <v>17</v>
      </c>
      <c r="J216" s="678" t="s">
        <v>17</v>
      </c>
      <c r="K216" s="678" t="s">
        <v>17</v>
      </c>
      <c r="L216" s="529">
        <v>0</v>
      </c>
      <c r="M216" s="529">
        <v>1</v>
      </c>
      <c r="N216" s="263">
        <f t="shared" si="9"/>
        <v>2</v>
      </c>
    </row>
    <row r="217" spans="2:14" ht="13.5" customHeight="1">
      <c r="B217" s="676" t="s">
        <v>10</v>
      </c>
      <c r="C217" s="676" t="s">
        <v>10</v>
      </c>
      <c r="D217" s="672" t="s">
        <v>233</v>
      </c>
      <c r="E217" s="677">
        <v>1</v>
      </c>
      <c r="F217" s="678">
        <v>4</v>
      </c>
      <c r="G217" s="678" t="s">
        <v>17</v>
      </c>
      <c r="H217" s="678">
        <v>1</v>
      </c>
      <c r="I217" s="677" t="s">
        <v>17</v>
      </c>
      <c r="J217" s="678" t="s">
        <v>17</v>
      </c>
      <c r="K217" s="678">
        <v>1</v>
      </c>
      <c r="L217" s="529">
        <v>0</v>
      </c>
      <c r="M217" s="529">
        <v>0</v>
      </c>
      <c r="N217" s="263">
        <f t="shared" si="9"/>
        <v>7</v>
      </c>
    </row>
    <row r="218" spans="2:14" ht="13.5" customHeight="1">
      <c r="B218" s="676" t="s">
        <v>10</v>
      </c>
      <c r="C218" s="676" t="s">
        <v>10</v>
      </c>
      <c r="D218" s="672" t="s">
        <v>234</v>
      </c>
      <c r="E218" s="677">
        <v>1</v>
      </c>
      <c r="F218" s="678" t="s">
        <v>17</v>
      </c>
      <c r="G218" s="678" t="s">
        <v>17</v>
      </c>
      <c r="H218" s="678" t="s">
        <v>17</v>
      </c>
      <c r="I218" s="677" t="s">
        <v>17</v>
      </c>
      <c r="J218" s="678" t="s">
        <v>17</v>
      </c>
      <c r="K218" s="678" t="s">
        <v>17</v>
      </c>
      <c r="L218" s="529">
        <v>0</v>
      </c>
      <c r="M218" s="529">
        <v>0</v>
      </c>
      <c r="N218" s="263">
        <f t="shared" si="9"/>
        <v>1</v>
      </c>
    </row>
    <row r="219" spans="2:14" ht="13.5" customHeight="1">
      <c r="B219" s="676" t="s">
        <v>10</v>
      </c>
      <c r="C219" s="676" t="s">
        <v>10</v>
      </c>
      <c r="D219" s="672" t="s">
        <v>10</v>
      </c>
      <c r="E219" s="677" t="s">
        <v>17</v>
      </c>
      <c r="F219" s="678">
        <v>1</v>
      </c>
      <c r="G219" s="678">
        <v>1</v>
      </c>
      <c r="H219" s="678" t="s">
        <v>17</v>
      </c>
      <c r="I219" s="677" t="s">
        <v>17</v>
      </c>
      <c r="J219" s="678">
        <v>1</v>
      </c>
      <c r="K219" s="678">
        <v>3</v>
      </c>
      <c r="L219" s="529">
        <v>1</v>
      </c>
      <c r="M219" s="529">
        <v>0</v>
      </c>
      <c r="N219" s="263">
        <f t="shared" si="9"/>
        <v>7</v>
      </c>
    </row>
    <row r="220" spans="2:14" ht="13.5" customHeight="1">
      <c r="B220" s="676" t="s">
        <v>10</v>
      </c>
      <c r="C220" s="676" t="s">
        <v>10</v>
      </c>
      <c r="D220" s="672" t="s">
        <v>235</v>
      </c>
      <c r="E220" s="677" t="s">
        <v>17</v>
      </c>
      <c r="F220" s="678" t="s">
        <v>17</v>
      </c>
      <c r="G220" s="678" t="s">
        <v>17</v>
      </c>
      <c r="H220" s="678">
        <v>1</v>
      </c>
      <c r="I220" s="677">
        <v>1</v>
      </c>
      <c r="J220" s="678" t="s">
        <v>17</v>
      </c>
      <c r="K220" s="678" t="s">
        <v>17</v>
      </c>
      <c r="L220" s="529">
        <v>0</v>
      </c>
      <c r="M220" s="529">
        <v>0</v>
      </c>
      <c r="N220" s="263">
        <f t="shared" si="9"/>
        <v>2</v>
      </c>
    </row>
    <row r="221" spans="2:14" ht="13.5" customHeight="1">
      <c r="B221" s="676" t="s">
        <v>10</v>
      </c>
      <c r="C221" s="676" t="s">
        <v>10</v>
      </c>
      <c r="D221" s="672" t="s">
        <v>236</v>
      </c>
      <c r="E221" s="677" t="s">
        <v>17</v>
      </c>
      <c r="F221" s="678" t="s">
        <v>17</v>
      </c>
      <c r="G221" s="678" t="s">
        <v>17</v>
      </c>
      <c r="H221" s="678">
        <v>1</v>
      </c>
      <c r="I221" s="677" t="s">
        <v>17</v>
      </c>
      <c r="J221" s="678">
        <v>1</v>
      </c>
      <c r="K221" s="678" t="s">
        <v>17</v>
      </c>
      <c r="L221" s="529">
        <v>0</v>
      </c>
      <c r="M221" s="529">
        <v>0</v>
      </c>
      <c r="N221" s="263">
        <f t="shared" si="9"/>
        <v>2</v>
      </c>
    </row>
    <row r="222" spans="2:14" ht="13.5" customHeight="1">
      <c r="B222" s="676" t="s">
        <v>10</v>
      </c>
      <c r="C222" s="676" t="s">
        <v>77</v>
      </c>
      <c r="D222" s="672" t="s">
        <v>237</v>
      </c>
      <c r="E222" s="687" t="s">
        <v>17</v>
      </c>
      <c r="F222" s="678" t="s">
        <v>17</v>
      </c>
      <c r="G222" s="678" t="s">
        <v>17</v>
      </c>
      <c r="H222" s="678" t="s">
        <v>17</v>
      </c>
      <c r="I222" s="677">
        <v>1</v>
      </c>
      <c r="J222" s="678" t="s">
        <v>17</v>
      </c>
      <c r="K222" s="678" t="s">
        <v>17</v>
      </c>
      <c r="L222" s="529">
        <v>0</v>
      </c>
      <c r="M222" s="529">
        <v>0</v>
      </c>
      <c r="N222" s="263">
        <f t="shared" si="9"/>
        <v>1</v>
      </c>
    </row>
    <row r="223" spans="2:14" ht="13.5" customHeight="1">
      <c r="B223" s="676" t="s">
        <v>10</v>
      </c>
      <c r="C223" s="676" t="s">
        <v>77</v>
      </c>
      <c r="D223" s="672" t="s">
        <v>238</v>
      </c>
      <c r="E223" s="677" t="s">
        <v>17</v>
      </c>
      <c r="F223" s="678" t="s">
        <v>17</v>
      </c>
      <c r="G223" s="678">
        <v>1</v>
      </c>
      <c r="H223" s="678" t="s">
        <v>17</v>
      </c>
      <c r="I223" s="677" t="s">
        <v>17</v>
      </c>
      <c r="J223" s="678" t="s">
        <v>17</v>
      </c>
      <c r="K223" s="678" t="s">
        <v>17</v>
      </c>
      <c r="L223" s="529">
        <v>0</v>
      </c>
      <c r="M223" s="529">
        <v>0</v>
      </c>
      <c r="N223" s="263">
        <f t="shared" si="9"/>
        <v>1</v>
      </c>
    </row>
    <row r="224" spans="2:14" ht="13.5" customHeight="1">
      <c r="B224" s="676" t="s">
        <v>10</v>
      </c>
      <c r="C224" s="676" t="s">
        <v>78</v>
      </c>
      <c r="D224" s="672" t="s">
        <v>239</v>
      </c>
      <c r="E224" s="677" t="s">
        <v>17</v>
      </c>
      <c r="F224" s="678" t="s">
        <v>17</v>
      </c>
      <c r="G224" s="678" t="s">
        <v>17</v>
      </c>
      <c r="H224" s="678">
        <v>1</v>
      </c>
      <c r="I224" s="677" t="s">
        <v>17</v>
      </c>
      <c r="J224" s="678" t="s">
        <v>17</v>
      </c>
      <c r="K224" s="678" t="s">
        <v>17</v>
      </c>
      <c r="L224" s="529">
        <v>0</v>
      </c>
      <c r="M224" s="529">
        <v>0</v>
      </c>
      <c r="N224" s="263">
        <f t="shared" si="9"/>
        <v>1</v>
      </c>
    </row>
    <row r="225" spans="2:14" ht="13.5" customHeight="1">
      <c r="B225" s="676" t="s">
        <v>10</v>
      </c>
      <c r="C225" s="676" t="s">
        <v>78</v>
      </c>
      <c r="D225" s="672" t="s">
        <v>1510</v>
      </c>
      <c r="E225" s="677" t="s">
        <v>17</v>
      </c>
      <c r="F225" s="678" t="s">
        <v>17</v>
      </c>
      <c r="G225" s="678" t="s">
        <v>17</v>
      </c>
      <c r="H225" s="678" t="s">
        <v>17</v>
      </c>
      <c r="I225" s="677" t="s">
        <v>17</v>
      </c>
      <c r="J225" s="678">
        <v>1</v>
      </c>
      <c r="K225" s="678" t="s">
        <v>17</v>
      </c>
      <c r="L225" s="529">
        <v>0</v>
      </c>
      <c r="M225" s="529">
        <v>0</v>
      </c>
      <c r="N225" s="263">
        <f t="shared" ref="N225:N256" si="10">SUM(E225:M225)</f>
        <v>1</v>
      </c>
    </row>
    <row r="226" spans="2:14" ht="13.5" customHeight="1">
      <c r="B226" s="676" t="s">
        <v>10</v>
      </c>
      <c r="C226" s="676" t="s">
        <v>78</v>
      </c>
      <c r="D226" s="672" t="s">
        <v>1596</v>
      </c>
      <c r="E226" s="677" t="s">
        <v>17</v>
      </c>
      <c r="F226" s="677" t="s">
        <v>17</v>
      </c>
      <c r="G226" s="677" t="s">
        <v>17</v>
      </c>
      <c r="H226" s="677" t="s">
        <v>17</v>
      </c>
      <c r="I226" s="677" t="s">
        <v>17</v>
      </c>
      <c r="J226" s="677" t="s">
        <v>17</v>
      </c>
      <c r="K226" s="677" t="s">
        <v>17</v>
      </c>
      <c r="L226" s="677" t="s">
        <v>17</v>
      </c>
      <c r="M226" s="529">
        <v>2</v>
      </c>
      <c r="N226" s="263">
        <f t="shared" si="10"/>
        <v>2</v>
      </c>
    </row>
    <row r="227" spans="2:14" ht="13.5" customHeight="1">
      <c r="B227" s="676" t="s">
        <v>10</v>
      </c>
      <c r="C227" s="676" t="s">
        <v>78</v>
      </c>
      <c r="D227" s="672" t="s">
        <v>240</v>
      </c>
      <c r="E227" s="677" t="s">
        <v>17</v>
      </c>
      <c r="F227" s="678" t="s">
        <v>17</v>
      </c>
      <c r="G227" s="678">
        <v>1</v>
      </c>
      <c r="H227" s="678" t="s">
        <v>17</v>
      </c>
      <c r="I227" s="677">
        <v>1</v>
      </c>
      <c r="J227" s="678" t="s">
        <v>17</v>
      </c>
      <c r="K227" s="678" t="s">
        <v>17</v>
      </c>
      <c r="L227" s="529">
        <v>0</v>
      </c>
      <c r="M227" s="529">
        <v>1</v>
      </c>
      <c r="N227" s="263">
        <f t="shared" si="10"/>
        <v>3</v>
      </c>
    </row>
    <row r="228" spans="2:14" ht="13.5" customHeight="1">
      <c r="B228" s="676" t="s">
        <v>10</v>
      </c>
      <c r="C228" s="676" t="s">
        <v>78</v>
      </c>
      <c r="D228" s="672" t="s">
        <v>241</v>
      </c>
      <c r="E228" s="677" t="s">
        <v>17</v>
      </c>
      <c r="F228" s="678" t="s">
        <v>17</v>
      </c>
      <c r="G228" s="678" t="s">
        <v>17</v>
      </c>
      <c r="H228" s="678">
        <v>1</v>
      </c>
      <c r="I228" s="677" t="s">
        <v>17</v>
      </c>
      <c r="J228" s="678" t="s">
        <v>17</v>
      </c>
      <c r="K228" s="678" t="s">
        <v>17</v>
      </c>
      <c r="L228" s="529">
        <v>0</v>
      </c>
      <c r="M228" s="529">
        <v>0</v>
      </c>
      <c r="N228" s="263">
        <f t="shared" si="10"/>
        <v>1</v>
      </c>
    </row>
    <row r="229" spans="2:14" ht="13.5" customHeight="1">
      <c r="B229" s="676" t="s">
        <v>10</v>
      </c>
      <c r="C229" s="676" t="s">
        <v>78</v>
      </c>
      <c r="D229" s="672" t="s">
        <v>242</v>
      </c>
      <c r="E229" s="677">
        <v>1</v>
      </c>
      <c r="F229" s="678" t="s">
        <v>17</v>
      </c>
      <c r="G229" s="678" t="s">
        <v>17</v>
      </c>
      <c r="H229" s="678">
        <v>2</v>
      </c>
      <c r="I229" s="677">
        <v>1</v>
      </c>
      <c r="J229" s="678">
        <v>2</v>
      </c>
      <c r="K229" s="678" t="s">
        <v>17</v>
      </c>
      <c r="L229" s="529">
        <v>0</v>
      </c>
      <c r="M229" s="529">
        <v>1</v>
      </c>
      <c r="N229" s="263">
        <f t="shared" si="10"/>
        <v>7</v>
      </c>
    </row>
    <row r="230" spans="2:14" ht="13.5" customHeight="1">
      <c r="B230" s="676" t="s">
        <v>10</v>
      </c>
      <c r="C230" s="676" t="s">
        <v>79</v>
      </c>
      <c r="D230" s="672" t="s">
        <v>900</v>
      </c>
      <c r="E230" s="677" t="s">
        <v>17</v>
      </c>
      <c r="F230" s="678" t="s">
        <v>17</v>
      </c>
      <c r="G230" s="678" t="s">
        <v>17</v>
      </c>
      <c r="H230" s="678" t="s">
        <v>17</v>
      </c>
      <c r="I230" s="677" t="s">
        <v>17</v>
      </c>
      <c r="J230" s="678">
        <v>1</v>
      </c>
      <c r="K230" s="678" t="s">
        <v>17</v>
      </c>
      <c r="L230" s="529">
        <v>0</v>
      </c>
      <c r="M230" s="529">
        <v>0</v>
      </c>
      <c r="N230" s="263">
        <f t="shared" si="10"/>
        <v>1</v>
      </c>
    </row>
    <row r="231" spans="2:14" ht="13.5" customHeight="1">
      <c r="B231" s="676" t="s">
        <v>10</v>
      </c>
      <c r="C231" s="676" t="s">
        <v>79</v>
      </c>
      <c r="D231" s="672" t="s">
        <v>243</v>
      </c>
      <c r="E231" s="677" t="s">
        <v>17</v>
      </c>
      <c r="F231" s="678" t="s">
        <v>17</v>
      </c>
      <c r="G231" s="678" t="s">
        <v>17</v>
      </c>
      <c r="H231" s="678">
        <v>1</v>
      </c>
      <c r="I231" s="677" t="s">
        <v>17</v>
      </c>
      <c r="J231" s="678" t="s">
        <v>17</v>
      </c>
      <c r="K231" s="678" t="s">
        <v>17</v>
      </c>
      <c r="L231" s="529">
        <v>1</v>
      </c>
      <c r="M231" s="529">
        <v>0</v>
      </c>
      <c r="N231" s="263">
        <f t="shared" si="10"/>
        <v>2</v>
      </c>
    </row>
    <row r="232" spans="2:14" ht="13.5" customHeight="1">
      <c r="B232" s="676" t="s">
        <v>10</v>
      </c>
      <c r="C232" s="676" t="s">
        <v>79</v>
      </c>
      <c r="D232" s="672" t="s">
        <v>1597</v>
      </c>
      <c r="E232" s="678" t="s">
        <v>17</v>
      </c>
      <c r="F232" s="678" t="s">
        <v>17</v>
      </c>
      <c r="G232" s="678" t="s">
        <v>17</v>
      </c>
      <c r="H232" s="678" t="s">
        <v>17</v>
      </c>
      <c r="I232" s="678" t="s">
        <v>17</v>
      </c>
      <c r="J232" s="678" t="s">
        <v>17</v>
      </c>
      <c r="K232" s="678" t="s">
        <v>17</v>
      </c>
      <c r="L232" s="678" t="s">
        <v>17</v>
      </c>
      <c r="M232" s="529">
        <v>1</v>
      </c>
      <c r="N232" s="263">
        <f t="shared" si="10"/>
        <v>1</v>
      </c>
    </row>
    <row r="233" spans="2:14" ht="13.5" customHeight="1">
      <c r="B233" s="676" t="s">
        <v>10</v>
      </c>
      <c r="C233" s="676" t="s">
        <v>80</v>
      </c>
      <c r="D233" s="672" t="s">
        <v>244</v>
      </c>
      <c r="E233" s="677" t="s">
        <v>17</v>
      </c>
      <c r="F233" s="678" t="s">
        <v>17</v>
      </c>
      <c r="G233" s="678">
        <v>1</v>
      </c>
      <c r="H233" s="678" t="s">
        <v>17</v>
      </c>
      <c r="I233" s="677" t="s">
        <v>17</v>
      </c>
      <c r="J233" s="678" t="s">
        <v>17</v>
      </c>
      <c r="K233" s="678" t="s">
        <v>17</v>
      </c>
      <c r="L233" s="529">
        <v>0</v>
      </c>
      <c r="M233" s="529">
        <v>0</v>
      </c>
      <c r="N233" s="263">
        <f t="shared" si="10"/>
        <v>1</v>
      </c>
    </row>
    <row r="234" spans="2:14" ht="13.5" customHeight="1">
      <c r="B234" s="676" t="s">
        <v>10</v>
      </c>
      <c r="C234" s="676" t="s">
        <v>80</v>
      </c>
      <c r="D234" s="672" t="s">
        <v>245</v>
      </c>
      <c r="E234" s="677" t="s">
        <v>17</v>
      </c>
      <c r="F234" s="678" t="s">
        <v>17</v>
      </c>
      <c r="G234" s="678" t="s">
        <v>17</v>
      </c>
      <c r="H234" s="678">
        <v>1</v>
      </c>
      <c r="I234" s="677" t="s">
        <v>17</v>
      </c>
      <c r="J234" s="678" t="s">
        <v>17</v>
      </c>
      <c r="K234" s="678" t="s">
        <v>17</v>
      </c>
      <c r="L234" s="529">
        <v>0</v>
      </c>
      <c r="M234" s="529">
        <v>0</v>
      </c>
      <c r="N234" s="263">
        <f t="shared" si="10"/>
        <v>1</v>
      </c>
    </row>
    <row r="235" spans="2:14" ht="13.5" customHeight="1">
      <c r="B235" s="676" t="s">
        <v>10</v>
      </c>
      <c r="C235" s="676" t="s">
        <v>80</v>
      </c>
      <c r="D235" s="672" t="s">
        <v>246</v>
      </c>
      <c r="E235" s="677" t="s">
        <v>17</v>
      </c>
      <c r="F235" s="678">
        <v>1</v>
      </c>
      <c r="G235" s="678" t="s">
        <v>17</v>
      </c>
      <c r="H235" s="678" t="s">
        <v>17</v>
      </c>
      <c r="I235" s="677">
        <v>1</v>
      </c>
      <c r="J235" s="678" t="s">
        <v>17</v>
      </c>
      <c r="K235" s="678">
        <v>1</v>
      </c>
      <c r="L235" s="529">
        <v>0</v>
      </c>
      <c r="M235" s="529">
        <v>0</v>
      </c>
      <c r="N235" s="263">
        <f t="shared" si="10"/>
        <v>3</v>
      </c>
    </row>
    <row r="236" spans="2:14" ht="13.5" customHeight="1">
      <c r="B236" s="676" t="s">
        <v>10</v>
      </c>
      <c r="C236" s="676" t="s">
        <v>616</v>
      </c>
      <c r="D236" s="672" t="s">
        <v>901</v>
      </c>
      <c r="E236" s="677" t="s">
        <v>17</v>
      </c>
      <c r="F236" s="678" t="s">
        <v>17</v>
      </c>
      <c r="G236" s="678" t="s">
        <v>17</v>
      </c>
      <c r="H236" s="678" t="s">
        <v>17</v>
      </c>
      <c r="I236" s="677" t="s">
        <v>17</v>
      </c>
      <c r="J236" s="678">
        <v>1</v>
      </c>
      <c r="K236" s="678" t="s">
        <v>17</v>
      </c>
      <c r="L236" s="529">
        <v>0</v>
      </c>
      <c r="M236" s="529">
        <v>1</v>
      </c>
      <c r="N236" s="263">
        <f t="shared" si="10"/>
        <v>2</v>
      </c>
    </row>
    <row r="237" spans="2:14" ht="13.5" customHeight="1">
      <c r="B237" s="676" t="s">
        <v>10</v>
      </c>
      <c r="C237" s="676" t="s">
        <v>81</v>
      </c>
      <c r="D237" s="672" t="s">
        <v>247</v>
      </c>
      <c r="E237" s="677" t="s">
        <v>17</v>
      </c>
      <c r="F237" s="678">
        <v>1</v>
      </c>
      <c r="G237" s="678" t="s">
        <v>17</v>
      </c>
      <c r="H237" s="678" t="s">
        <v>17</v>
      </c>
      <c r="I237" s="677" t="s">
        <v>17</v>
      </c>
      <c r="J237" s="678" t="s">
        <v>17</v>
      </c>
      <c r="K237" s="678" t="s">
        <v>17</v>
      </c>
      <c r="L237" s="529">
        <v>0</v>
      </c>
      <c r="M237" s="529">
        <v>0</v>
      </c>
      <c r="N237" s="263">
        <f t="shared" si="10"/>
        <v>1</v>
      </c>
    </row>
    <row r="238" spans="2:14" ht="13.5" customHeight="1">
      <c r="B238" s="676" t="s">
        <v>10</v>
      </c>
      <c r="C238" s="676" t="s">
        <v>81</v>
      </c>
      <c r="D238" s="672" t="s">
        <v>248</v>
      </c>
      <c r="E238" s="677" t="s">
        <v>17</v>
      </c>
      <c r="F238" s="678" t="s">
        <v>17</v>
      </c>
      <c r="G238" s="678" t="s">
        <v>17</v>
      </c>
      <c r="H238" s="678">
        <v>1</v>
      </c>
      <c r="I238" s="677" t="s">
        <v>17</v>
      </c>
      <c r="J238" s="678" t="s">
        <v>17</v>
      </c>
      <c r="K238" s="678" t="s">
        <v>17</v>
      </c>
      <c r="L238" s="529">
        <v>0</v>
      </c>
      <c r="M238" s="529">
        <v>0</v>
      </c>
      <c r="N238" s="263">
        <f t="shared" si="10"/>
        <v>1</v>
      </c>
    </row>
    <row r="239" spans="2:14" ht="13.5" customHeight="1">
      <c r="B239" s="676" t="s">
        <v>10</v>
      </c>
      <c r="C239" s="676" t="s">
        <v>81</v>
      </c>
      <c r="D239" s="672" t="s">
        <v>902</v>
      </c>
      <c r="E239" s="677" t="s">
        <v>17</v>
      </c>
      <c r="F239" s="678" t="s">
        <v>17</v>
      </c>
      <c r="G239" s="678" t="s">
        <v>17</v>
      </c>
      <c r="H239" s="678" t="s">
        <v>17</v>
      </c>
      <c r="I239" s="677" t="s">
        <v>17</v>
      </c>
      <c r="J239" s="678">
        <v>1</v>
      </c>
      <c r="K239" s="678" t="s">
        <v>17</v>
      </c>
      <c r="L239" s="529">
        <v>0</v>
      </c>
      <c r="M239" s="529">
        <v>0</v>
      </c>
      <c r="N239" s="263">
        <f t="shared" si="10"/>
        <v>1</v>
      </c>
    </row>
    <row r="240" spans="2:14" ht="13.5" customHeight="1">
      <c r="B240" s="676" t="s">
        <v>11</v>
      </c>
      <c r="C240" s="676" t="s">
        <v>82</v>
      </c>
      <c r="D240" s="672" t="s">
        <v>249</v>
      </c>
      <c r="E240" s="677" t="s">
        <v>17</v>
      </c>
      <c r="F240" s="678" t="s">
        <v>17</v>
      </c>
      <c r="G240" s="678" t="s">
        <v>17</v>
      </c>
      <c r="H240" s="678" t="s">
        <v>17</v>
      </c>
      <c r="I240" s="677">
        <v>1</v>
      </c>
      <c r="J240" s="678">
        <v>1</v>
      </c>
      <c r="K240" s="678" t="s">
        <v>17</v>
      </c>
      <c r="L240" s="529">
        <v>0</v>
      </c>
      <c r="M240" s="529">
        <v>0</v>
      </c>
      <c r="N240" s="263">
        <f t="shared" si="10"/>
        <v>2</v>
      </c>
    </row>
    <row r="241" spans="2:14" ht="13.5" customHeight="1">
      <c r="B241" s="676" t="s">
        <v>11</v>
      </c>
      <c r="C241" s="676" t="s">
        <v>11</v>
      </c>
      <c r="D241" s="672" t="s">
        <v>11</v>
      </c>
      <c r="E241" s="677">
        <v>1</v>
      </c>
      <c r="F241" s="678" t="s">
        <v>17</v>
      </c>
      <c r="G241" s="678" t="s">
        <v>17</v>
      </c>
      <c r="H241" s="678" t="s">
        <v>17</v>
      </c>
      <c r="I241" s="677" t="s">
        <v>17</v>
      </c>
      <c r="J241" s="678" t="s">
        <v>17</v>
      </c>
      <c r="K241" s="678">
        <v>1</v>
      </c>
      <c r="L241" s="529">
        <v>0</v>
      </c>
      <c r="M241" s="529">
        <v>0</v>
      </c>
      <c r="N241" s="263">
        <f t="shared" si="10"/>
        <v>2</v>
      </c>
    </row>
    <row r="242" spans="2:14" ht="13.5" customHeight="1">
      <c r="B242" s="676" t="s">
        <v>11</v>
      </c>
      <c r="C242" s="676" t="s">
        <v>11</v>
      </c>
      <c r="D242" s="672" t="s">
        <v>1289</v>
      </c>
      <c r="E242" s="677" t="s">
        <v>17</v>
      </c>
      <c r="F242" s="677" t="s">
        <v>17</v>
      </c>
      <c r="G242" s="677" t="s">
        <v>17</v>
      </c>
      <c r="H242" s="677" t="s">
        <v>17</v>
      </c>
      <c r="I242" s="677" t="s">
        <v>17</v>
      </c>
      <c r="J242" s="677" t="s">
        <v>17</v>
      </c>
      <c r="K242" s="677" t="s">
        <v>17</v>
      </c>
      <c r="L242" s="529">
        <v>1</v>
      </c>
      <c r="M242" s="529">
        <v>1</v>
      </c>
      <c r="N242" s="263">
        <f t="shared" si="10"/>
        <v>2</v>
      </c>
    </row>
    <row r="243" spans="2:14" ht="13.5" customHeight="1">
      <c r="B243" s="676" t="s">
        <v>11</v>
      </c>
      <c r="C243" s="676" t="s">
        <v>11</v>
      </c>
      <c r="D243" s="672" t="s">
        <v>1060</v>
      </c>
      <c r="E243" s="677" t="s">
        <v>17</v>
      </c>
      <c r="F243" s="678" t="s">
        <v>17</v>
      </c>
      <c r="G243" s="678" t="s">
        <v>17</v>
      </c>
      <c r="H243" s="678" t="s">
        <v>17</v>
      </c>
      <c r="I243" s="677" t="s">
        <v>17</v>
      </c>
      <c r="J243" s="678" t="s">
        <v>17</v>
      </c>
      <c r="K243" s="678">
        <v>1</v>
      </c>
      <c r="L243" s="529">
        <v>0</v>
      </c>
      <c r="M243" s="529">
        <v>0</v>
      </c>
      <c r="N243" s="263">
        <f>SUM(E243:M243)</f>
        <v>1</v>
      </c>
    </row>
    <row r="244" spans="2:14" ht="13.5" customHeight="1">
      <c r="B244" s="676" t="s">
        <v>11</v>
      </c>
      <c r="C244" s="676" t="s">
        <v>11</v>
      </c>
      <c r="D244" s="672" t="s">
        <v>250</v>
      </c>
      <c r="E244" s="677" t="s">
        <v>17</v>
      </c>
      <c r="F244" s="678">
        <v>1</v>
      </c>
      <c r="G244" s="678" t="s">
        <v>17</v>
      </c>
      <c r="H244" s="678" t="s">
        <v>17</v>
      </c>
      <c r="I244" s="677" t="s">
        <v>17</v>
      </c>
      <c r="J244" s="678" t="s">
        <v>17</v>
      </c>
      <c r="K244" s="678" t="s">
        <v>17</v>
      </c>
      <c r="L244" s="529">
        <v>0</v>
      </c>
      <c r="M244" s="529">
        <v>0</v>
      </c>
      <c r="N244" s="263">
        <f t="shared" si="10"/>
        <v>1</v>
      </c>
    </row>
    <row r="245" spans="2:14" ht="13.5" customHeight="1">
      <c r="B245" s="676" t="s">
        <v>11</v>
      </c>
      <c r="C245" s="676" t="s">
        <v>11</v>
      </c>
      <c r="D245" s="672" t="s">
        <v>251</v>
      </c>
      <c r="E245" s="677" t="s">
        <v>17</v>
      </c>
      <c r="F245" s="678" t="s">
        <v>17</v>
      </c>
      <c r="G245" s="678" t="s">
        <v>17</v>
      </c>
      <c r="H245" s="678">
        <v>2</v>
      </c>
      <c r="I245" s="677" t="s">
        <v>17</v>
      </c>
      <c r="J245" s="678" t="s">
        <v>17</v>
      </c>
      <c r="K245" s="678">
        <v>1</v>
      </c>
      <c r="L245" s="529">
        <v>0</v>
      </c>
      <c r="M245" s="529">
        <v>0</v>
      </c>
      <c r="N245" s="263">
        <f t="shared" si="10"/>
        <v>3</v>
      </c>
    </row>
    <row r="246" spans="2:14" ht="13.5" customHeight="1">
      <c r="B246" s="676" t="s">
        <v>11</v>
      </c>
      <c r="C246" s="676" t="s">
        <v>11</v>
      </c>
      <c r="D246" s="672" t="s">
        <v>192</v>
      </c>
      <c r="E246" s="677" t="s">
        <v>17</v>
      </c>
      <c r="F246" s="677" t="s">
        <v>17</v>
      </c>
      <c r="G246" s="677" t="s">
        <v>17</v>
      </c>
      <c r="H246" s="677" t="s">
        <v>17</v>
      </c>
      <c r="I246" s="677" t="s">
        <v>17</v>
      </c>
      <c r="J246" s="677" t="s">
        <v>17</v>
      </c>
      <c r="K246" s="677" t="s">
        <v>17</v>
      </c>
      <c r="L246" s="677" t="s">
        <v>17</v>
      </c>
      <c r="M246" s="529">
        <v>1</v>
      </c>
      <c r="N246" s="263">
        <f t="shared" si="10"/>
        <v>1</v>
      </c>
    </row>
    <row r="247" spans="2:14" ht="13.5" customHeight="1">
      <c r="B247" s="676" t="s">
        <v>11</v>
      </c>
      <c r="C247" s="676" t="s">
        <v>11</v>
      </c>
      <c r="D247" s="672" t="s">
        <v>1598</v>
      </c>
      <c r="E247" s="677" t="s">
        <v>17</v>
      </c>
      <c r="F247" s="677" t="s">
        <v>17</v>
      </c>
      <c r="G247" s="677" t="s">
        <v>17</v>
      </c>
      <c r="H247" s="677" t="s">
        <v>17</v>
      </c>
      <c r="I247" s="677" t="s">
        <v>17</v>
      </c>
      <c r="J247" s="677" t="s">
        <v>17</v>
      </c>
      <c r="K247" s="677" t="s">
        <v>17</v>
      </c>
      <c r="L247" s="677" t="s">
        <v>17</v>
      </c>
      <c r="M247" s="529">
        <v>1</v>
      </c>
      <c r="N247" s="263">
        <f t="shared" si="10"/>
        <v>1</v>
      </c>
    </row>
    <row r="248" spans="2:14" ht="13.5" customHeight="1">
      <c r="B248" s="676" t="s">
        <v>11</v>
      </c>
      <c r="C248" s="676" t="s">
        <v>83</v>
      </c>
      <c r="D248" s="672" t="s">
        <v>151</v>
      </c>
      <c r="E248" s="677" t="s">
        <v>17</v>
      </c>
      <c r="F248" s="678" t="s">
        <v>17</v>
      </c>
      <c r="G248" s="678" t="s">
        <v>17</v>
      </c>
      <c r="H248" s="678" t="s">
        <v>17</v>
      </c>
      <c r="I248" s="677">
        <v>1</v>
      </c>
      <c r="J248" s="678">
        <v>1</v>
      </c>
      <c r="K248" s="678">
        <v>1</v>
      </c>
      <c r="L248" s="529">
        <v>0</v>
      </c>
      <c r="M248" s="529">
        <v>0</v>
      </c>
      <c r="N248" s="263">
        <f t="shared" si="10"/>
        <v>3</v>
      </c>
    </row>
    <row r="249" spans="2:14" ht="13.5" customHeight="1">
      <c r="B249" s="676" t="s">
        <v>11</v>
      </c>
      <c r="C249" s="676" t="s">
        <v>617</v>
      </c>
      <c r="D249" s="672" t="s">
        <v>617</v>
      </c>
      <c r="E249" s="677" t="s">
        <v>17</v>
      </c>
      <c r="F249" s="678" t="s">
        <v>17</v>
      </c>
      <c r="G249" s="678" t="s">
        <v>17</v>
      </c>
      <c r="H249" s="678" t="s">
        <v>17</v>
      </c>
      <c r="I249" s="677" t="s">
        <v>17</v>
      </c>
      <c r="J249" s="678" t="s">
        <v>17</v>
      </c>
      <c r="K249" s="678">
        <v>1</v>
      </c>
      <c r="L249" s="529">
        <v>0</v>
      </c>
      <c r="M249" s="529">
        <v>0</v>
      </c>
      <c r="N249" s="263">
        <f t="shared" si="10"/>
        <v>1</v>
      </c>
    </row>
    <row r="250" spans="2:14" ht="13.5" customHeight="1">
      <c r="B250" s="676" t="s">
        <v>11</v>
      </c>
      <c r="C250" s="676" t="s">
        <v>617</v>
      </c>
      <c r="D250" s="672" t="s">
        <v>1511</v>
      </c>
      <c r="E250" s="677" t="s">
        <v>17</v>
      </c>
      <c r="F250" s="678" t="s">
        <v>17</v>
      </c>
      <c r="G250" s="678" t="s">
        <v>17</v>
      </c>
      <c r="H250" s="678" t="s">
        <v>17</v>
      </c>
      <c r="I250" s="677" t="s">
        <v>17</v>
      </c>
      <c r="J250" s="678">
        <v>1</v>
      </c>
      <c r="K250" s="678" t="s">
        <v>17</v>
      </c>
      <c r="L250" s="529">
        <v>0</v>
      </c>
      <c r="M250" s="529">
        <v>0</v>
      </c>
      <c r="N250" s="263">
        <f t="shared" si="10"/>
        <v>1</v>
      </c>
    </row>
    <row r="251" spans="2:14" ht="13.5" customHeight="1">
      <c r="B251" s="676" t="s">
        <v>11</v>
      </c>
      <c r="C251" s="676" t="s">
        <v>84</v>
      </c>
      <c r="D251" s="672" t="s">
        <v>252</v>
      </c>
      <c r="E251" s="677" t="s">
        <v>17</v>
      </c>
      <c r="F251" s="678" t="s">
        <v>17</v>
      </c>
      <c r="G251" s="678" t="s">
        <v>17</v>
      </c>
      <c r="H251" s="678" t="s">
        <v>17</v>
      </c>
      <c r="I251" s="677">
        <v>1</v>
      </c>
      <c r="J251" s="678" t="s">
        <v>17</v>
      </c>
      <c r="K251" s="678" t="s">
        <v>17</v>
      </c>
      <c r="L251" s="529">
        <v>0</v>
      </c>
      <c r="M251" s="529">
        <v>0</v>
      </c>
      <c r="N251" s="263">
        <f t="shared" si="10"/>
        <v>1</v>
      </c>
    </row>
    <row r="252" spans="2:14" ht="13.5" customHeight="1">
      <c r="B252" s="676" t="s">
        <v>11</v>
      </c>
      <c r="C252" s="676" t="s">
        <v>84</v>
      </c>
      <c r="D252" s="672" t="s">
        <v>84</v>
      </c>
      <c r="E252" s="677" t="s">
        <v>17</v>
      </c>
      <c r="F252" s="678" t="s">
        <v>17</v>
      </c>
      <c r="G252" s="678" t="s">
        <v>17</v>
      </c>
      <c r="H252" s="678">
        <v>1</v>
      </c>
      <c r="I252" s="677" t="s">
        <v>17</v>
      </c>
      <c r="J252" s="678" t="s">
        <v>17</v>
      </c>
      <c r="K252" s="678" t="s">
        <v>17</v>
      </c>
      <c r="L252" s="529">
        <v>1</v>
      </c>
      <c r="M252" s="529">
        <v>1</v>
      </c>
      <c r="N252" s="263">
        <f t="shared" si="10"/>
        <v>3</v>
      </c>
    </row>
    <row r="253" spans="2:14" ht="13.5" customHeight="1">
      <c r="B253" s="676" t="s">
        <v>11</v>
      </c>
      <c r="C253" s="676" t="s">
        <v>84</v>
      </c>
      <c r="D253" s="672" t="s">
        <v>253</v>
      </c>
      <c r="E253" s="677" t="s">
        <v>17</v>
      </c>
      <c r="F253" s="678" t="s">
        <v>17</v>
      </c>
      <c r="G253" s="678">
        <v>1</v>
      </c>
      <c r="H253" s="678" t="s">
        <v>17</v>
      </c>
      <c r="I253" s="677" t="s">
        <v>17</v>
      </c>
      <c r="J253" s="678" t="s">
        <v>17</v>
      </c>
      <c r="K253" s="678">
        <v>1</v>
      </c>
      <c r="L253" s="529">
        <v>0</v>
      </c>
      <c r="M253" s="529">
        <v>0</v>
      </c>
      <c r="N253" s="263">
        <f t="shared" si="10"/>
        <v>2</v>
      </c>
    </row>
    <row r="254" spans="2:14" ht="13.5" customHeight="1">
      <c r="B254" s="676" t="s">
        <v>11</v>
      </c>
      <c r="C254" s="676" t="s">
        <v>84</v>
      </c>
      <c r="D254" s="672" t="s">
        <v>254</v>
      </c>
      <c r="E254" s="677">
        <v>2</v>
      </c>
      <c r="F254" s="678" t="s">
        <v>17</v>
      </c>
      <c r="G254" s="678" t="s">
        <v>17</v>
      </c>
      <c r="H254" s="678" t="s">
        <v>17</v>
      </c>
      <c r="I254" s="677" t="s">
        <v>17</v>
      </c>
      <c r="J254" s="678" t="s">
        <v>17</v>
      </c>
      <c r="K254" s="678" t="s">
        <v>17</v>
      </c>
      <c r="L254" s="529">
        <v>1</v>
      </c>
      <c r="M254" s="529">
        <v>1</v>
      </c>
      <c r="N254" s="263">
        <f t="shared" si="10"/>
        <v>4</v>
      </c>
    </row>
    <row r="255" spans="2:14" ht="13.5" customHeight="1">
      <c r="B255" s="676" t="s">
        <v>12</v>
      </c>
      <c r="C255" s="676" t="s">
        <v>85</v>
      </c>
      <c r="D255" s="672" t="s">
        <v>85</v>
      </c>
      <c r="E255" s="677" t="s">
        <v>17</v>
      </c>
      <c r="F255" s="678" t="s">
        <v>17</v>
      </c>
      <c r="G255" s="678" t="s">
        <v>17</v>
      </c>
      <c r="H255" s="678">
        <v>1</v>
      </c>
      <c r="I255" s="677">
        <v>2</v>
      </c>
      <c r="J255" s="678">
        <v>1</v>
      </c>
      <c r="K255" s="678">
        <v>1</v>
      </c>
      <c r="L255" s="529">
        <v>1</v>
      </c>
      <c r="M255" s="529">
        <v>0</v>
      </c>
      <c r="N255" s="263">
        <f>SUM(E255:M255)</f>
        <v>6</v>
      </c>
    </row>
    <row r="256" spans="2:14" ht="13.5" customHeight="1">
      <c r="B256" s="679" t="s">
        <v>12</v>
      </c>
      <c r="C256" s="679" t="s">
        <v>85</v>
      </c>
      <c r="D256" s="680" t="s">
        <v>1512</v>
      </c>
      <c r="E256" s="681">
        <v>1</v>
      </c>
      <c r="F256" s="682" t="s">
        <v>17</v>
      </c>
      <c r="G256" s="682">
        <v>1</v>
      </c>
      <c r="H256" s="682">
        <v>1</v>
      </c>
      <c r="I256" s="681">
        <v>1</v>
      </c>
      <c r="J256" s="682" t="s">
        <v>17</v>
      </c>
      <c r="K256" s="682">
        <v>1</v>
      </c>
      <c r="L256" s="686">
        <v>1</v>
      </c>
      <c r="M256" s="686">
        <v>0</v>
      </c>
      <c r="N256" s="683">
        <f t="shared" si="10"/>
        <v>6</v>
      </c>
    </row>
    <row r="257" spans="2:14" ht="13.5" customHeight="1">
      <c r="B257" s="676"/>
      <c r="C257" s="676"/>
      <c r="E257" s="678"/>
      <c r="F257" s="678"/>
      <c r="G257" s="678"/>
      <c r="H257" s="678"/>
      <c r="I257" s="678"/>
      <c r="J257" s="678"/>
      <c r="K257" s="678"/>
      <c r="L257" s="678"/>
      <c r="M257" s="678"/>
      <c r="N257" s="593" t="s">
        <v>1487</v>
      </c>
    </row>
    <row r="258" spans="2:14" ht="13.5" customHeight="1">
      <c r="B258" s="676"/>
      <c r="C258" s="676"/>
      <c r="E258" s="678"/>
      <c r="G258" s="678"/>
      <c r="H258" s="678"/>
      <c r="I258" s="678"/>
      <c r="J258" s="678"/>
      <c r="K258" s="678"/>
      <c r="L258" s="678"/>
      <c r="M258" s="678"/>
      <c r="N258" s="263"/>
    </row>
    <row r="259" spans="2:14" ht="14.1" customHeight="1">
      <c r="B259" s="798" t="s">
        <v>1457</v>
      </c>
      <c r="C259" s="798"/>
      <c r="D259" s="798"/>
      <c r="E259" s="798"/>
      <c r="F259" s="798"/>
      <c r="G259" s="798"/>
      <c r="H259" s="798"/>
      <c r="I259" s="798"/>
      <c r="J259" s="798"/>
      <c r="K259" s="798"/>
      <c r="L259" s="798"/>
      <c r="M259" s="798"/>
      <c r="N259" s="798"/>
    </row>
    <row r="260" spans="2:14" ht="14.1" customHeight="1">
      <c r="B260" s="798" t="s">
        <v>1587</v>
      </c>
      <c r="C260" s="798"/>
      <c r="D260" s="798"/>
      <c r="E260" s="798"/>
      <c r="F260" s="798"/>
      <c r="G260" s="798"/>
      <c r="H260" s="798"/>
      <c r="I260" s="798"/>
      <c r="J260" s="798"/>
      <c r="K260" s="798"/>
      <c r="L260" s="798"/>
      <c r="M260" s="798"/>
      <c r="N260" s="798"/>
    </row>
    <row r="261" spans="2:14" ht="14.1" customHeight="1">
      <c r="B261" s="805" t="s">
        <v>1432</v>
      </c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</row>
    <row r="262" spans="2:14" ht="30" customHeight="1">
      <c r="B262" s="667" t="s">
        <v>457</v>
      </c>
      <c r="C262" s="667" t="s">
        <v>459</v>
      </c>
      <c r="D262" s="668" t="s">
        <v>460</v>
      </c>
      <c r="E262" s="669">
        <v>2015</v>
      </c>
      <c r="F262" s="669">
        <v>2016</v>
      </c>
      <c r="G262" s="669">
        <v>2017</v>
      </c>
      <c r="H262" s="669">
        <v>2018</v>
      </c>
      <c r="I262" s="669">
        <v>2019</v>
      </c>
      <c r="J262" s="669">
        <v>2020</v>
      </c>
      <c r="K262" s="669">
        <v>2021</v>
      </c>
      <c r="L262" s="669">
        <v>2022</v>
      </c>
      <c r="M262" s="669">
        <v>2023</v>
      </c>
      <c r="N262" s="669" t="s">
        <v>26</v>
      </c>
    </row>
    <row r="263" spans="2:14" ht="13.5" customHeight="1">
      <c r="B263" s="676" t="s">
        <v>12</v>
      </c>
      <c r="C263" s="676" t="s">
        <v>85</v>
      </c>
      <c r="D263" s="672" t="s">
        <v>255</v>
      </c>
      <c r="E263" s="677" t="s">
        <v>17</v>
      </c>
      <c r="F263" s="678" t="s">
        <v>17</v>
      </c>
      <c r="G263" s="678">
        <v>1</v>
      </c>
      <c r="H263" s="678" t="s">
        <v>17</v>
      </c>
      <c r="I263" s="677">
        <v>1</v>
      </c>
      <c r="J263" s="678">
        <v>1</v>
      </c>
      <c r="K263" s="678" t="s">
        <v>17</v>
      </c>
      <c r="L263" s="529">
        <v>0</v>
      </c>
      <c r="M263" s="529">
        <v>0</v>
      </c>
      <c r="N263" s="263">
        <f t="shared" ref="N263:N282" si="11">SUM(E263:M263)</f>
        <v>3</v>
      </c>
    </row>
    <row r="264" spans="2:14" ht="13.5" customHeight="1">
      <c r="B264" s="676" t="s">
        <v>12</v>
      </c>
      <c r="C264" s="676" t="s">
        <v>85</v>
      </c>
      <c r="D264" s="672" t="s">
        <v>1599</v>
      </c>
      <c r="E264" s="677" t="s">
        <v>17</v>
      </c>
      <c r="F264" s="677" t="s">
        <v>17</v>
      </c>
      <c r="G264" s="677" t="s">
        <v>17</v>
      </c>
      <c r="H264" s="677" t="s">
        <v>17</v>
      </c>
      <c r="I264" s="677" t="s">
        <v>17</v>
      </c>
      <c r="J264" s="677" t="s">
        <v>17</v>
      </c>
      <c r="K264" s="677" t="s">
        <v>17</v>
      </c>
      <c r="L264" s="677" t="s">
        <v>17</v>
      </c>
      <c r="M264" s="529">
        <v>1</v>
      </c>
      <c r="N264" s="263">
        <f t="shared" si="11"/>
        <v>1</v>
      </c>
    </row>
    <row r="265" spans="2:14" ht="13.5" customHeight="1">
      <c r="B265" s="676" t="s">
        <v>12</v>
      </c>
      <c r="C265" s="676" t="s">
        <v>86</v>
      </c>
      <c r="D265" s="672" t="s">
        <v>86</v>
      </c>
      <c r="E265" s="677" t="s">
        <v>17</v>
      </c>
      <c r="F265" s="678" t="s">
        <v>17</v>
      </c>
      <c r="G265" s="678" t="s">
        <v>17</v>
      </c>
      <c r="H265" s="678">
        <v>1</v>
      </c>
      <c r="I265" s="677" t="s">
        <v>17</v>
      </c>
      <c r="J265" s="678" t="s">
        <v>17</v>
      </c>
      <c r="K265" s="678" t="s">
        <v>17</v>
      </c>
      <c r="L265" s="529">
        <v>0</v>
      </c>
      <c r="M265" s="529">
        <v>0</v>
      </c>
      <c r="N265" s="263">
        <f t="shared" si="11"/>
        <v>1</v>
      </c>
    </row>
    <row r="266" spans="2:14" ht="13.5" customHeight="1">
      <c r="B266" s="676" t="s">
        <v>12</v>
      </c>
      <c r="C266" s="676" t="s">
        <v>87</v>
      </c>
      <c r="D266" s="672" t="s">
        <v>87</v>
      </c>
      <c r="E266" s="677" t="s">
        <v>17</v>
      </c>
      <c r="F266" s="678">
        <v>1</v>
      </c>
      <c r="G266" s="678">
        <v>1</v>
      </c>
      <c r="H266" s="678">
        <v>1</v>
      </c>
      <c r="I266" s="677" t="s">
        <v>17</v>
      </c>
      <c r="J266" s="678" t="s">
        <v>17</v>
      </c>
      <c r="K266" s="678" t="s">
        <v>17</v>
      </c>
      <c r="L266" s="529">
        <v>0</v>
      </c>
      <c r="M266" s="529">
        <v>2</v>
      </c>
      <c r="N266" s="263">
        <f t="shared" si="11"/>
        <v>5</v>
      </c>
    </row>
    <row r="267" spans="2:14" ht="13.5" customHeight="1">
      <c r="B267" s="676" t="s">
        <v>12</v>
      </c>
      <c r="C267" s="676" t="s">
        <v>88</v>
      </c>
      <c r="D267" s="672" t="s">
        <v>256</v>
      </c>
      <c r="E267" s="677" t="s">
        <v>17</v>
      </c>
      <c r="F267" s="678" t="s">
        <v>17</v>
      </c>
      <c r="G267" s="678" t="s">
        <v>17</v>
      </c>
      <c r="H267" s="678" t="s">
        <v>17</v>
      </c>
      <c r="I267" s="677">
        <v>1</v>
      </c>
      <c r="J267" s="678" t="s">
        <v>17</v>
      </c>
      <c r="K267" s="678" t="s">
        <v>17</v>
      </c>
      <c r="L267" s="529">
        <v>0</v>
      </c>
      <c r="M267" s="529">
        <v>0</v>
      </c>
      <c r="N267" s="263">
        <f t="shared" si="11"/>
        <v>1</v>
      </c>
    </row>
    <row r="268" spans="2:14" ht="13.5" customHeight="1">
      <c r="B268" s="676" t="s">
        <v>12</v>
      </c>
      <c r="C268" s="676" t="s">
        <v>88</v>
      </c>
      <c r="D268" s="672" t="s">
        <v>257</v>
      </c>
      <c r="E268" s="677" t="s">
        <v>17</v>
      </c>
      <c r="F268" s="678" t="s">
        <v>17</v>
      </c>
      <c r="G268" s="678" t="s">
        <v>17</v>
      </c>
      <c r="H268" s="678">
        <v>2</v>
      </c>
      <c r="I268" s="677" t="s">
        <v>17</v>
      </c>
      <c r="J268" s="678" t="s">
        <v>17</v>
      </c>
      <c r="K268" s="678" t="s">
        <v>17</v>
      </c>
      <c r="L268" s="529">
        <v>1</v>
      </c>
      <c r="M268" s="529">
        <v>4</v>
      </c>
      <c r="N268" s="263">
        <f t="shared" si="11"/>
        <v>7</v>
      </c>
    </row>
    <row r="269" spans="2:14" ht="13.5" customHeight="1">
      <c r="B269" s="676" t="s">
        <v>12</v>
      </c>
      <c r="C269" s="676" t="s">
        <v>88</v>
      </c>
      <c r="D269" s="672" t="s">
        <v>1600</v>
      </c>
      <c r="E269" s="677" t="s">
        <v>17</v>
      </c>
      <c r="F269" s="677" t="s">
        <v>17</v>
      </c>
      <c r="G269" s="677" t="s">
        <v>17</v>
      </c>
      <c r="H269" s="677" t="s">
        <v>17</v>
      </c>
      <c r="I269" s="677" t="s">
        <v>17</v>
      </c>
      <c r="J269" s="677" t="s">
        <v>17</v>
      </c>
      <c r="K269" s="677" t="s">
        <v>17</v>
      </c>
      <c r="L269" s="677" t="s">
        <v>17</v>
      </c>
      <c r="M269" s="529">
        <v>1</v>
      </c>
      <c r="N269" s="263">
        <f t="shared" si="11"/>
        <v>1</v>
      </c>
    </row>
    <row r="270" spans="2:14" ht="13.5" customHeight="1">
      <c r="B270" s="676" t="s">
        <v>12</v>
      </c>
      <c r="C270" s="676" t="s">
        <v>88</v>
      </c>
      <c r="D270" s="672" t="s">
        <v>258</v>
      </c>
      <c r="E270" s="677">
        <v>1</v>
      </c>
      <c r="F270" s="678" t="s">
        <v>17</v>
      </c>
      <c r="G270" s="678" t="s">
        <v>17</v>
      </c>
      <c r="H270" s="678" t="s">
        <v>17</v>
      </c>
      <c r="I270" s="677" t="s">
        <v>17</v>
      </c>
      <c r="J270" s="678" t="s">
        <v>17</v>
      </c>
      <c r="K270" s="678" t="s">
        <v>17</v>
      </c>
      <c r="L270" s="529">
        <v>0</v>
      </c>
      <c r="M270" s="529">
        <v>0</v>
      </c>
      <c r="N270" s="263">
        <f t="shared" si="11"/>
        <v>1</v>
      </c>
    </row>
    <row r="271" spans="2:14" ht="13.5" customHeight="1">
      <c r="B271" s="676" t="s">
        <v>12</v>
      </c>
      <c r="C271" s="676" t="s">
        <v>88</v>
      </c>
      <c r="D271" s="672" t="s">
        <v>88</v>
      </c>
      <c r="E271" s="677">
        <v>1</v>
      </c>
      <c r="F271" s="678">
        <v>2</v>
      </c>
      <c r="G271" s="678" t="s">
        <v>17</v>
      </c>
      <c r="H271" s="678" t="s">
        <v>17</v>
      </c>
      <c r="I271" s="677" t="s">
        <v>17</v>
      </c>
      <c r="J271" s="677" t="s">
        <v>17</v>
      </c>
      <c r="K271" s="678" t="s">
        <v>17</v>
      </c>
      <c r="L271" s="529">
        <v>1</v>
      </c>
      <c r="M271" s="529">
        <v>3</v>
      </c>
      <c r="N271" s="263">
        <f t="shared" si="11"/>
        <v>7</v>
      </c>
    </row>
    <row r="272" spans="2:14" ht="13.5" customHeight="1">
      <c r="B272" s="676" t="s">
        <v>12</v>
      </c>
      <c r="C272" s="676" t="s">
        <v>88</v>
      </c>
      <c r="D272" s="672" t="s">
        <v>903</v>
      </c>
      <c r="E272" s="677" t="s">
        <v>17</v>
      </c>
      <c r="F272" s="678" t="s">
        <v>17</v>
      </c>
      <c r="G272" s="678" t="s">
        <v>17</v>
      </c>
      <c r="H272" s="678" t="s">
        <v>17</v>
      </c>
      <c r="I272" s="677" t="s">
        <v>17</v>
      </c>
      <c r="J272" s="678">
        <v>1</v>
      </c>
      <c r="K272" s="678" t="s">
        <v>17</v>
      </c>
      <c r="L272" s="529">
        <v>0</v>
      </c>
      <c r="M272" s="529">
        <v>0</v>
      </c>
      <c r="N272" s="263">
        <f t="shared" si="11"/>
        <v>1</v>
      </c>
    </row>
    <row r="273" spans="2:14" ht="13.5" customHeight="1">
      <c r="B273" s="676" t="s">
        <v>12</v>
      </c>
      <c r="C273" s="676" t="s">
        <v>88</v>
      </c>
      <c r="D273" s="672" t="s">
        <v>1513</v>
      </c>
      <c r="E273" s="677" t="s">
        <v>17</v>
      </c>
      <c r="F273" s="678" t="s">
        <v>17</v>
      </c>
      <c r="G273" s="678" t="s">
        <v>17</v>
      </c>
      <c r="H273" s="678" t="s">
        <v>17</v>
      </c>
      <c r="I273" s="677" t="s">
        <v>17</v>
      </c>
      <c r="J273" s="678">
        <v>1</v>
      </c>
      <c r="K273" s="678" t="s">
        <v>17</v>
      </c>
      <c r="L273" s="529">
        <v>0</v>
      </c>
      <c r="M273" s="529">
        <v>0</v>
      </c>
      <c r="N273" s="263">
        <f t="shared" si="11"/>
        <v>1</v>
      </c>
    </row>
    <row r="274" spans="2:14" ht="13.5" customHeight="1">
      <c r="B274" s="676" t="s">
        <v>12</v>
      </c>
      <c r="C274" s="676" t="s">
        <v>88</v>
      </c>
      <c r="D274" s="672" t="s">
        <v>1061</v>
      </c>
      <c r="E274" s="677" t="s">
        <v>17</v>
      </c>
      <c r="F274" s="678" t="s">
        <v>17</v>
      </c>
      <c r="G274" s="678" t="s">
        <v>17</v>
      </c>
      <c r="H274" s="678" t="s">
        <v>17</v>
      </c>
      <c r="I274" s="677" t="s">
        <v>17</v>
      </c>
      <c r="J274" s="678" t="s">
        <v>17</v>
      </c>
      <c r="K274" s="678">
        <v>1</v>
      </c>
      <c r="L274" s="529">
        <v>0</v>
      </c>
      <c r="M274" s="529">
        <v>0</v>
      </c>
      <c r="N274" s="263">
        <f t="shared" si="11"/>
        <v>1</v>
      </c>
    </row>
    <row r="275" spans="2:14" ht="13.5" customHeight="1">
      <c r="B275" s="676" t="s">
        <v>12</v>
      </c>
      <c r="C275" s="676" t="s">
        <v>88</v>
      </c>
      <c r="D275" s="672" t="s">
        <v>904</v>
      </c>
      <c r="E275" s="677" t="s">
        <v>17</v>
      </c>
      <c r="F275" s="678" t="s">
        <v>17</v>
      </c>
      <c r="G275" s="678" t="s">
        <v>17</v>
      </c>
      <c r="H275" s="678" t="s">
        <v>17</v>
      </c>
      <c r="I275" s="677" t="s">
        <v>17</v>
      </c>
      <c r="J275" s="678">
        <v>1</v>
      </c>
      <c r="K275" s="678" t="s">
        <v>17</v>
      </c>
      <c r="L275" s="529">
        <v>0</v>
      </c>
      <c r="M275" s="529">
        <v>0</v>
      </c>
      <c r="N275" s="263">
        <f t="shared" si="11"/>
        <v>1</v>
      </c>
    </row>
    <row r="276" spans="2:14" ht="13.5" customHeight="1">
      <c r="B276" s="676" t="s">
        <v>12</v>
      </c>
      <c r="C276" s="676" t="s">
        <v>89</v>
      </c>
      <c r="D276" s="672" t="s">
        <v>259</v>
      </c>
      <c r="E276" s="677" t="s">
        <v>17</v>
      </c>
      <c r="F276" s="678" t="s">
        <v>17</v>
      </c>
      <c r="G276" s="678" t="s">
        <v>17</v>
      </c>
      <c r="H276" s="678">
        <v>1</v>
      </c>
      <c r="I276" s="677" t="s">
        <v>17</v>
      </c>
      <c r="J276" s="678" t="s">
        <v>17</v>
      </c>
      <c r="K276" s="678" t="s">
        <v>17</v>
      </c>
      <c r="L276" s="529">
        <v>0</v>
      </c>
      <c r="M276" s="529">
        <v>0</v>
      </c>
      <c r="N276" s="263">
        <f t="shared" si="11"/>
        <v>1</v>
      </c>
    </row>
    <row r="277" spans="2:14" ht="13.5" customHeight="1">
      <c r="B277" s="676" t="s">
        <v>12</v>
      </c>
      <c r="C277" s="676" t="s">
        <v>89</v>
      </c>
      <c r="D277" s="672" t="s">
        <v>89</v>
      </c>
      <c r="E277" s="677" t="s">
        <v>17</v>
      </c>
      <c r="F277" s="678" t="s">
        <v>17</v>
      </c>
      <c r="G277" s="678">
        <v>2</v>
      </c>
      <c r="H277" s="678">
        <v>1</v>
      </c>
      <c r="I277" s="677" t="s">
        <v>17</v>
      </c>
      <c r="J277" s="678" t="s">
        <v>17</v>
      </c>
      <c r="K277" s="678" t="s">
        <v>17</v>
      </c>
      <c r="L277" s="529">
        <v>0</v>
      </c>
      <c r="M277" s="529">
        <v>0</v>
      </c>
      <c r="N277" s="263">
        <f t="shared" si="11"/>
        <v>3</v>
      </c>
    </row>
    <row r="278" spans="2:14" ht="13.5" customHeight="1">
      <c r="B278" s="676" t="s">
        <v>12</v>
      </c>
      <c r="C278" s="676" t="s">
        <v>89</v>
      </c>
      <c r="D278" s="672" t="s">
        <v>1062</v>
      </c>
      <c r="E278" s="677" t="s">
        <v>17</v>
      </c>
      <c r="F278" s="678" t="s">
        <v>17</v>
      </c>
      <c r="G278" s="678" t="s">
        <v>17</v>
      </c>
      <c r="H278" s="678" t="s">
        <v>17</v>
      </c>
      <c r="I278" s="677" t="s">
        <v>17</v>
      </c>
      <c r="J278" s="678" t="s">
        <v>17</v>
      </c>
      <c r="K278" s="678">
        <v>1</v>
      </c>
      <c r="L278" s="529">
        <v>0</v>
      </c>
      <c r="M278" s="529">
        <v>1</v>
      </c>
      <c r="N278" s="263">
        <f t="shared" si="11"/>
        <v>2</v>
      </c>
    </row>
    <row r="279" spans="2:14" ht="13.5" customHeight="1">
      <c r="B279" s="676" t="s">
        <v>12</v>
      </c>
      <c r="C279" s="676" t="s">
        <v>12</v>
      </c>
      <c r="D279" s="672" t="s">
        <v>12</v>
      </c>
      <c r="E279" s="677" t="s">
        <v>17</v>
      </c>
      <c r="F279" s="677" t="s">
        <v>17</v>
      </c>
      <c r="G279" s="677" t="s">
        <v>17</v>
      </c>
      <c r="H279" s="677" t="s">
        <v>17</v>
      </c>
      <c r="I279" s="677" t="s">
        <v>17</v>
      </c>
      <c r="J279" s="677" t="s">
        <v>17</v>
      </c>
      <c r="K279" s="677" t="s">
        <v>17</v>
      </c>
      <c r="L279" s="677" t="s">
        <v>17</v>
      </c>
      <c r="M279" s="529">
        <v>1</v>
      </c>
      <c r="N279" s="263">
        <f t="shared" si="11"/>
        <v>1</v>
      </c>
    </row>
    <row r="280" spans="2:14" ht="13.5" customHeight="1">
      <c r="B280" s="676" t="s">
        <v>12</v>
      </c>
      <c r="C280" s="676" t="s">
        <v>12</v>
      </c>
      <c r="D280" s="672" t="s">
        <v>905</v>
      </c>
      <c r="E280" s="677" t="s">
        <v>17</v>
      </c>
      <c r="F280" s="678" t="s">
        <v>17</v>
      </c>
      <c r="G280" s="678" t="s">
        <v>17</v>
      </c>
      <c r="H280" s="678" t="s">
        <v>17</v>
      </c>
      <c r="I280" s="677" t="s">
        <v>17</v>
      </c>
      <c r="J280" s="678">
        <v>1</v>
      </c>
      <c r="K280" s="678" t="s">
        <v>17</v>
      </c>
      <c r="L280" s="529">
        <v>0</v>
      </c>
      <c r="M280" s="529">
        <v>0</v>
      </c>
      <c r="N280" s="263">
        <f t="shared" si="11"/>
        <v>1</v>
      </c>
    </row>
    <row r="281" spans="2:14" ht="13.5" customHeight="1">
      <c r="B281" s="676" t="s">
        <v>12</v>
      </c>
      <c r="C281" s="676" t="s">
        <v>90</v>
      </c>
      <c r="D281" s="672" t="s">
        <v>260</v>
      </c>
      <c r="E281" s="677" t="s">
        <v>17</v>
      </c>
      <c r="F281" s="678" t="s">
        <v>17</v>
      </c>
      <c r="G281" s="678" t="s">
        <v>17</v>
      </c>
      <c r="H281" s="678" t="s">
        <v>17</v>
      </c>
      <c r="I281" s="677">
        <v>1</v>
      </c>
      <c r="J281" s="678">
        <v>1</v>
      </c>
      <c r="K281" s="678" t="s">
        <v>17</v>
      </c>
      <c r="L281" s="529">
        <v>0</v>
      </c>
      <c r="M281" s="529">
        <v>0</v>
      </c>
      <c r="N281" s="263">
        <f t="shared" si="11"/>
        <v>2</v>
      </c>
    </row>
    <row r="282" spans="2:14" ht="13.5" customHeight="1">
      <c r="B282" s="676" t="s">
        <v>12</v>
      </c>
      <c r="C282" s="676" t="s">
        <v>90</v>
      </c>
      <c r="D282" s="672" t="s">
        <v>261</v>
      </c>
      <c r="E282" s="677">
        <v>3</v>
      </c>
      <c r="F282" s="678" t="s">
        <v>17</v>
      </c>
      <c r="G282" s="678" t="s">
        <v>17</v>
      </c>
      <c r="H282" s="678" t="s">
        <v>17</v>
      </c>
      <c r="I282" s="677" t="s">
        <v>17</v>
      </c>
      <c r="J282" s="678">
        <v>1</v>
      </c>
      <c r="K282" s="678" t="s">
        <v>17</v>
      </c>
      <c r="L282" s="529">
        <v>0</v>
      </c>
      <c r="M282" s="529">
        <v>0</v>
      </c>
      <c r="N282" s="263">
        <f t="shared" si="11"/>
        <v>4</v>
      </c>
    </row>
    <row r="283" spans="2:14" ht="13.5" customHeight="1">
      <c r="B283" s="676" t="s">
        <v>12</v>
      </c>
      <c r="C283" s="676" t="s">
        <v>90</v>
      </c>
      <c r="D283" s="672" t="s">
        <v>1514</v>
      </c>
      <c r="E283" s="677" t="s">
        <v>17</v>
      </c>
      <c r="F283" s="678" t="s">
        <v>17</v>
      </c>
      <c r="G283" s="678" t="s">
        <v>17</v>
      </c>
      <c r="H283" s="678" t="s">
        <v>17</v>
      </c>
      <c r="I283" s="677" t="s">
        <v>17</v>
      </c>
      <c r="J283" s="678" t="s">
        <v>17</v>
      </c>
      <c r="K283" s="678">
        <v>1</v>
      </c>
      <c r="L283" s="529">
        <v>0</v>
      </c>
      <c r="M283" s="529">
        <v>0</v>
      </c>
      <c r="N283" s="263">
        <f t="shared" ref="N283:N307" si="12">SUM(E283:M283)</f>
        <v>1</v>
      </c>
    </row>
    <row r="284" spans="2:14" ht="13.5" customHeight="1">
      <c r="B284" s="676" t="s">
        <v>12</v>
      </c>
      <c r="C284" s="676" t="s">
        <v>90</v>
      </c>
      <c r="D284" s="672" t="s">
        <v>1515</v>
      </c>
      <c r="E284" s="677" t="s">
        <v>17</v>
      </c>
      <c r="F284" s="678" t="s">
        <v>17</v>
      </c>
      <c r="G284" s="678" t="s">
        <v>17</v>
      </c>
      <c r="H284" s="678" t="s">
        <v>17</v>
      </c>
      <c r="I284" s="677">
        <v>1</v>
      </c>
      <c r="J284" s="678" t="s">
        <v>17</v>
      </c>
      <c r="K284" s="678" t="s">
        <v>17</v>
      </c>
      <c r="L284" s="529">
        <v>0</v>
      </c>
      <c r="M284" s="529">
        <v>0</v>
      </c>
      <c r="N284" s="263">
        <f t="shared" si="12"/>
        <v>1</v>
      </c>
    </row>
    <row r="285" spans="2:14" ht="13.5" customHeight="1">
      <c r="B285" s="676" t="s">
        <v>12</v>
      </c>
      <c r="C285" s="676" t="s">
        <v>90</v>
      </c>
      <c r="D285" s="672" t="s">
        <v>90</v>
      </c>
      <c r="E285" s="677" t="s">
        <v>17</v>
      </c>
      <c r="F285" s="678">
        <v>1</v>
      </c>
      <c r="G285" s="678">
        <v>1</v>
      </c>
      <c r="H285" s="678" t="s">
        <v>17</v>
      </c>
      <c r="I285" s="677" t="s">
        <v>17</v>
      </c>
      <c r="J285" s="678" t="s">
        <v>17</v>
      </c>
      <c r="K285" s="678" t="s">
        <v>17</v>
      </c>
      <c r="L285" s="529">
        <v>0</v>
      </c>
      <c r="M285" s="529">
        <v>0</v>
      </c>
      <c r="N285" s="263">
        <f t="shared" si="12"/>
        <v>2</v>
      </c>
    </row>
    <row r="286" spans="2:14" ht="13.5" customHeight="1">
      <c r="B286" s="676" t="s">
        <v>12</v>
      </c>
      <c r="C286" s="676" t="s">
        <v>91</v>
      </c>
      <c r="D286" s="672" t="s">
        <v>262</v>
      </c>
      <c r="E286" s="677" t="s">
        <v>17</v>
      </c>
      <c r="F286" s="678" t="s">
        <v>17</v>
      </c>
      <c r="G286" s="678" t="s">
        <v>17</v>
      </c>
      <c r="H286" s="678">
        <v>1</v>
      </c>
      <c r="I286" s="677" t="s">
        <v>17</v>
      </c>
      <c r="J286" s="678" t="s">
        <v>17</v>
      </c>
      <c r="K286" s="678" t="s">
        <v>17</v>
      </c>
      <c r="L286" s="529">
        <v>0</v>
      </c>
      <c r="M286" s="529">
        <v>0</v>
      </c>
      <c r="N286" s="263">
        <f t="shared" si="12"/>
        <v>1</v>
      </c>
    </row>
    <row r="287" spans="2:14" ht="13.5" customHeight="1">
      <c r="B287" s="676" t="s">
        <v>12</v>
      </c>
      <c r="C287" s="676" t="s">
        <v>91</v>
      </c>
      <c r="D287" s="672" t="s">
        <v>91</v>
      </c>
      <c r="E287" s="677" t="s">
        <v>17</v>
      </c>
      <c r="F287" s="678" t="s">
        <v>17</v>
      </c>
      <c r="G287" s="678" t="s">
        <v>17</v>
      </c>
      <c r="H287" s="678">
        <v>1</v>
      </c>
      <c r="I287" s="677" t="s">
        <v>17</v>
      </c>
      <c r="J287" s="678" t="s">
        <v>17</v>
      </c>
      <c r="K287" s="678" t="s">
        <v>17</v>
      </c>
      <c r="L287" s="529">
        <v>0</v>
      </c>
      <c r="M287" s="529">
        <v>0</v>
      </c>
      <c r="N287" s="263">
        <f t="shared" si="12"/>
        <v>1</v>
      </c>
    </row>
    <row r="288" spans="2:14" ht="13.5" customHeight="1">
      <c r="B288" s="676" t="s">
        <v>12</v>
      </c>
      <c r="C288" s="676" t="s">
        <v>92</v>
      </c>
      <c r="D288" s="672" t="s">
        <v>906</v>
      </c>
      <c r="E288" s="677" t="s">
        <v>17</v>
      </c>
      <c r="F288" s="678" t="s">
        <v>17</v>
      </c>
      <c r="G288" s="678" t="s">
        <v>17</v>
      </c>
      <c r="H288" s="678" t="s">
        <v>17</v>
      </c>
      <c r="I288" s="677" t="s">
        <v>17</v>
      </c>
      <c r="J288" s="678">
        <v>1</v>
      </c>
      <c r="K288" s="678" t="s">
        <v>17</v>
      </c>
      <c r="L288" s="529">
        <v>0</v>
      </c>
      <c r="M288" s="529">
        <v>0</v>
      </c>
      <c r="N288" s="263">
        <f t="shared" si="12"/>
        <v>1</v>
      </c>
    </row>
    <row r="289" spans="2:14" ht="13.5" customHeight="1">
      <c r="B289" s="676" t="s">
        <v>12</v>
      </c>
      <c r="C289" s="676" t="s">
        <v>92</v>
      </c>
      <c r="D289" s="672" t="s">
        <v>263</v>
      </c>
      <c r="E289" s="677">
        <v>1</v>
      </c>
      <c r="F289" s="678" t="s">
        <v>17</v>
      </c>
      <c r="G289" s="678" t="s">
        <v>17</v>
      </c>
      <c r="H289" s="678" t="s">
        <v>17</v>
      </c>
      <c r="I289" s="677" t="s">
        <v>17</v>
      </c>
      <c r="J289" s="678" t="s">
        <v>17</v>
      </c>
      <c r="K289" s="678" t="s">
        <v>17</v>
      </c>
      <c r="L289" s="529">
        <v>0</v>
      </c>
      <c r="M289" s="529">
        <v>3</v>
      </c>
      <c r="N289" s="263">
        <f t="shared" si="12"/>
        <v>4</v>
      </c>
    </row>
    <row r="290" spans="2:14" ht="13.5" customHeight="1">
      <c r="B290" s="676" t="s">
        <v>12</v>
      </c>
      <c r="C290" s="676" t="s">
        <v>92</v>
      </c>
      <c r="D290" s="672" t="s">
        <v>92</v>
      </c>
      <c r="E290" s="677" t="s">
        <v>17</v>
      </c>
      <c r="F290" s="678" t="s">
        <v>17</v>
      </c>
      <c r="G290" s="678" t="s">
        <v>17</v>
      </c>
      <c r="H290" s="678" t="s">
        <v>17</v>
      </c>
      <c r="I290" s="677" t="s">
        <v>17</v>
      </c>
      <c r="J290" s="678" t="s">
        <v>17</v>
      </c>
      <c r="K290" s="678">
        <v>1</v>
      </c>
      <c r="L290" s="529">
        <v>0</v>
      </c>
      <c r="M290" s="529">
        <v>0</v>
      </c>
      <c r="N290" s="263">
        <f t="shared" si="12"/>
        <v>1</v>
      </c>
    </row>
    <row r="291" spans="2:14" ht="14.25" customHeight="1">
      <c r="B291" s="676" t="s">
        <v>13</v>
      </c>
      <c r="C291" s="676" t="s">
        <v>93</v>
      </c>
      <c r="D291" s="672" t="s">
        <v>264</v>
      </c>
      <c r="E291" s="677" t="s">
        <v>17</v>
      </c>
      <c r="F291" s="678" t="s">
        <v>17</v>
      </c>
      <c r="G291" s="678" t="s">
        <v>17</v>
      </c>
      <c r="H291" s="678" t="s">
        <v>17</v>
      </c>
      <c r="I291" s="677">
        <v>1</v>
      </c>
      <c r="J291" s="678" t="s">
        <v>17</v>
      </c>
      <c r="K291" s="678" t="s">
        <v>17</v>
      </c>
      <c r="L291" s="529">
        <v>1</v>
      </c>
      <c r="M291" s="529">
        <v>0</v>
      </c>
      <c r="N291" s="263">
        <f t="shared" si="12"/>
        <v>2</v>
      </c>
    </row>
    <row r="292" spans="2:14" ht="13.5" customHeight="1">
      <c r="B292" s="676" t="s">
        <v>13</v>
      </c>
      <c r="C292" s="676" t="s">
        <v>94</v>
      </c>
      <c r="D292" s="672" t="s">
        <v>265</v>
      </c>
      <c r="E292" s="677" t="s">
        <v>17</v>
      </c>
      <c r="F292" s="678" t="s">
        <v>17</v>
      </c>
      <c r="G292" s="678" t="s">
        <v>17</v>
      </c>
      <c r="H292" s="678">
        <v>1</v>
      </c>
      <c r="I292" s="677" t="s">
        <v>17</v>
      </c>
      <c r="J292" s="678" t="s">
        <v>17</v>
      </c>
      <c r="K292" s="678" t="s">
        <v>17</v>
      </c>
      <c r="L292" s="529">
        <v>0</v>
      </c>
      <c r="M292" s="529">
        <v>0</v>
      </c>
      <c r="N292" s="263">
        <f t="shared" si="12"/>
        <v>1</v>
      </c>
    </row>
    <row r="293" spans="2:14" ht="13.5" customHeight="1">
      <c r="B293" s="676" t="s">
        <v>13</v>
      </c>
      <c r="C293" s="676" t="s">
        <v>95</v>
      </c>
      <c r="D293" s="672" t="s">
        <v>266</v>
      </c>
      <c r="E293" s="677" t="s">
        <v>17</v>
      </c>
      <c r="F293" s="678">
        <v>2</v>
      </c>
      <c r="G293" s="678" t="s">
        <v>17</v>
      </c>
      <c r="H293" s="678" t="s">
        <v>17</v>
      </c>
      <c r="I293" s="677">
        <v>1</v>
      </c>
      <c r="J293" s="678" t="s">
        <v>17</v>
      </c>
      <c r="K293" s="678" t="s">
        <v>17</v>
      </c>
      <c r="L293" s="529">
        <v>0</v>
      </c>
      <c r="M293" s="529">
        <v>0</v>
      </c>
      <c r="N293" s="263">
        <f t="shared" si="12"/>
        <v>3</v>
      </c>
    </row>
    <row r="294" spans="2:14" ht="13.5" customHeight="1">
      <c r="B294" s="676" t="s">
        <v>13</v>
      </c>
      <c r="C294" s="676" t="s">
        <v>96</v>
      </c>
      <c r="D294" s="672" t="s">
        <v>267</v>
      </c>
      <c r="E294" s="677" t="s">
        <v>17</v>
      </c>
      <c r="F294" s="678" t="s">
        <v>17</v>
      </c>
      <c r="G294" s="678" t="s">
        <v>17</v>
      </c>
      <c r="H294" s="678" t="s">
        <v>17</v>
      </c>
      <c r="I294" s="677">
        <v>1</v>
      </c>
      <c r="J294" s="678" t="s">
        <v>17</v>
      </c>
      <c r="K294" s="678" t="s">
        <v>17</v>
      </c>
      <c r="L294" s="529">
        <v>0</v>
      </c>
      <c r="M294" s="529">
        <v>0</v>
      </c>
      <c r="N294" s="263">
        <f t="shared" si="12"/>
        <v>1</v>
      </c>
    </row>
    <row r="295" spans="2:14" ht="13.5" customHeight="1">
      <c r="B295" s="676" t="s">
        <v>13</v>
      </c>
      <c r="C295" s="676" t="s">
        <v>97</v>
      </c>
      <c r="D295" s="672" t="s">
        <v>268</v>
      </c>
      <c r="E295" s="677" t="s">
        <v>17</v>
      </c>
      <c r="F295" s="678">
        <v>1</v>
      </c>
      <c r="G295" s="678" t="s">
        <v>17</v>
      </c>
      <c r="H295" s="678">
        <v>1</v>
      </c>
      <c r="I295" s="677" t="s">
        <v>17</v>
      </c>
      <c r="J295" s="678" t="s">
        <v>17</v>
      </c>
      <c r="K295" s="678" t="s">
        <v>17</v>
      </c>
      <c r="L295" s="529">
        <v>0</v>
      </c>
      <c r="M295" s="529">
        <v>0</v>
      </c>
      <c r="N295" s="263">
        <f t="shared" si="12"/>
        <v>2</v>
      </c>
    </row>
    <row r="296" spans="2:14" ht="13.5" customHeight="1">
      <c r="B296" s="676" t="s">
        <v>13</v>
      </c>
      <c r="C296" s="676" t="s">
        <v>97</v>
      </c>
      <c r="D296" s="672" t="s">
        <v>269</v>
      </c>
      <c r="E296" s="677" t="s">
        <v>17</v>
      </c>
      <c r="F296" s="678" t="s">
        <v>17</v>
      </c>
      <c r="G296" s="678" t="s">
        <v>17</v>
      </c>
      <c r="H296" s="678">
        <v>1</v>
      </c>
      <c r="I296" s="677" t="s">
        <v>17</v>
      </c>
      <c r="J296" s="678" t="s">
        <v>17</v>
      </c>
      <c r="K296" s="678" t="s">
        <v>17</v>
      </c>
      <c r="L296" s="529">
        <v>0</v>
      </c>
      <c r="M296" s="529">
        <v>0</v>
      </c>
      <c r="N296" s="263">
        <f t="shared" si="12"/>
        <v>1</v>
      </c>
    </row>
    <row r="297" spans="2:14" ht="13.5" customHeight="1">
      <c r="B297" s="676" t="s">
        <v>13</v>
      </c>
      <c r="C297" s="676" t="s">
        <v>97</v>
      </c>
      <c r="D297" s="672" t="s">
        <v>270</v>
      </c>
      <c r="E297" s="677" t="s">
        <v>17</v>
      </c>
      <c r="F297" s="678" t="s">
        <v>17</v>
      </c>
      <c r="G297" s="678" t="s">
        <v>17</v>
      </c>
      <c r="H297" s="678" t="s">
        <v>17</v>
      </c>
      <c r="I297" s="677">
        <v>1</v>
      </c>
      <c r="J297" s="678" t="s">
        <v>17</v>
      </c>
      <c r="K297" s="678" t="s">
        <v>17</v>
      </c>
      <c r="L297" s="529">
        <v>0</v>
      </c>
      <c r="M297" s="529">
        <v>0</v>
      </c>
      <c r="N297" s="263">
        <f t="shared" si="12"/>
        <v>1</v>
      </c>
    </row>
    <row r="298" spans="2:14" ht="13.5" customHeight="1">
      <c r="B298" s="676" t="s">
        <v>13</v>
      </c>
      <c r="C298" s="676" t="s">
        <v>97</v>
      </c>
      <c r="D298" s="672" t="s">
        <v>271</v>
      </c>
      <c r="E298" s="677" t="s">
        <v>17</v>
      </c>
      <c r="F298" s="678" t="s">
        <v>17</v>
      </c>
      <c r="G298" s="678" t="s">
        <v>17</v>
      </c>
      <c r="H298" s="678" t="s">
        <v>17</v>
      </c>
      <c r="I298" s="677">
        <v>1</v>
      </c>
      <c r="J298" s="678" t="s">
        <v>17</v>
      </c>
      <c r="K298" s="678" t="s">
        <v>17</v>
      </c>
      <c r="L298" s="529">
        <v>0</v>
      </c>
      <c r="M298" s="529">
        <v>0</v>
      </c>
      <c r="N298" s="263">
        <f t="shared" si="12"/>
        <v>1</v>
      </c>
    </row>
    <row r="299" spans="2:14" ht="13.5" customHeight="1">
      <c r="B299" s="676" t="s">
        <v>13</v>
      </c>
      <c r="C299" s="676" t="s">
        <v>97</v>
      </c>
      <c r="D299" s="672" t="s">
        <v>272</v>
      </c>
      <c r="E299" s="677" t="s">
        <v>17</v>
      </c>
      <c r="F299" s="678" t="s">
        <v>17</v>
      </c>
      <c r="G299" s="678" t="s">
        <v>17</v>
      </c>
      <c r="H299" s="678" t="s">
        <v>17</v>
      </c>
      <c r="I299" s="677">
        <v>1</v>
      </c>
      <c r="J299" s="678" t="s">
        <v>17</v>
      </c>
      <c r="K299" s="678" t="s">
        <v>17</v>
      </c>
      <c r="L299" s="529">
        <v>0</v>
      </c>
      <c r="M299" s="529">
        <v>0</v>
      </c>
      <c r="N299" s="263">
        <f t="shared" si="12"/>
        <v>1</v>
      </c>
    </row>
    <row r="300" spans="2:14" ht="13.5" customHeight="1">
      <c r="B300" s="676" t="s">
        <v>13</v>
      </c>
      <c r="C300" s="676" t="s">
        <v>98</v>
      </c>
      <c r="D300" s="672" t="s">
        <v>273</v>
      </c>
      <c r="E300" s="677" t="s">
        <v>17</v>
      </c>
      <c r="F300" s="678">
        <v>1</v>
      </c>
      <c r="G300" s="678" t="s">
        <v>17</v>
      </c>
      <c r="H300" s="678" t="s">
        <v>17</v>
      </c>
      <c r="I300" s="677" t="s">
        <v>17</v>
      </c>
      <c r="J300" s="678" t="s">
        <v>17</v>
      </c>
      <c r="K300" s="678">
        <v>1</v>
      </c>
      <c r="L300" s="529">
        <v>0</v>
      </c>
      <c r="M300" s="529">
        <v>0</v>
      </c>
      <c r="N300" s="263">
        <f t="shared" si="12"/>
        <v>2</v>
      </c>
    </row>
    <row r="301" spans="2:14" ht="13.5" customHeight="1">
      <c r="B301" s="676" t="s">
        <v>13</v>
      </c>
      <c r="C301" s="676" t="s">
        <v>98</v>
      </c>
      <c r="D301" s="672" t="s">
        <v>98</v>
      </c>
      <c r="E301" s="677" t="s">
        <v>17</v>
      </c>
      <c r="F301" s="678" t="s">
        <v>17</v>
      </c>
      <c r="G301" s="678" t="s">
        <v>17</v>
      </c>
      <c r="H301" s="678" t="s">
        <v>17</v>
      </c>
      <c r="I301" s="677">
        <v>1</v>
      </c>
      <c r="J301" s="678" t="s">
        <v>17</v>
      </c>
      <c r="K301" s="678" t="s">
        <v>17</v>
      </c>
      <c r="L301" s="529">
        <v>0</v>
      </c>
      <c r="M301" s="529">
        <v>1</v>
      </c>
      <c r="N301" s="263">
        <f t="shared" si="12"/>
        <v>2</v>
      </c>
    </row>
    <row r="302" spans="2:14" ht="13.5" customHeight="1">
      <c r="B302" s="676" t="s">
        <v>13</v>
      </c>
      <c r="C302" s="676" t="s">
        <v>98</v>
      </c>
      <c r="D302" s="672" t="s">
        <v>274</v>
      </c>
      <c r="E302" s="677" t="s">
        <v>17</v>
      </c>
      <c r="F302" s="678" t="s">
        <v>17</v>
      </c>
      <c r="G302" s="678" t="s">
        <v>17</v>
      </c>
      <c r="H302" s="678">
        <v>1</v>
      </c>
      <c r="I302" s="677" t="s">
        <v>17</v>
      </c>
      <c r="J302" s="678" t="s">
        <v>17</v>
      </c>
      <c r="K302" s="678" t="s">
        <v>17</v>
      </c>
      <c r="L302" s="529">
        <v>0</v>
      </c>
      <c r="M302" s="529">
        <v>0</v>
      </c>
      <c r="N302" s="263">
        <f t="shared" si="12"/>
        <v>1</v>
      </c>
    </row>
    <row r="303" spans="2:14" ht="13.5" customHeight="1">
      <c r="B303" s="676" t="s">
        <v>13</v>
      </c>
      <c r="C303" s="676" t="s">
        <v>99</v>
      </c>
      <c r="D303" s="672" t="s">
        <v>275</v>
      </c>
      <c r="E303" s="677" t="s">
        <v>17</v>
      </c>
      <c r="F303" s="678" t="s">
        <v>17</v>
      </c>
      <c r="G303" s="678" t="s">
        <v>17</v>
      </c>
      <c r="H303" s="678">
        <v>1</v>
      </c>
      <c r="I303" s="677" t="s">
        <v>17</v>
      </c>
      <c r="J303" s="678" t="s">
        <v>17</v>
      </c>
      <c r="K303" s="678">
        <v>1</v>
      </c>
      <c r="L303" s="529">
        <v>0</v>
      </c>
      <c r="M303" s="529">
        <v>0</v>
      </c>
      <c r="N303" s="263">
        <f t="shared" si="12"/>
        <v>2</v>
      </c>
    </row>
    <row r="304" spans="2:14" ht="13.5" customHeight="1">
      <c r="B304" s="676" t="s">
        <v>13</v>
      </c>
      <c r="C304" s="676" t="s">
        <v>99</v>
      </c>
      <c r="D304" s="672" t="s">
        <v>99</v>
      </c>
      <c r="E304" s="677" t="s">
        <v>17</v>
      </c>
      <c r="F304" s="678" t="s">
        <v>17</v>
      </c>
      <c r="G304" s="678" t="s">
        <v>17</v>
      </c>
      <c r="H304" s="678" t="s">
        <v>17</v>
      </c>
      <c r="I304" s="677">
        <v>1</v>
      </c>
      <c r="J304" s="678" t="s">
        <v>17</v>
      </c>
      <c r="K304" s="678" t="s">
        <v>17</v>
      </c>
      <c r="L304" s="529">
        <v>0</v>
      </c>
      <c r="M304" s="529">
        <v>0</v>
      </c>
      <c r="N304" s="263">
        <f t="shared" si="12"/>
        <v>1</v>
      </c>
    </row>
    <row r="305" spans="2:14" ht="13.5" customHeight="1">
      <c r="B305" s="676" t="s">
        <v>13</v>
      </c>
      <c r="C305" s="676" t="s">
        <v>99</v>
      </c>
      <c r="D305" s="672" t="s">
        <v>276</v>
      </c>
      <c r="E305" s="677" t="s">
        <v>17</v>
      </c>
      <c r="F305" s="678" t="s">
        <v>17</v>
      </c>
      <c r="G305" s="678" t="s">
        <v>17</v>
      </c>
      <c r="H305" s="678">
        <v>1</v>
      </c>
      <c r="I305" s="677" t="s">
        <v>17</v>
      </c>
      <c r="J305" s="678" t="s">
        <v>17</v>
      </c>
      <c r="K305" s="678" t="s">
        <v>17</v>
      </c>
      <c r="L305" s="529">
        <v>0</v>
      </c>
      <c r="M305" s="529">
        <v>1</v>
      </c>
      <c r="N305" s="263">
        <f t="shared" si="12"/>
        <v>2</v>
      </c>
    </row>
    <row r="306" spans="2:14" ht="13.5" customHeight="1">
      <c r="B306" s="676" t="s">
        <v>13</v>
      </c>
      <c r="C306" s="676" t="s">
        <v>100</v>
      </c>
      <c r="D306" s="672" t="s">
        <v>277</v>
      </c>
      <c r="E306" s="677" t="s">
        <v>17</v>
      </c>
      <c r="F306" s="678" t="s">
        <v>17</v>
      </c>
      <c r="G306" s="678" t="s">
        <v>17</v>
      </c>
      <c r="H306" s="678">
        <v>1</v>
      </c>
      <c r="I306" s="677" t="s">
        <v>17</v>
      </c>
      <c r="J306" s="678" t="s">
        <v>17</v>
      </c>
      <c r="K306" s="678" t="s">
        <v>17</v>
      </c>
      <c r="L306" s="529">
        <v>1</v>
      </c>
      <c r="M306" s="529">
        <v>0</v>
      </c>
      <c r="N306" s="263">
        <f t="shared" si="12"/>
        <v>2</v>
      </c>
    </row>
    <row r="307" spans="2:14" ht="13.5" customHeight="1">
      <c r="B307" s="679" t="s">
        <v>13</v>
      </c>
      <c r="C307" s="679" t="s">
        <v>100</v>
      </c>
      <c r="D307" s="680" t="s">
        <v>907</v>
      </c>
      <c r="E307" s="681" t="s">
        <v>17</v>
      </c>
      <c r="F307" s="682" t="s">
        <v>17</v>
      </c>
      <c r="G307" s="682" t="s">
        <v>17</v>
      </c>
      <c r="H307" s="682" t="s">
        <v>17</v>
      </c>
      <c r="I307" s="681" t="s">
        <v>17</v>
      </c>
      <c r="J307" s="682">
        <v>1</v>
      </c>
      <c r="K307" s="682" t="s">
        <v>17</v>
      </c>
      <c r="L307" s="686">
        <v>0</v>
      </c>
      <c r="M307" s="686">
        <v>0</v>
      </c>
      <c r="N307" s="683">
        <f t="shared" si="12"/>
        <v>1</v>
      </c>
    </row>
    <row r="308" spans="2:14" ht="13.5" customHeight="1">
      <c r="B308" s="676"/>
      <c r="C308" s="676"/>
      <c r="E308" s="678"/>
      <c r="F308" s="678"/>
      <c r="G308" s="678"/>
      <c r="H308" s="678"/>
      <c r="I308" s="678"/>
      <c r="J308" s="678"/>
      <c r="K308" s="678"/>
      <c r="L308" s="678"/>
      <c r="M308" s="678"/>
      <c r="N308" s="593" t="s">
        <v>1487</v>
      </c>
    </row>
    <row r="309" spans="2:14" ht="13.5" customHeight="1">
      <c r="B309" s="676"/>
      <c r="C309" s="676"/>
      <c r="E309" s="678"/>
      <c r="G309" s="678"/>
      <c r="H309" s="678"/>
      <c r="I309" s="678"/>
      <c r="J309" s="678"/>
      <c r="K309" s="678"/>
      <c r="L309" s="678"/>
      <c r="M309" s="678"/>
      <c r="N309" s="263"/>
    </row>
    <row r="310" spans="2:14" ht="14.1" customHeight="1">
      <c r="B310" s="798" t="s">
        <v>1457</v>
      </c>
      <c r="C310" s="798"/>
      <c r="D310" s="798"/>
      <c r="E310" s="798"/>
      <c r="F310" s="798"/>
      <c r="G310" s="798"/>
      <c r="H310" s="798"/>
      <c r="I310" s="798"/>
      <c r="J310" s="798"/>
      <c r="K310" s="798"/>
      <c r="L310" s="798"/>
      <c r="M310" s="798"/>
      <c r="N310" s="798"/>
    </row>
    <row r="311" spans="2:14" ht="14.1" customHeight="1">
      <c r="B311" s="798" t="s">
        <v>1587</v>
      </c>
      <c r="C311" s="798"/>
      <c r="D311" s="798"/>
      <c r="E311" s="798"/>
      <c r="F311" s="798"/>
      <c r="G311" s="798"/>
      <c r="H311" s="798"/>
      <c r="I311" s="798"/>
      <c r="J311" s="798"/>
      <c r="K311" s="798"/>
      <c r="L311" s="798"/>
      <c r="M311" s="798"/>
      <c r="N311" s="798"/>
    </row>
    <row r="312" spans="2:14" ht="14.1" customHeight="1">
      <c r="B312" s="805" t="s">
        <v>1432</v>
      </c>
      <c r="C312" s="805"/>
      <c r="D312" s="805"/>
      <c r="E312" s="805"/>
      <c r="F312" s="805"/>
      <c r="G312" s="805"/>
      <c r="H312" s="805"/>
      <c r="I312" s="805"/>
      <c r="J312" s="805"/>
      <c r="K312" s="805"/>
      <c r="L312" s="805"/>
      <c r="M312" s="805"/>
      <c r="N312" s="805"/>
    </row>
    <row r="313" spans="2:14" ht="30" customHeight="1">
      <c r="B313" s="667" t="s">
        <v>457</v>
      </c>
      <c r="C313" s="667" t="s">
        <v>459</v>
      </c>
      <c r="D313" s="668" t="s">
        <v>460</v>
      </c>
      <c r="E313" s="669">
        <v>2015</v>
      </c>
      <c r="F313" s="669">
        <v>2016</v>
      </c>
      <c r="G313" s="669">
        <v>2017</v>
      </c>
      <c r="H313" s="669">
        <v>2018</v>
      </c>
      <c r="I313" s="669">
        <v>2019</v>
      </c>
      <c r="J313" s="669">
        <v>2020</v>
      </c>
      <c r="K313" s="669">
        <v>2021</v>
      </c>
      <c r="L313" s="669">
        <v>2022</v>
      </c>
      <c r="M313" s="669">
        <v>2023</v>
      </c>
      <c r="N313" s="669" t="s">
        <v>26</v>
      </c>
    </row>
    <row r="314" spans="2:14" ht="13.5" customHeight="1">
      <c r="B314" s="676" t="s">
        <v>13</v>
      </c>
      <c r="C314" s="676" t="s">
        <v>100</v>
      </c>
      <c r="D314" s="672" t="s">
        <v>1601</v>
      </c>
      <c r="E314" s="677" t="s">
        <v>17</v>
      </c>
      <c r="F314" s="677" t="s">
        <v>17</v>
      </c>
      <c r="G314" s="677" t="s">
        <v>17</v>
      </c>
      <c r="H314" s="677" t="s">
        <v>17</v>
      </c>
      <c r="I314" s="677" t="s">
        <v>17</v>
      </c>
      <c r="J314" s="677" t="s">
        <v>17</v>
      </c>
      <c r="K314" s="677" t="s">
        <v>17</v>
      </c>
      <c r="L314" s="677" t="s">
        <v>17</v>
      </c>
      <c r="M314" s="677">
        <v>1</v>
      </c>
      <c r="N314" s="263">
        <f t="shared" ref="N314:N334" si="13">SUM(E314:M314)</f>
        <v>1</v>
      </c>
    </row>
    <row r="315" spans="2:14" ht="13.5" customHeight="1">
      <c r="B315" s="676" t="s">
        <v>13</v>
      </c>
      <c r="C315" s="676" t="s">
        <v>101</v>
      </c>
      <c r="D315" s="672" t="s">
        <v>101</v>
      </c>
      <c r="E315" s="677" t="s">
        <v>17</v>
      </c>
      <c r="F315" s="678">
        <v>1</v>
      </c>
      <c r="G315" s="678" t="s">
        <v>17</v>
      </c>
      <c r="H315" s="678" t="s">
        <v>17</v>
      </c>
      <c r="I315" s="677" t="s">
        <v>17</v>
      </c>
      <c r="J315" s="678" t="s">
        <v>17</v>
      </c>
      <c r="K315" s="678" t="s">
        <v>17</v>
      </c>
      <c r="L315" s="529">
        <v>0</v>
      </c>
      <c r="M315" s="529">
        <v>0</v>
      </c>
      <c r="N315" s="263">
        <f t="shared" si="13"/>
        <v>1</v>
      </c>
    </row>
    <row r="316" spans="2:14" ht="13.5" customHeight="1">
      <c r="B316" s="676" t="s">
        <v>13</v>
      </c>
      <c r="C316" s="676" t="s">
        <v>102</v>
      </c>
      <c r="D316" s="672" t="s">
        <v>278</v>
      </c>
      <c r="E316" s="677" t="s">
        <v>17</v>
      </c>
      <c r="F316" s="678" t="s">
        <v>17</v>
      </c>
      <c r="G316" s="678" t="s">
        <v>17</v>
      </c>
      <c r="H316" s="678">
        <v>1</v>
      </c>
      <c r="I316" s="677" t="s">
        <v>17</v>
      </c>
      <c r="J316" s="678">
        <v>2</v>
      </c>
      <c r="K316" s="678" t="s">
        <v>17</v>
      </c>
      <c r="L316" s="529">
        <v>0</v>
      </c>
      <c r="M316" s="529">
        <v>0</v>
      </c>
      <c r="N316" s="263">
        <f t="shared" si="13"/>
        <v>3</v>
      </c>
    </row>
    <row r="317" spans="2:14" ht="13.5" customHeight="1">
      <c r="B317" s="676" t="s">
        <v>13</v>
      </c>
      <c r="C317" s="676" t="s">
        <v>102</v>
      </c>
      <c r="D317" s="672" t="s">
        <v>279</v>
      </c>
      <c r="E317" s="677" t="s">
        <v>17</v>
      </c>
      <c r="F317" s="678" t="s">
        <v>17</v>
      </c>
      <c r="G317" s="678" t="s">
        <v>17</v>
      </c>
      <c r="H317" s="678">
        <v>1</v>
      </c>
      <c r="I317" s="677">
        <v>1</v>
      </c>
      <c r="J317" s="678" t="s">
        <v>17</v>
      </c>
      <c r="K317" s="678">
        <v>1</v>
      </c>
      <c r="L317" s="529">
        <v>2</v>
      </c>
      <c r="M317" s="529">
        <v>0</v>
      </c>
      <c r="N317" s="263">
        <f t="shared" si="13"/>
        <v>5</v>
      </c>
    </row>
    <row r="318" spans="2:14" ht="13.5" customHeight="1">
      <c r="B318" s="676" t="s">
        <v>13</v>
      </c>
      <c r="C318" s="676" t="s">
        <v>102</v>
      </c>
      <c r="D318" s="672" t="s">
        <v>280</v>
      </c>
      <c r="E318" s="677" t="s">
        <v>17</v>
      </c>
      <c r="F318" s="678" t="s">
        <v>17</v>
      </c>
      <c r="G318" s="678">
        <v>1</v>
      </c>
      <c r="H318" s="678">
        <v>2</v>
      </c>
      <c r="I318" s="677">
        <v>1</v>
      </c>
      <c r="J318" s="678" t="s">
        <v>17</v>
      </c>
      <c r="K318" s="678" t="s">
        <v>17</v>
      </c>
      <c r="L318" s="529">
        <v>1</v>
      </c>
      <c r="M318" s="529">
        <v>0</v>
      </c>
      <c r="N318" s="263">
        <f t="shared" si="13"/>
        <v>5</v>
      </c>
    </row>
    <row r="319" spans="2:14" ht="13.5" customHeight="1">
      <c r="B319" s="676" t="s">
        <v>13</v>
      </c>
      <c r="C319" s="676" t="s">
        <v>102</v>
      </c>
      <c r="D319" s="672" t="s">
        <v>281</v>
      </c>
      <c r="E319" s="677">
        <v>1</v>
      </c>
      <c r="F319" s="678" t="s">
        <v>17</v>
      </c>
      <c r="G319" s="678">
        <v>2</v>
      </c>
      <c r="H319" s="678">
        <v>1</v>
      </c>
      <c r="I319" s="677" t="s">
        <v>17</v>
      </c>
      <c r="J319" s="678" t="s">
        <v>17</v>
      </c>
      <c r="K319" s="678" t="s">
        <v>17</v>
      </c>
      <c r="L319" s="529">
        <v>0</v>
      </c>
      <c r="M319" s="529">
        <v>0</v>
      </c>
      <c r="N319" s="263">
        <f t="shared" si="13"/>
        <v>4</v>
      </c>
    </row>
    <row r="320" spans="2:14" ht="13.5" customHeight="1">
      <c r="B320" s="676" t="s">
        <v>13</v>
      </c>
      <c r="C320" s="676" t="s">
        <v>102</v>
      </c>
      <c r="D320" s="672" t="s">
        <v>102</v>
      </c>
      <c r="E320" s="677" t="s">
        <v>17</v>
      </c>
      <c r="F320" s="678" t="s">
        <v>17</v>
      </c>
      <c r="G320" s="678" t="s">
        <v>17</v>
      </c>
      <c r="H320" s="678">
        <v>2</v>
      </c>
      <c r="I320" s="677">
        <v>2</v>
      </c>
      <c r="J320" s="678" t="s">
        <v>17</v>
      </c>
      <c r="K320" s="678">
        <v>1</v>
      </c>
      <c r="L320" s="529">
        <v>1</v>
      </c>
      <c r="M320" s="529">
        <v>1</v>
      </c>
      <c r="N320" s="263">
        <f t="shared" si="13"/>
        <v>7</v>
      </c>
    </row>
    <row r="321" spans="2:14" ht="13.5" customHeight="1">
      <c r="B321" s="676" t="s">
        <v>13</v>
      </c>
      <c r="C321" s="676" t="s">
        <v>102</v>
      </c>
      <c r="D321" s="672" t="s">
        <v>1516</v>
      </c>
      <c r="E321" s="677" t="s">
        <v>17</v>
      </c>
      <c r="F321" s="678" t="s">
        <v>17</v>
      </c>
      <c r="G321" s="678">
        <v>1</v>
      </c>
      <c r="H321" s="678" t="s">
        <v>17</v>
      </c>
      <c r="I321" s="677" t="s">
        <v>17</v>
      </c>
      <c r="J321" s="678" t="s">
        <v>17</v>
      </c>
      <c r="K321" s="678" t="s">
        <v>17</v>
      </c>
      <c r="L321" s="529">
        <v>0</v>
      </c>
      <c r="M321" s="529">
        <v>0</v>
      </c>
      <c r="N321" s="263">
        <f t="shared" si="13"/>
        <v>1</v>
      </c>
    </row>
    <row r="322" spans="2:14" ht="13.5" customHeight="1">
      <c r="B322" s="676" t="s">
        <v>13</v>
      </c>
      <c r="C322" s="676" t="s">
        <v>103</v>
      </c>
      <c r="D322" s="672" t="s">
        <v>1063</v>
      </c>
      <c r="E322" s="677" t="s">
        <v>17</v>
      </c>
      <c r="F322" s="678" t="s">
        <v>17</v>
      </c>
      <c r="G322" s="678" t="s">
        <v>17</v>
      </c>
      <c r="H322" s="678" t="s">
        <v>17</v>
      </c>
      <c r="I322" s="677" t="s">
        <v>17</v>
      </c>
      <c r="J322" s="678" t="s">
        <v>17</v>
      </c>
      <c r="K322" s="678">
        <v>1</v>
      </c>
      <c r="L322" s="529">
        <v>0</v>
      </c>
      <c r="M322" s="529">
        <v>0</v>
      </c>
      <c r="N322" s="263">
        <f t="shared" si="13"/>
        <v>1</v>
      </c>
    </row>
    <row r="323" spans="2:14" ht="13.5" customHeight="1">
      <c r="B323" s="676" t="s">
        <v>13</v>
      </c>
      <c r="C323" s="676" t="s">
        <v>103</v>
      </c>
      <c r="D323" s="672" t="s">
        <v>103</v>
      </c>
      <c r="E323" s="677" t="s">
        <v>17</v>
      </c>
      <c r="F323" s="678" t="s">
        <v>17</v>
      </c>
      <c r="G323" s="678" t="s">
        <v>17</v>
      </c>
      <c r="H323" s="678" t="s">
        <v>17</v>
      </c>
      <c r="I323" s="677">
        <v>1</v>
      </c>
      <c r="J323" s="678" t="s">
        <v>17</v>
      </c>
      <c r="K323" s="678" t="s">
        <v>17</v>
      </c>
      <c r="L323" s="529">
        <v>0</v>
      </c>
      <c r="M323" s="529">
        <v>0</v>
      </c>
      <c r="N323" s="263">
        <f t="shared" si="13"/>
        <v>1</v>
      </c>
    </row>
    <row r="324" spans="2:14" ht="13.5" customHeight="1">
      <c r="B324" s="676" t="s">
        <v>13</v>
      </c>
      <c r="C324" s="676" t="s">
        <v>102</v>
      </c>
      <c r="D324" s="672" t="s">
        <v>1290</v>
      </c>
      <c r="E324" s="677" t="s">
        <v>17</v>
      </c>
      <c r="F324" s="677" t="s">
        <v>17</v>
      </c>
      <c r="G324" s="677" t="s">
        <v>17</v>
      </c>
      <c r="H324" s="677" t="s">
        <v>17</v>
      </c>
      <c r="I324" s="677" t="s">
        <v>17</v>
      </c>
      <c r="J324" s="677" t="s">
        <v>17</v>
      </c>
      <c r="K324" s="677" t="s">
        <v>17</v>
      </c>
      <c r="L324" s="529">
        <v>1</v>
      </c>
      <c r="M324" s="529">
        <v>0</v>
      </c>
      <c r="N324" s="263">
        <f t="shared" si="13"/>
        <v>1</v>
      </c>
    </row>
    <row r="325" spans="2:14" ht="13.5" customHeight="1">
      <c r="B325" s="676" t="s">
        <v>14</v>
      </c>
      <c r="C325" s="676" t="s">
        <v>104</v>
      </c>
      <c r="D325" s="672" t="s">
        <v>104</v>
      </c>
      <c r="E325" s="677" t="s">
        <v>17</v>
      </c>
      <c r="F325" s="678" t="s">
        <v>17</v>
      </c>
      <c r="G325" s="678" t="s">
        <v>17</v>
      </c>
      <c r="H325" s="678" t="s">
        <v>17</v>
      </c>
      <c r="I325" s="677">
        <v>1</v>
      </c>
      <c r="J325" s="678">
        <v>1</v>
      </c>
      <c r="K325" s="678" t="s">
        <v>17</v>
      </c>
      <c r="L325" s="529">
        <v>0</v>
      </c>
      <c r="M325" s="529">
        <v>0</v>
      </c>
      <c r="N325" s="263">
        <f t="shared" si="13"/>
        <v>2</v>
      </c>
    </row>
    <row r="326" spans="2:14" ht="13.5" customHeight="1">
      <c r="B326" s="676" t="s">
        <v>14</v>
      </c>
      <c r="C326" s="676" t="s">
        <v>104</v>
      </c>
      <c r="D326" s="672" t="s">
        <v>282</v>
      </c>
      <c r="E326" s="677" t="s">
        <v>17</v>
      </c>
      <c r="F326" s="678" t="s">
        <v>17</v>
      </c>
      <c r="G326" s="678">
        <v>1</v>
      </c>
      <c r="H326" s="678">
        <v>1</v>
      </c>
      <c r="I326" s="677" t="s">
        <v>17</v>
      </c>
      <c r="J326" s="678" t="s">
        <v>17</v>
      </c>
      <c r="K326" s="678" t="s">
        <v>17</v>
      </c>
      <c r="L326" s="529">
        <v>0</v>
      </c>
      <c r="M326" s="529">
        <v>1</v>
      </c>
      <c r="N326" s="263">
        <f t="shared" si="13"/>
        <v>3</v>
      </c>
    </row>
    <row r="327" spans="2:14" ht="13.5" customHeight="1">
      <c r="B327" s="676" t="s">
        <v>14</v>
      </c>
      <c r="C327" s="676" t="s">
        <v>104</v>
      </c>
      <c r="D327" s="672" t="s">
        <v>283</v>
      </c>
      <c r="E327" s="677" t="s">
        <v>17</v>
      </c>
      <c r="F327" s="678" t="s">
        <v>17</v>
      </c>
      <c r="G327" s="678">
        <v>5</v>
      </c>
      <c r="H327" s="678" t="s">
        <v>17</v>
      </c>
      <c r="I327" s="677" t="s">
        <v>17</v>
      </c>
      <c r="J327" s="678" t="s">
        <v>17</v>
      </c>
      <c r="K327" s="678">
        <v>1</v>
      </c>
      <c r="L327" s="529">
        <v>1</v>
      </c>
      <c r="M327" s="529">
        <v>0</v>
      </c>
      <c r="N327" s="263">
        <f t="shared" si="13"/>
        <v>7</v>
      </c>
    </row>
    <row r="328" spans="2:14" ht="13.5" customHeight="1">
      <c r="B328" s="676" t="s">
        <v>14</v>
      </c>
      <c r="C328" s="676" t="s">
        <v>104</v>
      </c>
      <c r="D328" s="672" t="s">
        <v>1517</v>
      </c>
      <c r="E328" s="677" t="s">
        <v>17</v>
      </c>
      <c r="F328" s="678" t="s">
        <v>17</v>
      </c>
      <c r="G328" s="678" t="s">
        <v>17</v>
      </c>
      <c r="H328" s="678" t="s">
        <v>17</v>
      </c>
      <c r="I328" s="677" t="s">
        <v>17</v>
      </c>
      <c r="J328" s="678">
        <v>1</v>
      </c>
      <c r="K328" s="678" t="s">
        <v>17</v>
      </c>
      <c r="L328" s="529">
        <v>1</v>
      </c>
      <c r="M328" s="529">
        <v>0</v>
      </c>
      <c r="N328" s="263">
        <f t="shared" si="13"/>
        <v>2</v>
      </c>
    </row>
    <row r="329" spans="2:14" ht="13.5" customHeight="1">
      <c r="B329" s="676" t="s">
        <v>14</v>
      </c>
      <c r="C329" s="676" t="s">
        <v>104</v>
      </c>
      <c r="D329" s="672" t="s">
        <v>1064</v>
      </c>
      <c r="E329" s="677" t="s">
        <v>17</v>
      </c>
      <c r="F329" s="678" t="s">
        <v>17</v>
      </c>
      <c r="G329" s="678" t="s">
        <v>17</v>
      </c>
      <c r="H329" s="678" t="s">
        <v>17</v>
      </c>
      <c r="I329" s="677" t="s">
        <v>17</v>
      </c>
      <c r="J329" s="678" t="s">
        <v>17</v>
      </c>
      <c r="K329" s="678">
        <v>1</v>
      </c>
      <c r="L329" s="529">
        <v>0</v>
      </c>
      <c r="M329" s="529">
        <v>0</v>
      </c>
      <c r="N329" s="263">
        <f t="shared" si="13"/>
        <v>1</v>
      </c>
    </row>
    <row r="330" spans="2:14" ht="13.5" customHeight="1">
      <c r="B330" s="676" t="s">
        <v>14</v>
      </c>
      <c r="C330" s="676" t="s">
        <v>104</v>
      </c>
      <c r="D330" s="672" t="s">
        <v>284</v>
      </c>
      <c r="E330" s="677" t="s">
        <v>17</v>
      </c>
      <c r="F330" s="678" t="s">
        <v>17</v>
      </c>
      <c r="G330" s="678">
        <v>1</v>
      </c>
      <c r="H330" s="678" t="s">
        <v>17</v>
      </c>
      <c r="I330" s="677" t="s">
        <v>17</v>
      </c>
      <c r="J330" s="678" t="s">
        <v>17</v>
      </c>
      <c r="K330" s="678" t="s">
        <v>17</v>
      </c>
      <c r="L330" s="529">
        <v>0</v>
      </c>
      <c r="M330" s="529">
        <v>0</v>
      </c>
      <c r="N330" s="263">
        <f t="shared" si="13"/>
        <v>1</v>
      </c>
    </row>
    <row r="331" spans="2:14" ht="13.5" customHeight="1">
      <c r="B331" s="676" t="s">
        <v>14</v>
      </c>
      <c r="C331" s="676" t="s">
        <v>105</v>
      </c>
      <c r="D331" s="672" t="s">
        <v>908</v>
      </c>
      <c r="E331" s="677" t="s">
        <v>17</v>
      </c>
      <c r="F331" s="678" t="s">
        <v>17</v>
      </c>
      <c r="G331" s="678" t="s">
        <v>17</v>
      </c>
      <c r="H331" s="678" t="s">
        <v>17</v>
      </c>
      <c r="I331" s="677" t="s">
        <v>17</v>
      </c>
      <c r="J331" s="678">
        <v>1</v>
      </c>
      <c r="K331" s="678" t="s">
        <v>17</v>
      </c>
      <c r="L331" s="529">
        <v>0</v>
      </c>
      <c r="M331" s="529">
        <v>0</v>
      </c>
      <c r="N331" s="263">
        <f t="shared" si="13"/>
        <v>1</v>
      </c>
    </row>
    <row r="332" spans="2:14" ht="13.5" customHeight="1">
      <c r="B332" s="676" t="s">
        <v>14</v>
      </c>
      <c r="C332" s="676" t="s">
        <v>105</v>
      </c>
      <c r="D332" s="672" t="s">
        <v>105</v>
      </c>
      <c r="E332" s="677" t="s">
        <v>17</v>
      </c>
      <c r="F332" s="678" t="s">
        <v>17</v>
      </c>
      <c r="G332" s="678" t="s">
        <v>17</v>
      </c>
      <c r="H332" s="678">
        <v>2</v>
      </c>
      <c r="I332" s="677" t="s">
        <v>17</v>
      </c>
      <c r="J332" s="678" t="s">
        <v>17</v>
      </c>
      <c r="K332" s="678" t="s">
        <v>17</v>
      </c>
      <c r="L332" s="529">
        <v>0</v>
      </c>
      <c r="M332" s="529">
        <v>0</v>
      </c>
      <c r="N332" s="263">
        <f t="shared" si="13"/>
        <v>2</v>
      </c>
    </row>
    <row r="333" spans="2:14" ht="13.5" customHeight="1">
      <c r="B333" s="676" t="s">
        <v>14</v>
      </c>
      <c r="C333" s="676" t="s">
        <v>105</v>
      </c>
      <c r="D333" s="672" t="s">
        <v>285</v>
      </c>
      <c r="E333" s="677" t="s">
        <v>17</v>
      </c>
      <c r="F333" s="678" t="s">
        <v>17</v>
      </c>
      <c r="G333" s="678" t="s">
        <v>17</v>
      </c>
      <c r="H333" s="678">
        <v>1</v>
      </c>
      <c r="I333" s="677" t="s">
        <v>17</v>
      </c>
      <c r="J333" s="678" t="s">
        <v>17</v>
      </c>
      <c r="K333" s="678" t="s">
        <v>17</v>
      </c>
      <c r="L333" s="529">
        <v>0</v>
      </c>
      <c r="M333" s="529">
        <v>0</v>
      </c>
      <c r="N333" s="263">
        <f t="shared" si="13"/>
        <v>1</v>
      </c>
    </row>
    <row r="334" spans="2:14" ht="13.5" customHeight="1">
      <c r="B334" s="676" t="s">
        <v>14</v>
      </c>
      <c r="C334" s="676" t="s">
        <v>14</v>
      </c>
      <c r="D334" s="672" t="s">
        <v>14</v>
      </c>
      <c r="E334" s="677" t="s">
        <v>17</v>
      </c>
      <c r="F334" s="678" t="s">
        <v>17</v>
      </c>
      <c r="G334" s="678" t="s">
        <v>17</v>
      </c>
      <c r="H334" s="678" t="s">
        <v>17</v>
      </c>
      <c r="I334" s="677">
        <v>1</v>
      </c>
      <c r="J334" s="678" t="s">
        <v>17</v>
      </c>
      <c r="K334" s="678" t="s">
        <v>17</v>
      </c>
      <c r="L334" s="529">
        <v>0</v>
      </c>
      <c r="M334" s="529">
        <v>1</v>
      </c>
      <c r="N334" s="263">
        <f t="shared" si="13"/>
        <v>2</v>
      </c>
    </row>
    <row r="335" spans="2:14" ht="13.5" customHeight="1">
      <c r="B335" s="676" t="s">
        <v>14</v>
      </c>
      <c r="C335" s="676" t="s">
        <v>14</v>
      </c>
      <c r="D335" s="672" t="s">
        <v>1518</v>
      </c>
      <c r="E335" s="677" t="s">
        <v>17</v>
      </c>
      <c r="F335" s="678" t="s">
        <v>17</v>
      </c>
      <c r="G335" s="678" t="s">
        <v>17</v>
      </c>
      <c r="H335" s="678" t="s">
        <v>17</v>
      </c>
      <c r="I335" s="677" t="s">
        <v>17</v>
      </c>
      <c r="J335" s="678">
        <v>1</v>
      </c>
      <c r="K335" s="678" t="s">
        <v>17</v>
      </c>
      <c r="L335" s="529">
        <v>0</v>
      </c>
      <c r="M335" s="529">
        <v>0</v>
      </c>
      <c r="N335" s="263">
        <f t="shared" ref="N335:N358" si="14">SUM(E335:M335)</f>
        <v>1</v>
      </c>
    </row>
    <row r="336" spans="2:14" ht="13.5" customHeight="1">
      <c r="B336" s="676" t="s">
        <v>14</v>
      </c>
      <c r="C336" s="676" t="s">
        <v>14</v>
      </c>
      <c r="D336" s="672" t="s">
        <v>1602</v>
      </c>
      <c r="E336" s="677" t="s">
        <v>17</v>
      </c>
      <c r="F336" s="677" t="s">
        <v>17</v>
      </c>
      <c r="G336" s="677" t="s">
        <v>17</v>
      </c>
      <c r="H336" s="677" t="s">
        <v>17</v>
      </c>
      <c r="I336" s="677" t="s">
        <v>17</v>
      </c>
      <c r="J336" s="677" t="s">
        <v>17</v>
      </c>
      <c r="K336" s="677" t="s">
        <v>17</v>
      </c>
      <c r="L336" s="677" t="s">
        <v>17</v>
      </c>
      <c r="M336" s="529">
        <v>1</v>
      </c>
      <c r="N336" s="263">
        <f t="shared" si="14"/>
        <v>1</v>
      </c>
    </row>
    <row r="337" spans="2:14" ht="13.5" customHeight="1">
      <c r="B337" s="676" t="s">
        <v>14</v>
      </c>
      <c r="C337" s="676" t="s">
        <v>104</v>
      </c>
      <c r="D337" s="672" t="s">
        <v>1291</v>
      </c>
      <c r="E337" s="677" t="s">
        <v>17</v>
      </c>
      <c r="F337" s="677" t="s">
        <v>17</v>
      </c>
      <c r="G337" s="677" t="s">
        <v>17</v>
      </c>
      <c r="H337" s="677" t="s">
        <v>17</v>
      </c>
      <c r="I337" s="677" t="s">
        <v>17</v>
      </c>
      <c r="J337" s="677" t="s">
        <v>17</v>
      </c>
      <c r="K337" s="677" t="s">
        <v>17</v>
      </c>
      <c r="L337" s="529">
        <v>1</v>
      </c>
      <c r="M337" s="529">
        <v>0</v>
      </c>
      <c r="N337" s="263">
        <f t="shared" si="14"/>
        <v>1</v>
      </c>
    </row>
    <row r="338" spans="2:14" ht="13.5" customHeight="1">
      <c r="B338" s="676" t="s">
        <v>14</v>
      </c>
      <c r="C338" s="676" t="s">
        <v>104</v>
      </c>
      <c r="D338" s="672" t="s">
        <v>1292</v>
      </c>
      <c r="E338" s="677" t="s">
        <v>17</v>
      </c>
      <c r="F338" s="677" t="s">
        <v>17</v>
      </c>
      <c r="G338" s="677" t="s">
        <v>17</v>
      </c>
      <c r="H338" s="677" t="s">
        <v>17</v>
      </c>
      <c r="I338" s="677" t="s">
        <v>17</v>
      </c>
      <c r="J338" s="677" t="s">
        <v>17</v>
      </c>
      <c r="K338" s="677" t="s">
        <v>17</v>
      </c>
      <c r="L338" s="529">
        <v>1</v>
      </c>
      <c r="M338" s="529">
        <v>0</v>
      </c>
      <c r="N338" s="263">
        <f t="shared" si="14"/>
        <v>1</v>
      </c>
    </row>
    <row r="339" spans="2:14" ht="13.5" customHeight="1">
      <c r="B339" s="676" t="s">
        <v>14</v>
      </c>
      <c r="C339" s="676" t="s">
        <v>104</v>
      </c>
      <c r="D339" s="672" t="s">
        <v>1293</v>
      </c>
      <c r="E339" s="677" t="s">
        <v>17</v>
      </c>
      <c r="F339" s="677" t="s">
        <v>17</v>
      </c>
      <c r="G339" s="677" t="s">
        <v>17</v>
      </c>
      <c r="H339" s="677" t="s">
        <v>17</v>
      </c>
      <c r="I339" s="677" t="s">
        <v>17</v>
      </c>
      <c r="J339" s="677" t="s">
        <v>17</v>
      </c>
      <c r="K339" s="677" t="s">
        <v>17</v>
      </c>
      <c r="L339" s="529">
        <v>1</v>
      </c>
      <c r="M339" s="529">
        <v>0</v>
      </c>
      <c r="N339" s="263">
        <f t="shared" si="14"/>
        <v>1</v>
      </c>
    </row>
    <row r="340" spans="2:14" ht="13.5" customHeight="1">
      <c r="B340" s="676" t="s">
        <v>479</v>
      </c>
      <c r="C340" s="676" t="s">
        <v>123</v>
      </c>
      <c r="D340" s="672" t="s">
        <v>313</v>
      </c>
      <c r="E340" s="677" t="s">
        <v>17</v>
      </c>
      <c r="F340" s="678" t="s">
        <v>17</v>
      </c>
      <c r="G340" s="678">
        <v>1</v>
      </c>
      <c r="H340" s="678" t="s">
        <v>17</v>
      </c>
      <c r="I340" s="677" t="s">
        <v>17</v>
      </c>
      <c r="J340" s="678" t="s">
        <v>17</v>
      </c>
      <c r="K340" s="678" t="s">
        <v>17</v>
      </c>
      <c r="L340" s="529">
        <v>0</v>
      </c>
      <c r="M340" s="529">
        <v>1</v>
      </c>
      <c r="N340" s="263">
        <f t="shared" si="14"/>
        <v>2</v>
      </c>
    </row>
    <row r="341" spans="2:14" ht="13.5" customHeight="1">
      <c r="B341" s="676" t="s">
        <v>479</v>
      </c>
      <c r="C341" s="676" t="s">
        <v>123</v>
      </c>
      <c r="D341" s="672" t="s">
        <v>314</v>
      </c>
      <c r="E341" s="677">
        <v>2</v>
      </c>
      <c r="F341" s="678">
        <v>3</v>
      </c>
      <c r="G341" s="678">
        <v>2</v>
      </c>
      <c r="H341" s="678">
        <v>4</v>
      </c>
      <c r="I341" s="677">
        <v>2</v>
      </c>
      <c r="J341" s="678" t="s">
        <v>17</v>
      </c>
      <c r="K341" s="678">
        <v>3</v>
      </c>
      <c r="L341" s="529">
        <v>1</v>
      </c>
      <c r="M341" s="529">
        <v>1</v>
      </c>
      <c r="N341" s="263">
        <f>SUM(E341:M341)</f>
        <v>18</v>
      </c>
    </row>
    <row r="342" spans="2:14" ht="13.5" customHeight="1">
      <c r="B342" s="676" t="s">
        <v>479</v>
      </c>
      <c r="C342" s="676" t="s">
        <v>123</v>
      </c>
      <c r="D342" s="672" t="s">
        <v>315</v>
      </c>
      <c r="E342" s="677" t="s">
        <v>17</v>
      </c>
      <c r="F342" s="678" t="s">
        <v>17</v>
      </c>
      <c r="G342" s="678">
        <v>1</v>
      </c>
      <c r="H342" s="678" t="s">
        <v>17</v>
      </c>
      <c r="I342" s="677" t="s">
        <v>17</v>
      </c>
      <c r="J342" s="678" t="s">
        <v>17</v>
      </c>
      <c r="K342" s="678">
        <v>1</v>
      </c>
      <c r="L342" s="529">
        <v>0</v>
      </c>
      <c r="M342" s="529">
        <v>0</v>
      </c>
      <c r="N342" s="263">
        <f t="shared" si="14"/>
        <v>2</v>
      </c>
    </row>
    <row r="343" spans="2:14" ht="13.5" customHeight="1">
      <c r="B343" s="676" t="s">
        <v>479</v>
      </c>
      <c r="C343" s="676" t="s">
        <v>123</v>
      </c>
      <c r="D343" s="672" t="s">
        <v>316</v>
      </c>
      <c r="E343" s="677" t="s">
        <v>17</v>
      </c>
      <c r="F343" s="678" t="s">
        <v>17</v>
      </c>
      <c r="G343" s="678" t="s">
        <v>17</v>
      </c>
      <c r="H343" s="678" t="s">
        <v>17</v>
      </c>
      <c r="I343" s="677">
        <v>1</v>
      </c>
      <c r="J343" s="678">
        <v>1</v>
      </c>
      <c r="K343" s="678">
        <v>1</v>
      </c>
      <c r="L343" s="529">
        <v>3</v>
      </c>
      <c r="M343" s="529">
        <v>2</v>
      </c>
      <c r="N343" s="263">
        <f t="shared" si="14"/>
        <v>8</v>
      </c>
    </row>
    <row r="344" spans="2:14" ht="13.5" customHeight="1">
      <c r="B344" s="676" t="s">
        <v>479</v>
      </c>
      <c r="C344" s="676" t="s">
        <v>123</v>
      </c>
      <c r="D344" s="672" t="s">
        <v>317</v>
      </c>
      <c r="E344" s="677" t="s">
        <v>17</v>
      </c>
      <c r="F344" s="678" t="s">
        <v>17</v>
      </c>
      <c r="G344" s="678">
        <v>1</v>
      </c>
      <c r="H344" s="678" t="s">
        <v>17</v>
      </c>
      <c r="I344" s="677" t="s">
        <v>17</v>
      </c>
      <c r="J344" s="678" t="s">
        <v>17</v>
      </c>
      <c r="K344" s="678" t="s">
        <v>17</v>
      </c>
      <c r="L344" s="529">
        <v>1</v>
      </c>
      <c r="M344" s="529">
        <v>0</v>
      </c>
      <c r="N344" s="263">
        <f t="shared" si="14"/>
        <v>2</v>
      </c>
    </row>
    <row r="345" spans="2:14" ht="13.5" customHeight="1">
      <c r="B345" s="676" t="s">
        <v>479</v>
      </c>
      <c r="C345" s="676" t="s">
        <v>123</v>
      </c>
      <c r="D345" s="672" t="s">
        <v>318</v>
      </c>
      <c r="E345" s="677">
        <v>2</v>
      </c>
      <c r="F345" s="678" t="s">
        <v>17</v>
      </c>
      <c r="G345" s="678">
        <v>1</v>
      </c>
      <c r="H345" s="678">
        <v>3</v>
      </c>
      <c r="I345" s="677">
        <v>1</v>
      </c>
      <c r="J345" s="678">
        <v>4</v>
      </c>
      <c r="K345" s="678">
        <v>2</v>
      </c>
      <c r="L345" s="529">
        <v>0</v>
      </c>
      <c r="M345" s="529">
        <v>0</v>
      </c>
      <c r="N345" s="263">
        <f t="shared" si="14"/>
        <v>13</v>
      </c>
    </row>
    <row r="346" spans="2:14" ht="13.5" customHeight="1">
      <c r="B346" s="676" t="s">
        <v>479</v>
      </c>
      <c r="C346" s="676" t="s">
        <v>123</v>
      </c>
      <c r="D346" s="672" t="s">
        <v>319</v>
      </c>
      <c r="E346" s="677">
        <v>1</v>
      </c>
      <c r="F346" s="678">
        <v>2</v>
      </c>
      <c r="G346" s="678">
        <v>1</v>
      </c>
      <c r="H346" s="678">
        <v>2</v>
      </c>
      <c r="I346" s="677">
        <v>1</v>
      </c>
      <c r="J346" s="678">
        <v>4</v>
      </c>
      <c r="K346" s="678">
        <v>3</v>
      </c>
      <c r="L346" s="529">
        <v>2</v>
      </c>
      <c r="M346" s="529">
        <v>2</v>
      </c>
      <c r="N346" s="263">
        <f t="shared" si="14"/>
        <v>18</v>
      </c>
    </row>
    <row r="347" spans="2:14" ht="13.5" customHeight="1">
      <c r="B347" s="676" t="s">
        <v>479</v>
      </c>
      <c r="C347" s="676" t="s">
        <v>123</v>
      </c>
      <c r="D347" s="672" t="s">
        <v>320</v>
      </c>
      <c r="E347" s="677">
        <v>1</v>
      </c>
      <c r="F347" s="678" t="s">
        <v>17</v>
      </c>
      <c r="G347" s="678">
        <v>3</v>
      </c>
      <c r="H347" s="678">
        <v>2</v>
      </c>
      <c r="I347" s="677">
        <v>3</v>
      </c>
      <c r="J347" s="678" t="s">
        <v>17</v>
      </c>
      <c r="K347" s="678">
        <v>1</v>
      </c>
      <c r="L347" s="529">
        <v>1</v>
      </c>
      <c r="M347" s="529">
        <v>0</v>
      </c>
      <c r="N347" s="263">
        <f t="shared" si="14"/>
        <v>11</v>
      </c>
    </row>
    <row r="348" spans="2:14" ht="13.5" customHeight="1">
      <c r="B348" s="676" t="s">
        <v>479</v>
      </c>
      <c r="C348" s="676" t="s">
        <v>123</v>
      </c>
      <c r="D348" s="672" t="s">
        <v>158</v>
      </c>
      <c r="E348" s="677" t="s">
        <v>17</v>
      </c>
      <c r="F348" s="678">
        <v>2</v>
      </c>
      <c r="G348" s="678">
        <v>1</v>
      </c>
      <c r="H348" s="678">
        <v>3</v>
      </c>
      <c r="I348" s="677">
        <v>2</v>
      </c>
      <c r="J348" s="678" t="s">
        <v>17</v>
      </c>
      <c r="K348" s="678">
        <v>1</v>
      </c>
      <c r="L348" s="529">
        <v>1</v>
      </c>
      <c r="M348" s="529">
        <v>1</v>
      </c>
      <c r="N348" s="263">
        <f t="shared" si="14"/>
        <v>11</v>
      </c>
    </row>
    <row r="349" spans="2:14" ht="13.5" customHeight="1">
      <c r="B349" s="676" t="s">
        <v>479</v>
      </c>
      <c r="C349" s="676" t="s">
        <v>123</v>
      </c>
      <c r="D349" s="672" t="s">
        <v>321</v>
      </c>
      <c r="E349" s="677" t="s">
        <v>17</v>
      </c>
      <c r="F349" s="678" t="s">
        <v>17</v>
      </c>
      <c r="G349" s="678" t="s">
        <v>17</v>
      </c>
      <c r="H349" s="678" t="s">
        <v>17</v>
      </c>
      <c r="I349" s="677">
        <v>1</v>
      </c>
      <c r="J349" s="678" t="s">
        <v>17</v>
      </c>
      <c r="K349" s="678" t="s">
        <v>17</v>
      </c>
      <c r="L349" s="529">
        <v>0</v>
      </c>
      <c r="M349" s="529">
        <v>0</v>
      </c>
      <c r="N349" s="263">
        <f t="shared" si="14"/>
        <v>1</v>
      </c>
    </row>
    <row r="350" spans="2:14" ht="13.5" customHeight="1">
      <c r="B350" s="676" t="s">
        <v>479</v>
      </c>
      <c r="C350" s="676" t="s">
        <v>123</v>
      </c>
      <c r="D350" s="672" t="s">
        <v>1065</v>
      </c>
      <c r="E350" s="677" t="s">
        <v>17</v>
      </c>
      <c r="F350" s="678" t="s">
        <v>17</v>
      </c>
      <c r="G350" s="678" t="s">
        <v>17</v>
      </c>
      <c r="H350" s="678" t="s">
        <v>17</v>
      </c>
      <c r="I350" s="677" t="s">
        <v>17</v>
      </c>
      <c r="J350" s="678" t="s">
        <v>17</v>
      </c>
      <c r="K350" s="678">
        <v>1</v>
      </c>
      <c r="L350" s="529">
        <v>0</v>
      </c>
      <c r="M350" s="529">
        <v>0</v>
      </c>
      <c r="N350" s="263">
        <f t="shared" si="14"/>
        <v>1</v>
      </c>
    </row>
    <row r="351" spans="2:14" ht="13.5" customHeight="1">
      <c r="B351" s="676" t="s">
        <v>479</v>
      </c>
      <c r="C351" s="676" t="s">
        <v>123</v>
      </c>
      <c r="D351" s="672" t="s">
        <v>283</v>
      </c>
      <c r="E351" s="677" t="s">
        <v>17</v>
      </c>
      <c r="F351" s="678">
        <v>2</v>
      </c>
      <c r="G351" s="678">
        <v>3</v>
      </c>
      <c r="H351" s="678">
        <v>1</v>
      </c>
      <c r="I351" s="677">
        <v>2</v>
      </c>
      <c r="J351" s="678">
        <v>2</v>
      </c>
      <c r="K351" s="678" t="s">
        <v>17</v>
      </c>
      <c r="L351" s="529">
        <v>2</v>
      </c>
      <c r="M351" s="529">
        <v>0</v>
      </c>
      <c r="N351" s="263">
        <f t="shared" si="14"/>
        <v>12</v>
      </c>
    </row>
    <row r="352" spans="2:14" ht="13.5" customHeight="1">
      <c r="B352" s="676" t="s">
        <v>479</v>
      </c>
      <c r="C352" s="676" t="s">
        <v>123</v>
      </c>
      <c r="D352" s="672" t="s">
        <v>123</v>
      </c>
      <c r="E352" s="677" t="s">
        <v>17</v>
      </c>
      <c r="F352" s="678">
        <v>1</v>
      </c>
      <c r="G352" s="678" t="s">
        <v>17</v>
      </c>
      <c r="H352" s="678" t="s">
        <v>17</v>
      </c>
      <c r="I352" s="677">
        <v>3</v>
      </c>
      <c r="J352" s="678" t="s">
        <v>17</v>
      </c>
      <c r="K352" s="678" t="s">
        <v>17</v>
      </c>
      <c r="L352" s="529">
        <v>2</v>
      </c>
      <c r="M352" s="529">
        <v>1</v>
      </c>
      <c r="N352" s="263">
        <f t="shared" si="14"/>
        <v>7</v>
      </c>
    </row>
    <row r="353" spans="2:14" ht="13.5" customHeight="1">
      <c r="B353" s="676" t="s">
        <v>479</v>
      </c>
      <c r="C353" s="676" t="s">
        <v>123</v>
      </c>
      <c r="D353" s="672" t="s">
        <v>322</v>
      </c>
      <c r="E353" s="677" t="s">
        <v>17</v>
      </c>
      <c r="F353" s="678">
        <v>1</v>
      </c>
      <c r="G353" s="678" t="s">
        <v>17</v>
      </c>
      <c r="H353" s="678">
        <v>1</v>
      </c>
      <c r="I353" s="677" t="s">
        <v>17</v>
      </c>
      <c r="J353" s="678" t="s">
        <v>17</v>
      </c>
      <c r="K353" s="678" t="s">
        <v>17</v>
      </c>
      <c r="L353" s="529">
        <v>0</v>
      </c>
      <c r="M353" s="529">
        <v>0</v>
      </c>
      <c r="N353" s="263">
        <f t="shared" si="14"/>
        <v>2</v>
      </c>
    </row>
    <row r="354" spans="2:14" ht="13.5" customHeight="1">
      <c r="B354" s="676" t="s">
        <v>479</v>
      </c>
      <c r="C354" s="676" t="s">
        <v>123</v>
      </c>
      <c r="D354" s="672" t="s">
        <v>323</v>
      </c>
      <c r="E354" s="677" t="s">
        <v>17</v>
      </c>
      <c r="F354" s="678">
        <v>5</v>
      </c>
      <c r="G354" s="678" t="s">
        <v>17</v>
      </c>
      <c r="H354" s="678" t="s">
        <v>17</v>
      </c>
      <c r="I354" s="677">
        <v>4</v>
      </c>
      <c r="J354" s="678">
        <v>2</v>
      </c>
      <c r="K354" s="678" t="s">
        <v>17</v>
      </c>
      <c r="L354" s="529">
        <v>0</v>
      </c>
      <c r="M354" s="529">
        <v>2</v>
      </c>
      <c r="N354" s="263">
        <f t="shared" si="14"/>
        <v>13</v>
      </c>
    </row>
    <row r="355" spans="2:14" ht="13.5" customHeight="1">
      <c r="B355" s="676" t="s">
        <v>479</v>
      </c>
      <c r="C355" s="676" t="s">
        <v>123</v>
      </c>
      <c r="D355" s="672" t="s">
        <v>324</v>
      </c>
      <c r="E355" s="677">
        <v>1</v>
      </c>
      <c r="F355" s="678" t="s">
        <v>17</v>
      </c>
      <c r="G355" s="678" t="s">
        <v>17</v>
      </c>
      <c r="H355" s="678">
        <v>1</v>
      </c>
      <c r="I355" s="677">
        <v>1</v>
      </c>
      <c r="J355" s="677" t="s">
        <v>17</v>
      </c>
      <c r="K355" s="678" t="s">
        <v>17</v>
      </c>
      <c r="L355" s="529">
        <v>0</v>
      </c>
      <c r="M355" s="529">
        <v>3</v>
      </c>
      <c r="N355" s="263">
        <f t="shared" si="14"/>
        <v>6</v>
      </c>
    </row>
    <row r="356" spans="2:14" ht="13.5" customHeight="1">
      <c r="B356" s="676" t="s">
        <v>479</v>
      </c>
      <c r="C356" s="676" t="s">
        <v>123</v>
      </c>
      <c r="D356" s="672" t="s">
        <v>1521</v>
      </c>
      <c r="E356" s="677" t="s">
        <v>17</v>
      </c>
      <c r="F356" s="678" t="s">
        <v>17</v>
      </c>
      <c r="G356" s="678">
        <v>3</v>
      </c>
      <c r="H356" s="678" t="s">
        <v>17</v>
      </c>
      <c r="I356" s="677" t="s">
        <v>17</v>
      </c>
      <c r="J356" s="678" t="s">
        <v>17</v>
      </c>
      <c r="K356" s="678">
        <v>1</v>
      </c>
      <c r="L356" s="529">
        <v>0</v>
      </c>
      <c r="M356" s="529">
        <v>1</v>
      </c>
      <c r="N356" s="263">
        <f t="shared" si="14"/>
        <v>5</v>
      </c>
    </row>
    <row r="357" spans="2:14" ht="13.5" customHeight="1">
      <c r="B357" s="676" t="s">
        <v>479</v>
      </c>
      <c r="C357" s="676" t="s">
        <v>123</v>
      </c>
      <c r="D357" s="672" t="s">
        <v>176</v>
      </c>
      <c r="E357" s="677" t="s">
        <v>17</v>
      </c>
      <c r="F357" s="678">
        <v>1</v>
      </c>
      <c r="G357" s="678" t="s">
        <v>17</v>
      </c>
      <c r="H357" s="678">
        <v>1</v>
      </c>
      <c r="I357" s="677" t="s">
        <v>17</v>
      </c>
      <c r="J357" s="678" t="s">
        <v>17</v>
      </c>
      <c r="K357" s="678" t="s">
        <v>17</v>
      </c>
      <c r="L357" s="529">
        <v>0</v>
      </c>
      <c r="M357" s="529">
        <v>1</v>
      </c>
      <c r="N357" s="263">
        <f t="shared" si="14"/>
        <v>3</v>
      </c>
    </row>
    <row r="358" spans="2:14" ht="13.5" customHeight="1">
      <c r="B358" s="679" t="s">
        <v>479</v>
      </c>
      <c r="C358" s="679" t="s">
        <v>123</v>
      </c>
      <c r="D358" s="680" t="s">
        <v>1522</v>
      </c>
      <c r="E358" s="681">
        <v>1</v>
      </c>
      <c r="F358" s="682" t="s">
        <v>17</v>
      </c>
      <c r="G358" s="682" t="s">
        <v>17</v>
      </c>
      <c r="H358" s="682">
        <v>1</v>
      </c>
      <c r="I358" s="681">
        <v>1</v>
      </c>
      <c r="J358" s="682">
        <v>2</v>
      </c>
      <c r="K358" s="682" t="s">
        <v>17</v>
      </c>
      <c r="L358" s="686">
        <v>3</v>
      </c>
      <c r="M358" s="686">
        <v>0</v>
      </c>
      <c r="N358" s="683">
        <f t="shared" si="14"/>
        <v>8</v>
      </c>
    </row>
    <row r="359" spans="2:14" ht="13.5" customHeight="1">
      <c r="B359" s="676"/>
      <c r="C359" s="676"/>
      <c r="E359" s="678"/>
      <c r="F359" s="678"/>
      <c r="G359" s="678"/>
      <c r="H359" s="678"/>
      <c r="I359" s="678"/>
      <c r="J359" s="678"/>
      <c r="K359" s="678"/>
      <c r="L359" s="678"/>
      <c r="M359" s="678"/>
      <c r="N359" s="593" t="s">
        <v>1487</v>
      </c>
    </row>
    <row r="360" spans="2:14" ht="13.5" customHeight="1">
      <c r="B360" s="676"/>
      <c r="C360" s="676"/>
      <c r="E360" s="678"/>
      <c r="G360" s="678"/>
      <c r="H360" s="678"/>
      <c r="I360" s="678"/>
      <c r="J360" s="678"/>
      <c r="K360" s="678"/>
      <c r="L360" s="678"/>
      <c r="M360" s="678"/>
      <c r="N360" s="263"/>
    </row>
    <row r="361" spans="2:14" ht="14.1" customHeight="1">
      <c r="B361" s="798" t="s">
        <v>1457</v>
      </c>
      <c r="C361" s="798"/>
      <c r="D361" s="798"/>
      <c r="E361" s="798"/>
      <c r="F361" s="798"/>
      <c r="G361" s="798"/>
      <c r="H361" s="798"/>
      <c r="I361" s="798"/>
      <c r="J361" s="798"/>
      <c r="K361" s="798"/>
      <c r="L361" s="798"/>
      <c r="M361" s="798"/>
      <c r="N361" s="798"/>
    </row>
    <row r="362" spans="2:14" ht="14.1" customHeight="1">
      <c r="B362" s="798" t="s">
        <v>1587</v>
      </c>
      <c r="C362" s="798"/>
      <c r="D362" s="798"/>
      <c r="E362" s="798"/>
      <c r="F362" s="798"/>
      <c r="G362" s="798"/>
      <c r="H362" s="798"/>
      <c r="I362" s="798"/>
      <c r="J362" s="798"/>
      <c r="K362" s="798"/>
      <c r="L362" s="798"/>
      <c r="M362" s="798"/>
      <c r="N362" s="798"/>
    </row>
    <row r="363" spans="2:14" ht="14.1" customHeight="1">
      <c r="B363" s="805" t="s">
        <v>1432</v>
      </c>
      <c r="C363" s="805"/>
      <c r="D363" s="805"/>
      <c r="E363" s="805"/>
      <c r="F363" s="805"/>
      <c r="G363" s="805"/>
      <c r="H363" s="805"/>
      <c r="I363" s="805"/>
      <c r="J363" s="805"/>
      <c r="K363" s="805"/>
      <c r="L363" s="805"/>
      <c r="M363" s="805"/>
      <c r="N363" s="805"/>
    </row>
    <row r="364" spans="2:14" ht="30" customHeight="1">
      <c r="B364" s="667" t="s">
        <v>457</v>
      </c>
      <c r="C364" s="667" t="s">
        <v>459</v>
      </c>
      <c r="D364" s="668" t="s">
        <v>460</v>
      </c>
      <c r="E364" s="669">
        <v>2015</v>
      </c>
      <c r="F364" s="669">
        <v>2016</v>
      </c>
      <c r="G364" s="669">
        <v>2017</v>
      </c>
      <c r="H364" s="669">
        <v>2018</v>
      </c>
      <c r="I364" s="669">
        <v>2019</v>
      </c>
      <c r="J364" s="669">
        <v>2020</v>
      </c>
      <c r="K364" s="669">
        <v>2021</v>
      </c>
      <c r="L364" s="669">
        <v>2022</v>
      </c>
      <c r="M364" s="669">
        <v>2023</v>
      </c>
      <c r="N364" s="669" t="s">
        <v>26</v>
      </c>
    </row>
    <row r="365" spans="2:14" ht="13.5" customHeight="1">
      <c r="B365" s="676" t="s">
        <v>479</v>
      </c>
      <c r="C365" s="676" t="s">
        <v>123</v>
      </c>
      <c r="D365" s="672" t="s">
        <v>325</v>
      </c>
      <c r="E365" s="677">
        <v>1</v>
      </c>
      <c r="F365" s="678" t="s">
        <v>17</v>
      </c>
      <c r="G365" s="678" t="s">
        <v>17</v>
      </c>
      <c r="H365" s="678" t="s">
        <v>17</v>
      </c>
      <c r="I365" s="677">
        <v>1</v>
      </c>
      <c r="J365" s="678">
        <v>1</v>
      </c>
      <c r="K365" s="678" t="s">
        <v>17</v>
      </c>
      <c r="L365" s="529">
        <v>0</v>
      </c>
      <c r="M365" s="529">
        <v>0</v>
      </c>
      <c r="N365" s="263">
        <f t="shared" ref="N365:N385" si="15">SUM(E365:M365)</f>
        <v>3</v>
      </c>
    </row>
    <row r="366" spans="2:14" ht="13.5" customHeight="1">
      <c r="B366" s="676" t="s">
        <v>479</v>
      </c>
      <c r="C366" s="676" t="s">
        <v>123</v>
      </c>
      <c r="D366" s="672" t="s">
        <v>326</v>
      </c>
      <c r="E366" s="677">
        <v>2</v>
      </c>
      <c r="F366" s="678" t="s">
        <v>17</v>
      </c>
      <c r="G366" s="678" t="s">
        <v>17</v>
      </c>
      <c r="H366" s="678">
        <v>1</v>
      </c>
      <c r="I366" s="677">
        <v>2</v>
      </c>
      <c r="J366" s="678">
        <v>1</v>
      </c>
      <c r="K366" s="678">
        <v>4</v>
      </c>
      <c r="L366" s="529">
        <v>0</v>
      </c>
      <c r="M366" s="529">
        <v>0</v>
      </c>
      <c r="N366" s="263">
        <f t="shared" si="15"/>
        <v>10</v>
      </c>
    </row>
    <row r="367" spans="2:14" ht="13.5" customHeight="1">
      <c r="B367" s="676" t="s">
        <v>479</v>
      </c>
      <c r="C367" s="676" t="s">
        <v>123</v>
      </c>
      <c r="D367" s="672" t="s">
        <v>327</v>
      </c>
      <c r="E367" s="677">
        <v>1</v>
      </c>
      <c r="F367" s="678" t="s">
        <v>17</v>
      </c>
      <c r="G367" s="678">
        <v>2</v>
      </c>
      <c r="H367" s="678">
        <v>1</v>
      </c>
      <c r="I367" s="677" t="s">
        <v>17</v>
      </c>
      <c r="J367" s="678" t="s">
        <v>17</v>
      </c>
      <c r="K367" s="678" t="s">
        <v>17</v>
      </c>
      <c r="L367" s="529">
        <v>1</v>
      </c>
      <c r="M367" s="529">
        <v>1</v>
      </c>
      <c r="N367" s="263">
        <f t="shared" si="15"/>
        <v>6</v>
      </c>
    </row>
    <row r="368" spans="2:14" ht="13.5" customHeight="1">
      <c r="B368" s="676" t="s">
        <v>479</v>
      </c>
      <c r="C368" s="676" t="s">
        <v>123</v>
      </c>
      <c r="D368" s="672" t="s">
        <v>328</v>
      </c>
      <c r="E368" s="677" t="s">
        <v>17</v>
      </c>
      <c r="F368" s="678">
        <v>2</v>
      </c>
      <c r="G368" s="678">
        <v>1</v>
      </c>
      <c r="H368" s="678" t="s">
        <v>17</v>
      </c>
      <c r="I368" s="677" t="s">
        <v>17</v>
      </c>
      <c r="J368" s="678" t="s">
        <v>17</v>
      </c>
      <c r="K368" s="678">
        <v>1</v>
      </c>
      <c r="L368" s="529">
        <v>0</v>
      </c>
      <c r="M368" s="529">
        <v>1</v>
      </c>
      <c r="N368" s="263">
        <f t="shared" si="15"/>
        <v>5</v>
      </c>
    </row>
    <row r="369" spans="2:14" ht="13.5" customHeight="1">
      <c r="B369" s="676" t="s">
        <v>479</v>
      </c>
      <c r="C369" s="676" t="s">
        <v>123</v>
      </c>
      <c r="D369" s="672" t="s">
        <v>329</v>
      </c>
      <c r="E369" s="677">
        <v>3</v>
      </c>
      <c r="F369" s="678">
        <v>5</v>
      </c>
      <c r="G369" s="678">
        <v>3</v>
      </c>
      <c r="H369" s="678">
        <v>3</v>
      </c>
      <c r="I369" s="677">
        <v>3</v>
      </c>
      <c r="J369" s="678">
        <v>3</v>
      </c>
      <c r="K369" s="678">
        <v>2</v>
      </c>
      <c r="L369" s="529">
        <v>2</v>
      </c>
      <c r="M369" s="529">
        <v>2</v>
      </c>
      <c r="N369" s="263">
        <f t="shared" si="15"/>
        <v>26</v>
      </c>
    </row>
    <row r="370" spans="2:14" ht="13.5" customHeight="1">
      <c r="B370" s="676" t="s">
        <v>479</v>
      </c>
      <c r="C370" s="676" t="s">
        <v>123</v>
      </c>
      <c r="D370" s="672" t="s">
        <v>330</v>
      </c>
      <c r="E370" s="677">
        <v>2</v>
      </c>
      <c r="F370" s="678">
        <v>1</v>
      </c>
      <c r="G370" s="678">
        <v>1</v>
      </c>
      <c r="H370" s="678">
        <v>2</v>
      </c>
      <c r="I370" s="677">
        <v>1</v>
      </c>
      <c r="J370" s="678">
        <v>2</v>
      </c>
      <c r="K370" s="678">
        <v>3</v>
      </c>
      <c r="L370" s="529">
        <v>5</v>
      </c>
      <c r="M370" s="529">
        <v>1</v>
      </c>
      <c r="N370" s="263">
        <f t="shared" si="15"/>
        <v>18</v>
      </c>
    </row>
    <row r="371" spans="2:14" ht="13.5" customHeight="1">
      <c r="B371" s="676" t="s">
        <v>479</v>
      </c>
      <c r="C371" s="676" t="s">
        <v>123</v>
      </c>
      <c r="D371" s="672" t="s">
        <v>331</v>
      </c>
      <c r="E371" s="677" t="s">
        <v>17</v>
      </c>
      <c r="F371" s="678">
        <v>1</v>
      </c>
      <c r="G371" s="678" t="s">
        <v>17</v>
      </c>
      <c r="H371" s="678" t="s">
        <v>17</v>
      </c>
      <c r="I371" s="677" t="s">
        <v>17</v>
      </c>
      <c r="J371" s="678" t="s">
        <v>17</v>
      </c>
      <c r="K371" s="678" t="s">
        <v>17</v>
      </c>
      <c r="L371" s="529">
        <v>1</v>
      </c>
      <c r="M371" s="529">
        <v>0</v>
      </c>
      <c r="N371" s="263">
        <f t="shared" si="15"/>
        <v>2</v>
      </c>
    </row>
    <row r="372" spans="2:14" ht="13.5" customHeight="1">
      <c r="B372" s="676" t="s">
        <v>479</v>
      </c>
      <c r="C372" s="676" t="s">
        <v>123</v>
      </c>
      <c r="D372" s="672" t="s">
        <v>332</v>
      </c>
      <c r="E372" s="677">
        <v>2</v>
      </c>
      <c r="F372" s="678">
        <v>3</v>
      </c>
      <c r="G372" s="678">
        <v>1</v>
      </c>
      <c r="H372" s="678">
        <v>1</v>
      </c>
      <c r="I372" s="677">
        <v>2</v>
      </c>
      <c r="J372" s="678">
        <v>2</v>
      </c>
      <c r="K372" s="678">
        <v>4</v>
      </c>
      <c r="L372" s="529">
        <v>4</v>
      </c>
      <c r="M372" s="529">
        <v>3</v>
      </c>
      <c r="N372" s="263">
        <f t="shared" si="15"/>
        <v>22</v>
      </c>
    </row>
    <row r="373" spans="2:14" ht="13.5" customHeight="1">
      <c r="B373" s="676" t="s">
        <v>479</v>
      </c>
      <c r="C373" s="676" t="s">
        <v>123</v>
      </c>
      <c r="D373" s="672" t="s">
        <v>62</v>
      </c>
      <c r="E373" s="677" t="s">
        <v>17</v>
      </c>
      <c r="F373" s="678" t="s">
        <v>17</v>
      </c>
      <c r="G373" s="678" t="s">
        <v>17</v>
      </c>
      <c r="H373" s="678">
        <v>1</v>
      </c>
      <c r="I373" s="677" t="s">
        <v>17</v>
      </c>
      <c r="J373" s="678" t="s">
        <v>17</v>
      </c>
      <c r="K373" s="678" t="s">
        <v>17</v>
      </c>
      <c r="L373" s="529">
        <v>0</v>
      </c>
      <c r="M373" s="529">
        <v>0</v>
      </c>
      <c r="N373" s="263">
        <f t="shared" si="15"/>
        <v>1</v>
      </c>
    </row>
    <row r="374" spans="2:14" ht="13.5" customHeight="1">
      <c r="B374" s="676" t="s">
        <v>479</v>
      </c>
      <c r="C374" s="676" t="s">
        <v>123</v>
      </c>
      <c r="D374" s="672" t="s">
        <v>333</v>
      </c>
      <c r="E374" s="677">
        <v>1</v>
      </c>
      <c r="F374" s="678" t="s">
        <v>17</v>
      </c>
      <c r="G374" s="678" t="s">
        <v>17</v>
      </c>
      <c r="H374" s="678">
        <v>2</v>
      </c>
      <c r="I374" s="677">
        <v>4</v>
      </c>
      <c r="J374" s="678" t="s">
        <v>17</v>
      </c>
      <c r="K374" s="678" t="s">
        <v>17</v>
      </c>
      <c r="L374" s="529">
        <v>1</v>
      </c>
      <c r="M374" s="529">
        <v>0</v>
      </c>
      <c r="N374" s="263">
        <f t="shared" si="15"/>
        <v>8</v>
      </c>
    </row>
    <row r="375" spans="2:14" ht="13.5" customHeight="1">
      <c r="B375" s="676" t="s">
        <v>479</v>
      </c>
      <c r="C375" s="676" t="s">
        <v>123</v>
      </c>
      <c r="D375" s="672" t="s">
        <v>339</v>
      </c>
      <c r="E375" s="677" t="s">
        <v>17</v>
      </c>
      <c r="F375" s="678" t="s">
        <v>17</v>
      </c>
      <c r="G375" s="678" t="s">
        <v>17</v>
      </c>
      <c r="H375" s="678" t="s">
        <v>17</v>
      </c>
      <c r="I375" s="677" t="s">
        <v>17</v>
      </c>
      <c r="J375" s="678" t="s">
        <v>17</v>
      </c>
      <c r="K375" s="678">
        <v>1</v>
      </c>
      <c r="L375" s="529">
        <v>0</v>
      </c>
      <c r="M375" s="529">
        <v>0</v>
      </c>
      <c r="N375" s="263">
        <f t="shared" si="15"/>
        <v>1</v>
      </c>
    </row>
    <row r="376" spans="2:14" ht="13.5" customHeight="1">
      <c r="B376" s="676" t="s">
        <v>479</v>
      </c>
      <c r="C376" s="676" t="s">
        <v>123</v>
      </c>
      <c r="D376" s="672" t="s">
        <v>334</v>
      </c>
      <c r="E376" s="677">
        <v>1</v>
      </c>
      <c r="F376" s="678" t="s">
        <v>17</v>
      </c>
      <c r="G376" s="678">
        <v>2</v>
      </c>
      <c r="H376" s="678" t="s">
        <v>17</v>
      </c>
      <c r="I376" s="677" t="s">
        <v>17</v>
      </c>
      <c r="J376" s="678" t="s">
        <v>17</v>
      </c>
      <c r="K376" s="678">
        <v>1</v>
      </c>
      <c r="L376" s="529">
        <v>0</v>
      </c>
      <c r="M376" s="529">
        <v>1</v>
      </c>
      <c r="N376" s="263">
        <f t="shared" si="15"/>
        <v>5</v>
      </c>
    </row>
    <row r="377" spans="2:14" ht="13.5" customHeight="1">
      <c r="B377" s="676" t="s">
        <v>479</v>
      </c>
      <c r="C377" s="676" t="s">
        <v>123</v>
      </c>
      <c r="D377" s="672" t="s">
        <v>1603</v>
      </c>
      <c r="E377" s="677">
        <v>1</v>
      </c>
      <c r="F377" s="678">
        <v>3</v>
      </c>
      <c r="G377" s="678">
        <v>1</v>
      </c>
      <c r="H377" s="678">
        <v>1</v>
      </c>
      <c r="I377" s="677" t="s">
        <v>17</v>
      </c>
      <c r="J377" s="678">
        <v>1</v>
      </c>
      <c r="K377" s="678" t="s">
        <v>17</v>
      </c>
      <c r="L377" s="529">
        <v>4</v>
      </c>
      <c r="M377" s="529">
        <v>2</v>
      </c>
      <c r="N377" s="263">
        <f t="shared" si="15"/>
        <v>13</v>
      </c>
    </row>
    <row r="378" spans="2:14" ht="13.5" customHeight="1">
      <c r="B378" s="676" t="s">
        <v>479</v>
      </c>
      <c r="C378" s="676" t="s">
        <v>123</v>
      </c>
      <c r="D378" s="672" t="s">
        <v>335</v>
      </c>
      <c r="E378" s="677">
        <v>9</v>
      </c>
      <c r="F378" s="678">
        <v>2</v>
      </c>
      <c r="G378" s="678">
        <v>2</v>
      </c>
      <c r="H378" s="678">
        <v>1</v>
      </c>
      <c r="I378" s="677">
        <v>1</v>
      </c>
      <c r="J378" s="678" t="s">
        <v>17</v>
      </c>
      <c r="K378" s="678">
        <v>2</v>
      </c>
      <c r="L378" s="529">
        <v>2</v>
      </c>
      <c r="M378" s="529">
        <v>0</v>
      </c>
      <c r="N378" s="263">
        <f t="shared" si="15"/>
        <v>19</v>
      </c>
    </row>
    <row r="379" spans="2:14" ht="13.5" customHeight="1">
      <c r="B379" s="676" t="s">
        <v>479</v>
      </c>
      <c r="C379" s="676" t="s">
        <v>123</v>
      </c>
      <c r="D379" s="672" t="s">
        <v>1294</v>
      </c>
      <c r="E379" s="677" t="s">
        <v>17</v>
      </c>
      <c r="F379" s="677" t="s">
        <v>17</v>
      </c>
      <c r="G379" s="677" t="s">
        <v>17</v>
      </c>
      <c r="H379" s="677" t="s">
        <v>17</v>
      </c>
      <c r="I379" s="677" t="s">
        <v>17</v>
      </c>
      <c r="J379" s="677" t="s">
        <v>17</v>
      </c>
      <c r="K379" s="677" t="s">
        <v>17</v>
      </c>
      <c r="L379" s="529">
        <v>1</v>
      </c>
      <c r="M379" s="529">
        <v>0</v>
      </c>
      <c r="N379" s="263">
        <f t="shared" si="15"/>
        <v>1</v>
      </c>
    </row>
    <row r="380" spans="2:14" ht="13.5" customHeight="1">
      <c r="B380" s="676" t="s">
        <v>1140</v>
      </c>
      <c r="C380" s="676" t="s">
        <v>137</v>
      </c>
      <c r="D380" s="672" t="s">
        <v>1519</v>
      </c>
      <c r="E380" s="677" t="s">
        <v>17</v>
      </c>
      <c r="F380" s="677" t="s">
        <v>17</v>
      </c>
      <c r="G380" s="677" t="s">
        <v>17</v>
      </c>
      <c r="H380" s="677" t="s">
        <v>17</v>
      </c>
      <c r="I380" s="677" t="s">
        <v>17</v>
      </c>
      <c r="J380" s="677" t="s">
        <v>17</v>
      </c>
      <c r="K380" s="677" t="s">
        <v>17</v>
      </c>
      <c r="L380" s="529">
        <v>1</v>
      </c>
      <c r="M380" s="529">
        <v>0</v>
      </c>
      <c r="N380" s="263">
        <f t="shared" si="15"/>
        <v>1</v>
      </c>
    </row>
    <row r="381" spans="2:14" ht="13.5" customHeight="1">
      <c r="B381" s="676" t="s">
        <v>1140</v>
      </c>
      <c r="C381" s="676" t="s">
        <v>132</v>
      </c>
      <c r="D381" s="672" t="s">
        <v>132</v>
      </c>
      <c r="E381" s="677">
        <v>2</v>
      </c>
      <c r="F381" s="678" t="s">
        <v>17</v>
      </c>
      <c r="G381" s="678">
        <v>1</v>
      </c>
      <c r="H381" s="678">
        <v>1</v>
      </c>
      <c r="I381" s="677" t="s">
        <v>17</v>
      </c>
      <c r="J381" s="678" t="s">
        <v>17</v>
      </c>
      <c r="K381" s="678">
        <v>1</v>
      </c>
      <c r="L381" s="529">
        <v>1</v>
      </c>
      <c r="M381" s="529">
        <v>0</v>
      </c>
      <c r="N381" s="263">
        <f t="shared" si="15"/>
        <v>6</v>
      </c>
    </row>
    <row r="382" spans="2:14" ht="13.5" customHeight="1">
      <c r="B382" s="676" t="s">
        <v>1140</v>
      </c>
      <c r="C382" s="676" t="s">
        <v>132</v>
      </c>
      <c r="D382" s="672" t="s">
        <v>346</v>
      </c>
      <c r="E382" s="677" t="s">
        <v>17</v>
      </c>
      <c r="F382" s="678" t="s">
        <v>17</v>
      </c>
      <c r="G382" s="678" t="s">
        <v>17</v>
      </c>
      <c r="H382" s="678" t="s">
        <v>17</v>
      </c>
      <c r="I382" s="677">
        <v>1</v>
      </c>
      <c r="J382" s="678" t="s">
        <v>17</v>
      </c>
      <c r="K382" s="678" t="s">
        <v>17</v>
      </c>
      <c r="L382" s="529">
        <v>1</v>
      </c>
      <c r="M382" s="529">
        <v>0</v>
      </c>
      <c r="N382" s="263">
        <f t="shared" si="15"/>
        <v>2</v>
      </c>
    </row>
    <row r="383" spans="2:14" ht="13.5" customHeight="1">
      <c r="B383" s="676" t="s">
        <v>1140</v>
      </c>
      <c r="C383" s="676" t="s">
        <v>132</v>
      </c>
      <c r="D383" s="672" t="s">
        <v>347</v>
      </c>
      <c r="E383" s="677" t="s">
        <v>17</v>
      </c>
      <c r="F383" s="678">
        <v>1</v>
      </c>
      <c r="G383" s="678" t="s">
        <v>17</v>
      </c>
      <c r="H383" s="678" t="s">
        <v>17</v>
      </c>
      <c r="I383" s="677" t="s">
        <v>17</v>
      </c>
      <c r="J383" s="678" t="s">
        <v>17</v>
      </c>
      <c r="K383" s="678" t="s">
        <v>17</v>
      </c>
      <c r="L383" s="529">
        <v>0</v>
      </c>
      <c r="M383" s="529">
        <v>0</v>
      </c>
      <c r="N383" s="263">
        <f t="shared" si="15"/>
        <v>1</v>
      </c>
    </row>
    <row r="384" spans="2:14" ht="13.5" customHeight="1">
      <c r="B384" s="676" t="s">
        <v>1140</v>
      </c>
      <c r="C384" s="676" t="s">
        <v>133</v>
      </c>
      <c r="D384" s="672" t="s">
        <v>914</v>
      </c>
      <c r="E384" s="677" t="s">
        <v>17</v>
      </c>
      <c r="F384" s="678" t="s">
        <v>17</v>
      </c>
      <c r="G384" s="678" t="s">
        <v>17</v>
      </c>
      <c r="H384" s="678" t="s">
        <v>17</v>
      </c>
      <c r="I384" s="677" t="s">
        <v>17</v>
      </c>
      <c r="J384" s="678">
        <v>1</v>
      </c>
      <c r="K384" s="678" t="s">
        <v>17</v>
      </c>
      <c r="L384" s="529">
        <v>0</v>
      </c>
      <c r="M384" s="529">
        <v>0</v>
      </c>
      <c r="N384" s="263">
        <f t="shared" si="15"/>
        <v>1</v>
      </c>
    </row>
    <row r="385" spans="2:18" ht="13.5" customHeight="1">
      <c r="B385" s="676" t="s">
        <v>1140</v>
      </c>
      <c r="C385" s="676" t="s">
        <v>133</v>
      </c>
      <c r="D385" s="672" t="s">
        <v>348</v>
      </c>
      <c r="E385" s="677" t="s">
        <v>17</v>
      </c>
      <c r="F385" s="678" t="s">
        <v>17</v>
      </c>
      <c r="G385" s="678" t="s">
        <v>17</v>
      </c>
      <c r="H385" s="678" t="s">
        <v>17</v>
      </c>
      <c r="I385" s="677">
        <v>1</v>
      </c>
      <c r="J385" s="678" t="s">
        <v>17</v>
      </c>
      <c r="K385" s="678" t="s">
        <v>17</v>
      </c>
      <c r="L385" s="529">
        <v>0</v>
      </c>
      <c r="M385" s="529">
        <v>0</v>
      </c>
      <c r="N385" s="263">
        <f t="shared" si="15"/>
        <v>1</v>
      </c>
    </row>
    <row r="386" spans="2:18" ht="13.5" customHeight="1">
      <c r="B386" s="676" t="s">
        <v>1140</v>
      </c>
      <c r="C386" s="676" t="s">
        <v>134</v>
      </c>
      <c r="D386" s="672" t="s">
        <v>349</v>
      </c>
      <c r="E386" s="677" t="s">
        <v>17</v>
      </c>
      <c r="F386" s="678" t="s">
        <v>17</v>
      </c>
      <c r="G386" s="678" t="s">
        <v>17</v>
      </c>
      <c r="H386" s="678">
        <v>1</v>
      </c>
      <c r="I386" s="677" t="s">
        <v>17</v>
      </c>
      <c r="J386" s="678" t="s">
        <v>17</v>
      </c>
      <c r="K386" s="678" t="s">
        <v>17</v>
      </c>
      <c r="L386" s="529">
        <v>0</v>
      </c>
      <c r="M386" s="529">
        <v>1</v>
      </c>
      <c r="N386" s="263">
        <f t="shared" ref="N386:N409" si="16">SUM(E386:M386)</f>
        <v>2</v>
      </c>
    </row>
    <row r="387" spans="2:18" ht="13.5" customHeight="1">
      <c r="B387" s="676" t="s">
        <v>1140</v>
      </c>
      <c r="C387" s="676" t="s">
        <v>134</v>
      </c>
      <c r="D387" s="672" t="s">
        <v>1520</v>
      </c>
      <c r="E387" s="677" t="s">
        <v>17</v>
      </c>
      <c r="F387" s="678" t="s">
        <v>17</v>
      </c>
      <c r="G387" s="678" t="s">
        <v>17</v>
      </c>
      <c r="H387" s="678" t="s">
        <v>17</v>
      </c>
      <c r="I387" s="677" t="s">
        <v>17</v>
      </c>
      <c r="J387" s="678">
        <v>1</v>
      </c>
      <c r="K387" s="678" t="s">
        <v>17</v>
      </c>
      <c r="L387" s="529">
        <v>0</v>
      </c>
      <c r="M387" s="529">
        <v>0</v>
      </c>
      <c r="N387" s="263">
        <f t="shared" si="16"/>
        <v>1</v>
      </c>
      <c r="R387" s="584"/>
    </row>
    <row r="388" spans="2:18" ht="15" customHeight="1">
      <c r="B388" s="676" t="s">
        <v>1140</v>
      </c>
      <c r="C388" s="676" t="s">
        <v>134</v>
      </c>
      <c r="D388" s="672" t="s">
        <v>350</v>
      </c>
      <c r="E388" s="677">
        <v>1</v>
      </c>
      <c r="F388" s="678" t="s">
        <v>17</v>
      </c>
      <c r="G388" s="678" t="s">
        <v>17</v>
      </c>
      <c r="H388" s="678" t="s">
        <v>17</v>
      </c>
      <c r="I388" s="677">
        <v>2</v>
      </c>
      <c r="J388" s="678">
        <v>1</v>
      </c>
      <c r="K388" s="678" t="s">
        <v>17</v>
      </c>
      <c r="L388" s="529">
        <v>0</v>
      </c>
      <c r="M388" s="529">
        <v>0</v>
      </c>
      <c r="N388" s="263">
        <f t="shared" si="16"/>
        <v>4</v>
      </c>
    </row>
    <row r="389" spans="2:18" ht="15" customHeight="1">
      <c r="B389" s="676" t="s">
        <v>1140</v>
      </c>
      <c r="C389" s="676" t="s">
        <v>134</v>
      </c>
      <c r="D389" s="672" t="s">
        <v>351</v>
      </c>
      <c r="E389" s="677" t="s">
        <v>17</v>
      </c>
      <c r="F389" s="678" t="s">
        <v>17</v>
      </c>
      <c r="G389" s="678" t="s">
        <v>17</v>
      </c>
      <c r="H389" s="678" t="s">
        <v>17</v>
      </c>
      <c r="I389" s="677">
        <v>1</v>
      </c>
      <c r="J389" s="678" t="s">
        <v>17</v>
      </c>
      <c r="K389" s="678" t="s">
        <v>17</v>
      </c>
      <c r="L389" s="529">
        <v>0</v>
      </c>
      <c r="M389" s="529">
        <v>0</v>
      </c>
      <c r="N389" s="263">
        <f t="shared" si="16"/>
        <v>1</v>
      </c>
    </row>
    <row r="390" spans="2:18" ht="15" customHeight="1">
      <c r="B390" s="676" t="s">
        <v>1140</v>
      </c>
      <c r="C390" s="676" t="s">
        <v>134</v>
      </c>
      <c r="D390" s="672" t="s">
        <v>352</v>
      </c>
      <c r="E390" s="677" t="s">
        <v>17</v>
      </c>
      <c r="F390" s="678" t="s">
        <v>17</v>
      </c>
      <c r="G390" s="678">
        <v>1</v>
      </c>
      <c r="H390" s="678" t="s">
        <v>17</v>
      </c>
      <c r="I390" s="677" t="s">
        <v>17</v>
      </c>
      <c r="J390" s="678" t="s">
        <v>17</v>
      </c>
      <c r="K390" s="678" t="s">
        <v>17</v>
      </c>
      <c r="L390" s="529">
        <v>0</v>
      </c>
      <c r="M390" s="529">
        <v>0</v>
      </c>
      <c r="N390" s="263">
        <f t="shared" si="16"/>
        <v>1</v>
      </c>
    </row>
    <row r="391" spans="2:18" ht="15" customHeight="1">
      <c r="B391" s="676" t="s">
        <v>1140</v>
      </c>
      <c r="C391" s="676" t="s">
        <v>134</v>
      </c>
      <c r="D391" s="672" t="s">
        <v>353</v>
      </c>
      <c r="E391" s="677" t="s">
        <v>17</v>
      </c>
      <c r="F391" s="678">
        <v>1</v>
      </c>
      <c r="G391" s="678">
        <v>1</v>
      </c>
      <c r="H391" s="678" t="s">
        <v>17</v>
      </c>
      <c r="I391" s="677">
        <v>1</v>
      </c>
      <c r="J391" s="678" t="s">
        <v>17</v>
      </c>
      <c r="K391" s="678" t="s">
        <v>17</v>
      </c>
      <c r="L391" s="529">
        <v>1</v>
      </c>
      <c r="M391" s="529">
        <v>0</v>
      </c>
      <c r="N391" s="263">
        <f t="shared" si="16"/>
        <v>4</v>
      </c>
    </row>
    <row r="392" spans="2:18" ht="15" customHeight="1">
      <c r="B392" s="676" t="s">
        <v>1140</v>
      </c>
      <c r="C392" s="676" t="s">
        <v>135</v>
      </c>
      <c r="D392" s="672" t="s">
        <v>354</v>
      </c>
      <c r="E392" s="677" t="s">
        <v>17</v>
      </c>
      <c r="F392" s="678">
        <v>1</v>
      </c>
      <c r="G392" s="678">
        <v>1</v>
      </c>
      <c r="H392" s="678" t="s">
        <v>17</v>
      </c>
      <c r="I392" s="677">
        <v>1</v>
      </c>
      <c r="J392" s="678">
        <v>2</v>
      </c>
      <c r="K392" s="678" t="s">
        <v>17</v>
      </c>
      <c r="L392" s="529">
        <v>0</v>
      </c>
      <c r="M392" s="529">
        <v>0</v>
      </c>
      <c r="N392" s="263">
        <f>SUM(E392:M392)</f>
        <v>5</v>
      </c>
    </row>
    <row r="393" spans="2:18" ht="15" customHeight="1">
      <c r="B393" s="676" t="s">
        <v>1140</v>
      </c>
      <c r="C393" s="676" t="s">
        <v>135</v>
      </c>
      <c r="D393" s="672" t="s">
        <v>135</v>
      </c>
      <c r="E393" s="677" t="s">
        <v>17</v>
      </c>
      <c r="F393" s="678" t="s">
        <v>17</v>
      </c>
      <c r="G393" s="678" t="s">
        <v>17</v>
      </c>
      <c r="H393" s="678">
        <v>3</v>
      </c>
      <c r="I393" s="677">
        <v>1</v>
      </c>
      <c r="J393" s="678" t="s">
        <v>17</v>
      </c>
      <c r="K393" s="678">
        <v>2</v>
      </c>
      <c r="L393" s="529">
        <v>1</v>
      </c>
      <c r="M393" s="529">
        <v>1</v>
      </c>
      <c r="N393" s="263">
        <f t="shared" si="16"/>
        <v>8</v>
      </c>
    </row>
    <row r="394" spans="2:18" ht="15" customHeight="1">
      <c r="B394" s="676" t="s">
        <v>1140</v>
      </c>
      <c r="C394" s="676" t="s">
        <v>136</v>
      </c>
      <c r="D394" s="672" t="s">
        <v>136</v>
      </c>
      <c r="E394" s="677" t="s">
        <v>17</v>
      </c>
      <c r="F394" s="677" t="s">
        <v>17</v>
      </c>
      <c r="G394" s="677" t="s">
        <v>17</v>
      </c>
      <c r="H394" s="677" t="s">
        <v>17</v>
      </c>
      <c r="I394" s="677" t="s">
        <v>17</v>
      </c>
      <c r="J394" s="677" t="s">
        <v>17</v>
      </c>
      <c r="K394" s="677" t="s">
        <v>17</v>
      </c>
      <c r="L394" s="677" t="s">
        <v>17</v>
      </c>
      <c r="M394" s="529">
        <v>1</v>
      </c>
      <c r="N394" s="263">
        <f t="shared" si="16"/>
        <v>1</v>
      </c>
    </row>
    <row r="395" spans="2:18" ht="15" customHeight="1">
      <c r="B395" s="676" t="s">
        <v>1140</v>
      </c>
      <c r="C395" s="676" t="s">
        <v>136</v>
      </c>
      <c r="D395" s="672" t="s">
        <v>352</v>
      </c>
      <c r="E395" s="677" t="s">
        <v>17</v>
      </c>
      <c r="F395" s="678" t="s">
        <v>17</v>
      </c>
      <c r="G395" s="678">
        <v>1</v>
      </c>
      <c r="H395" s="678">
        <v>1</v>
      </c>
      <c r="I395" s="677" t="s">
        <v>17</v>
      </c>
      <c r="J395" s="678" t="s">
        <v>17</v>
      </c>
      <c r="K395" s="678">
        <v>1</v>
      </c>
      <c r="L395" s="529">
        <v>0</v>
      </c>
      <c r="M395" s="529">
        <v>0</v>
      </c>
      <c r="N395" s="263">
        <f t="shared" si="16"/>
        <v>3</v>
      </c>
    </row>
    <row r="396" spans="2:18" ht="15" customHeight="1">
      <c r="B396" s="676" t="s">
        <v>1140</v>
      </c>
      <c r="C396" s="676" t="s">
        <v>136</v>
      </c>
      <c r="D396" s="672" t="s">
        <v>1055</v>
      </c>
      <c r="E396" s="677" t="s">
        <v>17</v>
      </c>
      <c r="F396" s="678" t="s">
        <v>17</v>
      </c>
      <c r="G396" s="678" t="s">
        <v>17</v>
      </c>
      <c r="H396" s="678" t="s">
        <v>17</v>
      </c>
      <c r="I396" s="677" t="s">
        <v>17</v>
      </c>
      <c r="J396" s="678" t="s">
        <v>17</v>
      </c>
      <c r="K396" s="678">
        <v>1</v>
      </c>
      <c r="L396" s="529">
        <v>0</v>
      </c>
      <c r="M396" s="529">
        <v>0</v>
      </c>
      <c r="N396" s="263">
        <f t="shared" si="16"/>
        <v>1</v>
      </c>
    </row>
    <row r="397" spans="2:18" ht="15" customHeight="1">
      <c r="B397" s="676" t="s">
        <v>1140</v>
      </c>
      <c r="C397" s="676" t="s">
        <v>137</v>
      </c>
      <c r="D397" s="672" t="s">
        <v>355</v>
      </c>
      <c r="E397" s="677" t="s">
        <v>17</v>
      </c>
      <c r="F397" s="678" t="s">
        <v>17</v>
      </c>
      <c r="G397" s="678">
        <v>1</v>
      </c>
      <c r="H397" s="678" t="s">
        <v>17</v>
      </c>
      <c r="I397" s="677">
        <v>1</v>
      </c>
      <c r="J397" s="678">
        <v>1</v>
      </c>
      <c r="K397" s="678" t="s">
        <v>17</v>
      </c>
      <c r="L397" s="529">
        <v>1</v>
      </c>
      <c r="M397" s="529">
        <v>0</v>
      </c>
      <c r="N397" s="263">
        <f t="shared" si="16"/>
        <v>4</v>
      </c>
    </row>
    <row r="398" spans="2:18" ht="15" customHeight="1">
      <c r="B398" s="676" t="s">
        <v>1140</v>
      </c>
      <c r="C398" s="676" t="s">
        <v>137</v>
      </c>
      <c r="D398" s="672" t="s">
        <v>1056</v>
      </c>
      <c r="E398" s="677" t="s">
        <v>17</v>
      </c>
      <c r="F398" s="678" t="s">
        <v>17</v>
      </c>
      <c r="G398" s="678" t="s">
        <v>17</v>
      </c>
      <c r="H398" s="678" t="s">
        <v>17</v>
      </c>
      <c r="I398" s="677" t="s">
        <v>17</v>
      </c>
      <c r="J398" s="678" t="s">
        <v>17</v>
      </c>
      <c r="K398" s="678">
        <v>1</v>
      </c>
      <c r="L398" s="529">
        <v>0</v>
      </c>
      <c r="M398" s="529">
        <v>0</v>
      </c>
      <c r="N398" s="263">
        <f t="shared" si="16"/>
        <v>1</v>
      </c>
    </row>
    <row r="399" spans="2:18" ht="15" customHeight="1">
      <c r="B399" s="676" t="s">
        <v>1140</v>
      </c>
      <c r="C399" s="676" t="s">
        <v>137</v>
      </c>
      <c r="D399" s="672" t="s">
        <v>137</v>
      </c>
      <c r="E399" s="677">
        <v>1</v>
      </c>
      <c r="F399" s="678" t="s">
        <v>17</v>
      </c>
      <c r="G399" s="678" t="s">
        <v>17</v>
      </c>
      <c r="H399" s="678" t="s">
        <v>17</v>
      </c>
      <c r="I399" s="677" t="s">
        <v>17</v>
      </c>
      <c r="J399" s="678" t="s">
        <v>17</v>
      </c>
      <c r="K399" s="678">
        <v>1</v>
      </c>
      <c r="L399" s="529">
        <v>0</v>
      </c>
      <c r="M399" s="529">
        <v>0</v>
      </c>
      <c r="N399" s="263">
        <f t="shared" si="16"/>
        <v>2</v>
      </c>
    </row>
    <row r="400" spans="2:18" ht="15" customHeight="1">
      <c r="B400" s="676" t="s">
        <v>1140</v>
      </c>
      <c r="C400" s="676" t="s">
        <v>137</v>
      </c>
      <c r="D400" s="672" t="s">
        <v>78</v>
      </c>
      <c r="E400" s="678" t="s">
        <v>17</v>
      </c>
      <c r="F400" s="678" t="s">
        <v>17</v>
      </c>
      <c r="G400" s="678" t="s">
        <v>17</v>
      </c>
      <c r="H400" s="678" t="s">
        <v>17</v>
      </c>
      <c r="I400" s="678" t="s">
        <v>17</v>
      </c>
      <c r="J400" s="678" t="s">
        <v>17</v>
      </c>
      <c r="K400" s="678" t="s">
        <v>17</v>
      </c>
      <c r="L400" s="678" t="s">
        <v>17</v>
      </c>
      <c r="M400" s="529">
        <v>1</v>
      </c>
      <c r="N400" s="263">
        <f t="shared" si="16"/>
        <v>1</v>
      </c>
    </row>
    <row r="401" spans="2:14" ht="15" customHeight="1">
      <c r="B401" s="676" t="s">
        <v>1140</v>
      </c>
      <c r="C401" s="676" t="s">
        <v>137</v>
      </c>
      <c r="D401" s="672" t="s">
        <v>356</v>
      </c>
      <c r="E401" s="677">
        <v>1</v>
      </c>
      <c r="F401" s="678">
        <v>1</v>
      </c>
      <c r="G401" s="678" t="s">
        <v>17</v>
      </c>
      <c r="H401" s="678" t="s">
        <v>17</v>
      </c>
      <c r="I401" s="677" t="s">
        <v>17</v>
      </c>
      <c r="J401" s="678">
        <v>1</v>
      </c>
      <c r="K401" s="678" t="s">
        <v>17</v>
      </c>
      <c r="L401" s="529">
        <v>0</v>
      </c>
      <c r="M401" s="529">
        <v>0</v>
      </c>
      <c r="N401" s="263">
        <f t="shared" si="16"/>
        <v>3</v>
      </c>
    </row>
    <row r="402" spans="2:14" ht="15" customHeight="1">
      <c r="B402" s="676" t="s">
        <v>1140</v>
      </c>
      <c r="C402" s="676" t="s">
        <v>137</v>
      </c>
      <c r="D402" s="672" t="s">
        <v>1604</v>
      </c>
      <c r="E402" s="678" t="s">
        <v>17</v>
      </c>
      <c r="F402" s="678" t="s">
        <v>17</v>
      </c>
      <c r="G402" s="678" t="s">
        <v>17</v>
      </c>
      <c r="H402" s="678" t="s">
        <v>17</v>
      </c>
      <c r="I402" s="678" t="s">
        <v>17</v>
      </c>
      <c r="J402" s="678" t="s">
        <v>17</v>
      </c>
      <c r="K402" s="678" t="s">
        <v>17</v>
      </c>
      <c r="L402" s="678" t="s">
        <v>17</v>
      </c>
      <c r="M402" s="529">
        <v>1</v>
      </c>
      <c r="N402" s="263">
        <f t="shared" si="16"/>
        <v>1</v>
      </c>
    </row>
    <row r="403" spans="2:14" ht="15" customHeight="1">
      <c r="B403" s="676" t="s">
        <v>15</v>
      </c>
      <c r="C403" s="676" t="s">
        <v>106</v>
      </c>
      <c r="D403" s="672" t="s">
        <v>286</v>
      </c>
      <c r="E403" s="687" t="s">
        <v>17</v>
      </c>
      <c r="F403" s="678" t="s">
        <v>17</v>
      </c>
      <c r="G403" s="678" t="s">
        <v>17</v>
      </c>
      <c r="H403" s="678">
        <v>1</v>
      </c>
      <c r="I403" s="677">
        <v>1</v>
      </c>
      <c r="J403" s="678" t="s">
        <v>17</v>
      </c>
      <c r="K403" s="678" t="s">
        <v>17</v>
      </c>
      <c r="L403" s="529">
        <v>0</v>
      </c>
      <c r="M403" s="529">
        <v>0</v>
      </c>
      <c r="N403" s="263">
        <f t="shared" si="16"/>
        <v>2</v>
      </c>
    </row>
    <row r="404" spans="2:14" ht="15" customHeight="1">
      <c r="B404" s="676" t="s">
        <v>15</v>
      </c>
      <c r="C404" s="676" t="s">
        <v>107</v>
      </c>
      <c r="D404" s="672" t="s">
        <v>132</v>
      </c>
      <c r="E404" s="677" t="s">
        <v>17</v>
      </c>
      <c r="F404" s="678" t="s">
        <v>17</v>
      </c>
      <c r="G404" s="678" t="s">
        <v>17</v>
      </c>
      <c r="H404" s="678">
        <v>1</v>
      </c>
      <c r="I404" s="677">
        <v>1</v>
      </c>
      <c r="J404" s="678" t="s">
        <v>17</v>
      </c>
      <c r="K404" s="678" t="s">
        <v>17</v>
      </c>
      <c r="L404" s="529">
        <v>0</v>
      </c>
      <c r="M404" s="529">
        <v>0</v>
      </c>
      <c r="N404" s="263">
        <f t="shared" si="16"/>
        <v>2</v>
      </c>
    </row>
    <row r="405" spans="2:14" ht="15" customHeight="1">
      <c r="B405" s="676" t="s">
        <v>15</v>
      </c>
      <c r="C405" s="676" t="s">
        <v>107</v>
      </c>
      <c r="D405" s="672" t="s">
        <v>287</v>
      </c>
      <c r="E405" s="677" t="s">
        <v>17</v>
      </c>
      <c r="F405" s="678" t="s">
        <v>17</v>
      </c>
      <c r="G405" s="678" t="s">
        <v>17</v>
      </c>
      <c r="H405" s="678" t="s">
        <v>17</v>
      </c>
      <c r="I405" s="677">
        <v>1</v>
      </c>
      <c r="J405" s="678" t="s">
        <v>17</v>
      </c>
      <c r="K405" s="678" t="s">
        <v>17</v>
      </c>
      <c r="L405" s="529">
        <v>0</v>
      </c>
      <c r="M405" s="529">
        <v>0</v>
      </c>
      <c r="N405" s="263">
        <f t="shared" si="16"/>
        <v>1</v>
      </c>
    </row>
    <row r="406" spans="2:14" ht="15" customHeight="1">
      <c r="B406" s="676" t="s">
        <v>15</v>
      </c>
      <c r="C406" s="676" t="s">
        <v>15</v>
      </c>
      <c r="D406" s="672" t="s">
        <v>1066</v>
      </c>
      <c r="E406" s="677" t="s">
        <v>17</v>
      </c>
      <c r="F406" s="678" t="s">
        <v>17</v>
      </c>
      <c r="G406" s="678" t="s">
        <v>17</v>
      </c>
      <c r="H406" s="678" t="s">
        <v>17</v>
      </c>
      <c r="I406" s="677" t="s">
        <v>17</v>
      </c>
      <c r="J406" s="678" t="s">
        <v>17</v>
      </c>
      <c r="K406" s="678">
        <v>1</v>
      </c>
      <c r="L406" s="529">
        <v>0</v>
      </c>
      <c r="M406" s="529">
        <v>0</v>
      </c>
      <c r="N406" s="263">
        <f t="shared" si="16"/>
        <v>1</v>
      </c>
    </row>
    <row r="407" spans="2:14" ht="15" customHeight="1">
      <c r="B407" s="676" t="s">
        <v>15</v>
      </c>
      <c r="C407" s="676" t="s">
        <v>15</v>
      </c>
      <c r="D407" s="672" t="s">
        <v>288</v>
      </c>
      <c r="E407" s="677" t="s">
        <v>17</v>
      </c>
      <c r="F407" s="678" t="s">
        <v>17</v>
      </c>
      <c r="G407" s="678">
        <v>1</v>
      </c>
      <c r="H407" s="678" t="s">
        <v>17</v>
      </c>
      <c r="I407" s="677" t="s">
        <v>17</v>
      </c>
      <c r="J407" s="678" t="s">
        <v>17</v>
      </c>
      <c r="K407" s="678" t="s">
        <v>17</v>
      </c>
      <c r="L407" s="529">
        <v>0</v>
      </c>
      <c r="M407" s="529">
        <v>0</v>
      </c>
      <c r="N407" s="263">
        <f t="shared" si="16"/>
        <v>1</v>
      </c>
    </row>
    <row r="408" spans="2:14" ht="15" customHeight="1">
      <c r="B408" s="676" t="s">
        <v>15</v>
      </c>
      <c r="C408" s="676" t="s">
        <v>108</v>
      </c>
      <c r="D408" s="672" t="s">
        <v>289</v>
      </c>
      <c r="E408" s="677" t="s">
        <v>17</v>
      </c>
      <c r="F408" s="678" t="s">
        <v>17</v>
      </c>
      <c r="G408" s="678" t="s">
        <v>17</v>
      </c>
      <c r="H408" s="678">
        <v>1</v>
      </c>
      <c r="I408" s="677" t="s">
        <v>17</v>
      </c>
      <c r="J408" s="678" t="s">
        <v>17</v>
      </c>
      <c r="K408" s="678" t="s">
        <v>17</v>
      </c>
      <c r="L408" s="529">
        <v>0</v>
      </c>
      <c r="M408" s="529">
        <v>0</v>
      </c>
      <c r="N408" s="263">
        <f t="shared" si="16"/>
        <v>1</v>
      </c>
    </row>
    <row r="409" spans="2:14" ht="15" customHeight="1">
      <c r="B409" s="679" t="s">
        <v>15</v>
      </c>
      <c r="C409" s="679" t="s">
        <v>108</v>
      </c>
      <c r="D409" s="680" t="s">
        <v>290</v>
      </c>
      <c r="E409" s="681" t="s">
        <v>17</v>
      </c>
      <c r="F409" s="682" t="s">
        <v>17</v>
      </c>
      <c r="G409" s="682" t="s">
        <v>17</v>
      </c>
      <c r="H409" s="682" t="s">
        <v>17</v>
      </c>
      <c r="I409" s="681">
        <v>1</v>
      </c>
      <c r="J409" s="682">
        <v>1</v>
      </c>
      <c r="K409" s="682">
        <v>1</v>
      </c>
      <c r="L409" s="686">
        <v>0</v>
      </c>
      <c r="M409" s="686">
        <v>0</v>
      </c>
      <c r="N409" s="683">
        <f t="shared" si="16"/>
        <v>3</v>
      </c>
    </row>
    <row r="410" spans="2:14" ht="15" customHeight="1">
      <c r="B410" s="676"/>
      <c r="C410" s="676"/>
      <c r="E410" s="678"/>
      <c r="F410" s="678"/>
      <c r="G410" s="678"/>
      <c r="H410" s="678"/>
      <c r="I410" s="678"/>
      <c r="J410" s="678"/>
      <c r="K410" s="678"/>
      <c r="L410" s="678"/>
      <c r="M410" s="678"/>
      <c r="N410" s="593" t="s">
        <v>1487</v>
      </c>
    </row>
    <row r="411" spans="2:14" ht="15" customHeight="1">
      <c r="B411" s="676"/>
      <c r="C411" s="676"/>
      <c r="E411" s="678"/>
      <c r="G411" s="678"/>
      <c r="H411" s="678"/>
      <c r="I411" s="678"/>
      <c r="J411" s="678"/>
      <c r="K411" s="678"/>
      <c r="L411" s="678"/>
      <c r="M411" s="678"/>
      <c r="N411" s="263"/>
    </row>
    <row r="412" spans="2:14" ht="14.1" customHeight="1">
      <c r="B412" s="798" t="s">
        <v>1457</v>
      </c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</row>
    <row r="413" spans="2:14" ht="14.1" customHeight="1">
      <c r="B413" s="798" t="s">
        <v>1587</v>
      </c>
      <c r="C413" s="798"/>
      <c r="D413" s="798"/>
      <c r="E413" s="798"/>
      <c r="F413" s="798"/>
      <c r="G413" s="798"/>
      <c r="H413" s="798"/>
      <c r="I413" s="798"/>
      <c r="J413" s="798"/>
      <c r="K413" s="798"/>
      <c r="L413" s="798"/>
      <c r="M413" s="798"/>
      <c r="N413" s="798"/>
    </row>
    <row r="414" spans="2:14" ht="14.1" customHeight="1">
      <c r="B414" s="805" t="s">
        <v>1432</v>
      </c>
      <c r="C414" s="805"/>
      <c r="D414" s="805"/>
      <c r="E414" s="805"/>
      <c r="F414" s="805"/>
      <c r="G414" s="805"/>
      <c r="H414" s="805"/>
      <c r="I414" s="805"/>
      <c r="J414" s="805"/>
      <c r="K414" s="805"/>
      <c r="L414" s="805"/>
      <c r="M414" s="805"/>
      <c r="N414" s="805"/>
    </row>
    <row r="415" spans="2:14" ht="30" customHeight="1">
      <c r="B415" s="667" t="s">
        <v>457</v>
      </c>
      <c r="C415" s="667" t="s">
        <v>459</v>
      </c>
      <c r="D415" s="668" t="s">
        <v>460</v>
      </c>
      <c r="E415" s="669">
        <v>2015</v>
      </c>
      <c r="F415" s="669">
        <v>2016</v>
      </c>
      <c r="G415" s="669">
        <v>2017</v>
      </c>
      <c r="H415" s="669">
        <v>2018</v>
      </c>
      <c r="I415" s="669">
        <v>2019</v>
      </c>
      <c r="J415" s="669">
        <v>2020</v>
      </c>
      <c r="K415" s="669">
        <v>2021</v>
      </c>
      <c r="L415" s="669">
        <v>2022</v>
      </c>
      <c r="M415" s="669">
        <v>2023</v>
      </c>
      <c r="N415" s="669" t="s">
        <v>26</v>
      </c>
    </row>
    <row r="416" spans="2:14" ht="15" customHeight="1">
      <c r="B416" s="676" t="s">
        <v>15</v>
      </c>
      <c r="C416" s="676" t="s">
        <v>109</v>
      </c>
      <c r="D416" s="672" t="s">
        <v>1523</v>
      </c>
      <c r="E416" s="677" t="s">
        <v>17</v>
      </c>
      <c r="F416" s="678" t="s">
        <v>17</v>
      </c>
      <c r="G416" s="678" t="s">
        <v>17</v>
      </c>
      <c r="H416" s="678" t="s">
        <v>17</v>
      </c>
      <c r="I416" s="677" t="s">
        <v>17</v>
      </c>
      <c r="J416" s="678">
        <v>1</v>
      </c>
      <c r="K416" s="678">
        <v>1</v>
      </c>
      <c r="L416" s="529">
        <v>0</v>
      </c>
      <c r="M416" s="529">
        <v>0</v>
      </c>
      <c r="N416" s="263">
        <f t="shared" ref="N416:N441" si="17">SUM(E416:M416)</f>
        <v>2</v>
      </c>
    </row>
    <row r="417" spans="2:14" ht="15" customHeight="1">
      <c r="B417" s="676" t="s">
        <v>15</v>
      </c>
      <c r="C417" s="676" t="s">
        <v>109</v>
      </c>
      <c r="D417" s="672" t="s">
        <v>291</v>
      </c>
      <c r="E417" s="677" t="s">
        <v>17</v>
      </c>
      <c r="F417" s="678">
        <v>1</v>
      </c>
      <c r="G417" s="678" t="s">
        <v>17</v>
      </c>
      <c r="H417" s="678" t="s">
        <v>17</v>
      </c>
      <c r="I417" s="677" t="s">
        <v>17</v>
      </c>
      <c r="J417" s="678" t="s">
        <v>17</v>
      </c>
      <c r="K417" s="678" t="s">
        <v>17</v>
      </c>
      <c r="L417" s="529">
        <v>0</v>
      </c>
      <c r="M417" s="529">
        <v>0</v>
      </c>
      <c r="N417" s="263">
        <f t="shared" si="17"/>
        <v>1</v>
      </c>
    </row>
    <row r="418" spans="2:14" ht="15" customHeight="1">
      <c r="B418" s="676" t="s">
        <v>15</v>
      </c>
      <c r="C418" s="676" t="s">
        <v>109</v>
      </c>
      <c r="D418" s="672" t="s">
        <v>292</v>
      </c>
      <c r="E418" s="677" t="s">
        <v>17</v>
      </c>
      <c r="F418" s="678" t="s">
        <v>17</v>
      </c>
      <c r="G418" s="678" t="s">
        <v>17</v>
      </c>
      <c r="H418" s="678">
        <v>1</v>
      </c>
      <c r="I418" s="677">
        <v>1</v>
      </c>
      <c r="J418" s="678" t="s">
        <v>17</v>
      </c>
      <c r="K418" s="678">
        <v>1</v>
      </c>
      <c r="L418" s="529">
        <v>1</v>
      </c>
      <c r="M418" s="529">
        <v>0</v>
      </c>
      <c r="N418" s="263">
        <f t="shared" si="17"/>
        <v>4</v>
      </c>
    </row>
    <row r="419" spans="2:14" ht="15" customHeight="1">
      <c r="B419" s="676" t="s">
        <v>15</v>
      </c>
      <c r="C419" s="676" t="s">
        <v>109</v>
      </c>
      <c r="D419" s="672" t="s">
        <v>1605</v>
      </c>
      <c r="E419" s="677" t="s">
        <v>17</v>
      </c>
      <c r="F419" s="677" t="s">
        <v>17</v>
      </c>
      <c r="G419" s="677" t="s">
        <v>17</v>
      </c>
      <c r="H419" s="677" t="s">
        <v>17</v>
      </c>
      <c r="I419" s="677" t="s">
        <v>17</v>
      </c>
      <c r="J419" s="677" t="s">
        <v>17</v>
      </c>
      <c r="K419" s="677" t="s">
        <v>17</v>
      </c>
      <c r="L419" s="677" t="s">
        <v>17</v>
      </c>
      <c r="M419" s="529">
        <v>1</v>
      </c>
      <c r="N419" s="263">
        <f t="shared" si="17"/>
        <v>1</v>
      </c>
    </row>
    <row r="420" spans="2:14" ht="15" customHeight="1">
      <c r="B420" s="676" t="s">
        <v>15</v>
      </c>
      <c r="C420" s="676" t="s">
        <v>109</v>
      </c>
      <c r="D420" s="672" t="s">
        <v>909</v>
      </c>
      <c r="E420" s="677" t="s">
        <v>17</v>
      </c>
      <c r="F420" s="678" t="s">
        <v>17</v>
      </c>
      <c r="G420" s="678" t="s">
        <v>17</v>
      </c>
      <c r="H420" s="678" t="s">
        <v>17</v>
      </c>
      <c r="I420" s="677" t="s">
        <v>17</v>
      </c>
      <c r="J420" s="678">
        <v>1</v>
      </c>
      <c r="K420" s="678" t="s">
        <v>17</v>
      </c>
      <c r="L420" s="529">
        <v>1</v>
      </c>
      <c r="M420" s="529">
        <v>0</v>
      </c>
      <c r="N420" s="263">
        <f t="shared" si="17"/>
        <v>2</v>
      </c>
    </row>
    <row r="421" spans="2:14" ht="15" customHeight="1">
      <c r="B421" s="676" t="s">
        <v>15</v>
      </c>
      <c r="C421" s="676" t="s">
        <v>109</v>
      </c>
      <c r="D421" s="672" t="s">
        <v>192</v>
      </c>
      <c r="E421" s="677" t="s">
        <v>17</v>
      </c>
      <c r="F421" s="678" t="s">
        <v>17</v>
      </c>
      <c r="G421" s="678">
        <v>1</v>
      </c>
      <c r="H421" s="678" t="s">
        <v>17</v>
      </c>
      <c r="I421" s="677" t="s">
        <v>17</v>
      </c>
      <c r="J421" s="678" t="s">
        <v>17</v>
      </c>
      <c r="K421" s="678" t="s">
        <v>17</v>
      </c>
      <c r="L421" s="529">
        <v>0</v>
      </c>
      <c r="M421" s="529">
        <v>0</v>
      </c>
      <c r="N421" s="263">
        <f t="shared" si="17"/>
        <v>1</v>
      </c>
    </row>
    <row r="422" spans="2:14" ht="15" customHeight="1">
      <c r="B422" s="676" t="s">
        <v>15</v>
      </c>
      <c r="C422" s="676" t="s">
        <v>109</v>
      </c>
      <c r="D422" s="672" t="s">
        <v>293</v>
      </c>
      <c r="E422" s="677" t="s">
        <v>17</v>
      </c>
      <c r="F422" s="678" t="s">
        <v>17</v>
      </c>
      <c r="G422" s="678" t="s">
        <v>17</v>
      </c>
      <c r="H422" s="678" t="s">
        <v>17</v>
      </c>
      <c r="I422" s="677">
        <v>1</v>
      </c>
      <c r="J422" s="677" t="s">
        <v>17</v>
      </c>
      <c r="K422" s="678" t="s">
        <v>17</v>
      </c>
      <c r="L422" s="529">
        <v>0</v>
      </c>
      <c r="M422" s="529">
        <v>0</v>
      </c>
      <c r="N422" s="263">
        <f t="shared" si="17"/>
        <v>1</v>
      </c>
    </row>
    <row r="423" spans="2:14" ht="15" customHeight="1">
      <c r="B423" s="676" t="s">
        <v>15</v>
      </c>
      <c r="C423" s="676" t="s">
        <v>1039</v>
      </c>
      <c r="D423" s="672" t="s">
        <v>1039</v>
      </c>
      <c r="E423" s="677" t="s">
        <v>17</v>
      </c>
      <c r="F423" s="678" t="s">
        <v>17</v>
      </c>
      <c r="G423" s="678" t="s">
        <v>17</v>
      </c>
      <c r="H423" s="678" t="s">
        <v>17</v>
      </c>
      <c r="I423" s="677" t="s">
        <v>17</v>
      </c>
      <c r="J423" s="678" t="s">
        <v>17</v>
      </c>
      <c r="K423" s="678">
        <v>1</v>
      </c>
      <c r="L423" s="529">
        <v>0</v>
      </c>
      <c r="M423" s="529">
        <v>0</v>
      </c>
      <c r="N423" s="263">
        <f t="shared" si="17"/>
        <v>1</v>
      </c>
    </row>
    <row r="424" spans="2:14" ht="15" customHeight="1">
      <c r="B424" s="676" t="s">
        <v>15</v>
      </c>
      <c r="C424" s="676" t="s">
        <v>15</v>
      </c>
      <c r="D424" s="672" t="s">
        <v>1295</v>
      </c>
      <c r="E424" s="677" t="s">
        <v>17</v>
      </c>
      <c r="F424" s="677" t="s">
        <v>17</v>
      </c>
      <c r="G424" s="677" t="s">
        <v>17</v>
      </c>
      <c r="H424" s="677" t="s">
        <v>17</v>
      </c>
      <c r="I424" s="677" t="s">
        <v>17</v>
      </c>
      <c r="J424" s="677" t="s">
        <v>17</v>
      </c>
      <c r="K424" s="677" t="s">
        <v>17</v>
      </c>
      <c r="L424" s="529">
        <v>1</v>
      </c>
      <c r="M424" s="529">
        <v>0</v>
      </c>
      <c r="N424" s="263">
        <f t="shared" si="17"/>
        <v>1</v>
      </c>
    </row>
    <row r="425" spans="2:14" ht="15" customHeight="1">
      <c r="B425" s="676" t="s">
        <v>16</v>
      </c>
      <c r="C425" s="676" t="s">
        <v>1041</v>
      </c>
      <c r="D425" s="672" t="s">
        <v>1041</v>
      </c>
      <c r="E425" s="677" t="s">
        <v>17</v>
      </c>
      <c r="F425" s="678" t="s">
        <v>17</v>
      </c>
      <c r="G425" s="678" t="s">
        <v>17</v>
      </c>
      <c r="H425" s="678" t="s">
        <v>17</v>
      </c>
      <c r="I425" s="677" t="s">
        <v>17</v>
      </c>
      <c r="J425" s="678" t="s">
        <v>17</v>
      </c>
      <c r="K425" s="678">
        <v>1</v>
      </c>
      <c r="L425" s="529">
        <v>0</v>
      </c>
      <c r="M425" s="529">
        <v>0</v>
      </c>
      <c r="N425" s="263">
        <f t="shared" si="17"/>
        <v>1</v>
      </c>
    </row>
    <row r="426" spans="2:14" ht="15" customHeight="1">
      <c r="B426" s="676" t="s">
        <v>16</v>
      </c>
      <c r="C426" s="676" t="s">
        <v>110</v>
      </c>
      <c r="D426" s="672" t="s">
        <v>294</v>
      </c>
      <c r="E426" s="677" t="s">
        <v>17</v>
      </c>
      <c r="F426" s="678" t="s">
        <v>17</v>
      </c>
      <c r="G426" s="678">
        <v>1</v>
      </c>
      <c r="H426" s="678" t="s">
        <v>17</v>
      </c>
      <c r="I426" s="677" t="s">
        <v>17</v>
      </c>
      <c r="J426" s="678" t="s">
        <v>17</v>
      </c>
      <c r="K426" s="678" t="s">
        <v>17</v>
      </c>
      <c r="L426" s="529">
        <v>0</v>
      </c>
      <c r="M426" s="529">
        <v>0</v>
      </c>
      <c r="N426" s="263">
        <f t="shared" si="17"/>
        <v>1</v>
      </c>
    </row>
    <row r="427" spans="2:14" ht="15" customHeight="1">
      <c r="B427" s="676" t="s">
        <v>16</v>
      </c>
      <c r="C427" s="676" t="s">
        <v>111</v>
      </c>
      <c r="D427" s="672" t="s">
        <v>295</v>
      </c>
      <c r="E427" s="677">
        <v>1</v>
      </c>
      <c r="F427" s="678" t="s">
        <v>17</v>
      </c>
      <c r="G427" s="678" t="s">
        <v>17</v>
      </c>
      <c r="H427" s="678">
        <v>1</v>
      </c>
      <c r="I427" s="677" t="s">
        <v>17</v>
      </c>
      <c r="J427" s="678" t="s">
        <v>17</v>
      </c>
      <c r="K427" s="678">
        <v>2</v>
      </c>
      <c r="L427" s="529">
        <v>0</v>
      </c>
      <c r="M427" s="529">
        <v>0</v>
      </c>
      <c r="N427" s="263">
        <f t="shared" si="17"/>
        <v>4</v>
      </c>
    </row>
    <row r="428" spans="2:14" ht="15" customHeight="1">
      <c r="B428" s="676" t="s">
        <v>16</v>
      </c>
      <c r="C428" s="676" t="s">
        <v>111</v>
      </c>
      <c r="D428" s="672" t="s">
        <v>296</v>
      </c>
      <c r="E428" s="677" t="s">
        <v>17</v>
      </c>
      <c r="F428" s="678">
        <v>1</v>
      </c>
      <c r="G428" s="678">
        <v>1</v>
      </c>
      <c r="H428" s="678" t="s">
        <v>17</v>
      </c>
      <c r="I428" s="677" t="s">
        <v>17</v>
      </c>
      <c r="J428" s="678" t="s">
        <v>17</v>
      </c>
      <c r="K428" s="678">
        <v>1</v>
      </c>
      <c r="L428" s="529">
        <v>0</v>
      </c>
      <c r="M428" s="529">
        <v>0</v>
      </c>
      <c r="N428" s="263">
        <f t="shared" si="17"/>
        <v>3</v>
      </c>
    </row>
    <row r="429" spans="2:14" ht="15" customHeight="1">
      <c r="B429" s="676" t="s">
        <v>16</v>
      </c>
      <c r="C429" s="676" t="s">
        <v>111</v>
      </c>
      <c r="D429" s="672" t="s">
        <v>111</v>
      </c>
      <c r="E429" s="677" t="s">
        <v>17</v>
      </c>
      <c r="F429" s="678">
        <v>1</v>
      </c>
      <c r="G429" s="678" t="s">
        <v>17</v>
      </c>
      <c r="H429" s="678">
        <v>3</v>
      </c>
      <c r="I429" s="677">
        <v>1</v>
      </c>
      <c r="J429" s="678">
        <v>2</v>
      </c>
      <c r="K429" s="678">
        <v>1</v>
      </c>
      <c r="L429" s="529">
        <v>1</v>
      </c>
      <c r="M429" s="529">
        <v>1</v>
      </c>
      <c r="N429" s="263">
        <f t="shared" si="17"/>
        <v>10</v>
      </c>
    </row>
    <row r="430" spans="2:14" ht="15" customHeight="1">
      <c r="B430" s="676" t="s">
        <v>1040</v>
      </c>
      <c r="C430" s="676" t="s">
        <v>110</v>
      </c>
      <c r="D430" s="672" t="s">
        <v>110</v>
      </c>
      <c r="E430" s="677" t="s">
        <v>17</v>
      </c>
      <c r="F430" s="677" t="s">
        <v>17</v>
      </c>
      <c r="G430" s="677" t="s">
        <v>17</v>
      </c>
      <c r="H430" s="677" t="s">
        <v>17</v>
      </c>
      <c r="I430" s="677" t="s">
        <v>17</v>
      </c>
      <c r="J430" s="677" t="s">
        <v>17</v>
      </c>
      <c r="K430" s="677" t="s">
        <v>17</v>
      </c>
      <c r="L430" s="529">
        <v>1</v>
      </c>
      <c r="M430" s="529">
        <v>0</v>
      </c>
      <c r="N430" s="263">
        <f t="shared" si="17"/>
        <v>1</v>
      </c>
    </row>
    <row r="431" spans="2:14" ht="15" customHeight="1">
      <c r="B431" s="676" t="s">
        <v>18</v>
      </c>
      <c r="C431" s="676" t="s">
        <v>112</v>
      </c>
      <c r="D431" s="672" t="s">
        <v>297</v>
      </c>
      <c r="E431" s="677" t="s">
        <v>17</v>
      </c>
      <c r="F431" s="678" t="s">
        <v>17</v>
      </c>
      <c r="G431" s="678" t="s">
        <v>17</v>
      </c>
      <c r="H431" s="678" t="s">
        <v>17</v>
      </c>
      <c r="I431" s="677">
        <v>1</v>
      </c>
      <c r="J431" s="678" t="s">
        <v>17</v>
      </c>
      <c r="K431" s="678" t="s">
        <v>17</v>
      </c>
      <c r="L431" s="529">
        <v>0</v>
      </c>
      <c r="M431" s="529">
        <v>0</v>
      </c>
      <c r="N431" s="263">
        <f t="shared" si="17"/>
        <v>1</v>
      </c>
    </row>
    <row r="432" spans="2:14" ht="15" customHeight="1">
      <c r="B432" s="676" t="s">
        <v>18</v>
      </c>
      <c r="C432" s="676" t="s">
        <v>113</v>
      </c>
      <c r="D432" s="672" t="s">
        <v>298</v>
      </c>
      <c r="E432" s="677">
        <v>1</v>
      </c>
      <c r="F432" s="678" t="s">
        <v>17</v>
      </c>
      <c r="G432" s="678" t="s">
        <v>17</v>
      </c>
      <c r="H432" s="678" t="s">
        <v>17</v>
      </c>
      <c r="I432" s="677" t="s">
        <v>17</v>
      </c>
      <c r="J432" s="678" t="s">
        <v>17</v>
      </c>
      <c r="K432" s="678" t="s">
        <v>17</v>
      </c>
      <c r="L432" s="529">
        <v>0</v>
      </c>
      <c r="M432" s="529">
        <v>0</v>
      </c>
      <c r="N432" s="263">
        <f t="shared" si="17"/>
        <v>1</v>
      </c>
    </row>
    <row r="433" spans="2:14" ht="15" customHeight="1">
      <c r="B433" s="676" t="s">
        <v>18</v>
      </c>
      <c r="C433" s="676" t="s">
        <v>113</v>
      </c>
      <c r="D433" s="672" t="s">
        <v>113</v>
      </c>
      <c r="E433" s="677" t="s">
        <v>17</v>
      </c>
      <c r="F433" s="678">
        <v>1</v>
      </c>
      <c r="G433" s="678">
        <v>1</v>
      </c>
      <c r="H433" s="678" t="s">
        <v>17</v>
      </c>
      <c r="I433" s="677" t="s">
        <v>17</v>
      </c>
      <c r="J433" s="678" t="s">
        <v>17</v>
      </c>
      <c r="K433" s="678" t="s">
        <v>17</v>
      </c>
      <c r="L433" s="529">
        <v>0</v>
      </c>
      <c r="M433" s="529">
        <v>0</v>
      </c>
      <c r="N433" s="263">
        <f t="shared" si="17"/>
        <v>2</v>
      </c>
    </row>
    <row r="434" spans="2:14" ht="15" customHeight="1">
      <c r="B434" s="676" t="s">
        <v>18</v>
      </c>
      <c r="C434" s="676" t="s">
        <v>114</v>
      </c>
      <c r="D434" s="672" t="s">
        <v>18</v>
      </c>
      <c r="E434" s="677" t="s">
        <v>17</v>
      </c>
      <c r="F434" s="678" t="s">
        <v>17</v>
      </c>
      <c r="G434" s="678" t="s">
        <v>17</v>
      </c>
      <c r="H434" s="678">
        <v>1</v>
      </c>
      <c r="I434" s="677">
        <v>1</v>
      </c>
      <c r="J434" s="678">
        <v>1</v>
      </c>
      <c r="K434" s="678" t="s">
        <v>17</v>
      </c>
      <c r="L434" s="529">
        <v>0</v>
      </c>
      <c r="M434" s="529">
        <v>0</v>
      </c>
      <c r="N434" s="263">
        <f t="shared" si="17"/>
        <v>3</v>
      </c>
    </row>
    <row r="435" spans="2:14" ht="15" customHeight="1">
      <c r="B435" s="676" t="s">
        <v>18</v>
      </c>
      <c r="C435" s="676" t="s">
        <v>114</v>
      </c>
      <c r="D435" s="672" t="s">
        <v>352</v>
      </c>
      <c r="E435" s="678" t="s">
        <v>17</v>
      </c>
      <c r="F435" s="678" t="s">
        <v>17</v>
      </c>
      <c r="G435" s="678" t="s">
        <v>17</v>
      </c>
      <c r="H435" s="678" t="s">
        <v>17</v>
      </c>
      <c r="I435" s="678" t="s">
        <v>17</v>
      </c>
      <c r="J435" s="678" t="s">
        <v>17</v>
      </c>
      <c r="K435" s="678" t="s">
        <v>17</v>
      </c>
      <c r="L435" s="678" t="s">
        <v>17</v>
      </c>
      <c r="M435" s="529">
        <v>1</v>
      </c>
      <c r="N435" s="263">
        <f t="shared" si="17"/>
        <v>1</v>
      </c>
    </row>
    <row r="436" spans="2:14" ht="15" customHeight="1">
      <c r="B436" s="676" t="s">
        <v>19</v>
      </c>
      <c r="C436" s="676" t="s">
        <v>115</v>
      </c>
      <c r="D436" s="672" t="s">
        <v>910</v>
      </c>
      <c r="E436" s="677" t="s">
        <v>17</v>
      </c>
      <c r="F436" s="678" t="s">
        <v>17</v>
      </c>
      <c r="G436" s="678" t="s">
        <v>17</v>
      </c>
      <c r="H436" s="678" t="s">
        <v>17</v>
      </c>
      <c r="I436" s="677" t="s">
        <v>17</v>
      </c>
      <c r="J436" s="678">
        <v>1</v>
      </c>
      <c r="K436" s="678" t="s">
        <v>17</v>
      </c>
      <c r="L436" s="529">
        <v>0</v>
      </c>
      <c r="M436" s="529">
        <v>0</v>
      </c>
      <c r="N436" s="263">
        <f t="shared" si="17"/>
        <v>1</v>
      </c>
    </row>
    <row r="437" spans="2:14" ht="15" customHeight="1">
      <c r="B437" s="676" t="s">
        <v>19</v>
      </c>
      <c r="C437" s="676" t="s">
        <v>115</v>
      </c>
      <c r="D437" s="672" t="s">
        <v>299</v>
      </c>
      <c r="E437" s="677" t="s">
        <v>17</v>
      </c>
      <c r="F437" s="678" t="s">
        <v>17</v>
      </c>
      <c r="G437" s="678">
        <v>1</v>
      </c>
      <c r="H437" s="678" t="s">
        <v>17</v>
      </c>
      <c r="I437" s="677" t="s">
        <v>17</v>
      </c>
      <c r="J437" s="678" t="s">
        <v>17</v>
      </c>
      <c r="K437" s="678" t="s">
        <v>17</v>
      </c>
      <c r="L437" s="529">
        <v>0</v>
      </c>
      <c r="M437" s="529">
        <v>0</v>
      </c>
      <c r="N437" s="263">
        <f t="shared" si="17"/>
        <v>1</v>
      </c>
    </row>
    <row r="438" spans="2:14" ht="15" customHeight="1">
      <c r="B438" s="676" t="s">
        <v>19</v>
      </c>
      <c r="C438" s="676" t="s">
        <v>116</v>
      </c>
      <c r="D438" s="672" t="s">
        <v>116</v>
      </c>
      <c r="E438" s="677" t="s">
        <v>17</v>
      </c>
      <c r="F438" s="678">
        <v>1</v>
      </c>
      <c r="G438" s="678" t="s">
        <v>17</v>
      </c>
      <c r="H438" s="678" t="s">
        <v>17</v>
      </c>
      <c r="I438" s="677" t="s">
        <v>17</v>
      </c>
      <c r="J438" s="678" t="s">
        <v>17</v>
      </c>
      <c r="K438" s="678" t="s">
        <v>17</v>
      </c>
      <c r="L438" s="529">
        <v>0</v>
      </c>
      <c r="M438" s="529">
        <v>0</v>
      </c>
      <c r="N438" s="263">
        <f t="shared" si="17"/>
        <v>1</v>
      </c>
    </row>
    <row r="439" spans="2:14" ht="15" customHeight="1">
      <c r="B439" s="676" t="s">
        <v>19</v>
      </c>
      <c r="C439" s="676" t="s">
        <v>116</v>
      </c>
      <c r="D439" s="672" t="s">
        <v>300</v>
      </c>
      <c r="E439" s="677" t="s">
        <v>17</v>
      </c>
      <c r="F439" s="678" t="s">
        <v>17</v>
      </c>
      <c r="G439" s="678">
        <v>1</v>
      </c>
      <c r="H439" s="678" t="s">
        <v>17</v>
      </c>
      <c r="I439" s="677" t="s">
        <v>17</v>
      </c>
      <c r="J439" s="678" t="s">
        <v>17</v>
      </c>
      <c r="K439" s="678" t="s">
        <v>17</v>
      </c>
      <c r="L439" s="529">
        <v>0</v>
      </c>
      <c r="M439" s="529">
        <v>0</v>
      </c>
      <c r="N439" s="263">
        <f t="shared" si="17"/>
        <v>1</v>
      </c>
    </row>
    <row r="440" spans="2:14" ht="15" customHeight="1">
      <c r="B440" s="676" t="s">
        <v>19</v>
      </c>
      <c r="C440" s="676" t="s">
        <v>116</v>
      </c>
      <c r="D440" s="672" t="s">
        <v>1524</v>
      </c>
      <c r="E440" s="677" t="s">
        <v>17</v>
      </c>
      <c r="F440" s="678" t="s">
        <v>17</v>
      </c>
      <c r="G440" s="678" t="s">
        <v>17</v>
      </c>
      <c r="H440" s="678" t="s">
        <v>17</v>
      </c>
      <c r="I440" s="677" t="s">
        <v>17</v>
      </c>
      <c r="J440" s="678">
        <v>1</v>
      </c>
      <c r="K440" s="678" t="s">
        <v>17</v>
      </c>
      <c r="L440" s="529">
        <v>0</v>
      </c>
      <c r="M440" s="529">
        <v>0</v>
      </c>
      <c r="N440" s="263">
        <f t="shared" si="17"/>
        <v>1</v>
      </c>
    </row>
    <row r="441" spans="2:14" ht="15" customHeight="1">
      <c r="B441" s="676" t="s">
        <v>19</v>
      </c>
      <c r="C441" s="676" t="s">
        <v>116</v>
      </c>
      <c r="D441" s="672" t="s">
        <v>301</v>
      </c>
      <c r="E441" s="677" t="s">
        <v>17</v>
      </c>
      <c r="F441" s="678" t="s">
        <v>17</v>
      </c>
      <c r="G441" s="678" t="s">
        <v>17</v>
      </c>
      <c r="H441" s="678" t="s">
        <v>17</v>
      </c>
      <c r="I441" s="677">
        <v>1</v>
      </c>
      <c r="J441" s="678" t="s">
        <v>17</v>
      </c>
      <c r="K441" s="678">
        <v>1</v>
      </c>
      <c r="L441" s="529">
        <v>0</v>
      </c>
      <c r="M441" s="529">
        <v>0</v>
      </c>
      <c r="N441" s="263">
        <f t="shared" si="17"/>
        <v>2</v>
      </c>
    </row>
    <row r="442" spans="2:14" ht="15" customHeight="1">
      <c r="B442" s="676" t="s">
        <v>19</v>
      </c>
      <c r="C442" s="676" t="s">
        <v>19</v>
      </c>
      <c r="D442" s="672" t="s">
        <v>302</v>
      </c>
      <c r="E442" s="677">
        <v>1</v>
      </c>
      <c r="F442" s="678" t="s">
        <v>17</v>
      </c>
      <c r="G442" s="678">
        <v>2</v>
      </c>
      <c r="H442" s="678" t="s">
        <v>17</v>
      </c>
      <c r="I442" s="677" t="s">
        <v>17</v>
      </c>
      <c r="J442" s="678" t="s">
        <v>17</v>
      </c>
      <c r="K442" s="678" t="s">
        <v>17</v>
      </c>
      <c r="L442" s="529">
        <v>0</v>
      </c>
      <c r="M442" s="529">
        <v>0</v>
      </c>
      <c r="N442" s="263">
        <f t="shared" ref="N442:N459" si="18">SUM(E442:M442)</f>
        <v>3</v>
      </c>
    </row>
    <row r="443" spans="2:14" ht="15" customHeight="1">
      <c r="B443" s="676" t="s">
        <v>19</v>
      </c>
      <c r="C443" s="676" t="s">
        <v>19</v>
      </c>
      <c r="D443" s="672" t="s">
        <v>69</v>
      </c>
      <c r="E443" s="678" t="s">
        <v>17</v>
      </c>
      <c r="F443" s="678" t="s">
        <v>17</v>
      </c>
      <c r="G443" s="678" t="s">
        <v>17</v>
      </c>
      <c r="H443" s="678" t="s">
        <v>17</v>
      </c>
      <c r="I443" s="678" t="s">
        <v>17</v>
      </c>
      <c r="J443" s="678" t="s">
        <v>17</v>
      </c>
      <c r="K443" s="678" t="s">
        <v>17</v>
      </c>
      <c r="L443" s="678" t="s">
        <v>17</v>
      </c>
      <c r="M443" s="529">
        <v>1</v>
      </c>
      <c r="N443" s="263">
        <f t="shared" si="18"/>
        <v>1</v>
      </c>
    </row>
    <row r="444" spans="2:14" ht="15" customHeight="1">
      <c r="B444" s="676" t="s">
        <v>19</v>
      </c>
      <c r="C444" s="676" t="s">
        <v>19</v>
      </c>
      <c r="D444" s="672" t="s">
        <v>1606</v>
      </c>
      <c r="E444" s="678" t="s">
        <v>17</v>
      </c>
      <c r="F444" s="678" t="s">
        <v>17</v>
      </c>
      <c r="G444" s="678" t="s">
        <v>17</v>
      </c>
      <c r="H444" s="678" t="s">
        <v>17</v>
      </c>
      <c r="I444" s="678" t="s">
        <v>17</v>
      </c>
      <c r="J444" s="678" t="s">
        <v>17</v>
      </c>
      <c r="K444" s="678" t="s">
        <v>17</v>
      </c>
      <c r="L444" s="678" t="s">
        <v>17</v>
      </c>
      <c r="M444" s="529">
        <v>1</v>
      </c>
      <c r="N444" s="263">
        <f t="shared" si="18"/>
        <v>1</v>
      </c>
    </row>
    <row r="445" spans="2:14" ht="15" customHeight="1">
      <c r="B445" s="676" t="s">
        <v>20</v>
      </c>
      <c r="C445" s="676" t="s">
        <v>117</v>
      </c>
      <c r="D445" s="672" t="s">
        <v>117</v>
      </c>
      <c r="E445" s="677" t="s">
        <v>17</v>
      </c>
      <c r="F445" s="678" t="s">
        <v>17</v>
      </c>
      <c r="G445" s="678" t="s">
        <v>17</v>
      </c>
      <c r="H445" s="678">
        <v>1</v>
      </c>
      <c r="I445" s="677" t="s">
        <v>17</v>
      </c>
      <c r="J445" s="678" t="s">
        <v>17</v>
      </c>
      <c r="K445" s="678" t="s">
        <v>17</v>
      </c>
      <c r="L445" s="529">
        <v>0</v>
      </c>
      <c r="M445" s="529">
        <v>0</v>
      </c>
      <c r="N445" s="263">
        <f t="shared" si="18"/>
        <v>1</v>
      </c>
    </row>
    <row r="446" spans="2:14" ht="15" customHeight="1">
      <c r="B446" s="676" t="s">
        <v>20</v>
      </c>
      <c r="C446" s="676" t="s">
        <v>117</v>
      </c>
      <c r="D446" s="672" t="s">
        <v>1525</v>
      </c>
      <c r="E446" s="677" t="s">
        <v>17</v>
      </c>
      <c r="F446" s="678">
        <v>1</v>
      </c>
      <c r="G446" s="678" t="s">
        <v>17</v>
      </c>
      <c r="H446" s="678" t="s">
        <v>17</v>
      </c>
      <c r="I446" s="677" t="s">
        <v>17</v>
      </c>
      <c r="J446" s="678">
        <v>1</v>
      </c>
      <c r="K446" s="678" t="s">
        <v>17</v>
      </c>
      <c r="L446" s="529">
        <v>0</v>
      </c>
      <c r="M446" s="529">
        <v>0</v>
      </c>
      <c r="N446" s="263">
        <f t="shared" si="18"/>
        <v>2</v>
      </c>
    </row>
    <row r="447" spans="2:14" ht="15" customHeight="1">
      <c r="B447" s="676" t="s">
        <v>20</v>
      </c>
      <c r="C447" s="676" t="s">
        <v>117</v>
      </c>
      <c r="D447" s="672" t="s">
        <v>911</v>
      </c>
      <c r="E447" s="677" t="s">
        <v>17</v>
      </c>
      <c r="F447" s="678" t="s">
        <v>17</v>
      </c>
      <c r="G447" s="678" t="s">
        <v>17</v>
      </c>
      <c r="H447" s="678" t="s">
        <v>17</v>
      </c>
      <c r="I447" s="677" t="s">
        <v>17</v>
      </c>
      <c r="J447" s="678">
        <v>1</v>
      </c>
      <c r="K447" s="678" t="s">
        <v>17</v>
      </c>
      <c r="L447" s="529">
        <v>0</v>
      </c>
      <c r="M447" s="529">
        <v>0</v>
      </c>
      <c r="N447" s="263">
        <f t="shared" si="18"/>
        <v>1</v>
      </c>
    </row>
    <row r="448" spans="2:14" ht="15" customHeight="1">
      <c r="B448" s="676" t="s">
        <v>20</v>
      </c>
      <c r="C448" s="676" t="s">
        <v>118</v>
      </c>
      <c r="D448" s="672" t="s">
        <v>118</v>
      </c>
      <c r="E448" s="677" t="s">
        <v>17</v>
      </c>
      <c r="F448" s="678" t="s">
        <v>17</v>
      </c>
      <c r="G448" s="678" t="s">
        <v>17</v>
      </c>
      <c r="H448" s="678">
        <v>1</v>
      </c>
      <c r="I448" s="677" t="s">
        <v>17</v>
      </c>
      <c r="J448" s="678" t="s">
        <v>17</v>
      </c>
      <c r="K448" s="678" t="s">
        <v>17</v>
      </c>
      <c r="L448" s="529">
        <v>0</v>
      </c>
      <c r="M448" s="529">
        <v>0</v>
      </c>
      <c r="N448" s="263">
        <f t="shared" si="18"/>
        <v>1</v>
      </c>
    </row>
    <row r="449" spans="2:14" ht="15" customHeight="1">
      <c r="B449" s="676" t="s">
        <v>20</v>
      </c>
      <c r="C449" s="676" t="s">
        <v>118</v>
      </c>
      <c r="D449" s="672" t="s">
        <v>303</v>
      </c>
      <c r="E449" s="677" t="s">
        <v>17</v>
      </c>
      <c r="F449" s="678" t="s">
        <v>17</v>
      </c>
      <c r="G449" s="678" t="s">
        <v>17</v>
      </c>
      <c r="H449" s="678" t="s">
        <v>17</v>
      </c>
      <c r="I449" s="677">
        <v>1</v>
      </c>
      <c r="J449" s="678" t="s">
        <v>17</v>
      </c>
      <c r="K449" s="678" t="s">
        <v>17</v>
      </c>
      <c r="L449" s="529">
        <v>0</v>
      </c>
      <c r="M449" s="529">
        <v>0</v>
      </c>
      <c r="N449" s="263">
        <f t="shared" si="18"/>
        <v>1</v>
      </c>
    </row>
    <row r="450" spans="2:14" ht="15" customHeight="1">
      <c r="B450" s="676" t="s">
        <v>20</v>
      </c>
      <c r="C450" s="676" t="s">
        <v>118</v>
      </c>
      <c r="D450" s="672" t="s">
        <v>1067</v>
      </c>
      <c r="E450" s="677" t="s">
        <v>17</v>
      </c>
      <c r="F450" s="678" t="s">
        <v>17</v>
      </c>
      <c r="G450" s="678" t="s">
        <v>17</v>
      </c>
      <c r="H450" s="678" t="s">
        <v>17</v>
      </c>
      <c r="I450" s="677" t="s">
        <v>17</v>
      </c>
      <c r="J450" s="678" t="s">
        <v>17</v>
      </c>
      <c r="K450" s="678">
        <v>1</v>
      </c>
      <c r="L450" s="529">
        <v>0</v>
      </c>
      <c r="M450" s="529">
        <v>0</v>
      </c>
      <c r="N450" s="263">
        <f t="shared" si="18"/>
        <v>1</v>
      </c>
    </row>
    <row r="451" spans="2:14" ht="15" customHeight="1">
      <c r="B451" s="676" t="s">
        <v>20</v>
      </c>
      <c r="C451" s="676" t="s">
        <v>119</v>
      </c>
      <c r="D451" s="672" t="s">
        <v>304</v>
      </c>
      <c r="E451" s="677" t="s">
        <v>17</v>
      </c>
      <c r="F451" s="678" t="s">
        <v>17</v>
      </c>
      <c r="G451" s="678" t="s">
        <v>17</v>
      </c>
      <c r="H451" s="678">
        <v>1</v>
      </c>
      <c r="I451" s="677" t="s">
        <v>17</v>
      </c>
      <c r="J451" s="678" t="s">
        <v>17</v>
      </c>
      <c r="K451" s="678" t="s">
        <v>17</v>
      </c>
      <c r="L451" s="529">
        <v>1</v>
      </c>
      <c r="M451" s="529">
        <v>0</v>
      </c>
      <c r="N451" s="263">
        <f t="shared" si="18"/>
        <v>2</v>
      </c>
    </row>
    <row r="452" spans="2:14" ht="15" customHeight="1">
      <c r="B452" s="676" t="s">
        <v>20</v>
      </c>
      <c r="C452" s="676" t="s">
        <v>119</v>
      </c>
      <c r="D452" s="672" t="s">
        <v>1042</v>
      </c>
      <c r="E452" s="677" t="s">
        <v>17</v>
      </c>
      <c r="F452" s="678" t="s">
        <v>17</v>
      </c>
      <c r="G452" s="678" t="s">
        <v>17</v>
      </c>
      <c r="H452" s="678" t="s">
        <v>17</v>
      </c>
      <c r="I452" s="677" t="s">
        <v>17</v>
      </c>
      <c r="J452" s="678" t="s">
        <v>17</v>
      </c>
      <c r="K452" s="678">
        <v>1</v>
      </c>
      <c r="L452" s="529">
        <v>0</v>
      </c>
      <c r="M452" s="529">
        <v>0</v>
      </c>
      <c r="N452" s="263">
        <f t="shared" si="18"/>
        <v>1</v>
      </c>
    </row>
    <row r="453" spans="2:14" ht="15" customHeight="1">
      <c r="B453" s="676" t="s">
        <v>20</v>
      </c>
      <c r="C453" s="676" t="s">
        <v>120</v>
      </c>
      <c r="D453" s="672" t="s">
        <v>120</v>
      </c>
      <c r="E453" s="677" t="s">
        <v>17</v>
      </c>
      <c r="F453" s="678" t="s">
        <v>17</v>
      </c>
      <c r="G453" s="678">
        <v>1</v>
      </c>
      <c r="H453" s="678" t="s">
        <v>17</v>
      </c>
      <c r="I453" s="677">
        <v>1</v>
      </c>
      <c r="J453" s="678" t="s">
        <v>17</v>
      </c>
      <c r="K453" s="678" t="s">
        <v>17</v>
      </c>
      <c r="L453" s="529">
        <v>0</v>
      </c>
      <c r="M453" s="529">
        <v>1</v>
      </c>
      <c r="N453" s="263">
        <f t="shared" si="18"/>
        <v>3</v>
      </c>
    </row>
    <row r="454" spans="2:14" ht="15" customHeight="1">
      <c r="B454" s="676" t="s">
        <v>20</v>
      </c>
      <c r="C454" s="676" t="s">
        <v>120</v>
      </c>
      <c r="D454" s="672" t="s">
        <v>305</v>
      </c>
      <c r="E454" s="677" t="s">
        <v>17</v>
      </c>
      <c r="F454" s="678" t="s">
        <v>17</v>
      </c>
      <c r="G454" s="678" t="s">
        <v>17</v>
      </c>
      <c r="H454" s="678" t="s">
        <v>17</v>
      </c>
      <c r="I454" s="677">
        <v>1</v>
      </c>
      <c r="J454" s="678" t="s">
        <v>17</v>
      </c>
      <c r="K454" s="678" t="s">
        <v>17</v>
      </c>
      <c r="L454" s="529">
        <v>0</v>
      </c>
      <c r="M454" s="529">
        <v>0</v>
      </c>
      <c r="N454" s="263">
        <f t="shared" si="18"/>
        <v>1</v>
      </c>
    </row>
    <row r="455" spans="2:14" ht="15" customHeight="1">
      <c r="B455" s="676" t="s">
        <v>20</v>
      </c>
      <c r="C455" s="676" t="s">
        <v>20</v>
      </c>
      <c r="D455" s="672" t="s">
        <v>306</v>
      </c>
      <c r="E455" s="677">
        <v>1</v>
      </c>
      <c r="F455" s="678" t="s">
        <v>17</v>
      </c>
      <c r="G455" s="678" t="s">
        <v>17</v>
      </c>
      <c r="H455" s="678" t="s">
        <v>17</v>
      </c>
      <c r="I455" s="677" t="s">
        <v>17</v>
      </c>
      <c r="J455" s="678">
        <v>1</v>
      </c>
      <c r="K455" s="678">
        <v>1</v>
      </c>
      <c r="L455" s="529">
        <v>1</v>
      </c>
      <c r="M455" s="529">
        <v>1</v>
      </c>
      <c r="N455" s="263">
        <f t="shared" si="18"/>
        <v>5</v>
      </c>
    </row>
    <row r="456" spans="2:14" ht="15" customHeight="1">
      <c r="B456" s="676" t="s">
        <v>20</v>
      </c>
      <c r="C456" s="676" t="s">
        <v>20</v>
      </c>
      <c r="D456" s="672" t="s">
        <v>912</v>
      </c>
      <c r="E456" s="677" t="s">
        <v>17</v>
      </c>
      <c r="F456" s="678" t="s">
        <v>17</v>
      </c>
      <c r="G456" s="678" t="s">
        <v>17</v>
      </c>
      <c r="H456" s="678" t="s">
        <v>17</v>
      </c>
      <c r="I456" s="677" t="s">
        <v>17</v>
      </c>
      <c r="J456" s="678">
        <v>1</v>
      </c>
      <c r="K456" s="678">
        <v>1</v>
      </c>
      <c r="L456" s="529">
        <v>0</v>
      </c>
      <c r="M456" s="529">
        <v>0</v>
      </c>
      <c r="N456" s="263">
        <f t="shared" si="18"/>
        <v>2</v>
      </c>
    </row>
    <row r="457" spans="2:14" ht="15" customHeight="1">
      <c r="B457" s="676" t="s">
        <v>20</v>
      </c>
      <c r="C457" s="676" t="s">
        <v>20</v>
      </c>
      <c r="D457" s="672" t="s">
        <v>307</v>
      </c>
      <c r="E457" s="677">
        <v>1</v>
      </c>
      <c r="F457" s="678" t="s">
        <v>17</v>
      </c>
      <c r="G457" s="678" t="s">
        <v>17</v>
      </c>
      <c r="H457" s="678" t="s">
        <v>17</v>
      </c>
      <c r="I457" s="677" t="s">
        <v>17</v>
      </c>
      <c r="J457" s="678" t="s">
        <v>17</v>
      </c>
      <c r="K457" s="678" t="s">
        <v>17</v>
      </c>
      <c r="L457" s="529">
        <v>0</v>
      </c>
      <c r="M457" s="529">
        <v>0</v>
      </c>
      <c r="N457" s="263">
        <f t="shared" si="18"/>
        <v>1</v>
      </c>
    </row>
    <row r="458" spans="2:14" ht="15" customHeight="1">
      <c r="B458" s="676" t="s">
        <v>20</v>
      </c>
      <c r="C458" s="676" t="s">
        <v>20</v>
      </c>
      <c r="D458" s="672" t="s">
        <v>20</v>
      </c>
      <c r="E458" s="677" t="s">
        <v>17</v>
      </c>
      <c r="F458" s="678" t="s">
        <v>17</v>
      </c>
      <c r="G458" s="678">
        <v>1</v>
      </c>
      <c r="H458" s="678" t="s">
        <v>17</v>
      </c>
      <c r="I458" s="677">
        <v>1</v>
      </c>
      <c r="J458" s="678" t="s">
        <v>17</v>
      </c>
      <c r="K458" s="678" t="s">
        <v>17</v>
      </c>
      <c r="L458" s="529">
        <v>0</v>
      </c>
      <c r="M458" s="529">
        <v>0</v>
      </c>
      <c r="N458" s="263">
        <f t="shared" si="18"/>
        <v>2</v>
      </c>
    </row>
    <row r="459" spans="2:14" ht="15" customHeight="1">
      <c r="B459" s="676" t="s">
        <v>20</v>
      </c>
      <c r="C459" s="676" t="s">
        <v>20</v>
      </c>
      <c r="D459" s="672" t="s">
        <v>308</v>
      </c>
      <c r="E459" s="677" t="s">
        <v>17</v>
      </c>
      <c r="F459" s="678">
        <v>1</v>
      </c>
      <c r="G459" s="678">
        <v>1</v>
      </c>
      <c r="H459" s="678" t="s">
        <v>17</v>
      </c>
      <c r="I459" s="677" t="s">
        <v>17</v>
      </c>
      <c r="J459" s="678" t="s">
        <v>17</v>
      </c>
      <c r="K459" s="678" t="s">
        <v>17</v>
      </c>
      <c r="L459" s="529">
        <v>0</v>
      </c>
      <c r="M459" s="529">
        <v>1</v>
      </c>
      <c r="N459" s="263">
        <f t="shared" si="18"/>
        <v>3</v>
      </c>
    </row>
    <row r="460" spans="2:14" ht="15" customHeight="1">
      <c r="B460" s="679" t="s">
        <v>20</v>
      </c>
      <c r="C460" s="679" t="s">
        <v>121</v>
      </c>
      <c r="D460" s="680" t="s">
        <v>206</v>
      </c>
      <c r="E460" s="681" t="s">
        <v>17</v>
      </c>
      <c r="F460" s="682" t="s">
        <v>17</v>
      </c>
      <c r="G460" s="682">
        <v>1</v>
      </c>
      <c r="H460" s="682" t="s">
        <v>17</v>
      </c>
      <c r="I460" s="681" t="s">
        <v>17</v>
      </c>
      <c r="J460" s="682" t="s">
        <v>17</v>
      </c>
      <c r="K460" s="682" t="s">
        <v>17</v>
      </c>
      <c r="L460" s="686">
        <v>0</v>
      </c>
      <c r="M460" s="686">
        <v>0</v>
      </c>
      <c r="N460" s="683">
        <f>SUM(E460:M460)</f>
        <v>1</v>
      </c>
    </row>
    <row r="461" spans="2:14" ht="15" customHeight="1">
      <c r="B461" s="676"/>
      <c r="C461" s="676"/>
      <c r="E461" s="678"/>
      <c r="F461" s="678"/>
      <c r="G461" s="678"/>
      <c r="H461" s="678"/>
      <c r="I461" s="678"/>
      <c r="J461" s="678"/>
      <c r="K461" s="678"/>
      <c r="L461" s="678"/>
      <c r="M461" s="678"/>
      <c r="N461" s="593" t="s">
        <v>1487</v>
      </c>
    </row>
    <row r="462" spans="2:14" ht="15" customHeight="1">
      <c r="B462" s="676"/>
      <c r="C462" s="676"/>
      <c r="E462" s="678"/>
      <c r="G462" s="678"/>
      <c r="H462" s="678"/>
      <c r="I462" s="678"/>
      <c r="J462" s="678"/>
      <c r="K462" s="678"/>
      <c r="L462" s="678"/>
      <c r="M462" s="678"/>
      <c r="N462" s="263"/>
    </row>
    <row r="463" spans="2:14" ht="14.1" customHeight="1">
      <c r="B463" s="798" t="s">
        <v>1457</v>
      </c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</row>
    <row r="464" spans="2:14" ht="14.1" customHeight="1">
      <c r="B464" s="798" t="s">
        <v>1587</v>
      </c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</row>
    <row r="465" spans="2:14" ht="14.1" customHeight="1">
      <c r="B465" s="806" t="s">
        <v>1432</v>
      </c>
      <c r="C465" s="806"/>
      <c r="D465" s="806"/>
      <c r="E465" s="806"/>
      <c r="F465" s="806"/>
      <c r="G465" s="806"/>
      <c r="H465" s="806"/>
      <c r="I465" s="806"/>
      <c r="J465" s="806"/>
      <c r="K465" s="806"/>
      <c r="L465" s="806"/>
      <c r="M465" s="806"/>
      <c r="N465" s="806"/>
    </row>
    <row r="466" spans="2:14" ht="30" customHeight="1">
      <c r="B466" s="667" t="s">
        <v>457</v>
      </c>
      <c r="C466" s="667" t="s">
        <v>459</v>
      </c>
      <c r="D466" s="668" t="s">
        <v>460</v>
      </c>
      <c r="E466" s="669">
        <v>2015</v>
      </c>
      <c r="F466" s="669">
        <v>2016</v>
      </c>
      <c r="G466" s="669">
        <v>2017</v>
      </c>
      <c r="H466" s="669">
        <v>2018</v>
      </c>
      <c r="I466" s="669">
        <v>2019</v>
      </c>
      <c r="J466" s="669">
        <v>2020</v>
      </c>
      <c r="K466" s="669">
        <v>2021</v>
      </c>
      <c r="L466" s="669">
        <v>2022</v>
      </c>
      <c r="M466" s="669">
        <v>2023</v>
      </c>
      <c r="N466" s="669" t="s">
        <v>26</v>
      </c>
    </row>
    <row r="467" spans="2:14" ht="15" customHeight="1">
      <c r="B467" s="676" t="s">
        <v>20</v>
      </c>
      <c r="C467" s="676" t="s">
        <v>121</v>
      </c>
      <c r="D467" s="672" t="s">
        <v>309</v>
      </c>
      <c r="E467" s="677" t="s">
        <v>17</v>
      </c>
      <c r="F467" s="678" t="s">
        <v>17</v>
      </c>
      <c r="G467" s="678">
        <v>1</v>
      </c>
      <c r="H467" s="678" t="s">
        <v>17</v>
      </c>
      <c r="I467" s="677" t="s">
        <v>17</v>
      </c>
      <c r="J467" s="678" t="s">
        <v>17</v>
      </c>
      <c r="K467" s="678" t="s">
        <v>17</v>
      </c>
      <c r="L467" s="529">
        <v>0</v>
      </c>
      <c r="M467" s="529">
        <v>0</v>
      </c>
      <c r="N467" s="263">
        <f t="shared" ref="N467:N477" si="19">SUM(E467:M467)</f>
        <v>1</v>
      </c>
    </row>
    <row r="468" spans="2:14" ht="15" customHeight="1">
      <c r="B468" s="676" t="s">
        <v>20</v>
      </c>
      <c r="C468" s="676" t="s">
        <v>121</v>
      </c>
      <c r="D468" s="672" t="s">
        <v>121</v>
      </c>
      <c r="E468" s="677" t="s">
        <v>17</v>
      </c>
      <c r="F468" s="678" t="s">
        <v>17</v>
      </c>
      <c r="G468" s="678" t="s">
        <v>17</v>
      </c>
      <c r="H468" s="678" t="s">
        <v>17</v>
      </c>
      <c r="I468" s="677" t="s">
        <v>17</v>
      </c>
      <c r="J468" s="678">
        <v>1</v>
      </c>
      <c r="K468" s="678">
        <v>1</v>
      </c>
      <c r="L468" s="529">
        <v>0</v>
      </c>
      <c r="M468" s="529">
        <v>0</v>
      </c>
      <c r="N468" s="263">
        <f t="shared" si="19"/>
        <v>2</v>
      </c>
    </row>
    <row r="469" spans="2:14" ht="15" customHeight="1">
      <c r="B469" s="676" t="s">
        <v>20</v>
      </c>
      <c r="C469" s="676" t="s">
        <v>122</v>
      </c>
      <c r="D469" s="672" t="s">
        <v>1526</v>
      </c>
      <c r="E469" s="677" t="s">
        <v>17</v>
      </c>
      <c r="F469" s="678">
        <v>1</v>
      </c>
      <c r="G469" s="678" t="s">
        <v>17</v>
      </c>
      <c r="H469" s="678" t="s">
        <v>17</v>
      </c>
      <c r="I469" s="677" t="s">
        <v>17</v>
      </c>
      <c r="J469" s="678" t="s">
        <v>17</v>
      </c>
      <c r="K469" s="678" t="s">
        <v>17</v>
      </c>
      <c r="L469" s="529">
        <v>0</v>
      </c>
      <c r="M469" s="529">
        <v>0</v>
      </c>
      <c r="N469" s="263">
        <f t="shared" si="19"/>
        <v>1</v>
      </c>
    </row>
    <row r="470" spans="2:14" ht="15" customHeight="1">
      <c r="B470" s="676" t="s">
        <v>20</v>
      </c>
      <c r="C470" s="676" t="s">
        <v>122</v>
      </c>
      <c r="D470" s="672" t="s">
        <v>913</v>
      </c>
      <c r="E470" s="677" t="s">
        <v>17</v>
      </c>
      <c r="F470" s="678" t="s">
        <v>17</v>
      </c>
      <c r="G470" s="678" t="s">
        <v>17</v>
      </c>
      <c r="H470" s="678" t="s">
        <v>17</v>
      </c>
      <c r="I470" s="677" t="s">
        <v>17</v>
      </c>
      <c r="J470" s="678">
        <v>1</v>
      </c>
      <c r="K470" s="678" t="s">
        <v>17</v>
      </c>
      <c r="L470" s="529">
        <v>0</v>
      </c>
      <c r="M470" s="529">
        <v>1</v>
      </c>
      <c r="N470" s="263">
        <f t="shared" si="19"/>
        <v>2</v>
      </c>
    </row>
    <row r="471" spans="2:14" ht="15" customHeight="1">
      <c r="B471" s="676" t="s">
        <v>20</v>
      </c>
      <c r="C471" s="676" t="s">
        <v>120</v>
      </c>
      <c r="D471" s="672" t="s">
        <v>1296</v>
      </c>
      <c r="E471" s="677" t="s">
        <v>17</v>
      </c>
      <c r="F471" s="677" t="s">
        <v>17</v>
      </c>
      <c r="G471" s="677" t="s">
        <v>17</v>
      </c>
      <c r="H471" s="677" t="s">
        <v>17</v>
      </c>
      <c r="I471" s="677" t="s">
        <v>17</v>
      </c>
      <c r="J471" s="677" t="s">
        <v>17</v>
      </c>
      <c r="K471" s="677" t="s">
        <v>17</v>
      </c>
      <c r="L471" s="529">
        <v>1</v>
      </c>
      <c r="M471" s="529">
        <v>0</v>
      </c>
      <c r="N471" s="263">
        <f t="shared" si="19"/>
        <v>1</v>
      </c>
    </row>
    <row r="472" spans="2:14" ht="15" customHeight="1">
      <c r="B472" s="676" t="s">
        <v>20</v>
      </c>
      <c r="C472" s="676" t="s">
        <v>1269</v>
      </c>
      <c r="D472" s="672" t="s">
        <v>1269</v>
      </c>
      <c r="E472" s="677" t="s">
        <v>17</v>
      </c>
      <c r="F472" s="677" t="s">
        <v>17</v>
      </c>
      <c r="G472" s="677" t="s">
        <v>17</v>
      </c>
      <c r="H472" s="677" t="s">
        <v>17</v>
      </c>
      <c r="I472" s="677" t="s">
        <v>17</v>
      </c>
      <c r="J472" s="677" t="s">
        <v>17</v>
      </c>
      <c r="K472" s="677" t="s">
        <v>17</v>
      </c>
      <c r="L472" s="529">
        <v>1</v>
      </c>
      <c r="M472" s="529">
        <v>1</v>
      </c>
      <c r="N472" s="263">
        <f t="shared" si="19"/>
        <v>2</v>
      </c>
    </row>
    <row r="473" spans="2:14" ht="15" customHeight="1">
      <c r="B473" s="676" t="s">
        <v>7</v>
      </c>
      <c r="C473" s="676" t="s">
        <v>7</v>
      </c>
      <c r="D473" s="672" t="s">
        <v>206</v>
      </c>
      <c r="E473" s="677">
        <v>1</v>
      </c>
      <c r="F473" s="678" t="s">
        <v>17</v>
      </c>
      <c r="G473" s="678" t="s">
        <v>17</v>
      </c>
      <c r="H473" s="678" t="s">
        <v>17</v>
      </c>
      <c r="I473" s="677" t="s">
        <v>17</v>
      </c>
      <c r="J473" s="678">
        <v>1</v>
      </c>
      <c r="K473" s="678" t="s">
        <v>17</v>
      </c>
      <c r="L473" s="529">
        <v>0</v>
      </c>
      <c r="M473" s="529">
        <v>1</v>
      </c>
      <c r="N473" s="263">
        <f t="shared" si="19"/>
        <v>3</v>
      </c>
    </row>
    <row r="474" spans="2:14" ht="15" customHeight="1">
      <c r="B474" s="676" t="s">
        <v>7</v>
      </c>
      <c r="C474" s="676" t="s">
        <v>7</v>
      </c>
      <c r="D474" s="672" t="s">
        <v>310</v>
      </c>
      <c r="E474" s="677">
        <v>1</v>
      </c>
      <c r="F474" s="678">
        <v>1</v>
      </c>
      <c r="G474" s="678" t="s">
        <v>17</v>
      </c>
      <c r="H474" s="678">
        <v>2</v>
      </c>
      <c r="I474" s="677">
        <v>4</v>
      </c>
      <c r="J474" s="678">
        <v>4</v>
      </c>
      <c r="K474" s="678">
        <v>1</v>
      </c>
      <c r="L474" s="529">
        <v>0</v>
      </c>
      <c r="M474" s="529">
        <v>0</v>
      </c>
      <c r="N474" s="263">
        <f t="shared" si="19"/>
        <v>13</v>
      </c>
    </row>
    <row r="475" spans="2:14" ht="15" customHeight="1">
      <c r="B475" s="676" t="s">
        <v>7</v>
      </c>
      <c r="C475" s="676" t="s">
        <v>7</v>
      </c>
      <c r="D475" s="672" t="s">
        <v>311</v>
      </c>
      <c r="E475" s="677">
        <v>1</v>
      </c>
      <c r="F475" s="678" t="s">
        <v>17</v>
      </c>
      <c r="G475" s="678" t="s">
        <v>17</v>
      </c>
      <c r="H475" s="678" t="s">
        <v>17</v>
      </c>
      <c r="I475" s="677" t="s">
        <v>17</v>
      </c>
      <c r="J475" s="678" t="s">
        <v>17</v>
      </c>
      <c r="K475" s="678" t="s">
        <v>17</v>
      </c>
      <c r="L475" s="529">
        <v>0</v>
      </c>
      <c r="M475" s="529">
        <v>0</v>
      </c>
      <c r="N475" s="263">
        <f t="shared" si="19"/>
        <v>1</v>
      </c>
    </row>
    <row r="476" spans="2:14" ht="15" customHeight="1">
      <c r="B476" s="676" t="s">
        <v>7</v>
      </c>
      <c r="C476" s="676" t="s">
        <v>7</v>
      </c>
      <c r="D476" s="672" t="s">
        <v>312</v>
      </c>
      <c r="E476" s="677" t="s">
        <v>17</v>
      </c>
      <c r="F476" s="678">
        <v>1</v>
      </c>
      <c r="G476" s="678">
        <v>1</v>
      </c>
      <c r="H476" s="678" t="s">
        <v>17</v>
      </c>
      <c r="I476" s="677">
        <v>2</v>
      </c>
      <c r="J476" s="678" t="s">
        <v>17</v>
      </c>
      <c r="K476" s="678">
        <v>3</v>
      </c>
      <c r="L476" s="529">
        <v>1</v>
      </c>
      <c r="M476" s="529">
        <v>0</v>
      </c>
      <c r="N476" s="263">
        <f t="shared" si="19"/>
        <v>8</v>
      </c>
    </row>
    <row r="477" spans="2:14" ht="15" customHeight="1">
      <c r="B477" s="676" t="s">
        <v>7</v>
      </c>
      <c r="C477" s="676" t="s">
        <v>7</v>
      </c>
      <c r="D477" s="672" t="s">
        <v>1068</v>
      </c>
      <c r="E477" s="677" t="s">
        <v>17</v>
      </c>
      <c r="F477" s="678" t="s">
        <v>17</v>
      </c>
      <c r="G477" s="678" t="s">
        <v>17</v>
      </c>
      <c r="H477" s="678" t="s">
        <v>17</v>
      </c>
      <c r="I477" s="677" t="s">
        <v>17</v>
      </c>
      <c r="J477" s="678" t="s">
        <v>17</v>
      </c>
      <c r="K477" s="678">
        <v>1</v>
      </c>
      <c r="L477" s="529">
        <v>0</v>
      </c>
      <c r="M477" s="529">
        <v>1</v>
      </c>
      <c r="N477" s="263">
        <f t="shared" si="19"/>
        <v>2</v>
      </c>
    </row>
    <row r="478" spans="2:14" ht="15" customHeight="1">
      <c r="B478" s="676" t="s">
        <v>21</v>
      </c>
      <c r="C478" s="676" t="s">
        <v>1607</v>
      </c>
      <c r="D478" s="672" t="s">
        <v>1608</v>
      </c>
      <c r="E478" s="677" t="s">
        <v>17</v>
      </c>
      <c r="F478" s="677" t="s">
        <v>17</v>
      </c>
      <c r="G478" s="677" t="s">
        <v>17</v>
      </c>
      <c r="H478" s="677" t="s">
        <v>17</v>
      </c>
      <c r="I478" s="677" t="s">
        <v>17</v>
      </c>
      <c r="J478" s="677" t="s">
        <v>17</v>
      </c>
      <c r="K478" s="677" t="s">
        <v>17</v>
      </c>
      <c r="L478" s="677" t="s">
        <v>17</v>
      </c>
      <c r="M478" s="529">
        <v>1</v>
      </c>
      <c r="N478" s="263">
        <f t="shared" ref="N478:N498" si="20">SUM(E478:M478)</f>
        <v>1</v>
      </c>
    </row>
    <row r="479" spans="2:14" ht="15" customHeight="1">
      <c r="B479" s="676" t="s">
        <v>21</v>
      </c>
      <c r="C479" s="676" t="s">
        <v>1607</v>
      </c>
      <c r="D479" s="672" t="s">
        <v>1607</v>
      </c>
      <c r="E479" s="677" t="s">
        <v>17</v>
      </c>
      <c r="F479" s="677" t="s">
        <v>17</v>
      </c>
      <c r="G479" s="677" t="s">
        <v>17</v>
      </c>
      <c r="H479" s="677" t="s">
        <v>17</v>
      </c>
      <c r="I479" s="677" t="s">
        <v>17</v>
      </c>
      <c r="J479" s="677" t="s">
        <v>17</v>
      </c>
      <c r="K479" s="677" t="s">
        <v>17</v>
      </c>
      <c r="L479" s="677" t="s">
        <v>17</v>
      </c>
      <c r="M479" s="529">
        <v>1</v>
      </c>
      <c r="N479" s="263">
        <f t="shared" si="20"/>
        <v>1</v>
      </c>
    </row>
    <row r="480" spans="2:14" ht="15" customHeight="1">
      <c r="B480" s="676" t="s">
        <v>21</v>
      </c>
      <c r="C480" s="676" t="s">
        <v>124</v>
      </c>
      <c r="D480" s="672" t="s">
        <v>336</v>
      </c>
      <c r="E480" s="677" t="s">
        <v>17</v>
      </c>
      <c r="F480" s="678" t="s">
        <v>17</v>
      </c>
      <c r="G480" s="678" t="s">
        <v>17</v>
      </c>
      <c r="H480" s="678">
        <v>1</v>
      </c>
      <c r="I480" s="677" t="s">
        <v>17</v>
      </c>
      <c r="J480" s="678" t="s">
        <v>17</v>
      </c>
      <c r="K480" s="678" t="s">
        <v>17</v>
      </c>
      <c r="L480" s="529">
        <v>0</v>
      </c>
      <c r="M480" s="529">
        <v>0</v>
      </c>
      <c r="N480" s="263">
        <f t="shared" si="20"/>
        <v>1</v>
      </c>
    </row>
    <row r="481" spans="2:14" ht="15" customHeight="1">
      <c r="B481" s="676" t="s">
        <v>21</v>
      </c>
      <c r="C481" s="676" t="s">
        <v>124</v>
      </c>
      <c r="D481" s="672" t="s">
        <v>1609</v>
      </c>
      <c r="E481" s="677" t="s">
        <v>17</v>
      </c>
      <c r="F481" s="677" t="s">
        <v>17</v>
      </c>
      <c r="G481" s="677" t="s">
        <v>17</v>
      </c>
      <c r="H481" s="677" t="s">
        <v>17</v>
      </c>
      <c r="I481" s="677" t="s">
        <v>17</v>
      </c>
      <c r="J481" s="677" t="s">
        <v>17</v>
      </c>
      <c r="K481" s="677" t="s">
        <v>17</v>
      </c>
      <c r="L481" s="677" t="s">
        <v>17</v>
      </c>
      <c r="M481" s="529">
        <v>1</v>
      </c>
      <c r="N481" s="263">
        <f t="shared" si="20"/>
        <v>1</v>
      </c>
    </row>
    <row r="482" spans="2:14" ht="15" customHeight="1">
      <c r="B482" s="676" t="s">
        <v>21</v>
      </c>
      <c r="C482" s="676" t="s">
        <v>124</v>
      </c>
      <c r="D482" s="672" t="s">
        <v>337</v>
      </c>
      <c r="E482" s="677" t="s">
        <v>17</v>
      </c>
      <c r="F482" s="678" t="s">
        <v>17</v>
      </c>
      <c r="G482" s="678" t="s">
        <v>17</v>
      </c>
      <c r="H482" s="678" t="s">
        <v>17</v>
      </c>
      <c r="I482" s="677">
        <v>1</v>
      </c>
      <c r="J482" s="678" t="s">
        <v>17</v>
      </c>
      <c r="K482" s="678">
        <v>1</v>
      </c>
      <c r="L482" s="529">
        <v>0</v>
      </c>
      <c r="M482" s="529">
        <v>0</v>
      </c>
      <c r="N482" s="263">
        <f t="shared" si="20"/>
        <v>2</v>
      </c>
    </row>
    <row r="483" spans="2:14" ht="15" customHeight="1">
      <c r="B483" s="676" t="s">
        <v>21</v>
      </c>
      <c r="C483" s="676" t="s">
        <v>124</v>
      </c>
      <c r="D483" s="672" t="s">
        <v>1069</v>
      </c>
      <c r="E483" s="677" t="s">
        <v>17</v>
      </c>
      <c r="F483" s="678" t="s">
        <v>17</v>
      </c>
      <c r="G483" s="678" t="s">
        <v>17</v>
      </c>
      <c r="H483" s="678" t="s">
        <v>17</v>
      </c>
      <c r="I483" s="677" t="s">
        <v>17</v>
      </c>
      <c r="J483" s="678" t="s">
        <v>17</v>
      </c>
      <c r="K483" s="678">
        <v>1</v>
      </c>
      <c r="L483" s="529">
        <v>1</v>
      </c>
      <c r="M483" s="529">
        <v>0</v>
      </c>
      <c r="N483" s="263">
        <f t="shared" si="20"/>
        <v>2</v>
      </c>
    </row>
    <row r="484" spans="2:14" ht="15" customHeight="1">
      <c r="B484" s="676" t="s">
        <v>21</v>
      </c>
      <c r="C484" s="676" t="s">
        <v>125</v>
      </c>
      <c r="D484" s="672" t="s">
        <v>338</v>
      </c>
      <c r="E484" s="677" t="s">
        <v>17</v>
      </c>
      <c r="F484" s="678" t="s">
        <v>17</v>
      </c>
      <c r="G484" s="678" t="s">
        <v>17</v>
      </c>
      <c r="H484" s="678">
        <v>1</v>
      </c>
      <c r="I484" s="677" t="s">
        <v>17</v>
      </c>
      <c r="J484" s="678" t="s">
        <v>17</v>
      </c>
      <c r="K484" s="678" t="s">
        <v>17</v>
      </c>
      <c r="L484" s="529">
        <v>0</v>
      </c>
      <c r="M484" s="529">
        <v>0</v>
      </c>
      <c r="N484" s="263">
        <f t="shared" si="20"/>
        <v>1</v>
      </c>
    </row>
    <row r="485" spans="2:14" ht="15" customHeight="1">
      <c r="B485" s="676" t="s">
        <v>21</v>
      </c>
      <c r="C485" s="676" t="s">
        <v>1610</v>
      </c>
      <c r="D485" s="672" t="s">
        <v>1610</v>
      </c>
      <c r="E485" s="678" t="s">
        <v>17</v>
      </c>
      <c r="F485" s="678" t="s">
        <v>17</v>
      </c>
      <c r="G485" s="678" t="s">
        <v>17</v>
      </c>
      <c r="H485" s="678" t="s">
        <v>17</v>
      </c>
      <c r="I485" s="678" t="s">
        <v>17</v>
      </c>
      <c r="J485" s="678" t="s">
        <v>17</v>
      </c>
      <c r="K485" s="678" t="s">
        <v>17</v>
      </c>
      <c r="L485" s="678" t="s">
        <v>17</v>
      </c>
      <c r="M485" s="529">
        <v>1</v>
      </c>
      <c r="N485" s="263">
        <f t="shared" si="20"/>
        <v>1</v>
      </c>
    </row>
    <row r="486" spans="2:14" ht="15" customHeight="1">
      <c r="B486" s="676" t="s">
        <v>21</v>
      </c>
      <c r="C486" s="676" t="s">
        <v>126</v>
      </c>
      <c r="D486" s="672" t="s">
        <v>1611</v>
      </c>
      <c r="E486" s="678" t="s">
        <v>17</v>
      </c>
      <c r="F486" s="678" t="s">
        <v>17</v>
      </c>
      <c r="G486" s="678" t="s">
        <v>17</v>
      </c>
      <c r="H486" s="678" t="s">
        <v>17</v>
      </c>
      <c r="I486" s="678" t="s">
        <v>17</v>
      </c>
      <c r="J486" s="678" t="s">
        <v>17</v>
      </c>
      <c r="K486" s="678" t="s">
        <v>17</v>
      </c>
      <c r="L486" s="678" t="s">
        <v>17</v>
      </c>
      <c r="M486" s="529">
        <v>1</v>
      </c>
      <c r="N486" s="263">
        <f t="shared" si="20"/>
        <v>1</v>
      </c>
    </row>
    <row r="487" spans="2:14" ht="15" customHeight="1">
      <c r="B487" s="676" t="s">
        <v>21</v>
      </c>
      <c r="C487" s="676" t="s">
        <v>126</v>
      </c>
      <c r="D487" s="672" t="s">
        <v>1527</v>
      </c>
      <c r="E487" s="677" t="s">
        <v>17</v>
      </c>
      <c r="F487" s="678" t="s">
        <v>17</v>
      </c>
      <c r="G487" s="678" t="s">
        <v>17</v>
      </c>
      <c r="H487" s="678">
        <v>1</v>
      </c>
      <c r="I487" s="677" t="s">
        <v>17</v>
      </c>
      <c r="J487" s="678">
        <v>1</v>
      </c>
      <c r="K487" s="678" t="s">
        <v>17</v>
      </c>
      <c r="L487" s="529">
        <v>0</v>
      </c>
      <c r="M487" s="529">
        <v>0</v>
      </c>
      <c r="N487" s="263">
        <f t="shared" si="20"/>
        <v>2</v>
      </c>
    </row>
    <row r="488" spans="2:14" ht="15" customHeight="1">
      <c r="B488" s="676" t="s">
        <v>21</v>
      </c>
      <c r="C488" s="676" t="s">
        <v>126</v>
      </c>
      <c r="D488" s="672" t="s">
        <v>339</v>
      </c>
      <c r="E488" s="677" t="s">
        <v>17</v>
      </c>
      <c r="F488" s="678" t="s">
        <v>17</v>
      </c>
      <c r="G488" s="678" t="s">
        <v>17</v>
      </c>
      <c r="H488" s="678" t="s">
        <v>17</v>
      </c>
      <c r="I488" s="677">
        <v>1</v>
      </c>
      <c r="J488" s="678" t="s">
        <v>17</v>
      </c>
      <c r="K488" s="678">
        <v>1</v>
      </c>
      <c r="L488" s="529">
        <v>0</v>
      </c>
      <c r="M488" s="529">
        <v>0</v>
      </c>
      <c r="N488" s="263">
        <f t="shared" si="20"/>
        <v>2</v>
      </c>
    </row>
    <row r="489" spans="2:14" ht="15" customHeight="1">
      <c r="B489" s="676" t="s">
        <v>21</v>
      </c>
      <c r="C489" s="676" t="s">
        <v>127</v>
      </c>
      <c r="D489" s="672" t="s">
        <v>340</v>
      </c>
      <c r="E489" s="677" t="s">
        <v>17</v>
      </c>
      <c r="F489" s="678" t="s">
        <v>17</v>
      </c>
      <c r="G489" s="678" t="s">
        <v>17</v>
      </c>
      <c r="H489" s="678" t="s">
        <v>17</v>
      </c>
      <c r="I489" s="677">
        <v>1</v>
      </c>
      <c r="J489" s="678" t="s">
        <v>17</v>
      </c>
      <c r="K489" s="678" t="s">
        <v>17</v>
      </c>
      <c r="L489" s="529">
        <v>0</v>
      </c>
      <c r="M489" s="529">
        <v>0</v>
      </c>
      <c r="N489" s="263">
        <f t="shared" si="20"/>
        <v>1</v>
      </c>
    </row>
    <row r="490" spans="2:14" ht="15" customHeight="1">
      <c r="B490" s="676" t="s">
        <v>21</v>
      </c>
      <c r="C490" s="676" t="s">
        <v>21</v>
      </c>
      <c r="D490" s="672" t="s">
        <v>341</v>
      </c>
      <c r="E490" s="677" t="s">
        <v>17</v>
      </c>
      <c r="F490" s="678" t="s">
        <v>17</v>
      </c>
      <c r="G490" s="678" t="s">
        <v>17</v>
      </c>
      <c r="H490" s="678">
        <v>1</v>
      </c>
      <c r="I490" s="677" t="s">
        <v>17</v>
      </c>
      <c r="J490" s="678" t="s">
        <v>17</v>
      </c>
      <c r="K490" s="678" t="s">
        <v>17</v>
      </c>
      <c r="L490" s="529">
        <v>0</v>
      </c>
      <c r="M490" s="529">
        <v>0</v>
      </c>
      <c r="N490" s="263">
        <f t="shared" si="20"/>
        <v>1</v>
      </c>
    </row>
    <row r="491" spans="2:14" ht="15" customHeight="1">
      <c r="B491" s="676" t="s">
        <v>21</v>
      </c>
      <c r="C491" s="676" t="s">
        <v>21</v>
      </c>
      <c r="D491" s="672" t="s">
        <v>21</v>
      </c>
      <c r="E491" s="677">
        <v>1</v>
      </c>
      <c r="F491" s="678">
        <v>1</v>
      </c>
      <c r="G491" s="678">
        <v>2</v>
      </c>
      <c r="H491" s="678">
        <v>3</v>
      </c>
      <c r="I491" s="677" t="s">
        <v>17</v>
      </c>
      <c r="J491" s="678" t="s">
        <v>17</v>
      </c>
      <c r="K491" s="678" t="s">
        <v>17</v>
      </c>
      <c r="L491" s="529">
        <v>0</v>
      </c>
      <c r="M491" s="529">
        <v>0</v>
      </c>
      <c r="N491" s="263">
        <f t="shared" si="20"/>
        <v>7</v>
      </c>
    </row>
    <row r="492" spans="2:14" ht="15" customHeight="1">
      <c r="B492" s="676" t="s">
        <v>21</v>
      </c>
      <c r="C492" s="676" t="s">
        <v>128</v>
      </c>
      <c r="D492" s="672" t="s">
        <v>342</v>
      </c>
      <c r="E492" s="677">
        <v>2</v>
      </c>
      <c r="F492" s="678" t="s">
        <v>17</v>
      </c>
      <c r="G492" s="678">
        <v>1</v>
      </c>
      <c r="H492" s="678" t="s">
        <v>17</v>
      </c>
      <c r="I492" s="677" t="s">
        <v>17</v>
      </c>
      <c r="J492" s="678">
        <v>1</v>
      </c>
      <c r="K492" s="678" t="s">
        <v>17</v>
      </c>
      <c r="L492" s="529">
        <v>1</v>
      </c>
      <c r="M492" s="529">
        <v>0</v>
      </c>
      <c r="N492" s="263">
        <f t="shared" si="20"/>
        <v>5</v>
      </c>
    </row>
    <row r="493" spans="2:14" ht="15" customHeight="1">
      <c r="B493" s="676" t="s">
        <v>21</v>
      </c>
      <c r="C493" s="676" t="s">
        <v>128</v>
      </c>
      <c r="D493" s="672" t="s">
        <v>343</v>
      </c>
      <c r="E493" s="677" t="s">
        <v>17</v>
      </c>
      <c r="F493" s="678" t="s">
        <v>17</v>
      </c>
      <c r="G493" s="678">
        <v>1</v>
      </c>
      <c r="H493" s="678" t="s">
        <v>17</v>
      </c>
      <c r="I493" s="677" t="s">
        <v>17</v>
      </c>
      <c r="J493" s="678" t="s">
        <v>17</v>
      </c>
      <c r="K493" s="678" t="s">
        <v>17</v>
      </c>
      <c r="L493" s="529">
        <v>1</v>
      </c>
      <c r="M493" s="529">
        <v>0</v>
      </c>
      <c r="N493" s="263">
        <f t="shared" si="20"/>
        <v>2</v>
      </c>
    </row>
    <row r="494" spans="2:14" ht="15" customHeight="1">
      <c r="B494" s="676" t="s">
        <v>21</v>
      </c>
      <c r="C494" s="676" t="s">
        <v>129</v>
      </c>
      <c r="D494" s="672" t="s">
        <v>1070</v>
      </c>
      <c r="E494" s="677" t="s">
        <v>17</v>
      </c>
      <c r="F494" s="678" t="s">
        <v>17</v>
      </c>
      <c r="G494" s="678" t="s">
        <v>17</v>
      </c>
      <c r="H494" s="678" t="s">
        <v>17</v>
      </c>
      <c r="I494" s="677" t="s">
        <v>17</v>
      </c>
      <c r="J494" s="678" t="s">
        <v>17</v>
      </c>
      <c r="K494" s="678">
        <v>1</v>
      </c>
      <c r="L494" s="529">
        <v>0</v>
      </c>
      <c r="M494" s="529">
        <v>0</v>
      </c>
      <c r="N494" s="263">
        <f t="shared" si="20"/>
        <v>1</v>
      </c>
    </row>
    <row r="495" spans="2:14" ht="15" customHeight="1">
      <c r="B495" s="676" t="s">
        <v>21</v>
      </c>
      <c r="C495" s="676" t="s">
        <v>129</v>
      </c>
      <c r="D495" s="672" t="s">
        <v>344</v>
      </c>
      <c r="E495" s="677" t="s">
        <v>17</v>
      </c>
      <c r="F495" s="678" t="s">
        <v>17</v>
      </c>
      <c r="G495" s="678">
        <v>3</v>
      </c>
      <c r="H495" s="678">
        <v>1</v>
      </c>
      <c r="I495" s="677">
        <v>3</v>
      </c>
      <c r="J495" s="678">
        <v>4</v>
      </c>
      <c r="K495" s="678" t="s">
        <v>17</v>
      </c>
      <c r="L495" s="529">
        <v>4</v>
      </c>
      <c r="M495" s="529">
        <v>0</v>
      </c>
      <c r="N495" s="263">
        <f t="shared" si="20"/>
        <v>15</v>
      </c>
    </row>
    <row r="496" spans="2:14" ht="15" customHeight="1">
      <c r="B496" s="676" t="s">
        <v>21</v>
      </c>
      <c r="C496" s="676" t="s">
        <v>130</v>
      </c>
      <c r="D496" s="672" t="s">
        <v>345</v>
      </c>
      <c r="E496" s="677" t="s">
        <v>17</v>
      </c>
      <c r="F496" s="678" t="s">
        <v>17</v>
      </c>
      <c r="G496" s="678">
        <v>1</v>
      </c>
      <c r="H496" s="678" t="s">
        <v>17</v>
      </c>
      <c r="I496" s="677" t="s">
        <v>17</v>
      </c>
      <c r="J496" s="678" t="s">
        <v>17</v>
      </c>
      <c r="K496" s="678" t="s">
        <v>17</v>
      </c>
      <c r="L496" s="529">
        <v>0</v>
      </c>
      <c r="M496" s="529">
        <v>0</v>
      </c>
      <c r="N496" s="263">
        <f t="shared" si="20"/>
        <v>1</v>
      </c>
    </row>
    <row r="497" spans="2:14" ht="15" customHeight="1">
      <c r="B497" s="676" t="s">
        <v>21</v>
      </c>
      <c r="C497" s="676" t="s">
        <v>130</v>
      </c>
      <c r="D497" s="672" t="s">
        <v>130</v>
      </c>
      <c r="E497" s="677" t="s">
        <v>17</v>
      </c>
      <c r="F497" s="678" t="s">
        <v>17</v>
      </c>
      <c r="G497" s="678" t="s">
        <v>17</v>
      </c>
      <c r="H497" s="678">
        <v>1</v>
      </c>
      <c r="I497" s="677" t="s">
        <v>17</v>
      </c>
      <c r="J497" s="678" t="s">
        <v>17</v>
      </c>
      <c r="K497" s="678">
        <v>1</v>
      </c>
      <c r="L497" s="529">
        <v>0</v>
      </c>
      <c r="M497" s="529">
        <v>0</v>
      </c>
      <c r="N497" s="263">
        <f t="shared" si="20"/>
        <v>2</v>
      </c>
    </row>
    <row r="498" spans="2:14" ht="15" customHeight="1">
      <c r="B498" s="676" t="s">
        <v>21</v>
      </c>
      <c r="C498" s="676" t="s">
        <v>131</v>
      </c>
      <c r="D498" s="672" t="s">
        <v>131</v>
      </c>
      <c r="E498" s="677" t="s">
        <v>17</v>
      </c>
      <c r="F498" s="678" t="s">
        <v>17</v>
      </c>
      <c r="G498" s="678" t="s">
        <v>17</v>
      </c>
      <c r="H498" s="678">
        <v>1</v>
      </c>
      <c r="I498" s="677">
        <v>2</v>
      </c>
      <c r="J498" s="678" t="s">
        <v>17</v>
      </c>
      <c r="K498" s="678" t="s">
        <v>17</v>
      </c>
      <c r="L498" s="529">
        <v>0</v>
      </c>
      <c r="M498" s="529">
        <v>0</v>
      </c>
      <c r="N498" s="263">
        <f t="shared" si="20"/>
        <v>3</v>
      </c>
    </row>
    <row r="499" spans="2:14" ht="15" customHeight="1">
      <c r="B499" s="676" t="s">
        <v>21</v>
      </c>
      <c r="C499" s="676" t="s">
        <v>125</v>
      </c>
      <c r="D499" s="672" t="s">
        <v>1297</v>
      </c>
      <c r="E499" s="677" t="s">
        <v>17</v>
      </c>
      <c r="F499" s="677" t="s">
        <v>17</v>
      </c>
      <c r="G499" s="677" t="s">
        <v>17</v>
      </c>
      <c r="H499" s="677" t="s">
        <v>17</v>
      </c>
      <c r="I499" s="677" t="s">
        <v>17</v>
      </c>
      <c r="J499" s="677" t="s">
        <v>17</v>
      </c>
      <c r="K499" s="677" t="s">
        <v>17</v>
      </c>
      <c r="L499" s="529">
        <v>1</v>
      </c>
      <c r="M499" s="529">
        <v>1</v>
      </c>
      <c r="N499" s="263">
        <f>SUM(E499:M499)</f>
        <v>2</v>
      </c>
    </row>
    <row r="500" spans="2:14" ht="15" customHeight="1">
      <c r="B500" s="676" t="s">
        <v>21</v>
      </c>
      <c r="C500" s="676" t="s">
        <v>1263</v>
      </c>
      <c r="D500" s="672" t="s">
        <v>1298</v>
      </c>
      <c r="E500" s="677" t="s">
        <v>17</v>
      </c>
      <c r="F500" s="677" t="s">
        <v>17</v>
      </c>
      <c r="G500" s="677" t="s">
        <v>17</v>
      </c>
      <c r="H500" s="677" t="s">
        <v>17</v>
      </c>
      <c r="I500" s="677" t="s">
        <v>17</v>
      </c>
      <c r="J500" s="677" t="s">
        <v>17</v>
      </c>
      <c r="K500" s="677" t="s">
        <v>17</v>
      </c>
      <c r="L500" s="529">
        <v>1</v>
      </c>
      <c r="M500" s="529">
        <v>0</v>
      </c>
      <c r="N500" s="263">
        <f t="shared" ref="N500:N511" si="21">SUM(E500:M500)</f>
        <v>1</v>
      </c>
    </row>
    <row r="501" spans="2:14" ht="15" customHeight="1">
      <c r="B501" s="676" t="s">
        <v>21</v>
      </c>
      <c r="C501" s="676" t="s">
        <v>131</v>
      </c>
      <c r="D501" s="672" t="s">
        <v>1299</v>
      </c>
      <c r="E501" s="677" t="s">
        <v>17</v>
      </c>
      <c r="F501" s="677" t="s">
        <v>17</v>
      </c>
      <c r="G501" s="677" t="s">
        <v>17</v>
      </c>
      <c r="H501" s="677" t="s">
        <v>17</v>
      </c>
      <c r="I501" s="677" t="s">
        <v>17</v>
      </c>
      <c r="J501" s="677" t="s">
        <v>17</v>
      </c>
      <c r="K501" s="677" t="s">
        <v>17</v>
      </c>
      <c r="L501" s="529">
        <v>1</v>
      </c>
      <c r="M501" s="529">
        <v>0</v>
      </c>
      <c r="N501" s="263">
        <f t="shared" si="21"/>
        <v>1</v>
      </c>
    </row>
    <row r="502" spans="2:14" ht="15" customHeight="1">
      <c r="B502" s="676" t="s">
        <v>22</v>
      </c>
      <c r="C502" s="676" t="s">
        <v>206</v>
      </c>
      <c r="D502" s="672" t="s">
        <v>1071</v>
      </c>
      <c r="E502" s="677" t="s">
        <v>17</v>
      </c>
      <c r="F502" s="678" t="s">
        <v>17</v>
      </c>
      <c r="G502" s="678" t="s">
        <v>17</v>
      </c>
      <c r="H502" s="678" t="s">
        <v>17</v>
      </c>
      <c r="I502" s="677" t="s">
        <v>17</v>
      </c>
      <c r="J502" s="678" t="s">
        <v>17</v>
      </c>
      <c r="K502" s="678">
        <v>1</v>
      </c>
      <c r="L502" s="529">
        <v>0</v>
      </c>
      <c r="M502" s="529">
        <v>0</v>
      </c>
      <c r="N502" s="263">
        <f t="shared" si="21"/>
        <v>1</v>
      </c>
    </row>
    <row r="503" spans="2:14" ht="15" customHeight="1">
      <c r="B503" s="676" t="s">
        <v>22</v>
      </c>
      <c r="C503" s="676" t="s">
        <v>206</v>
      </c>
      <c r="D503" s="672" t="s">
        <v>206</v>
      </c>
      <c r="E503" s="677" t="s">
        <v>17</v>
      </c>
      <c r="F503" s="678" t="s">
        <v>17</v>
      </c>
      <c r="G503" s="678" t="s">
        <v>17</v>
      </c>
      <c r="H503" s="678" t="s">
        <v>17</v>
      </c>
      <c r="I503" s="677" t="s">
        <v>17</v>
      </c>
      <c r="J503" s="678" t="s">
        <v>17</v>
      </c>
      <c r="K503" s="678">
        <v>1</v>
      </c>
      <c r="L503" s="529">
        <v>1</v>
      </c>
      <c r="M503" s="529">
        <v>0</v>
      </c>
      <c r="N503" s="263">
        <f t="shared" si="21"/>
        <v>2</v>
      </c>
    </row>
    <row r="504" spans="2:14" ht="15" customHeight="1">
      <c r="B504" s="676" t="s">
        <v>22</v>
      </c>
      <c r="C504" s="676" t="s">
        <v>138</v>
      </c>
      <c r="D504" s="672" t="s">
        <v>357</v>
      </c>
      <c r="E504" s="677" t="s">
        <v>17</v>
      </c>
      <c r="F504" s="678" t="s">
        <v>17</v>
      </c>
      <c r="G504" s="678" t="s">
        <v>17</v>
      </c>
      <c r="H504" s="678" t="s">
        <v>17</v>
      </c>
      <c r="I504" s="677">
        <v>1</v>
      </c>
      <c r="J504" s="678" t="s">
        <v>17</v>
      </c>
      <c r="K504" s="678" t="s">
        <v>17</v>
      </c>
      <c r="L504" s="529">
        <v>0</v>
      </c>
      <c r="M504" s="529">
        <v>0</v>
      </c>
      <c r="N504" s="263">
        <f>SUM(E504:M504)</f>
        <v>1</v>
      </c>
    </row>
    <row r="505" spans="2:14" ht="15" customHeight="1">
      <c r="B505" s="676" t="s">
        <v>22</v>
      </c>
      <c r="C505" s="676" t="s">
        <v>138</v>
      </c>
      <c r="D505" s="672" t="s">
        <v>358</v>
      </c>
      <c r="E505" s="677" t="s">
        <v>17</v>
      </c>
      <c r="F505" s="678" t="s">
        <v>17</v>
      </c>
      <c r="G505" s="678">
        <v>1</v>
      </c>
      <c r="H505" s="678" t="s">
        <v>17</v>
      </c>
      <c r="I505" s="677" t="s">
        <v>17</v>
      </c>
      <c r="J505" s="677" t="s">
        <v>17</v>
      </c>
      <c r="K505" s="678">
        <v>1</v>
      </c>
      <c r="L505" s="529">
        <v>0</v>
      </c>
      <c r="M505" s="529">
        <v>1</v>
      </c>
      <c r="N505" s="263">
        <f t="shared" si="21"/>
        <v>3</v>
      </c>
    </row>
    <row r="506" spans="2:14" ht="15" customHeight="1">
      <c r="B506" s="676" t="s">
        <v>22</v>
      </c>
      <c r="C506" s="676" t="s">
        <v>139</v>
      </c>
      <c r="D506" s="672" t="s">
        <v>139</v>
      </c>
      <c r="E506" s="677">
        <v>1</v>
      </c>
      <c r="F506" s="678" t="s">
        <v>17</v>
      </c>
      <c r="G506" s="678" t="s">
        <v>17</v>
      </c>
      <c r="H506" s="678" t="s">
        <v>17</v>
      </c>
      <c r="I506" s="677" t="s">
        <v>17</v>
      </c>
      <c r="J506" s="678" t="s">
        <v>17</v>
      </c>
      <c r="K506" s="678">
        <v>2</v>
      </c>
      <c r="L506" s="529">
        <v>1</v>
      </c>
      <c r="M506" s="529">
        <v>0</v>
      </c>
      <c r="N506" s="263">
        <f t="shared" si="21"/>
        <v>4</v>
      </c>
    </row>
    <row r="507" spans="2:14" ht="15" customHeight="1">
      <c r="B507" s="676" t="s">
        <v>22</v>
      </c>
      <c r="C507" s="676" t="s">
        <v>139</v>
      </c>
      <c r="D507" s="672" t="s">
        <v>359</v>
      </c>
      <c r="E507" s="677" t="s">
        <v>17</v>
      </c>
      <c r="F507" s="678" t="s">
        <v>17</v>
      </c>
      <c r="G507" s="678">
        <v>1</v>
      </c>
      <c r="H507" s="678" t="s">
        <v>17</v>
      </c>
      <c r="I507" s="677" t="s">
        <v>17</v>
      </c>
      <c r="J507" s="678" t="s">
        <v>17</v>
      </c>
      <c r="K507" s="678" t="s">
        <v>17</v>
      </c>
      <c r="L507" s="529">
        <v>0</v>
      </c>
      <c r="M507" s="529">
        <v>0</v>
      </c>
      <c r="N507" s="263">
        <f t="shared" si="21"/>
        <v>1</v>
      </c>
    </row>
    <row r="508" spans="2:14" ht="15" customHeight="1">
      <c r="B508" s="676" t="s">
        <v>22</v>
      </c>
      <c r="C508" s="676" t="s">
        <v>140</v>
      </c>
      <c r="D508" s="672" t="s">
        <v>360</v>
      </c>
      <c r="E508" s="677" t="s">
        <v>17</v>
      </c>
      <c r="F508" s="678" t="s">
        <v>17</v>
      </c>
      <c r="G508" s="678">
        <v>1</v>
      </c>
      <c r="H508" s="678" t="s">
        <v>17</v>
      </c>
      <c r="I508" s="677" t="s">
        <v>17</v>
      </c>
      <c r="J508" s="678" t="s">
        <v>17</v>
      </c>
      <c r="K508" s="678" t="s">
        <v>17</v>
      </c>
      <c r="L508" s="529">
        <v>0</v>
      </c>
      <c r="M508" s="529">
        <v>0</v>
      </c>
      <c r="N508" s="263">
        <f t="shared" si="21"/>
        <v>1</v>
      </c>
    </row>
    <row r="509" spans="2:14" ht="15" customHeight="1">
      <c r="B509" s="676" t="s">
        <v>22</v>
      </c>
      <c r="C509" s="676" t="s">
        <v>140</v>
      </c>
      <c r="D509" s="672" t="s">
        <v>361</v>
      </c>
      <c r="E509" s="677" t="s">
        <v>17</v>
      </c>
      <c r="F509" s="678" t="s">
        <v>17</v>
      </c>
      <c r="G509" s="678">
        <v>1</v>
      </c>
      <c r="H509" s="678" t="s">
        <v>17</v>
      </c>
      <c r="I509" s="677" t="s">
        <v>17</v>
      </c>
      <c r="J509" s="678" t="s">
        <v>17</v>
      </c>
      <c r="K509" s="678" t="s">
        <v>17</v>
      </c>
      <c r="L509" s="529">
        <v>0</v>
      </c>
      <c r="M509" s="529">
        <v>0</v>
      </c>
      <c r="N509" s="263">
        <f t="shared" si="21"/>
        <v>1</v>
      </c>
    </row>
    <row r="510" spans="2:14" ht="15" customHeight="1">
      <c r="B510" s="676" t="s">
        <v>22</v>
      </c>
      <c r="C510" s="676" t="s">
        <v>140</v>
      </c>
      <c r="D510" s="672" t="s">
        <v>140</v>
      </c>
      <c r="E510" s="677" t="s">
        <v>17</v>
      </c>
      <c r="F510" s="678" t="s">
        <v>17</v>
      </c>
      <c r="G510" s="678" t="s">
        <v>17</v>
      </c>
      <c r="H510" s="678" t="s">
        <v>17</v>
      </c>
      <c r="I510" s="677">
        <v>2</v>
      </c>
      <c r="J510" s="678" t="s">
        <v>17</v>
      </c>
      <c r="K510" s="678" t="s">
        <v>17</v>
      </c>
      <c r="L510" s="529">
        <v>0</v>
      </c>
      <c r="M510" s="529">
        <v>0</v>
      </c>
      <c r="N510" s="263">
        <f t="shared" si="21"/>
        <v>2</v>
      </c>
    </row>
    <row r="511" spans="2:14" ht="15" customHeight="1">
      <c r="B511" s="676" t="s">
        <v>22</v>
      </c>
      <c r="C511" s="676" t="s">
        <v>22</v>
      </c>
      <c r="D511" s="672" t="s">
        <v>1612</v>
      </c>
      <c r="E511" s="678" t="s">
        <v>17</v>
      </c>
      <c r="F511" s="678" t="s">
        <v>17</v>
      </c>
      <c r="G511" s="678" t="s">
        <v>17</v>
      </c>
      <c r="H511" s="678" t="s">
        <v>17</v>
      </c>
      <c r="I511" s="678" t="s">
        <v>17</v>
      </c>
      <c r="J511" s="678" t="s">
        <v>17</v>
      </c>
      <c r="K511" s="678" t="s">
        <v>17</v>
      </c>
      <c r="L511" s="678" t="s">
        <v>17</v>
      </c>
      <c r="M511" s="529">
        <v>1</v>
      </c>
      <c r="N511" s="263">
        <f t="shared" si="21"/>
        <v>1</v>
      </c>
    </row>
    <row r="512" spans="2:14" ht="2.25" customHeight="1">
      <c r="B512" s="688"/>
      <c r="C512" s="688"/>
      <c r="D512" s="689"/>
      <c r="E512" s="690"/>
      <c r="F512" s="690"/>
      <c r="G512" s="690"/>
      <c r="H512" s="690"/>
      <c r="I512" s="690"/>
      <c r="J512" s="690"/>
      <c r="K512" s="690"/>
      <c r="L512" s="690"/>
      <c r="M512" s="690"/>
      <c r="N512" s="683"/>
    </row>
    <row r="513" spans="2:14" ht="2.25" customHeight="1">
      <c r="B513" s="691"/>
      <c r="C513" s="691"/>
      <c r="D513" s="692"/>
      <c r="E513" s="693"/>
      <c r="F513" s="693"/>
      <c r="G513" s="693"/>
      <c r="H513" s="693"/>
      <c r="I513" s="693"/>
      <c r="J513" s="693"/>
      <c r="K513" s="693"/>
    </row>
    <row r="514" spans="2:14" ht="12" customHeight="1">
      <c r="B514" s="1"/>
      <c r="C514" s="18"/>
      <c r="D514" s="671"/>
      <c r="E514" s="671"/>
      <c r="F514" s="671"/>
      <c r="G514" s="678"/>
      <c r="H514" s="671"/>
      <c r="N514" s="593" t="s">
        <v>1487</v>
      </c>
    </row>
    <row r="515" spans="2:14" ht="12" customHeight="1">
      <c r="B515" s="1"/>
      <c r="C515" s="18"/>
      <c r="D515" s="671"/>
      <c r="E515" s="671"/>
      <c r="F515" s="671"/>
      <c r="G515" s="671"/>
      <c r="H515" s="671"/>
    </row>
    <row r="516" spans="2:14" ht="12" customHeight="1">
      <c r="B516" s="1"/>
      <c r="C516" s="18"/>
      <c r="D516" s="671"/>
      <c r="E516" s="671"/>
      <c r="F516" s="671"/>
      <c r="G516" s="694"/>
      <c r="H516" s="671"/>
      <c r="I516" s="671"/>
      <c r="J516" s="671"/>
      <c r="K516" s="671"/>
    </row>
    <row r="517" spans="2:14" ht="15" customHeight="1">
      <c r="B517" s="798" t="s">
        <v>1457</v>
      </c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</row>
    <row r="518" spans="2:14" ht="15" customHeight="1">
      <c r="B518" s="798" t="s">
        <v>1587</v>
      </c>
      <c r="C518" s="798"/>
      <c r="D518" s="798"/>
      <c r="E518" s="798"/>
      <c r="F518" s="798"/>
      <c r="G518" s="798"/>
      <c r="H518" s="798"/>
      <c r="I518" s="798"/>
      <c r="J518" s="798"/>
      <c r="K518" s="798"/>
      <c r="L518" s="798"/>
      <c r="M518" s="798"/>
      <c r="N518" s="798"/>
    </row>
    <row r="519" spans="2:14" ht="15" customHeight="1">
      <c r="B519" s="806" t="s">
        <v>1627</v>
      </c>
      <c r="C519" s="806"/>
      <c r="D519" s="806"/>
      <c r="E519" s="806"/>
      <c r="F519" s="806"/>
      <c r="G519" s="806"/>
      <c r="H519" s="806"/>
      <c r="I519" s="806"/>
      <c r="J519" s="806"/>
      <c r="K519" s="806"/>
      <c r="L519" s="806"/>
      <c r="M519" s="806"/>
      <c r="N519" s="593" t="s">
        <v>1488</v>
      </c>
    </row>
    <row r="520" spans="2:14" ht="30" customHeight="1">
      <c r="B520" s="667" t="s">
        <v>457</v>
      </c>
      <c r="C520" s="667" t="s">
        <v>459</v>
      </c>
      <c r="D520" s="668" t="s">
        <v>460</v>
      </c>
      <c r="E520" s="669">
        <v>2015</v>
      </c>
      <c r="F520" s="669">
        <v>2016</v>
      </c>
      <c r="G520" s="669">
        <v>2017</v>
      </c>
      <c r="H520" s="669">
        <v>2018</v>
      </c>
      <c r="I520" s="669">
        <v>2019</v>
      </c>
      <c r="J520" s="669">
        <v>2020</v>
      </c>
      <c r="K520" s="669">
        <v>2021</v>
      </c>
      <c r="L520" s="669">
        <v>2022</v>
      </c>
      <c r="M520" s="669">
        <v>2023</v>
      </c>
      <c r="N520" s="669" t="s">
        <v>26</v>
      </c>
    </row>
    <row r="521" spans="2:14" ht="15" customHeight="1">
      <c r="B521" s="676" t="s">
        <v>22</v>
      </c>
      <c r="C521" s="676" t="s">
        <v>22</v>
      </c>
      <c r="D521" s="672" t="s">
        <v>362</v>
      </c>
      <c r="E521" s="677" t="s">
        <v>17</v>
      </c>
      <c r="F521" s="678">
        <v>1</v>
      </c>
      <c r="G521" s="678" t="s">
        <v>17</v>
      </c>
      <c r="H521" s="678" t="s">
        <v>17</v>
      </c>
      <c r="I521" s="677" t="s">
        <v>17</v>
      </c>
      <c r="J521" s="678" t="s">
        <v>17</v>
      </c>
      <c r="K521" s="678" t="s">
        <v>17</v>
      </c>
      <c r="L521" s="529">
        <v>0</v>
      </c>
      <c r="M521" s="529">
        <v>0</v>
      </c>
      <c r="N521" s="263">
        <f t="shared" ref="N521:N551" si="22">SUM(E521:M521)</f>
        <v>1</v>
      </c>
    </row>
    <row r="522" spans="2:14" ht="15" customHeight="1">
      <c r="B522" s="676" t="s">
        <v>22</v>
      </c>
      <c r="C522" s="676" t="s">
        <v>22</v>
      </c>
      <c r="D522" s="672" t="s">
        <v>363</v>
      </c>
      <c r="E522" s="677" t="s">
        <v>17</v>
      </c>
      <c r="F522" s="678" t="s">
        <v>17</v>
      </c>
      <c r="G522" s="678" t="s">
        <v>17</v>
      </c>
      <c r="H522" s="678">
        <v>1</v>
      </c>
      <c r="I522" s="677">
        <v>1</v>
      </c>
      <c r="J522" s="678" t="s">
        <v>17</v>
      </c>
      <c r="K522" s="678" t="s">
        <v>17</v>
      </c>
      <c r="L522" s="529">
        <v>0</v>
      </c>
      <c r="M522" s="529">
        <v>0</v>
      </c>
      <c r="N522" s="263">
        <f t="shared" si="22"/>
        <v>2</v>
      </c>
    </row>
    <row r="523" spans="2:14" ht="15" customHeight="1">
      <c r="B523" s="676" t="s">
        <v>22</v>
      </c>
      <c r="C523" s="676" t="s">
        <v>22</v>
      </c>
      <c r="D523" s="672" t="s">
        <v>352</v>
      </c>
      <c r="E523" s="677" t="s">
        <v>17</v>
      </c>
      <c r="F523" s="678" t="s">
        <v>17</v>
      </c>
      <c r="G523" s="678" t="s">
        <v>17</v>
      </c>
      <c r="H523" s="678" t="s">
        <v>17</v>
      </c>
      <c r="I523" s="677">
        <v>1</v>
      </c>
      <c r="J523" s="678" t="s">
        <v>17</v>
      </c>
      <c r="K523" s="678" t="s">
        <v>17</v>
      </c>
      <c r="L523" s="529">
        <v>0</v>
      </c>
      <c r="M523" s="529">
        <v>0</v>
      </c>
      <c r="N523" s="263">
        <f t="shared" si="22"/>
        <v>1</v>
      </c>
    </row>
    <row r="524" spans="2:14" ht="15" customHeight="1">
      <c r="B524" s="676" t="s">
        <v>22</v>
      </c>
      <c r="C524" s="676" t="s">
        <v>22</v>
      </c>
      <c r="D524" s="672" t="s">
        <v>1613</v>
      </c>
      <c r="E524" s="677" t="s">
        <v>17</v>
      </c>
      <c r="F524" s="677" t="s">
        <v>17</v>
      </c>
      <c r="G524" s="677" t="s">
        <v>17</v>
      </c>
      <c r="H524" s="677" t="s">
        <v>17</v>
      </c>
      <c r="I524" s="677" t="s">
        <v>17</v>
      </c>
      <c r="J524" s="677" t="s">
        <v>17</v>
      </c>
      <c r="K524" s="677" t="s">
        <v>17</v>
      </c>
      <c r="L524" s="677" t="s">
        <v>17</v>
      </c>
      <c r="M524" s="529">
        <v>1</v>
      </c>
      <c r="N524" s="263">
        <f t="shared" si="22"/>
        <v>1</v>
      </c>
    </row>
    <row r="525" spans="2:14" ht="15" customHeight="1">
      <c r="B525" s="676" t="s">
        <v>22</v>
      </c>
      <c r="C525" s="676" t="s">
        <v>22</v>
      </c>
      <c r="D525" s="672" t="s">
        <v>364</v>
      </c>
      <c r="E525" s="677">
        <v>1</v>
      </c>
      <c r="F525" s="678" t="s">
        <v>17</v>
      </c>
      <c r="G525" s="678">
        <v>2</v>
      </c>
      <c r="H525" s="678" t="s">
        <v>17</v>
      </c>
      <c r="I525" s="677" t="s">
        <v>17</v>
      </c>
      <c r="J525" s="678" t="s">
        <v>17</v>
      </c>
      <c r="K525" s="678">
        <v>2</v>
      </c>
      <c r="L525" s="529">
        <v>0</v>
      </c>
      <c r="M525" s="529">
        <v>0</v>
      </c>
      <c r="N525" s="263">
        <f t="shared" si="22"/>
        <v>5</v>
      </c>
    </row>
    <row r="526" spans="2:14" ht="15" customHeight="1">
      <c r="B526" s="676" t="s">
        <v>22</v>
      </c>
      <c r="C526" s="676" t="s">
        <v>141</v>
      </c>
      <c r="D526" s="672" t="s">
        <v>365</v>
      </c>
      <c r="E526" s="677" t="s">
        <v>17</v>
      </c>
      <c r="F526" s="678" t="s">
        <v>17</v>
      </c>
      <c r="G526" s="678" t="s">
        <v>17</v>
      </c>
      <c r="H526" s="678" t="s">
        <v>17</v>
      </c>
      <c r="I526" s="677">
        <v>1</v>
      </c>
      <c r="J526" s="678" t="s">
        <v>17</v>
      </c>
      <c r="K526" s="678" t="s">
        <v>17</v>
      </c>
      <c r="L526" s="529">
        <v>0</v>
      </c>
      <c r="M526" s="529">
        <v>0</v>
      </c>
      <c r="N526" s="263">
        <f t="shared" si="22"/>
        <v>1</v>
      </c>
    </row>
    <row r="527" spans="2:14" ht="15" customHeight="1">
      <c r="B527" s="676" t="s">
        <v>22</v>
      </c>
      <c r="C527" s="676" t="s">
        <v>141</v>
      </c>
      <c r="D527" s="672" t="s">
        <v>1528</v>
      </c>
      <c r="E527" s="677" t="s">
        <v>17</v>
      </c>
      <c r="F527" s="678">
        <v>1</v>
      </c>
      <c r="G527" s="678" t="s">
        <v>17</v>
      </c>
      <c r="H527" s="678" t="s">
        <v>17</v>
      </c>
      <c r="I527" s="677" t="s">
        <v>17</v>
      </c>
      <c r="J527" s="678" t="s">
        <v>17</v>
      </c>
      <c r="K527" s="678" t="s">
        <v>17</v>
      </c>
      <c r="L527" s="529">
        <v>0</v>
      </c>
      <c r="M527" s="529">
        <v>0</v>
      </c>
      <c r="N527" s="263">
        <f t="shared" si="22"/>
        <v>1</v>
      </c>
    </row>
    <row r="528" spans="2:14" ht="15" customHeight="1">
      <c r="B528" s="676" t="s">
        <v>22</v>
      </c>
      <c r="C528" s="676" t="s">
        <v>141</v>
      </c>
      <c r="D528" s="672" t="s">
        <v>141</v>
      </c>
      <c r="E528" s="677" t="s">
        <v>17</v>
      </c>
      <c r="F528" s="677" t="s">
        <v>17</v>
      </c>
      <c r="G528" s="677" t="s">
        <v>17</v>
      </c>
      <c r="H528" s="677" t="s">
        <v>17</v>
      </c>
      <c r="I528" s="677" t="s">
        <v>17</v>
      </c>
      <c r="J528" s="677" t="s">
        <v>17</v>
      </c>
      <c r="K528" s="677" t="s">
        <v>17</v>
      </c>
      <c r="L528" s="677" t="s">
        <v>17</v>
      </c>
      <c r="M528" s="529">
        <v>1</v>
      </c>
      <c r="N528" s="263">
        <f t="shared" si="22"/>
        <v>1</v>
      </c>
    </row>
    <row r="529" spans="2:14" ht="15" customHeight="1">
      <c r="B529" s="676" t="s">
        <v>22</v>
      </c>
      <c r="C529" s="676" t="s">
        <v>1300</v>
      </c>
      <c r="D529" s="672" t="s">
        <v>1301</v>
      </c>
      <c r="E529" s="677" t="s">
        <v>17</v>
      </c>
      <c r="F529" s="677" t="s">
        <v>17</v>
      </c>
      <c r="G529" s="677" t="s">
        <v>17</v>
      </c>
      <c r="H529" s="677" t="s">
        <v>17</v>
      </c>
      <c r="I529" s="677" t="s">
        <v>17</v>
      </c>
      <c r="J529" s="677" t="s">
        <v>17</v>
      </c>
      <c r="K529" s="677" t="s">
        <v>17</v>
      </c>
      <c r="L529" s="529">
        <v>1</v>
      </c>
      <c r="M529" s="529">
        <v>0</v>
      </c>
      <c r="N529" s="263">
        <f t="shared" si="22"/>
        <v>1</v>
      </c>
    </row>
    <row r="530" spans="2:14" ht="15" customHeight="1">
      <c r="B530" s="676" t="s">
        <v>23</v>
      </c>
      <c r="C530" s="676" t="s">
        <v>23</v>
      </c>
      <c r="D530" s="672" t="s">
        <v>366</v>
      </c>
      <c r="E530" s="677" t="s">
        <v>17</v>
      </c>
      <c r="F530" s="678" t="s">
        <v>17</v>
      </c>
      <c r="G530" s="678" t="s">
        <v>17</v>
      </c>
      <c r="H530" s="678">
        <v>1</v>
      </c>
      <c r="I530" s="677" t="s">
        <v>17</v>
      </c>
      <c r="J530" s="678" t="s">
        <v>17</v>
      </c>
      <c r="K530" s="678">
        <v>1</v>
      </c>
      <c r="L530" s="529">
        <v>1</v>
      </c>
      <c r="M530" s="529">
        <v>0</v>
      </c>
      <c r="N530" s="263">
        <f t="shared" si="22"/>
        <v>3</v>
      </c>
    </row>
    <row r="531" spans="2:14" ht="15" customHeight="1">
      <c r="B531" s="676" t="s">
        <v>23</v>
      </c>
      <c r="C531" s="676" t="s">
        <v>23</v>
      </c>
      <c r="D531" s="672" t="s">
        <v>367</v>
      </c>
      <c r="E531" s="677" t="s">
        <v>17</v>
      </c>
      <c r="F531" s="678">
        <v>1</v>
      </c>
      <c r="G531" s="678" t="s">
        <v>17</v>
      </c>
      <c r="H531" s="678" t="s">
        <v>17</v>
      </c>
      <c r="I531" s="677" t="s">
        <v>17</v>
      </c>
      <c r="J531" s="678" t="s">
        <v>17</v>
      </c>
      <c r="K531" s="678" t="s">
        <v>17</v>
      </c>
      <c r="L531" s="529">
        <v>0</v>
      </c>
      <c r="M531" s="529">
        <v>0</v>
      </c>
      <c r="N531" s="263">
        <f t="shared" si="22"/>
        <v>1</v>
      </c>
    </row>
    <row r="532" spans="2:14" ht="15" customHeight="1">
      <c r="B532" s="676" t="s">
        <v>23</v>
      </c>
      <c r="C532" s="676" t="s">
        <v>23</v>
      </c>
      <c r="D532" s="672" t="s">
        <v>368</v>
      </c>
      <c r="E532" s="677" t="s">
        <v>17</v>
      </c>
      <c r="F532" s="678">
        <v>1</v>
      </c>
      <c r="G532" s="678" t="s">
        <v>17</v>
      </c>
      <c r="H532" s="678" t="s">
        <v>17</v>
      </c>
      <c r="I532" s="677">
        <v>1</v>
      </c>
      <c r="J532" s="678" t="s">
        <v>17</v>
      </c>
      <c r="K532" s="678" t="s">
        <v>17</v>
      </c>
      <c r="L532" s="529">
        <v>0</v>
      </c>
      <c r="M532" s="529">
        <v>0</v>
      </c>
      <c r="N532" s="263">
        <f t="shared" si="22"/>
        <v>2</v>
      </c>
    </row>
    <row r="533" spans="2:14" ht="15" customHeight="1">
      <c r="B533" s="676" t="s">
        <v>23</v>
      </c>
      <c r="C533" s="676" t="s">
        <v>23</v>
      </c>
      <c r="D533" s="672" t="s">
        <v>369</v>
      </c>
      <c r="E533" s="677">
        <v>1</v>
      </c>
      <c r="F533" s="678" t="s">
        <v>17</v>
      </c>
      <c r="G533" s="678" t="s">
        <v>17</v>
      </c>
      <c r="H533" s="678">
        <v>3</v>
      </c>
      <c r="I533" s="677">
        <v>1</v>
      </c>
      <c r="J533" s="678" t="s">
        <v>17</v>
      </c>
      <c r="K533" s="678" t="s">
        <v>17</v>
      </c>
      <c r="L533" s="529">
        <v>0</v>
      </c>
      <c r="M533" s="529">
        <v>1</v>
      </c>
      <c r="N533" s="263">
        <f t="shared" si="22"/>
        <v>6</v>
      </c>
    </row>
    <row r="534" spans="2:14" ht="15" customHeight="1">
      <c r="B534" s="676" t="s">
        <v>23</v>
      </c>
      <c r="C534" s="676" t="s">
        <v>23</v>
      </c>
      <c r="D534" s="672" t="s">
        <v>915</v>
      </c>
      <c r="E534" s="677" t="s">
        <v>17</v>
      </c>
      <c r="F534" s="678" t="s">
        <v>17</v>
      </c>
      <c r="G534" s="678" t="s">
        <v>17</v>
      </c>
      <c r="H534" s="678" t="s">
        <v>17</v>
      </c>
      <c r="I534" s="677" t="s">
        <v>17</v>
      </c>
      <c r="J534" s="678">
        <v>2</v>
      </c>
      <c r="K534" s="678" t="s">
        <v>17</v>
      </c>
      <c r="L534" s="529">
        <v>0</v>
      </c>
      <c r="M534" s="529">
        <v>0</v>
      </c>
      <c r="N534" s="263">
        <f t="shared" si="22"/>
        <v>2</v>
      </c>
    </row>
    <row r="535" spans="2:14" ht="15" customHeight="1">
      <c r="B535" s="676" t="s">
        <v>23</v>
      </c>
      <c r="C535" s="676" t="s">
        <v>23</v>
      </c>
      <c r="D535" s="672" t="s">
        <v>370</v>
      </c>
      <c r="E535" s="677" t="s">
        <v>17</v>
      </c>
      <c r="F535" s="678" t="s">
        <v>17</v>
      </c>
      <c r="G535" s="678" t="s">
        <v>17</v>
      </c>
      <c r="H535" s="678" t="s">
        <v>17</v>
      </c>
      <c r="I535" s="677">
        <v>1</v>
      </c>
      <c r="J535" s="678">
        <v>1</v>
      </c>
      <c r="K535" s="678" t="s">
        <v>17</v>
      </c>
      <c r="L535" s="529">
        <v>0</v>
      </c>
      <c r="M535" s="529">
        <v>0</v>
      </c>
      <c r="N535" s="263">
        <f t="shared" si="22"/>
        <v>2</v>
      </c>
    </row>
    <row r="536" spans="2:14" ht="15" customHeight="1">
      <c r="B536" s="676" t="s">
        <v>23</v>
      </c>
      <c r="C536" s="676" t="s">
        <v>23</v>
      </c>
      <c r="D536" s="672" t="s">
        <v>23</v>
      </c>
      <c r="E536" s="677" t="s">
        <v>17</v>
      </c>
      <c r="F536" s="678">
        <v>2</v>
      </c>
      <c r="G536" s="678" t="s">
        <v>17</v>
      </c>
      <c r="H536" s="678" t="s">
        <v>17</v>
      </c>
      <c r="I536" s="677" t="s">
        <v>17</v>
      </c>
      <c r="J536" s="678">
        <v>2</v>
      </c>
      <c r="K536" s="678" t="s">
        <v>17</v>
      </c>
      <c r="L536" s="529">
        <v>1</v>
      </c>
      <c r="M536" s="529">
        <v>1</v>
      </c>
      <c r="N536" s="263">
        <f t="shared" si="22"/>
        <v>6</v>
      </c>
    </row>
    <row r="537" spans="2:14" ht="15" customHeight="1">
      <c r="B537" s="676" t="s">
        <v>23</v>
      </c>
      <c r="C537" s="676" t="s">
        <v>142</v>
      </c>
      <c r="D537" s="672" t="s">
        <v>142</v>
      </c>
      <c r="E537" s="677">
        <v>1</v>
      </c>
      <c r="F537" s="678" t="s">
        <v>17</v>
      </c>
      <c r="G537" s="678" t="s">
        <v>17</v>
      </c>
      <c r="H537" s="678" t="s">
        <v>17</v>
      </c>
      <c r="I537" s="677" t="s">
        <v>17</v>
      </c>
      <c r="J537" s="678" t="s">
        <v>17</v>
      </c>
      <c r="K537" s="678" t="s">
        <v>17</v>
      </c>
      <c r="L537" s="529">
        <v>0</v>
      </c>
      <c r="M537" s="529">
        <v>0</v>
      </c>
      <c r="N537" s="263">
        <f t="shared" si="22"/>
        <v>1</v>
      </c>
    </row>
    <row r="538" spans="2:14" ht="15" customHeight="1">
      <c r="B538" s="676" t="s">
        <v>24</v>
      </c>
      <c r="C538" s="676" t="s">
        <v>143</v>
      </c>
      <c r="D538" s="672" t="s">
        <v>371</v>
      </c>
      <c r="E538" s="677" t="s">
        <v>17</v>
      </c>
      <c r="F538" s="678" t="s">
        <v>17</v>
      </c>
      <c r="G538" s="678">
        <v>1</v>
      </c>
      <c r="H538" s="678" t="s">
        <v>17</v>
      </c>
      <c r="I538" s="677" t="s">
        <v>17</v>
      </c>
      <c r="J538" s="678" t="s">
        <v>17</v>
      </c>
      <c r="K538" s="678" t="s">
        <v>17</v>
      </c>
      <c r="L538" s="529">
        <v>0</v>
      </c>
      <c r="M538" s="529">
        <v>0</v>
      </c>
      <c r="N538" s="263">
        <f t="shared" si="22"/>
        <v>1</v>
      </c>
    </row>
    <row r="539" spans="2:14" ht="15" customHeight="1">
      <c r="B539" s="676" t="s">
        <v>24</v>
      </c>
      <c r="C539" s="676" t="s">
        <v>143</v>
      </c>
      <c r="D539" s="672" t="s">
        <v>372</v>
      </c>
      <c r="E539" s="677" t="s">
        <v>17</v>
      </c>
      <c r="F539" s="678" t="s">
        <v>17</v>
      </c>
      <c r="G539" s="678" t="s">
        <v>17</v>
      </c>
      <c r="H539" s="678" t="s">
        <v>17</v>
      </c>
      <c r="I539" s="677">
        <v>1</v>
      </c>
      <c r="J539" s="678" t="s">
        <v>17</v>
      </c>
      <c r="K539" s="678" t="s">
        <v>17</v>
      </c>
      <c r="L539" s="529">
        <v>0</v>
      </c>
      <c r="M539" s="529">
        <v>0</v>
      </c>
      <c r="N539" s="263">
        <f t="shared" si="22"/>
        <v>1</v>
      </c>
    </row>
    <row r="540" spans="2:14" ht="15" customHeight="1">
      <c r="B540" s="676" t="s">
        <v>24</v>
      </c>
      <c r="C540" s="676" t="s">
        <v>24</v>
      </c>
      <c r="D540" s="672" t="s">
        <v>373</v>
      </c>
      <c r="E540" s="677" t="s">
        <v>17</v>
      </c>
      <c r="F540" s="678">
        <v>1</v>
      </c>
      <c r="G540" s="678">
        <v>1</v>
      </c>
      <c r="H540" s="678" t="s">
        <v>17</v>
      </c>
      <c r="I540" s="677" t="s">
        <v>17</v>
      </c>
      <c r="J540" s="678" t="s">
        <v>17</v>
      </c>
      <c r="K540" s="678" t="s">
        <v>17</v>
      </c>
      <c r="L540" s="529">
        <v>0</v>
      </c>
      <c r="M540" s="529">
        <v>0</v>
      </c>
      <c r="N540" s="263">
        <f t="shared" si="22"/>
        <v>2</v>
      </c>
    </row>
    <row r="541" spans="2:14" ht="15" customHeight="1">
      <c r="B541" s="676" t="s">
        <v>24</v>
      </c>
      <c r="C541" s="676" t="s">
        <v>24</v>
      </c>
      <c r="D541" s="672" t="s">
        <v>916</v>
      </c>
      <c r="E541" s="677" t="s">
        <v>17</v>
      </c>
      <c r="F541" s="678" t="s">
        <v>17</v>
      </c>
      <c r="G541" s="678" t="s">
        <v>17</v>
      </c>
      <c r="H541" s="678" t="s">
        <v>17</v>
      </c>
      <c r="I541" s="677" t="s">
        <v>17</v>
      </c>
      <c r="J541" s="678">
        <v>1</v>
      </c>
      <c r="K541" s="678">
        <v>1</v>
      </c>
      <c r="L541" s="529">
        <v>0</v>
      </c>
      <c r="M541" s="529">
        <v>0</v>
      </c>
      <c r="N541" s="263">
        <f t="shared" si="22"/>
        <v>2</v>
      </c>
    </row>
    <row r="542" spans="2:14" ht="15" customHeight="1">
      <c r="B542" s="676" t="s">
        <v>24</v>
      </c>
      <c r="C542" s="676" t="s">
        <v>24</v>
      </c>
      <c r="D542" s="672" t="s">
        <v>24</v>
      </c>
      <c r="E542" s="677" t="s">
        <v>17</v>
      </c>
      <c r="F542" s="678">
        <v>1</v>
      </c>
      <c r="G542" s="678" t="s">
        <v>17</v>
      </c>
      <c r="H542" s="678" t="s">
        <v>17</v>
      </c>
      <c r="I542" s="677" t="s">
        <v>17</v>
      </c>
      <c r="J542" s="678">
        <v>1</v>
      </c>
      <c r="K542" s="678">
        <v>1</v>
      </c>
      <c r="L542" s="529">
        <v>0</v>
      </c>
      <c r="M542" s="529">
        <v>0</v>
      </c>
      <c r="N542" s="263">
        <f t="shared" si="22"/>
        <v>3</v>
      </c>
    </row>
    <row r="543" spans="2:14" ht="15" customHeight="1">
      <c r="B543" s="676" t="s">
        <v>24</v>
      </c>
      <c r="C543" s="676" t="s">
        <v>144</v>
      </c>
      <c r="D543" s="672" t="s">
        <v>144</v>
      </c>
      <c r="E543" s="677" t="s">
        <v>17</v>
      </c>
      <c r="F543" s="678">
        <v>1</v>
      </c>
      <c r="G543" s="678" t="s">
        <v>17</v>
      </c>
      <c r="H543" s="678" t="s">
        <v>17</v>
      </c>
      <c r="I543" s="677" t="s">
        <v>17</v>
      </c>
      <c r="J543" s="678" t="s">
        <v>17</v>
      </c>
      <c r="K543" s="678" t="s">
        <v>17</v>
      </c>
      <c r="L543" s="529">
        <v>0</v>
      </c>
      <c r="M543" s="529">
        <v>0</v>
      </c>
      <c r="N543" s="263">
        <f t="shared" si="22"/>
        <v>1</v>
      </c>
    </row>
    <row r="544" spans="2:14" ht="15" customHeight="1">
      <c r="B544" s="676" t="s">
        <v>25</v>
      </c>
      <c r="C544" s="676" t="s">
        <v>145</v>
      </c>
      <c r="D544" s="672" t="s">
        <v>374</v>
      </c>
      <c r="E544" s="677" t="s">
        <v>17</v>
      </c>
      <c r="F544" s="678" t="s">
        <v>17</v>
      </c>
      <c r="G544" s="678" t="s">
        <v>17</v>
      </c>
      <c r="H544" s="678" t="s">
        <v>17</v>
      </c>
      <c r="I544" s="677">
        <v>1</v>
      </c>
      <c r="J544" s="678" t="s">
        <v>17</v>
      </c>
      <c r="K544" s="678" t="s">
        <v>17</v>
      </c>
      <c r="L544" s="529">
        <v>0</v>
      </c>
      <c r="M544" s="529">
        <v>0</v>
      </c>
      <c r="N544" s="263">
        <f t="shared" si="22"/>
        <v>1</v>
      </c>
    </row>
    <row r="545" spans="2:14" ht="15" customHeight="1">
      <c r="B545" s="676" t="s">
        <v>25</v>
      </c>
      <c r="C545" s="676" t="s">
        <v>146</v>
      </c>
      <c r="D545" s="672" t="s">
        <v>1529</v>
      </c>
      <c r="E545" s="677">
        <v>2</v>
      </c>
      <c r="F545" s="678" t="s">
        <v>17</v>
      </c>
      <c r="G545" s="678" t="s">
        <v>17</v>
      </c>
      <c r="H545" s="678" t="s">
        <v>17</v>
      </c>
      <c r="I545" s="677">
        <v>1</v>
      </c>
      <c r="J545" s="678">
        <v>1</v>
      </c>
      <c r="K545" s="678" t="s">
        <v>17</v>
      </c>
      <c r="L545" s="529">
        <v>1</v>
      </c>
      <c r="M545" s="529">
        <v>0</v>
      </c>
      <c r="N545" s="263">
        <f t="shared" si="22"/>
        <v>5</v>
      </c>
    </row>
    <row r="546" spans="2:14" ht="15" customHeight="1">
      <c r="B546" s="676" t="s">
        <v>25</v>
      </c>
      <c r="C546" s="676" t="s">
        <v>146</v>
      </c>
      <c r="D546" s="672" t="s">
        <v>375</v>
      </c>
      <c r="E546" s="677">
        <v>1</v>
      </c>
      <c r="F546" s="678" t="s">
        <v>17</v>
      </c>
      <c r="G546" s="678" t="s">
        <v>17</v>
      </c>
      <c r="H546" s="678" t="s">
        <v>17</v>
      </c>
      <c r="I546" s="677" t="s">
        <v>17</v>
      </c>
      <c r="J546" s="678">
        <v>1</v>
      </c>
      <c r="K546" s="678" t="s">
        <v>17</v>
      </c>
      <c r="L546" s="529">
        <v>0</v>
      </c>
      <c r="M546" s="529">
        <v>1</v>
      </c>
      <c r="N546" s="263">
        <f t="shared" si="22"/>
        <v>3</v>
      </c>
    </row>
    <row r="547" spans="2:14" ht="15" customHeight="1">
      <c r="B547" s="676" t="s">
        <v>25</v>
      </c>
      <c r="C547" s="676" t="s">
        <v>146</v>
      </c>
      <c r="D547" s="672" t="s">
        <v>376</v>
      </c>
      <c r="E547" s="677" t="s">
        <v>17</v>
      </c>
      <c r="F547" s="678">
        <v>1</v>
      </c>
      <c r="G547" s="678" t="s">
        <v>17</v>
      </c>
      <c r="H547" s="678" t="s">
        <v>17</v>
      </c>
      <c r="I547" s="677" t="s">
        <v>17</v>
      </c>
      <c r="J547" s="678" t="s">
        <v>17</v>
      </c>
      <c r="K547" s="678">
        <v>2</v>
      </c>
      <c r="L547" s="529">
        <v>0</v>
      </c>
      <c r="M547" s="529">
        <v>1</v>
      </c>
      <c r="N547" s="263">
        <f t="shared" si="22"/>
        <v>4</v>
      </c>
    </row>
    <row r="548" spans="2:14" ht="15" customHeight="1">
      <c r="B548" s="676" t="s">
        <v>25</v>
      </c>
      <c r="C548" s="676" t="s">
        <v>146</v>
      </c>
      <c r="D548" s="672" t="s">
        <v>917</v>
      </c>
      <c r="E548" s="677" t="s">
        <v>17</v>
      </c>
      <c r="F548" s="678" t="s">
        <v>17</v>
      </c>
      <c r="G548" s="678" t="s">
        <v>17</v>
      </c>
      <c r="H548" s="678" t="s">
        <v>17</v>
      </c>
      <c r="I548" s="677" t="s">
        <v>17</v>
      </c>
      <c r="J548" s="678">
        <v>1</v>
      </c>
      <c r="K548" s="678" t="s">
        <v>17</v>
      </c>
      <c r="L548" s="529">
        <v>0</v>
      </c>
      <c r="M548" s="529">
        <v>0</v>
      </c>
      <c r="N548" s="263">
        <f t="shared" si="22"/>
        <v>1</v>
      </c>
    </row>
    <row r="549" spans="2:14" ht="15" customHeight="1">
      <c r="B549" s="676" t="s">
        <v>25</v>
      </c>
      <c r="C549" s="676" t="s">
        <v>146</v>
      </c>
      <c r="D549" s="672" t="s">
        <v>377</v>
      </c>
      <c r="E549" s="677">
        <v>1</v>
      </c>
      <c r="F549" s="678" t="s">
        <v>17</v>
      </c>
      <c r="G549" s="678" t="s">
        <v>17</v>
      </c>
      <c r="H549" s="678" t="s">
        <v>17</v>
      </c>
      <c r="I549" s="677" t="s">
        <v>17</v>
      </c>
      <c r="J549" s="678" t="s">
        <v>17</v>
      </c>
      <c r="K549" s="678" t="s">
        <v>17</v>
      </c>
      <c r="L549" s="529">
        <v>0</v>
      </c>
      <c r="M549" s="529">
        <v>0</v>
      </c>
      <c r="N549" s="263">
        <f t="shared" si="22"/>
        <v>1</v>
      </c>
    </row>
    <row r="550" spans="2:14" ht="15" customHeight="1">
      <c r="B550" s="676" t="s">
        <v>25</v>
      </c>
      <c r="C550" s="676" t="s">
        <v>147</v>
      </c>
      <c r="D550" s="672" t="s">
        <v>1530</v>
      </c>
      <c r="E550" s="677" t="s">
        <v>17</v>
      </c>
      <c r="F550" s="678" t="s">
        <v>17</v>
      </c>
      <c r="G550" s="678" t="s">
        <v>17</v>
      </c>
      <c r="H550" s="678" t="s">
        <v>17</v>
      </c>
      <c r="I550" s="677" t="s">
        <v>17</v>
      </c>
      <c r="J550" s="678" t="s">
        <v>17</v>
      </c>
      <c r="K550" s="678">
        <v>1</v>
      </c>
      <c r="L550" s="529">
        <v>0</v>
      </c>
      <c r="M550" s="529">
        <v>0</v>
      </c>
      <c r="N550" s="263">
        <f t="shared" si="22"/>
        <v>1</v>
      </c>
    </row>
    <row r="551" spans="2:14" ht="15" customHeight="1">
      <c r="B551" s="676" t="s">
        <v>25</v>
      </c>
      <c r="C551" s="676" t="s">
        <v>147</v>
      </c>
      <c r="D551" s="761" t="s">
        <v>147</v>
      </c>
      <c r="E551" s="687" t="s">
        <v>17</v>
      </c>
      <c r="F551" s="678">
        <v>1</v>
      </c>
      <c r="G551" s="678" t="s">
        <v>17</v>
      </c>
      <c r="H551" s="678" t="s">
        <v>17</v>
      </c>
      <c r="I551" s="677" t="s">
        <v>17</v>
      </c>
      <c r="J551" s="678" t="s">
        <v>17</v>
      </c>
      <c r="K551" s="678" t="s">
        <v>17</v>
      </c>
      <c r="L551" s="529">
        <v>0</v>
      </c>
      <c r="M551" s="529">
        <v>1</v>
      </c>
      <c r="N551" s="263">
        <f t="shared" si="22"/>
        <v>2</v>
      </c>
    </row>
    <row r="552" spans="2:14" s="511" customFormat="1" ht="2.25" customHeight="1">
      <c r="B552" s="762"/>
      <c r="C552" s="762"/>
      <c r="D552" s="762"/>
      <c r="E552" s="763"/>
      <c r="F552" s="762"/>
      <c r="G552" s="762"/>
      <c r="H552" s="762"/>
      <c r="I552" s="762"/>
      <c r="J552" s="762"/>
      <c r="K552" s="762"/>
      <c r="L552" s="762"/>
      <c r="M552" s="762"/>
      <c r="N552" s="762"/>
    </row>
    <row r="553" spans="2:14" ht="2.25" customHeight="1"/>
    <row r="554" spans="2:14" ht="14.25" customHeight="1">
      <c r="B554" s="346" t="s">
        <v>1626</v>
      </c>
    </row>
    <row r="555" spans="2:14" ht="14.25" customHeight="1">
      <c r="B555" s="346" t="s">
        <v>1437</v>
      </c>
    </row>
    <row r="556" spans="2:14" ht="14.25" customHeight="1">
      <c r="B556" s="346" t="s">
        <v>1453</v>
      </c>
    </row>
    <row r="557" spans="2:14" ht="14.25" customHeight="1">
      <c r="B557" s="346" t="s">
        <v>1434</v>
      </c>
    </row>
    <row r="558" spans="2:14" ht="14.25" customHeight="1">
      <c r="B558" s="348" t="s">
        <v>1252</v>
      </c>
    </row>
    <row r="559" spans="2:14" ht="14.25" customHeight="1">
      <c r="B559" s="348" t="s">
        <v>1141</v>
      </c>
    </row>
    <row r="560" spans="2:14" ht="15" customHeight="1">
      <c r="B560" s="695"/>
    </row>
    <row r="561" spans="2:2" ht="15" customHeight="1">
      <c r="B561" s="695"/>
    </row>
    <row r="562" spans="2:2" ht="15" customHeight="1">
      <c r="B562" s="695"/>
    </row>
    <row r="563" spans="2:2" ht="15" customHeight="1">
      <c r="B563" s="695"/>
    </row>
    <row r="564" spans="2:2" ht="15" customHeight="1">
      <c r="B564" s="695"/>
    </row>
    <row r="565" spans="2:2" ht="15" customHeight="1">
      <c r="B565" s="695"/>
    </row>
    <row r="566" spans="2:2" ht="15" customHeight="1">
      <c r="B566" s="695"/>
    </row>
    <row r="567" spans="2:2" ht="15" customHeight="1">
      <c r="B567" s="695"/>
    </row>
    <row r="568" spans="2:2" ht="15" customHeight="1">
      <c r="B568" s="695"/>
    </row>
    <row r="569" spans="2:2" ht="15" customHeight="1">
      <c r="B569" s="695"/>
    </row>
    <row r="570" spans="2:2" ht="15" customHeight="1">
      <c r="B570" s="695"/>
    </row>
    <row r="571" spans="2:2" ht="15" customHeight="1">
      <c r="B571" s="695"/>
    </row>
    <row r="572" spans="2:2" ht="15" customHeight="1">
      <c r="B572" s="695"/>
    </row>
    <row r="573" spans="2:2" ht="15" customHeight="1">
      <c r="B573" s="695"/>
    </row>
    <row r="574" spans="2:2" ht="15" customHeight="1">
      <c r="B574" s="695"/>
    </row>
    <row r="575" spans="2:2" ht="15" customHeight="1">
      <c r="B575" s="696"/>
    </row>
    <row r="576" spans="2:2" ht="15" customHeight="1">
      <c r="B576" s="695"/>
    </row>
    <row r="577" spans="2:2" ht="15" customHeight="1">
      <c r="B577" s="695"/>
    </row>
    <row r="578" spans="2:2" ht="15" customHeight="1">
      <c r="B578" s="695"/>
    </row>
    <row r="579" spans="2:2" ht="15" customHeight="1">
      <c r="B579" s="695"/>
    </row>
    <row r="580" spans="2:2" ht="15" customHeight="1">
      <c r="B580" s="695"/>
    </row>
    <row r="581" spans="2:2" ht="15" customHeight="1">
      <c r="B581" s="695"/>
    </row>
    <row r="582" spans="2:2" ht="15" customHeight="1">
      <c r="B582" s="695"/>
    </row>
    <row r="583" spans="2:2" ht="15" customHeight="1">
      <c r="B583" s="695"/>
    </row>
    <row r="584" spans="2:2" ht="15" customHeight="1">
      <c r="B584" s="695"/>
    </row>
    <row r="585" spans="2:2" ht="15" customHeight="1">
      <c r="B585" s="695"/>
    </row>
    <row r="586" spans="2:2" ht="15" customHeight="1">
      <c r="B586" s="695"/>
    </row>
    <row r="587" spans="2:2" ht="15" customHeight="1">
      <c r="B587" s="695"/>
    </row>
    <row r="588" spans="2:2" ht="15" customHeight="1">
      <c r="B588" s="695"/>
    </row>
    <row r="589" spans="2:2" ht="15" customHeight="1">
      <c r="B589" s="695"/>
    </row>
    <row r="590" spans="2:2" ht="15" customHeight="1">
      <c r="B590" s="695"/>
    </row>
    <row r="591" spans="2:2" ht="15" customHeight="1">
      <c r="B591" s="695"/>
    </row>
    <row r="592" spans="2:2" ht="15" customHeight="1">
      <c r="B592" s="695"/>
    </row>
    <row r="593" spans="2:2" ht="15" customHeight="1">
      <c r="B593" s="695"/>
    </row>
    <row r="594" spans="2:2" ht="15" customHeight="1">
      <c r="B594" s="695"/>
    </row>
    <row r="595" spans="2:2" ht="15" customHeight="1">
      <c r="B595" s="695"/>
    </row>
  </sheetData>
  <mergeCells count="33">
    <mergeCell ref="B158:N158"/>
    <mergeCell ref="B363:N363"/>
    <mergeCell ref="B208:N208"/>
    <mergeCell ref="B209:N209"/>
    <mergeCell ref="B210:N210"/>
    <mergeCell ref="B259:N259"/>
    <mergeCell ref="B260:N260"/>
    <mergeCell ref="B261:N261"/>
    <mergeCell ref="B310:N310"/>
    <mergeCell ref="B311:N311"/>
    <mergeCell ref="B312:N312"/>
    <mergeCell ref="B361:N361"/>
    <mergeCell ref="B362:N362"/>
    <mergeCell ref="B57:N57"/>
    <mergeCell ref="B106:N106"/>
    <mergeCell ref="B107:N107"/>
    <mergeCell ref="B108:N108"/>
    <mergeCell ref="B157:N157"/>
    <mergeCell ref="B1:N1"/>
    <mergeCell ref="B2:N2"/>
    <mergeCell ref="B3:N3"/>
    <mergeCell ref="B55:N55"/>
    <mergeCell ref="B56:N56"/>
    <mergeCell ref="B517:N517"/>
    <mergeCell ref="B518:N518"/>
    <mergeCell ref="B465:N465"/>
    <mergeCell ref="B519:M519"/>
    <mergeCell ref="B159:N159"/>
    <mergeCell ref="B412:N412"/>
    <mergeCell ref="B413:N413"/>
    <mergeCell ref="B414:N414"/>
    <mergeCell ref="B463:N463"/>
    <mergeCell ref="B464:N464"/>
  </mergeCells>
  <conditionalFormatting sqref="B560:B595">
    <cfRule type="duplicateValues" dxfId="8" priority="1"/>
  </conditionalFormatting>
  <pageMargins left="0.49" right="0.31496062992125984" top="0.55118110236220474" bottom="0.19685039370078741" header="0.27559055118110237" footer="0.19685039370078741"/>
  <pageSetup paperSize="9" scale="79" orientation="portrait" verticalDpi="4294967295" r:id="rId1"/>
  <rowBreaks count="8" manualBreakCount="8">
    <brk id="62" max="16383" man="1"/>
    <brk id="114" max="16383" man="1"/>
    <brk id="167" max="16383" man="1"/>
    <brk id="222" max="16383" man="1"/>
    <brk id="280" max="16383" man="1"/>
    <brk id="332" max="16383" man="1"/>
    <brk id="384" max="16383" man="1"/>
    <brk id="440" max="16383" man="1"/>
  </rowBreaks>
  <ignoredErrors>
    <ignoredError sqref="M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C5F5-71CF-450A-962B-05E3048A08D5}">
  <dimension ref="B1:L41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7.7109375" style="1" customWidth="1"/>
    <col min="3" max="3" width="8.28515625" style="1" customWidth="1"/>
    <col min="4" max="4" width="1.7109375" style="1" customWidth="1"/>
    <col min="5" max="10" width="7.85546875" style="1" customWidth="1"/>
    <col min="11" max="16384" width="11.42578125" style="1"/>
  </cols>
  <sheetData>
    <row r="1" spans="2:12" ht="14.1" customHeight="1">
      <c r="B1" s="798" t="s">
        <v>1458</v>
      </c>
      <c r="C1" s="798"/>
      <c r="D1" s="798"/>
      <c r="E1" s="798"/>
      <c r="F1" s="798"/>
      <c r="G1" s="798"/>
      <c r="H1" s="798"/>
      <c r="I1" s="798"/>
      <c r="J1" s="798"/>
    </row>
    <row r="2" spans="2:12" ht="14.1" customHeight="1">
      <c r="B2" s="798" t="s">
        <v>1614</v>
      </c>
      <c r="C2" s="798"/>
      <c r="D2" s="798"/>
      <c r="E2" s="798"/>
      <c r="F2" s="798"/>
      <c r="G2" s="798"/>
      <c r="H2" s="798"/>
      <c r="I2" s="798"/>
      <c r="J2" s="798"/>
    </row>
    <row r="3" spans="2:12" ht="14.1" customHeight="1">
      <c r="B3" s="807" t="s">
        <v>1432</v>
      </c>
      <c r="C3" s="807"/>
      <c r="D3" s="807"/>
      <c r="E3" s="807"/>
      <c r="F3" s="807"/>
      <c r="G3" s="807"/>
      <c r="H3" s="807"/>
      <c r="I3" s="807"/>
      <c r="J3" s="807"/>
    </row>
    <row r="4" spans="2:12" s="2" customFormat="1" ht="20.100000000000001" customHeight="1">
      <c r="B4" s="808" t="s">
        <v>457</v>
      </c>
      <c r="C4" s="810" t="s">
        <v>378</v>
      </c>
      <c r="D4" s="313"/>
      <c r="E4" s="803" t="s">
        <v>1097</v>
      </c>
      <c r="F4" s="803"/>
      <c r="G4" s="803"/>
      <c r="H4" s="803"/>
      <c r="I4" s="803"/>
      <c r="J4" s="803"/>
      <c r="L4" s="262"/>
    </row>
    <row r="5" spans="2:12" ht="30" customHeight="1">
      <c r="B5" s="809"/>
      <c r="C5" s="811" t="s">
        <v>27</v>
      </c>
      <c r="D5" s="376"/>
      <c r="E5" s="376" t="s">
        <v>379</v>
      </c>
      <c r="F5" s="376" t="s">
        <v>380</v>
      </c>
      <c r="G5" s="376" t="s">
        <v>381</v>
      </c>
      <c r="H5" s="376" t="s">
        <v>382</v>
      </c>
      <c r="I5" s="376" t="s">
        <v>383</v>
      </c>
      <c r="J5" s="376" t="s">
        <v>384</v>
      </c>
      <c r="L5" s="265"/>
    </row>
    <row r="6" spans="2:12" ht="2.25" customHeight="1">
      <c r="B6" s="42"/>
      <c r="C6" s="338"/>
      <c r="D6" s="9"/>
      <c r="E6" s="338"/>
      <c r="F6" s="338"/>
      <c r="G6" s="359"/>
      <c r="H6" s="359"/>
      <c r="I6" s="359"/>
      <c r="J6" s="359"/>
      <c r="L6" s="265"/>
    </row>
    <row r="7" spans="2:12" ht="15.75" customHeight="1">
      <c r="B7" s="36" t="s">
        <v>512</v>
      </c>
      <c r="C7" s="263">
        <f>SUM(E7:J7)</f>
        <v>146</v>
      </c>
      <c r="D7" s="263"/>
      <c r="E7" s="263">
        <f t="shared" ref="E7:J7" si="0">SUM(E8:E33)</f>
        <v>9</v>
      </c>
      <c r="F7" s="263">
        <f t="shared" si="0"/>
        <v>56</v>
      </c>
      <c r="G7" s="263">
        <f t="shared" si="0"/>
        <v>34</v>
      </c>
      <c r="H7" s="263">
        <f t="shared" si="0"/>
        <v>27</v>
      </c>
      <c r="I7" s="263">
        <f t="shared" si="0"/>
        <v>11</v>
      </c>
      <c r="J7" s="263">
        <f t="shared" si="0"/>
        <v>9</v>
      </c>
      <c r="L7" s="265"/>
    </row>
    <row r="8" spans="2:12" ht="13.5" customHeight="1">
      <c r="B8" s="37" t="s">
        <v>1</v>
      </c>
      <c r="C8" s="263">
        <f>SUM(E8:J8)</f>
        <v>2</v>
      </c>
      <c r="D8" s="264"/>
      <c r="E8" s="501">
        <v>1</v>
      </c>
      <c r="F8" s="501">
        <v>0</v>
      </c>
      <c r="G8" s="501">
        <v>1</v>
      </c>
      <c r="H8" s="501">
        <v>0</v>
      </c>
      <c r="I8" s="501">
        <v>0</v>
      </c>
      <c r="J8" s="501">
        <v>0</v>
      </c>
      <c r="L8" s="265"/>
    </row>
    <row r="9" spans="2:12" ht="13.5" customHeight="1">
      <c r="B9" s="37" t="s">
        <v>2</v>
      </c>
      <c r="C9" s="263">
        <f t="shared" ref="C9:C33" si="1">SUM(E9:J9)</f>
        <v>2</v>
      </c>
      <c r="D9" s="264"/>
      <c r="E9" s="501">
        <v>0</v>
      </c>
      <c r="F9" s="501">
        <v>1</v>
      </c>
      <c r="G9" s="501">
        <v>0</v>
      </c>
      <c r="H9" s="501">
        <v>0</v>
      </c>
      <c r="I9" s="501">
        <v>0</v>
      </c>
      <c r="J9" s="501">
        <v>1</v>
      </c>
      <c r="L9" s="265"/>
    </row>
    <row r="10" spans="2:12" ht="13.5" customHeight="1">
      <c r="B10" s="37" t="s">
        <v>3</v>
      </c>
      <c r="C10" s="263">
        <f t="shared" si="1"/>
        <v>2</v>
      </c>
      <c r="D10" s="264"/>
      <c r="E10" s="501">
        <v>0</v>
      </c>
      <c r="F10" s="501">
        <v>1</v>
      </c>
      <c r="G10" s="501">
        <v>0</v>
      </c>
      <c r="H10" s="501">
        <v>0</v>
      </c>
      <c r="I10" s="501">
        <v>0</v>
      </c>
      <c r="J10" s="501">
        <v>1</v>
      </c>
      <c r="L10" s="265"/>
    </row>
    <row r="11" spans="2:12" ht="13.5" customHeight="1">
      <c r="B11" s="37" t="s">
        <v>4</v>
      </c>
      <c r="C11" s="263">
        <f t="shared" si="1"/>
        <v>20</v>
      </c>
      <c r="D11" s="264"/>
      <c r="E11" s="501">
        <v>2</v>
      </c>
      <c r="F11" s="501">
        <v>9</v>
      </c>
      <c r="G11" s="501">
        <v>5</v>
      </c>
      <c r="H11" s="501">
        <v>3</v>
      </c>
      <c r="I11" s="501">
        <v>0</v>
      </c>
      <c r="J11" s="501">
        <v>1</v>
      </c>
      <c r="L11" s="265"/>
    </row>
    <row r="12" spans="2:12" ht="13.5" customHeight="1">
      <c r="B12" s="37" t="s">
        <v>5</v>
      </c>
      <c r="C12" s="263">
        <f t="shared" si="1"/>
        <v>4</v>
      </c>
      <c r="D12" s="264"/>
      <c r="E12" s="501">
        <v>0</v>
      </c>
      <c r="F12" s="501">
        <v>3</v>
      </c>
      <c r="G12" s="501">
        <v>0</v>
      </c>
      <c r="H12" s="501">
        <v>1</v>
      </c>
      <c r="I12" s="501">
        <v>0</v>
      </c>
      <c r="J12" s="501">
        <v>0</v>
      </c>
      <c r="L12" s="265"/>
    </row>
    <row r="13" spans="2:12" ht="13.5" customHeight="1">
      <c r="B13" s="37" t="s">
        <v>6</v>
      </c>
      <c r="C13" s="263">
        <f t="shared" si="1"/>
        <v>8</v>
      </c>
      <c r="D13" s="264"/>
      <c r="E13" s="501">
        <v>0</v>
      </c>
      <c r="F13" s="501">
        <v>1</v>
      </c>
      <c r="G13" s="501">
        <v>3</v>
      </c>
      <c r="H13" s="501">
        <v>3</v>
      </c>
      <c r="I13" s="501">
        <v>0</v>
      </c>
      <c r="J13" s="501">
        <v>1</v>
      </c>
      <c r="L13" s="265"/>
    </row>
    <row r="14" spans="2:12" ht="13.5" customHeight="1">
      <c r="B14" s="37" t="s">
        <v>7</v>
      </c>
      <c r="C14" s="263">
        <f t="shared" si="1"/>
        <v>2</v>
      </c>
      <c r="D14" s="264"/>
      <c r="E14" s="501">
        <v>0</v>
      </c>
      <c r="F14" s="501">
        <v>1</v>
      </c>
      <c r="G14" s="501">
        <v>0</v>
      </c>
      <c r="H14" s="501">
        <v>0</v>
      </c>
      <c r="I14" s="501">
        <v>1</v>
      </c>
      <c r="J14" s="501">
        <v>0</v>
      </c>
      <c r="L14" s="265"/>
    </row>
    <row r="15" spans="2:12" ht="13.5" customHeight="1">
      <c r="B15" s="37" t="s">
        <v>8</v>
      </c>
      <c r="C15" s="263">
        <f t="shared" si="1"/>
        <v>9</v>
      </c>
      <c r="D15" s="264"/>
      <c r="E15" s="501">
        <v>0</v>
      </c>
      <c r="F15" s="501">
        <v>3</v>
      </c>
      <c r="G15" s="501">
        <v>2</v>
      </c>
      <c r="H15" s="501">
        <v>2</v>
      </c>
      <c r="I15" s="501">
        <v>1</v>
      </c>
      <c r="J15" s="501">
        <v>1</v>
      </c>
      <c r="L15" s="265"/>
    </row>
    <row r="16" spans="2:12" ht="13.5" customHeight="1">
      <c r="B16" s="37" t="s">
        <v>9</v>
      </c>
      <c r="C16" s="263">
        <f t="shared" si="1"/>
        <v>5</v>
      </c>
      <c r="D16" s="264"/>
      <c r="E16" s="501">
        <v>0</v>
      </c>
      <c r="F16" s="501">
        <v>0</v>
      </c>
      <c r="G16" s="501">
        <v>3</v>
      </c>
      <c r="H16" s="501">
        <v>1</v>
      </c>
      <c r="I16" s="501">
        <v>1</v>
      </c>
      <c r="J16" s="501">
        <v>0</v>
      </c>
      <c r="L16" s="265"/>
    </row>
    <row r="17" spans="2:12" ht="13.5" customHeight="1">
      <c r="B17" s="37" t="s">
        <v>10</v>
      </c>
      <c r="C17" s="263">
        <f t="shared" si="1"/>
        <v>8</v>
      </c>
      <c r="D17" s="264"/>
      <c r="E17" s="501">
        <v>1</v>
      </c>
      <c r="F17" s="501">
        <v>2</v>
      </c>
      <c r="G17" s="501">
        <v>3</v>
      </c>
      <c r="H17" s="501">
        <v>1</v>
      </c>
      <c r="I17" s="501">
        <v>1</v>
      </c>
      <c r="J17" s="501">
        <v>0</v>
      </c>
      <c r="L17" s="265"/>
    </row>
    <row r="18" spans="2:12" ht="13.5" customHeight="1">
      <c r="B18" s="37" t="s">
        <v>11</v>
      </c>
      <c r="C18" s="263">
        <f t="shared" si="1"/>
        <v>5</v>
      </c>
      <c r="D18" s="264"/>
      <c r="E18" s="501">
        <v>1</v>
      </c>
      <c r="F18" s="501">
        <v>2</v>
      </c>
      <c r="G18" s="501">
        <v>2</v>
      </c>
      <c r="H18" s="501">
        <v>0</v>
      </c>
      <c r="I18" s="501">
        <v>0</v>
      </c>
      <c r="J18" s="501">
        <v>0</v>
      </c>
      <c r="L18" s="265"/>
    </row>
    <row r="19" spans="2:12" ht="13.5" customHeight="1">
      <c r="B19" s="37" t="s">
        <v>12</v>
      </c>
      <c r="C19" s="263">
        <f t="shared" si="1"/>
        <v>16</v>
      </c>
      <c r="D19" s="264"/>
      <c r="E19" s="501">
        <v>2</v>
      </c>
      <c r="F19" s="501">
        <v>7</v>
      </c>
      <c r="G19" s="501">
        <v>4</v>
      </c>
      <c r="H19" s="501">
        <v>1</v>
      </c>
      <c r="I19" s="501">
        <v>0</v>
      </c>
      <c r="J19" s="501">
        <v>2</v>
      </c>
      <c r="L19" s="265"/>
    </row>
    <row r="20" spans="2:12" ht="13.5" customHeight="1">
      <c r="B20" s="37" t="s">
        <v>13</v>
      </c>
      <c r="C20" s="263">
        <f t="shared" si="1"/>
        <v>4</v>
      </c>
      <c r="D20" s="264"/>
      <c r="E20" s="501">
        <v>0</v>
      </c>
      <c r="F20" s="501">
        <v>2</v>
      </c>
      <c r="G20" s="501">
        <v>0</v>
      </c>
      <c r="H20" s="501">
        <v>2</v>
      </c>
      <c r="I20" s="501">
        <v>0</v>
      </c>
      <c r="J20" s="501">
        <v>0</v>
      </c>
      <c r="L20" s="265"/>
    </row>
    <row r="21" spans="2:12" ht="13.5" customHeight="1">
      <c r="B21" s="37" t="s">
        <v>14</v>
      </c>
      <c r="C21" s="263">
        <f t="shared" si="1"/>
        <v>3</v>
      </c>
      <c r="D21" s="264"/>
      <c r="E21" s="501">
        <v>1</v>
      </c>
      <c r="F21" s="501">
        <v>1</v>
      </c>
      <c r="G21" s="501">
        <v>0</v>
      </c>
      <c r="H21" s="501">
        <v>1</v>
      </c>
      <c r="I21" s="501">
        <v>0</v>
      </c>
      <c r="J21" s="501">
        <v>0</v>
      </c>
      <c r="L21" s="265"/>
    </row>
    <row r="22" spans="2:12" ht="13.5" customHeight="1">
      <c r="B22" s="37" t="s">
        <v>479</v>
      </c>
      <c r="C22" s="263">
        <f>SUM(E22:J22)</f>
        <v>26</v>
      </c>
      <c r="D22" s="264"/>
      <c r="E22" s="501">
        <v>1</v>
      </c>
      <c r="F22" s="501">
        <v>9</v>
      </c>
      <c r="G22" s="501">
        <v>4</v>
      </c>
      <c r="H22" s="501">
        <v>5</v>
      </c>
      <c r="I22" s="501">
        <v>5</v>
      </c>
      <c r="J22" s="501">
        <v>2</v>
      </c>
      <c r="L22" s="265"/>
    </row>
    <row r="23" spans="2:12" ht="13.5" customHeight="1">
      <c r="B23" s="37" t="s">
        <v>1140</v>
      </c>
      <c r="C23" s="263">
        <f>SUM(E23:J23)</f>
        <v>5</v>
      </c>
      <c r="D23" s="264"/>
      <c r="E23" s="501">
        <v>0</v>
      </c>
      <c r="F23" s="501">
        <v>2</v>
      </c>
      <c r="G23" s="501">
        <v>1</v>
      </c>
      <c r="H23" s="501">
        <v>1</v>
      </c>
      <c r="I23" s="501">
        <v>1</v>
      </c>
      <c r="J23" s="501">
        <v>0</v>
      </c>
      <c r="L23" s="265"/>
    </row>
    <row r="24" spans="2:12" ht="13.5" customHeight="1">
      <c r="B24" s="37" t="s">
        <v>15</v>
      </c>
      <c r="C24" s="263">
        <f>SUM(E24:J24)</f>
        <v>1</v>
      </c>
      <c r="D24" s="264"/>
      <c r="E24" s="501">
        <v>0</v>
      </c>
      <c r="F24" s="501">
        <v>0</v>
      </c>
      <c r="G24" s="501">
        <v>1</v>
      </c>
      <c r="H24" s="501">
        <v>0</v>
      </c>
      <c r="I24" s="501">
        <v>0</v>
      </c>
      <c r="J24" s="501">
        <v>0</v>
      </c>
      <c r="L24" s="265"/>
    </row>
    <row r="25" spans="2:12" ht="13.5" customHeight="1">
      <c r="B25" s="37" t="s">
        <v>16</v>
      </c>
      <c r="C25" s="263">
        <f t="shared" si="1"/>
        <v>1</v>
      </c>
      <c r="D25" s="264"/>
      <c r="E25" s="501">
        <v>0</v>
      </c>
      <c r="F25" s="501">
        <v>0</v>
      </c>
      <c r="G25" s="501">
        <v>0</v>
      </c>
      <c r="H25" s="501">
        <v>1</v>
      </c>
      <c r="I25" s="501">
        <v>0</v>
      </c>
      <c r="J25" s="501">
        <v>0</v>
      </c>
      <c r="L25" s="265"/>
    </row>
    <row r="26" spans="2:12" ht="13.5" customHeight="1">
      <c r="B26" s="37" t="s">
        <v>18</v>
      </c>
      <c r="C26" s="263">
        <f t="shared" si="1"/>
        <v>1</v>
      </c>
      <c r="D26" s="264"/>
      <c r="E26" s="501">
        <v>0</v>
      </c>
      <c r="F26" s="501">
        <v>0</v>
      </c>
      <c r="G26" s="501">
        <v>1</v>
      </c>
      <c r="H26" s="501">
        <v>0</v>
      </c>
      <c r="I26" s="501">
        <v>0</v>
      </c>
      <c r="J26" s="501">
        <v>0</v>
      </c>
      <c r="L26" s="265"/>
    </row>
    <row r="27" spans="2:12" ht="13.5" customHeight="1">
      <c r="B27" s="37" t="s">
        <v>19</v>
      </c>
      <c r="C27" s="263">
        <f t="shared" si="1"/>
        <v>2</v>
      </c>
      <c r="D27" s="264"/>
      <c r="E27" s="501">
        <v>0</v>
      </c>
      <c r="F27" s="501">
        <v>1</v>
      </c>
      <c r="G27" s="501">
        <v>0</v>
      </c>
      <c r="H27" s="501">
        <v>1</v>
      </c>
      <c r="I27" s="501">
        <v>0</v>
      </c>
      <c r="J27" s="501">
        <v>0</v>
      </c>
      <c r="L27" s="265"/>
    </row>
    <row r="28" spans="2:12" ht="13.5" customHeight="1">
      <c r="B28" s="37" t="s">
        <v>20</v>
      </c>
      <c r="C28" s="263">
        <f t="shared" si="1"/>
        <v>5</v>
      </c>
      <c r="D28" s="264"/>
      <c r="E28" s="501">
        <v>0</v>
      </c>
      <c r="F28" s="501">
        <v>2</v>
      </c>
      <c r="G28" s="501">
        <v>2</v>
      </c>
      <c r="H28" s="501">
        <v>0</v>
      </c>
      <c r="I28" s="501">
        <v>1</v>
      </c>
      <c r="J28" s="501">
        <v>0</v>
      </c>
      <c r="L28" s="265"/>
    </row>
    <row r="29" spans="2:12" ht="13.5" customHeight="1">
      <c r="B29" s="37" t="s">
        <v>21</v>
      </c>
      <c r="C29" s="263">
        <f t="shared" si="1"/>
        <v>6</v>
      </c>
      <c r="D29" s="264"/>
      <c r="E29" s="501">
        <v>0</v>
      </c>
      <c r="F29" s="501">
        <v>4</v>
      </c>
      <c r="G29" s="501">
        <v>1</v>
      </c>
      <c r="H29" s="501">
        <v>1</v>
      </c>
      <c r="I29" s="501">
        <v>0</v>
      </c>
      <c r="J29" s="501">
        <v>0</v>
      </c>
      <c r="L29" s="265"/>
    </row>
    <row r="30" spans="2:12" ht="13.5" customHeight="1">
      <c r="B30" s="37" t="s">
        <v>22</v>
      </c>
      <c r="C30" s="263">
        <f t="shared" si="1"/>
        <v>4</v>
      </c>
      <c r="D30" s="264"/>
      <c r="E30" s="501">
        <v>0</v>
      </c>
      <c r="F30" s="501">
        <v>1</v>
      </c>
      <c r="G30" s="501">
        <v>1</v>
      </c>
      <c r="H30" s="501">
        <v>2</v>
      </c>
      <c r="I30" s="501">
        <v>0</v>
      </c>
      <c r="J30" s="501">
        <v>0</v>
      </c>
    </row>
    <row r="31" spans="2:12" ht="13.5" customHeight="1">
      <c r="B31" s="37" t="s">
        <v>23</v>
      </c>
      <c r="C31" s="263">
        <f t="shared" si="1"/>
        <v>2</v>
      </c>
      <c r="D31" s="264"/>
      <c r="E31" s="501">
        <v>0</v>
      </c>
      <c r="F31" s="501">
        <v>2</v>
      </c>
      <c r="G31" s="501">
        <v>0</v>
      </c>
      <c r="H31" s="501">
        <v>0</v>
      </c>
      <c r="I31" s="501">
        <v>0</v>
      </c>
      <c r="J31" s="501">
        <v>0</v>
      </c>
    </row>
    <row r="32" spans="2:12" ht="13.5" customHeight="1">
      <c r="B32" s="37" t="s">
        <v>24</v>
      </c>
      <c r="C32" s="263" t="s">
        <v>17</v>
      </c>
      <c r="D32" s="264"/>
      <c r="E32" s="501">
        <v>0</v>
      </c>
      <c r="F32" s="501">
        <v>0</v>
      </c>
      <c r="G32" s="501">
        <v>0</v>
      </c>
      <c r="H32" s="501">
        <v>0</v>
      </c>
      <c r="I32" s="501">
        <v>0</v>
      </c>
      <c r="J32" s="501">
        <v>0</v>
      </c>
    </row>
    <row r="33" spans="2:10" ht="13.5" customHeight="1">
      <c r="B33" s="475" t="s">
        <v>25</v>
      </c>
      <c r="C33" s="263">
        <f t="shared" si="1"/>
        <v>3</v>
      </c>
      <c r="D33" s="474"/>
      <c r="E33" s="529">
        <v>0</v>
      </c>
      <c r="F33" s="529">
        <v>2</v>
      </c>
      <c r="G33" s="529">
        <v>0</v>
      </c>
      <c r="H33" s="529">
        <v>1</v>
      </c>
      <c r="I33" s="529">
        <v>0</v>
      </c>
      <c r="J33" s="529">
        <v>0</v>
      </c>
    </row>
    <row r="34" spans="2:10" ht="2.25" customHeight="1">
      <c r="B34" s="386"/>
      <c r="C34" s="387"/>
      <c r="D34" s="388"/>
      <c r="E34" s="387"/>
      <c r="F34" s="387"/>
      <c r="G34" s="387"/>
      <c r="H34" s="387"/>
      <c r="I34" s="387"/>
      <c r="J34" s="387"/>
    </row>
    <row r="35" spans="2:10" ht="2.25" customHeight="1">
      <c r="B35" s="22"/>
      <c r="C35" s="247"/>
      <c r="D35" s="248"/>
      <c r="E35" s="249"/>
      <c r="F35" s="249"/>
      <c r="G35" s="249"/>
      <c r="H35" s="249"/>
      <c r="I35" s="249"/>
      <c r="J35" s="249"/>
    </row>
    <row r="36" spans="2:10" ht="12" customHeight="1">
      <c r="B36" s="346" t="s">
        <v>1438</v>
      </c>
      <c r="C36" s="6"/>
      <c r="D36" s="6"/>
      <c r="E36" s="6"/>
      <c r="F36" s="6"/>
      <c r="G36" s="6"/>
      <c r="H36" s="6"/>
      <c r="I36" s="6"/>
    </row>
    <row r="37" spans="2:10" ht="12" customHeight="1">
      <c r="B37" s="346" t="s">
        <v>1453</v>
      </c>
      <c r="C37" s="6"/>
      <c r="D37" s="6"/>
      <c r="E37" s="6"/>
      <c r="F37" s="6"/>
      <c r="G37" s="6"/>
      <c r="H37" s="7"/>
      <c r="I37" s="6"/>
      <c r="J37" s="6"/>
    </row>
    <row r="38" spans="2:10" ht="12" customHeight="1">
      <c r="B38" s="346" t="s">
        <v>1434</v>
      </c>
      <c r="C38" s="6"/>
      <c r="D38" s="6"/>
      <c r="E38" s="6"/>
      <c r="F38" s="6"/>
      <c r="G38" s="6"/>
      <c r="H38" s="7"/>
      <c r="I38" s="6"/>
      <c r="J38" s="6"/>
    </row>
    <row r="39" spans="2:10" ht="12" customHeight="1">
      <c r="B39" s="348" t="s">
        <v>1252</v>
      </c>
      <c r="C39" s="6"/>
      <c r="D39" s="6"/>
      <c r="E39" s="6"/>
      <c r="F39" s="6"/>
      <c r="G39" s="6"/>
      <c r="H39" s="6"/>
      <c r="I39" s="6"/>
    </row>
    <row r="40" spans="2:10" ht="12" customHeight="1">
      <c r="B40" s="348" t="s">
        <v>1141</v>
      </c>
      <c r="C40" s="6"/>
      <c r="D40" s="6"/>
      <c r="E40" s="6"/>
      <c r="F40" s="6"/>
      <c r="G40" s="6"/>
      <c r="H40" s="6"/>
      <c r="I40" s="6"/>
    </row>
    <row r="41" spans="2:10" ht="15" customHeight="1">
      <c r="B41" s="6"/>
      <c r="C41" s="6"/>
      <c r="D41" s="6"/>
      <c r="E41" s="6"/>
      <c r="F41" s="6"/>
      <c r="G41" s="6"/>
      <c r="H41" s="6"/>
      <c r="I41" s="6"/>
    </row>
  </sheetData>
  <mergeCells count="6">
    <mergeCell ref="B1:J1"/>
    <mergeCell ref="B2:J2"/>
    <mergeCell ref="B3:J3"/>
    <mergeCell ref="B4:B5"/>
    <mergeCell ref="C4:C5"/>
    <mergeCell ref="E4:J4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CBBE-801C-43A5-ABC8-3BF1592F2EE1}">
  <dimension ref="B2:M43"/>
  <sheetViews>
    <sheetView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21.28515625" style="1" customWidth="1"/>
    <col min="3" max="3" width="6.42578125" style="1" customWidth="1"/>
    <col min="4" max="4" width="1.5703125" style="1" customWidth="1"/>
    <col min="5" max="6" width="8" style="1" customWidth="1"/>
    <col min="7" max="7" width="10.7109375" style="1" customWidth="1"/>
    <col min="8" max="8" width="9.42578125" style="1" customWidth="1"/>
    <col min="9" max="9" width="9.28515625" style="1" customWidth="1"/>
    <col min="10" max="10" width="8.5703125" style="1" customWidth="1"/>
    <col min="11" max="11" width="9" style="1" customWidth="1"/>
    <col min="12" max="12" width="11.42578125" style="1" customWidth="1"/>
    <col min="13" max="13" width="15.42578125" style="1" customWidth="1"/>
    <col min="14" max="16384" width="11.42578125" style="1"/>
  </cols>
  <sheetData>
    <row r="2" spans="2:13" ht="14.1" customHeight="1">
      <c r="B2" s="798" t="s">
        <v>1460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</row>
    <row r="3" spans="2:13" ht="14.1" customHeight="1">
      <c r="B3" s="798" t="s">
        <v>1615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</row>
    <row r="4" spans="2:13" ht="14.1" customHeight="1">
      <c r="B4" s="799" t="s">
        <v>1432</v>
      </c>
      <c r="C4" s="799"/>
      <c r="D4" s="799"/>
      <c r="E4" s="799"/>
      <c r="F4" s="799"/>
      <c r="G4" s="799"/>
      <c r="H4" s="799"/>
      <c r="I4" s="799"/>
      <c r="J4" s="799"/>
      <c r="K4" s="799"/>
      <c r="L4" s="799"/>
      <c r="M4" s="799"/>
    </row>
    <row r="5" spans="2:13" s="2" customFormat="1" ht="27" customHeight="1">
      <c r="B5" s="812" t="s">
        <v>457</v>
      </c>
      <c r="C5" s="814" t="s">
        <v>378</v>
      </c>
      <c r="D5" s="586"/>
      <c r="E5" s="816" t="s">
        <v>1144</v>
      </c>
      <c r="F5" s="816"/>
      <c r="G5" s="816"/>
      <c r="H5" s="816"/>
      <c r="I5" s="816"/>
      <c r="J5" s="816"/>
      <c r="K5" s="816"/>
      <c r="L5" s="816"/>
      <c r="M5" s="816"/>
    </row>
    <row r="6" spans="2:13" ht="35.1" customHeight="1">
      <c r="B6" s="813"/>
      <c r="C6" s="815" t="s">
        <v>27</v>
      </c>
      <c r="D6" s="587"/>
      <c r="E6" s="585" t="s">
        <v>1483</v>
      </c>
      <c r="F6" s="585" t="s">
        <v>1482</v>
      </c>
      <c r="G6" s="585" t="s">
        <v>1647</v>
      </c>
      <c r="H6" s="585" t="s">
        <v>1074</v>
      </c>
      <c r="I6" s="585" t="s">
        <v>1073</v>
      </c>
      <c r="J6" s="585" t="s">
        <v>1648</v>
      </c>
      <c r="K6" s="585" t="s">
        <v>1641</v>
      </c>
      <c r="L6" s="585" t="s">
        <v>1642</v>
      </c>
      <c r="M6" s="585" t="s">
        <v>1072</v>
      </c>
    </row>
    <row r="7" spans="2:13" ht="2.25" customHeight="1">
      <c r="B7" s="38"/>
      <c r="C7" s="11"/>
      <c r="D7" s="11"/>
      <c r="E7" s="525"/>
      <c r="F7" s="525"/>
      <c r="G7" s="536"/>
      <c r="H7" s="525"/>
      <c r="I7" s="536"/>
      <c r="J7" s="536"/>
      <c r="K7" s="536"/>
      <c r="L7" s="536"/>
      <c r="M7" s="536"/>
    </row>
    <row r="8" spans="2:13" ht="15.75" customHeight="1">
      <c r="B8" s="33" t="s">
        <v>512</v>
      </c>
      <c r="C8" s="266">
        <f>SUM(C10:C34)</f>
        <v>146</v>
      </c>
      <c r="D8" s="266"/>
      <c r="E8" s="266">
        <f t="shared" ref="E8:M8" si="0">SUM(E10:E34)</f>
        <v>12</v>
      </c>
      <c r="F8" s="266">
        <f t="shared" si="0"/>
        <v>1</v>
      </c>
      <c r="G8" s="266">
        <f t="shared" si="0"/>
        <v>16</v>
      </c>
      <c r="H8" s="266">
        <f t="shared" si="0"/>
        <v>43</v>
      </c>
      <c r="I8" s="266">
        <f t="shared" si="0"/>
        <v>14</v>
      </c>
      <c r="J8" s="266">
        <f t="shared" si="0"/>
        <v>10</v>
      </c>
      <c r="K8" s="266">
        <f t="shared" si="0"/>
        <v>8</v>
      </c>
      <c r="L8" s="266">
        <f t="shared" si="0"/>
        <v>9</v>
      </c>
      <c r="M8" s="266">
        <f t="shared" si="0"/>
        <v>33</v>
      </c>
    </row>
    <row r="9" spans="2:13" ht="2.25" customHeight="1">
      <c r="B9" s="41"/>
      <c r="C9" s="266"/>
      <c r="D9" s="266"/>
      <c r="E9" s="266"/>
      <c r="F9" s="486"/>
      <c r="G9" s="266"/>
      <c r="H9" s="266"/>
      <c r="I9" s="266"/>
      <c r="J9" s="266"/>
      <c r="K9" s="266"/>
      <c r="L9" s="266"/>
      <c r="M9" s="266"/>
    </row>
    <row r="10" spans="2:13" ht="15.95" customHeight="1">
      <c r="B10" s="37" t="s">
        <v>1</v>
      </c>
      <c r="C10" s="266">
        <f t="shared" ref="C10:C34" si="1">SUM(E10:M10)</f>
        <v>2</v>
      </c>
      <c r="D10" s="267"/>
      <c r="E10" s="268">
        <v>0</v>
      </c>
      <c r="F10" s="266">
        <v>0</v>
      </c>
      <c r="G10" s="268">
        <v>0</v>
      </c>
      <c r="H10" s="268">
        <v>1</v>
      </c>
      <c r="I10" s="268">
        <v>0</v>
      </c>
      <c r="J10" s="268">
        <v>0</v>
      </c>
      <c r="K10" s="268">
        <v>1</v>
      </c>
      <c r="L10" s="268">
        <v>0</v>
      </c>
      <c r="M10" s="268">
        <v>0</v>
      </c>
    </row>
    <row r="11" spans="2:13" ht="15.95" customHeight="1">
      <c r="B11" s="37" t="s">
        <v>2</v>
      </c>
      <c r="C11" s="266">
        <f t="shared" si="1"/>
        <v>2</v>
      </c>
      <c r="D11" s="267"/>
      <c r="E11" s="268">
        <v>0</v>
      </c>
      <c r="F11" s="266">
        <v>0</v>
      </c>
      <c r="G11" s="268">
        <v>0</v>
      </c>
      <c r="H11" s="268">
        <v>0</v>
      </c>
      <c r="I11" s="268">
        <v>1</v>
      </c>
      <c r="J11" s="268">
        <v>0</v>
      </c>
      <c r="K11" s="268" t="s">
        <v>17</v>
      </c>
      <c r="L11" s="268">
        <v>0</v>
      </c>
      <c r="M11" s="268">
        <v>1</v>
      </c>
    </row>
    <row r="12" spans="2:13" ht="15.95" customHeight="1">
      <c r="B12" s="37" t="s">
        <v>3</v>
      </c>
      <c r="C12" s="266">
        <f t="shared" si="1"/>
        <v>2</v>
      </c>
      <c r="D12" s="267"/>
      <c r="E12" s="268">
        <v>0</v>
      </c>
      <c r="F12" s="266">
        <v>0</v>
      </c>
      <c r="G12" s="268">
        <v>1</v>
      </c>
      <c r="H12" s="268">
        <v>0</v>
      </c>
      <c r="I12" s="268">
        <v>0</v>
      </c>
      <c r="J12" s="268">
        <v>0</v>
      </c>
      <c r="K12" s="268">
        <v>0</v>
      </c>
      <c r="L12" s="268">
        <v>1</v>
      </c>
      <c r="M12" s="268">
        <v>0</v>
      </c>
    </row>
    <row r="13" spans="2:13" ht="15.95" customHeight="1">
      <c r="B13" s="37" t="s">
        <v>4</v>
      </c>
      <c r="C13" s="266">
        <f t="shared" si="1"/>
        <v>20</v>
      </c>
      <c r="D13" s="267"/>
      <c r="E13" s="268">
        <v>3</v>
      </c>
      <c r="F13" s="266">
        <v>0</v>
      </c>
      <c r="G13" s="268">
        <v>0</v>
      </c>
      <c r="H13" s="268">
        <v>5</v>
      </c>
      <c r="I13" s="268">
        <v>5</v>
      </c>
      <c r="J13" s="268">
        <v>2</v>
      </c>
      <c r="K13" s="268" t="s">
        <v>17</v>
      </c>
      <c r="L13" s="268">
        <v>0</v>
      </c>
      <c r="M13" s="268">
        <v>5</v>
      </c>
    </row>
    <row r="14" spans="2:13" ht="15.95" customHeight="1">
      <c r="B14" s="37" t="s">
        <v>5</v>
      </c>
      <c r="C14" s="266">
        <f t="shared" si="1"/>
        <v>4</v>
      </c>
      <c r="D14" s="267"/>
      <c r="E14" s="268">
        <v>0</v>
      </c>
      <c r="F14" s="266">
        <v>0</v>
      </c>
      <c r="G14" s="268">
        <v>1</v>
      </c>
      <c r="H14" s="268">
        <v>2</v>
      </c>
      <c r="I14" s="268">
        <v>0</v>
      </c>
      <c r="J14" s="268">
        <v>0</v>
      </c>
      <c r="K14" s="268">
        <v>0</v>
      </c>
      <c r="L14" s="268">
        <v>0</v>
      </c>
      <c r="M14" s="268">
        <v>1</v>
      </c>
    </row>
    <row r="15" spans="2:13" ht="15.95" customHeight="1">
      <c r="B15" s="37" t="s">
        <v>6</v>
      </c>
      <c r="C15" s="266">
        <f t="shared" si="1"/>
        <v>8</v>
      </c>
      <c r="D15" s="267"/>
      <c r="E15" s="268">
        <v>0</v>
      </c>
      <c r="F15" s="266">
        <v>1</v>
      </c>
      <c r="G15" s="268">
        <v>2</v>
      </c>
      <c r="H15" s="268">
        <v>0</v>
      </c>
      <c r="I15" s="268">
        <v>0</v>
      </c>
      <c r="J15" s="268">
        <v>0</v>
      </c>
      <c r="K15" s="268">
        <v>1</v>
      </c>
      <c r="L15" s="268">
        <v>1</v>
      </c>
      <c r="M15" s="268">
        <v>3</v>
      </c>
    </row>
    <row r="16" spans="2:13" ht="15.95" customHeight="1">
      <c r="B16" s="37" t="s">
        <v>7</v>
      </c>
      <c r="C16" s="266">
        <f t="shared" si="1"/>
        <v>2</v>
      </c>
      <c r="D16" s="267"/>
      <c r="E16" s="268">
        <v>1</v>
      </c>
      <c r="F16" s="266">
        <v>0</v>
      </c>
      <c r="G16" s="268">
        <v>0</v>
      </c>
      <c r="H16" s="268">
        <v>1</v>
      </c>
      <c r="I16" s="268">
        <v>0</v>
      </c>
      <c r="J16" s="268">
        <v>0</v>
      </c>
      <c r="K16" s="268" t="s">
        <v>17</v>
      </c>
      <c r="L16" s="268">
        <v>0</v>
      </c>
      <c r="M16" s="268">
        <v>0</v>
      </c>
    </row>
    <row r="17" spans="2:13" ht="15.95" customHeight="1">
      <c r="B17" s="37" t="s">
        <v>8</v>
      </c>
      <c r="C17" s="266">
        <f t="shared" si="1"/>
        <v>9</v>
      </c>
      <c r="D17" s="267"/>
      <c r="E17" s="268">
        <v>1</v>
      </c>
      <c r="F17" s="266">
        <v>0</v>
      </c>
      <c r="G17" s="268">
        <v>1</v>
      </c>
      <c r="H17" s="268">
        <v>3</v>
      </c>
      <c r="I17" s="268">
        <v>0</v>
      </c>
      <c r="J17" s="268">
        <v>1</v>
      </c>
      <c r="K17" s="268">
        <v>1</v>
      </c>
      <c r="L17" s="268">
        <v>0</v>
      </c>
      <c r="M17" s="268">
        <v>2</v>
      </c>
    </row>
    <row r="18" spans="2:13" ht="15.95" customHeight="1">
      <c r="B18" s="37" t="s">
        <v>9</v>
      </c>
      <c r="C18" s="266">
        <f t="shared" si="1"/>
        <v>5</v>
      </c>
      <c r="D18" s="267"/>
      <c r="E18" s="268">
        <v>2</v>
      </c>
      <c r="F18" s="266">
        <v>0</v>
      </c>
      <c r="G18" s="268">
        <v>0</v>
      </c>
      <c r="H18" s="268">
        <v>1</v>
      </c>
      <c r="I18" s="268">
        <v>0</v>
      </c>
      <c r="J18" s="268">
        <v>0</v>
      </c>
      <c r="K18" s="268">
        <v>1</v>
      </c>
      <c r="L18" s="268">
        <v>0</v>
      </c>
      <c r="M18" s="268">
        <v>1</v>
      </c>
    </row>
    <row r="19" spans="2:13" ht="15.95" customHeight="1">
      <c r="B19" s="37" t="s">
        <v>10</v>
      </c>
      <c r="C19" s="266">
        <f t="shared" si="1"/>
        <v>8</v>
      </c>
      <c r="D19" s="267"/>
      <c r="E19" s="268">
        <v>0</v>
      </c>
      <c r="F19" s="266">
        <v>0</v>
      </c>
      <c r="G19" s="268">
        <v>1</v>
      </c>
      <c r="H19" s="268">
        <v>5</v>
      </c>
      <c r="I19" s="268">
        <v>1</v>
      </c>
      <c r="J19" s="268">
        <v>0</v>
      </c>
      <c r="K19" s="268" t="s">
        <v>17</v>
      </c>
      <c r="L19" s="268">
        <v>0</v>
      </c>
      <c r="M19" s="268">
        <v>1</v>
      </c>
    </row>
    <row r="20" spans="2:13" ht="15.95" customHeight="1">
      <c r="B20" s="37" t="s">
        <v>11</v>
      </c>
      <c r="C20" s="266">
        <f t="shared" si="1"/>
        <v>5</v>
      </c>
      <c r="D20" s="267"/>
      <c r="E20" s="268">
        <v>0</v>
      </c>
      <c r="F20" s="266">
        <v>0</v>
      </c>
      <c r="G20" s="268">
        <v>2</v>
      </c>
      <c r="H20" s="268">
        <v>2</v>
      </c>
      <c r="I20" s="268">
        <v>0</v>
      </c>
      <c r="J20" s="268">
        <v>1</v>
      </c>
      <c r="K20" s="268" t="s">
        <v>17</v>
      </c>
      <c r="L20" s="268">
        <v>0</v>
      </c>
      <c r="M20" s="268">
        <v>0</v>
      </c>
    </row>
    <row r="21" spans="2:13" ht="15.95" customHeight="1">
      <c r="B21" s="37" t="s">
        <v>12</v>
      </c>
      <c r="C21" s="266">
        <f t="shared" si="1"/>
        <v>16</v>
      </c>
      <c r="D21" s="267"/>
      <c r="E21" s="268">
        <v>1</v>
      </c>
      <c r="F21" s="266">
        <v>0</v>
      </c>
      <c r="G21" s="268">
        <v>2</v>
      </c>
      <c r="H21" s="268">
        <v>3</v>
      </c>
      <c r="I21" s="268">
        <v>2</v>
      </c>
      <c r="J21" s="268">
        <v>0</v>
      </c>
      <c r="K21" s="268">
        <v>1</v>
      </c>
      <c r="L21" s="268">
        <v>1</v>
      </c>
      <c r="M21" s="268">
        <v>6</v>
      </c>
    </row>
    <row r="22" spans="2:13" ht="15.95" customHeight="1">
      <c r="B22" s="37" t="s">
        <v>13</v>
      </c>
      <c r="C22" s="266">
        <f t="shared" si="1"/>
        <v>4</v>
      </c>
      <c r="D22" s="267"/>
      <c r="E22" s="268">
        <v>1</v>
      </c>
      <c r="F22" s="266">
        <v>0</v>
      </c>
      <c r="G22" s="268">
        <v>1</v>
      </c>
      <c r="H22" s="268">
        <v>0</v>
      </c>
      <c r="I22" s="268">
        <v>1</v>
      </c>
      <c r="J22" s="268">
        <v>0</v>
      </c>
      <c r="K22" s="268" t="s">
        <v>17</v>
      </c>
      <c r="L22" s="268">
        <v>0</v>
      </c>
      <c r="M22" s="268">
        <v>1</v>
      </c>
    </row>
    <row r="23" spans="2:13" ht="15.95" customHeight="1">
      <c r="B23" s="37" t="s">
        <v>14</v>
      </c>
      <c r="C23" s="266">
        <f t="shared" si="1"/>
        <v>3</v>
      </c>
      <c r="D23" s="267"/>
      <c r="E23" s="268">
        <v>0</v>
      </c>
      <c r="F23" s="266">
        <v>0</v>
      </c>
      <c r="G23" s="268">
        <v>0</v>
      </c>
      <c r="H23" s="268">
        <v>2</v>
      </c>
      <c r="I23" s="268">
        <v>0</v>
      </c>
      <c r="J23" s="268">
        <v>1</v>
      </c>
      <c r="K23" s="268" t="s">
        <v>17</v>
      </c>
      <c r="L23" s="268">
        <v>0</v>
      </c>
      <c r="M23" s="268">
        <v>0</v>
      </c>
    </row>
    <row r="24" spans="2:13" ht="15.95" customHeight="1">
      <c r="B24" s="37" t="s">
        <v>1306</v>
      </c>
      <c r="C24" s="266">
        <f t="shared" si="1"/>
        <v>26</v>
      </c>
      <c r="D24" s="267"/>
      <c r="E24" s="268">
        <v>2</v>
      </c>
      <c r="F24" s="266">
        <v>0</v>
      </c>
      <c r="G24" s="268">
        <v>0</v>
      </c>
      <c r="H24" s="268">
        <v>6</v>
      </c>
      <c r="I24" s="268">
        <v>0</v>
      </c>
      <c r="J24" s="268">
        <v>4</v>
      </c>
      <c r="K24" s="268">
        <v>1</v>
      </c>
      <c r="L24" s="268">
        <v>4</v>
      </c>
      <c r="M24" s="268">
        <v>9</v>
      </c>
    </row>
    <row r="25" spans="2:13" ht="15.95" customHeight="1">
      <c r="B25" s="37" t="s">
        <v>1307</v>
      </c>
      <c r="C25" s="266">
        <f t="shared" si="1"/>
        <v>5</v>
      </c>
      <c r="D25" s="267"/>
      <c r="E25" s="268">
        <v>0</v>
      </c>
      <c r="F25" s="266">
        <v>0</v>
      </c>
      <c r="G25" s="268">
        <v>0</v>
      </c>
      <c r="H25" s="268">
        <v>2</v>
      </c>
      <c r="I25" s="268">
        <v>1</v>
      </c>
      <c r="J25" s="268">
        <v>1</v>
      </c>
      <c r="K25" s="268">
        <v>1</v>
      </c>
      <c r="L25" s="268">
        <v>0</v>
      </c>
      <c r="M25" s="268">
        <v>0</v>
      </c>
    </row>
    <row r="26" spans="2:13" ht="15.95" customHeight="1">
      <c r="B26" s="37" t="s">
        <v>15</v>
      </c>
      <c r="C26" s="266">
        <f t="shared" si="1"/>
        <v>1</v>
      </c>
      <c r="D26" s="267"/>
      <c r="E26" s="268">
        <v>0</v>
      </c>
      <c r="F26" s="266">
        <v>0</v>
      </c>
      <c r="G26" s="268">
        <v>0</v>
      </c>
      <c r="H26" s="268">
        <v>1</v>
      </c>
      <c r="I26" s="268">
        <v>0</v>
      </c>
      <c r="J26" s="268">
        <v>0</v>
      </c>
      <c r="K26" s="268" t="s">
        <v>17</v>
      </c>
      <c r="L26" s="268">
        <v>0</v>
      </c>
      <c r="M26" s="268">
        <v>0</v>
      </c>
    </row>
    <row r="27" spans="2:13" ht="15.95" customHeight="1">
      <c r="B27" s="37" t="s">
        <v>16</v>
      </c>
      <c r="C27" s="266">
        <f t="shared" si="1"/>
        <v>1</v>
      </c>
      <c r="D27" s="267"/>
      <c r="E27" s="268">
        <v>0</v>
      </c>
      <c r="F27" s="266">
        <v>0</v>
      </c>
      <c r="G27" s="268">
        <v>0</v>
      </c>
      <c r="H27" s="268">
        <v>1</v>
      </c>
      <c r="I27" s="268">
        <v>0</v>
      </c>
      <c r="J27" s="268">
        <v>0</v>
      </c>
      <c r="K27" s="268" t="s">
        <v>17</v>
      </c>
      <c r="L27" s="268">
        <v>0</v>
      </c>
      <c r="M27" s="268">
        <v>0</v>
      </c>
    </row>
    <row r="28" spans="2:13" ht="15.95" customHeight="1">
      <c r="B28" s="37" t="s">
        <v>18</v>
      </c>
      <c r="C28" s="266">
        <f t="shared" si="1"/>
        <v>1</v>
      </c>
      <c r="D28" s="267"/>
      <c r="E28" s="268">
        <v>0</v>
      </c>
      <c r="F28" s="266">
        <v>0</v>
      </c>
      <c r="G28" s="268">
        <v>0</v>
      </c>
      <c r="H28" s="268">
        <v>1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</row>
    <row r="29" spans="2:13" ht="15.95" customHeight="1">
      <c r="B29" s="37" t="s">
        <v>19</v>
      </c>
      <c r="C29" s="266">
        <f t="shared" si="1"/>
        <v>2</v>
      </c>
      <c r="D29" s="267"/>
      <c r="E29" s="268">
        <v>0</v>
      </c>
      <c r="F29" s="266">
        <v>0</v>
      </c>
      <c r="G29" s="268">
        <v>1</v>
      </c>
      <c r="H29" s="268">
        <v>1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</row>
    <row r="30" spans="2:13" ht="15.95" customHeight="1">
      <c r="B30" s="37" t="s">
        <v>20</v>
      </c>
      <c r="C30" s="266">
        <f t="shared" si="1"/>
        <v>5</v>
      </c>
      <c r="D30" s="267"/>
      <c r="E30" s="268">
        <v>0</v>
      </c>
      <c r="F30" s="266">
        <v>0</v>
      </c>
      <c r="G30" s="268">
        <v>1</v>
      </c>
      <c r="H30" s="268">
        <v>1</v>
      </c>
      <c r="I30" s="268">
        <v>2</v>
      </c>
      <c r="J30" s="268">
        <v>0</v>
      </c>
      <c r="K30" s="268" t="s">
        <v>17</v>
      </c>
      <c r="L30" s="268">
        <v>0</v>
      </c>
      <c r="M30" s="268">
        <v>1</v>
      </c>
    </row>
    <row r="31" spans="2:13" ht="15.95" customHeight="1">
      <c r="B31" s="37" t="s">
        <v>21</v>
      </c>
      <c r="C31" s="266">
        <f t="shared" si="1"/>
        <v>6</v>
      </c>
      <c r="D31" s="267"/>
      <c r="E31" s="268">
        <v>1</v>
      </c>
      <c r="F31" s="266">
        <v>0</v>
      </c>
      <c r="G31" s="268">
        <v>0</v>
      </c>
      <c r="H31" s="268">
        <v>1</v>
      </c>
      <c r="I31" s="268">
        <v>0</v>
      </c>
      <c r="J31" s="268">
        <v>0</v>
      </c>
      <c r="K31" s="268">
        <v>1</v>
      </c>
      <c r="L31" s="268">
        <v>2</v>
      </c>
      <c r="M31" s="268">
        <v>1</v>
      </c>
    </row>
    <row r="32" spans="2:13" ht="15.95" customHeight="1">
      <c r="B32" s="37" t="s">
        <v>22</v>
      </c>
      <c r="C32" s="266">
        <f t="shared" si="1"/>
        <v>4</v>
      </c>
      <c r="D32" s="267"/>
      <c r="E32" s="268">
        <v>0</v>
      </c>
      <c r="F32" s="266">
        <v>0</v>
      </c>
      <c r="G32" s="268">
        <v>2</v>
      </c>
      <c r="H32" s="268">
        <v>2</v>
      </c>
      <c r="I32" s="268">
        <v>0</v>
      </c>
      <c r="J32" s="268">
        <v>0</v>
      </c>
      <c r="K32" s="268">
        <v>0</v>
      </c>
      <c r="L32" s="268">
        <v>0</v>
      </c>
      <c r="M32" s="268">
        <v>0</v>
      </c>
    </row>
    <row r="33" spans="2:13" ht="15.95" customHeight="1">
      <c r="B33" s="37" t="s">
        <v>23</v>
      </c>
      <c r="C33" s="266">
        <f t="shared" si="1"/>
        <v>2</v>
      </c>
      <c r="D33" s="267"/>
      <c r="E33" s="268">
        <v>0</v>
      </c>
      <c r="F33" s="266">
        <v>0</v>
      </c>
      <c r="G33" s="268">
        <v>0</v>
      </c>
      <c r="H33" s="268">
        <v>2</v>
      </c>
      <c r="I33" s="268">
        <v>0</v>
      </c>
      <c r="J33" s="268">
        <v>0</v>
      </c>
      <c r="K33" s="268" t="s">
        <v>17</v>
      </c>
      <c r="L33" s="268">
        <v>0</v>
      </c>
      <c r="M33" s="268">
        <v>0</v>
      </c>
    </row>
    <row r="34" spans="2:13" ht="15.95" customHeight="1">
      <c r="B34" s="37" t="s">
        <v>25</v>
      </c>
      <c r="C34" s="266">
        <f t="shared" si="1"/>
        <v>3</v>
      </c>
      <c r="D34" s="270"/>
      <c r="E34" s="268">
        <v>0</v>
      </c>
      <c r="F34" s="266">
        <v>0</v>
      </c>
      <c r="G34" s="268">
        <v>1</v>
      </c>
      <c r="H34" s="268">
        <v>0</v>
      </c>
      <c r="I34" s="268">
        <v>1</v>
      </c>
      <c r="J34" s="268">
        <v>0</v>
      </c>
      <c r="K34" s="268">
        <v>0</v>
      </c>
      <c r="L34" s="268">
        <v>0</v>
      </c>
      <c r="M34" s="268">
        <v>1</v>
      </c>
    </row>
    <row r="35" spans="2:13" ht="2.25" customHeight="1">
      <c r="B35" s="38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2:13" ht="2.25" customHeight="1">
      <c r="B36" s="39"/>
      <c r="C36" s="359"/>
      <c r="D36" s="359"/>
      <c r="E36" s="359"/>
      <c r="F36" s="359"/>
      <c r="G36" s="359"/>
      <c r="H36" s="359"/>
      <c r="I36" s="359"/>
      <c r="J36" s="359"/>
      <c r="K36" s="359"/>
      <c r="L36" s="359"/>
      <c r="M36" s="359"/>
    </row>
    <row r="37" spans="2:13" ht="12" customHeight="1">
      <c r="B37" s="27" t="s">
        <v>1643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2:13" ht="12" customHeight="1">
      <c r="B38" s="27" t="s">
        <v>1644</v>
      </c>
    </row>
    <row r="39" spans="2:13" ht="12" customHeight="1">
      <c r="B39" s="27" t="s">
        <v>1650</v>
      </c>
    </row>
    <row r="40" spans="2:13" ht="12" customHeight="1">
      <c r="B40" s="27" t="s">
        <v>1308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2:13" ht="12" customHeight="1">
      <c r="B41" s="27" t="s">
        <v>1309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2:13" ht="12" customHeight="1">
      <c r="B42" s="8" t="s">
        <v>1252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2:13" ht="12" customHeight="1">
      <c r="B43" s="8" t="s">
        <v>1141</v>
      </c>
      <c r="C43" s="6"/>
      <c r="D43" s="6"/>
      <c r="E43" s="6"/>
      <c r="F43" s="6"/>
      <c r="G43" s="6"/>
      <c r="H43" s="6"/>
      <c r="I43" s="6"/>
      <c r="J43" s="6"/>
      <c r="K43" s="6"/>
      <c r="L43" s="6"/>
    </row>
  </sheetData>
  <mergeCells count="6">
    <mergeCell ref="B2:M2"/>
    <mergeCell ref="B3:M3"/>
    <mergeCell ref="B4:M4"/>
    <mergeCell ref="B5:B6"/>
    <mergeCell ref="C5:C6"/>
    <mergeCell ref="E5:M5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8B47-BA2F-4458-A4A3-4112EF513077}">
  <dimension ref="B1:P45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9.42578125" style="1" customWidth="1"/>
    <col min="3" max="3" width="7.140625" style="1" customWidth="1"/>
    <col min="4" max="4" width="1.5703125" style="1" customWidth="1"/>
    <col min="5" max="6" width="9.5703125" style="1" customWidth="1"/>
    <col min="7" max="7" width="11.7109375" style="1" customWidth="1"/>
    <col min="8" max="8" width="9" style="1" customWidth="1"/>
    <col min="9" max="9" width="7.7109375" style="1" customWidth="1"/>
    <col min="10" max="10" width="11.7109375" style="1" customWidth="1"/>
    <col min="11" max="11" width="9.5703125" style="1" customWidth="1"/>
    <col min="12" max="12" width="11.7109375" style="1" customWidth="1"/>
    <col min="13" max="13" width="8" customWidth="1"/>
    <col min="14" max="14" width="8" style="1" customWidth="1"/>
    <col min="15" max="15" width="8.140625" style="1" customWidth="1"/>
    <col min="16" max="16" width="9.28515625" style="1" customWidth="1"/>
    <col min="17" max="16384" width="11.42578125" style="1"/>
  </cols>
  <sheetData>
    <row r="1" spans="2:16" s="487" customFormat="1" ht="15" customHeight="1">
      <c r="M1" s="488"/>
    </row>
    <row r="2" spans="2:16" ht="14.1" customHeight="1">
      <c r="B2" s="798" t="s">
        <v>1459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</row>
    <row r="3" spans="2:16" ht="14.1" customHeight="1">
      <c r="B3" s="798" t="s">
        <v>1616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  <c r="O3" s="798"/>
      <c r="P3" s="798"/>
    </row>
    <row r="4" spans="2:16" ht="14.1" customHeight="1">
      <c r="B4" s="799" t="s">
        <v>1432</v>
      </c>
      <c r="C4" s="821"/>
      <c r="D4" s="821"/>
      <c r="E4" s="821"/>
      <c r="F4" s="821"/>
      <c r="G4" s="821"/>
      <c r="H4" s="821"/>
      <c r="I4" s="821"/>
      <c r="J4" s="821"/>
      <c r="K4" s="821"/>
      <c r="L4" s="821"/>
      <c r="M4" s="821"/>
      <c r="N4" s="821"/>
      <c r="O4" s="821"/>
      <c r="P4" s="821"/>
    </row>
    <row r="5" spans="2:16" s="2" customFormat="1" ht="20.100000000000001" customHeight="1">
      <c r="B5" s="812" t="s">
        <v>457</v>
      </c>
      <c r="C5" s="822" t="s">
        <v>378</v>
      </c>
      <c r="D5" s="588"/>
      <c r="E5" s="824" t="s">
        <v>1145</v>
      </c>
      <c r="F5" s="824"/>
      <c r="G5" s="824"/>
      <c r="H5" s="824"/>
      <c r="I5" s="824"/>
      <c r="J5" s="824"/>
      <c r="K5" s="824"/>
      <c r="L5" s="824"/>
      <c r="M5" s="824"/>
      <c r="N5" s="824"/>
      <c r="O5" s="824"/>
      <c r="P5" s="824"/>
    </row>
    <row r="6" spans="2:16" ht="75.75" customHeight="1">
      <c r="B6" s="813"/>
      <c r="C6" s="823" t="s">
        <v>27</v>
      </c>
      <c r="D6" s="589"/>
      <c r="E6" s="585" t="s">
        <v>1304</v>
      </c>
      <c r="F6" s="585" t="s">
        <v>1076</v>
      </c>
      <c r="G6" s="585" t="s">
        <v>1075</v>
      </c>
      <c r="H6" s="585" t="s">
        <v>386</v>
      </c>
      <c r="I6" s="585" t="s">
        <v>387</v>
      </c>
      <c r="J6" s="585" t="s">
        <v>1531</v>
      </c>
      <c r="K6" s="585" t="s">
        <v>893</v>
      </c>
      <c r="L6" s="585" t="s">
        <v>1532</v>
      </c>
      <c r="M6" s="585" t="s">
        <v>892</v>
      </c>
      <c r="N6" s="585" t="s">
        <v>1303</v>
      </c>
      <c r="O6" s="585" t="s">
        <v>1305</v>
      </c>
      <c r="P6" s="585" t="s">
        <v>385</v>
      </c>
    </row>
    <row r="7" spans="2:16" ht="2.25" customHeight="1">
      <c r="B7" s="38"/>
      <c r="C7" s="11"/>
      <c r="D7" s="11"/>
      <c r="E7" s="498"/>
      <c r="F7" s="12"/>
      <c r="G7" s="11"/>
      <c r="H7" s="498"/>
      <c r="I7" s="498"/>
      <c r="J7" s="498"/>
      <c r="K7" s="498"/>
      <c r="L7" s="498"/>
      <c r="M7" s="498"/>
      <c r="N7" s="499"/>
      <c r="O7" s="498"/>
      <c r="P7" s="498"/>
    </row>
    <row r="8" spans="2:16">
      <c r="B8" s="33" t="s">
        <v>512</v>
      </c>
      <c r="C8" s="266">
        <f>SUM(E8:P8)</f>
        <v>146</v>
      </c>
      <c r="D8" s="272"/>
      <c r="E8" s="272">
        <f t="shared" ref="E8:P8" si="0">SUM(E10:E35)</f>
        <v>73</v>
      </c>
      <c r="F8" s="272">
        <f t="shared" si="0"/>
        <v>13</v>
      </c>
      <c r="G8" s="272">
        <f t="shared" si="0"/>
        <v>24</v>
      </c>
      <c r="H8" s="272">
        <f t="shared" si="0"/>
        <v>12</v>
      </c>
      <c r="I8" s="272">
        <f t="shared" si="0"/>
        <v>3</v>
      </c>
      <c r="J8" s="272">
        <f t="shared" si="0"/>
        <v>6</v>
      </c>
      <c r="K8" s="272">
        <f t="shared" si="0"/>
        <v>2</v>
      </c>
      <c r="L8" s="272">
        <f t="shared" si="0"/>
        <v>3</v>
      </c>
      <c r="M8" s="272">
        <f t="shared" si="0"/>
        <v>2</v>
      </c>
      <c r="N8" s="272">
        <f t="shared" si="0"/>
        <v>2</v>
      </c>
      <c r="O8" s="272">
        <f t="shared" si="0"/>
        <v>4</v>
      </c>
      <c r="P8" s="272">
        <f t="shared" si="0"/>
        <v>2</v>
      </c>
    </row>
    <row r="9" spans="2:16" ht="2.25" customHeight="1">
      <c r="B9" s="33"/>
      <c r="C9" s="266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4"/>
      <c r="O9" s="273"/>
      <c r="P9" s="273"/>
    </row>
    <row r="10" spans="2:16" ht="15" customHeight="1">
      <c r="B10" s="37" t="s">
        <v>1</v>
      </c>
      <c r="C10" s="266">
        <f t="shared" ref="C10:C34" si="1">SUM(E10:P10)</f>
        <v>2</v>
      </c>
      <c r="D10" s="267"/>
      <c r="E10" s="268">
        <v>2</v>
      </c>
      <c r="F10" s="268">
        <v>0</v>
      </c>
      <c r="G10" s="268">
        <v>0</v>
      </c>
      <c r="H10" s="268">
        <v>0</v>
      </c>
      <c r="I10" s="268">
        <v>0</v>
      </c>
      <c r="J10" s="268">
        <v>0</v>
      </c>
      <c r="K10" s="268">
        <v>0</v>
      </c>
      <c r="L10" s="268">
        <v>0</v>
      </c>
      <c r="M10" s="268">
        <v>0</v>
      </c>
      <c r="N10" s="275">
        <v>0</v>
      </c>
      <c r="O10" s="268">
        <v>0</v>
      </c>
      <c r="P10" s="268">
        <v>0</v>
      </c>
    </row>
    <row r="11" spans="2:16" ht="15" customHeight="1">
      <c r="B11" s="37" t="s">
        <v>2</v>
      </c>
      <c r="C11" s="266">
        <f t="shared" si="1"/>
        <v>2</v>
      </c>
      <c r="D11" s="267"/>
      <c r="E11" s="268">
        <v>0</v>
      </c>
      <c r="F11" s="268">
        <v>0</v>
      </c>
      <c r="G11" s="268">
        <v>2</v>
      </c>
      <c r="H11" s="268">
        <v>0</v>
      </c>
      <c r="I11" s="268">
        <v>0</v>
      </c>
      <c r="J11" s="268">
        <v>0</v>
      </c>
      <c r="K11" s="268">
        <v>0</v>
      </c>
      <c r="L11" s="268">
        <v>0</v>
      </c>
      <c r="M11" s="268">
        <v>0</v>
      </c>
      <c r="N11" s="275">
        <v>0</v>
      </c>
      <c r="O11" s="268">
        <v>0</v>
      </c>
      <c r="P11" s="268">
        <v>0</v>
      </c>
    </row>
    <row r="12" spans="2:16" ht="15" customHeight="1">
      <c r="B12" s="37" t="s">
        <v>3</v>
      </c>
      <c r="C12" s="266">
        <f t="shared" si="1"/>
        <v>2</v>
      </c>
      <c r="D12" s="267"/>
      <c r="E12" s="268">
        <v>1</v>
      </c>
      <c r="F12" s="268">
        <v>1</v>
      </c>
      <c r="G12" s="268">
        <v>0</v>
      </c>
      <c r="H12" s="268">
        <v>0</v>
      </c>
      <c r="I12" s="268">
        <v>0</v>
      </c>
      <c r="J12" s="268">
        <v>0</v>
      </c>
      <c r="K12" s="268">
        <v>0</v>
      </c>
      <c r="L12" s="268">
        <v>0</v>
      </c>
      <c r="M12" s="268">
        <v>0</v>
      </c>
      <c r="N12" s="275">
        <v>0</v>
      </c>
      <c r="O12" s="268">
        <v>0</v>
      </c>
      <c r="P12" s="268">
        <v>0</v>
      </c>
    </row>
    <row r="13" spans="2:16" ht="15" customHeight="1">
      <c r="B13" s="37" t="s">
        <v>4</v>
      </c>
      <c r="C13" s="266">
        <f t="shared" si="1"/>
        <v>20</v>
      </c>
      <c r="D13" s="267"/>
      <c r="E13" s="268">
        <v>9</v>
      </c>
      <c r="F13" s="268">
        <v>3</v>
      </c>
      <c r="G13" s="268">
        <v>2</v>
      </c>
      <c r="H13" s="268">
        <v>2</v>
      </c>
      <c r="I13" s="268">
        <v>0</v>
      </c>
      <c r="J13" s="268">
        <v>1</v>
      </c>
      <c r="K13" s="268">
        <v>0</v>
      </c>
      <c r="L13" s="268">
        <v>0</v>
      </c>
      <c r="M13" s="268">
        <v>0</v>
      </c>
      <c r="N13" s="275">
        <v>1</v>
      </c>
      <c r="O13" s="268">
        <v>1</v>
      </c>
      <c r="P13" s="268">
        <v>1</v>
      </c>
    </row>
    <row r="14" spans="2:16" ht="15" customHeight="1">
      <c r="B14" s="37" t="s">
        <v>5</v>
      </c>
      <c r="C14" s="266">
        <f t="shared" si="1"/>
        <v>4</v>
      </c>
      <c r="D14" s="267"/>
      <c r="E14" s="268">
        <v>2</v>
      </c>
      <c r="F14" s="268">
        <v>1</v>
      </c>
      <c r="G14" s="268">
        <v>0</v>
      </c>
      <c r="H14" s="268">
        <v>0</v>
      </c>
      <c r="I14" s="268">
        <v>1</v>
      </c>
      <c r="J14" s="268">
        <v>0</v>
      </c>
      <c r="K14" s="268">
        <v>0</v>
      </c>
      <c r="L14" s="268">
        <v>0</v>
      </c>
      <c r="M14" s="268">
        <v>0</v>
      </c>
      <c r="N14" s="275">
        <v>0</v>
      </c>
      <c r="O14" s="268">
        <v>0</v>
      </c>
      <c r="P14" s="268">
        <v>0</v>
      </c>
    </row>
    <row r="15" spans="2:16" ht="15" customHeight="1">
      <c r="B15" s="37" t="s">
        <v>6</v>
      </c>
      <c r="C15" s="266">
        <f t="shared" si="1"/>
        <v>8</v>
      </c>
      <c r="D15" s="267"/>
      <c r="E15" s="268">
        <v>5</v>
      </c>
      <c r="F15" s="268">
        <v>1</v>
      </c>
      <c r="G15" s="268">
        <v>2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0</v>
      </c>
      <c r="N15" s="275">
        <v>0</v>
      </c>
      <c r="O15" s="268">
        <v>0</v>
      </c>
      <c r="P15" s="268">
        <v>0</v>
      </c>
    </row>
    <row r="16" spans="2:16" ht="15" customHeight="1">
      <c r="B16" s="37" t="s">
        <v>7</v>
      </c>
      <c r="C16" s="266">
        <f t="shared" si="1"/>
        <v>2</v>
      </c>
      <c r="D16" s="267"/>
      <c r="E16" s="268">
        <v>2</v>
      </c>
      <c r="F16" s="268">
        <v>0</v>
      </c>
      <c r="G16" s="268">
        <v>0</v>
      </c>
      <c r="H16" s="268"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v>0</v>
      </c>
      <c r="N16" s="275">
        <v>0</v>
      </c>
      <c r="O16" s="268">
        <v>0</v>
      </c>
      <c r="P16" s="268">
        <v>0</v>
      </c>
    </row>
    <row r="17" spans="2:16" ht="15" customHeight="1">
      <c r="B17" s="37" t="s">
        <v>8</v>
      </c>
      <c r="C17" s="266">
        <f t="shared" si="1"/>
        <v>9</v>
      </c>
      <c r="D17" s="267"/>
      <c r="E17" s="268">
        <v>9</v>
      </c>
      <c r="F17" s="268">
        <v>0</v>
      </c>
      <c r="G17" s="268">
        <v>0</v>
      </c>
      <c r="H17" s="268">
        <v>0</v>
      </c>
      <c r="I17" s="268">
        <v>0</v>
      </c>
      <c r="J17" s="268">
        <v>0</v>
      </c>
      <c r="K17" s="268">
        <v>0</v>
      </c>
      <c r="L17" s="268">
        <v>0</v>
      </c>
      <c r="M17" s="268">
        <v>0</v>
      </c>
      <c r="N17" s="275">
        <v>0</v>
      </c>
      <c r="O17" s="268">
        <v>0</v>
      </c>
      <c r="P17" s="268">
        <v>0</v>
      </c>
    </row>
    <row r="18" spans="2:16" ht="15" customHeight="1">
      <c r="B18" s="37" t="s">
        <v>9</v>
      </c>
      <c r="C18" s="266">
        <f t="shared" si="1"/>
        <v>5</v>
      </c>
      <c r="D18" s="267"/>
      <c r="E18" s="268">
        <v>4</v>
      </c>
      <c r="F18" s="268">
        <v>0</v>
      </c>
      <c r="G18" s="268">
        <v>0</v>
      </c>
      <c r="H18" s="268">
        <v>0</v>
      </c>
      <c r="I18" s="268">
        <v>0</v>
      </c>
      <c r="J18" s="268">
        <v>1</v>
      </c>
      <c r="K18" s="268">
        <v>0</v>
      </c>
      <c r="L18" s="268">
        <v>0</v>
      </c>
      <c r="M18" s="268">
        <v>0</v>
      </c>
      <c r="N18" s="275">
        <v>0</v>
      </c>
      <c r="O18" s="268">
        <v>0</v>
      </c>
      <c r="P18" s="268">
        <v>0</v>
      </c>
    </row>
    <row r="19" spans="2:16" ht="15" customHeight="1">
      <c r="B19" s="37" t="s">
        <v>10</v>
      </c>
      <c r="C19" s="266">
        <f t="shared" si="1"/>
        <v>8</v>
      </c>
      <c r="D19" s="267"/>
      <c r="E19" s="268">
        <v>4</v>
      </c>
      <c r="F19" s="268">
        <v>3</v>
      </c>
      <c r="G19" s="268">
        <v>0</v>
      </c>
      <c r="H19" s="268">
        <v>0</v>
      </c>
      <c r="I19" s="268">
        <v>0</v>
      </c>
      <c r="J19" s="268">
        <v>0</v>
      </c>
      <c r="K19" s="268">
        <v>1</v>
      </c>
      <c r="L19" s="268">
        <v>0</v>
      </c>
      <c r="M19" s="268">
        <v>0</v>
      </c>
      <c r="N19" s="275">
        <v>0</v>
      </c>
      <c r="O19" s="268">
        <v>0</v>
      </c>
      <c r="P19" s="268">
        <v>0</v>
      </c>
    </row>
    <row r="20" spans="2:16" ht="15" customHeight="1">
      <c r="B20" s="37" t="s">
        <v>11</v>
      </c>
      <c r="C20" s="266">
        <f t="shared" si="1"/>
        <v>5</v>
      </c>
      <c r="D20" s="267"/>
      <c r="E20" s="268">
        <v>1</v>
      </c>
      <c r="F20" s="268">
        <v>0</v>
      </c>
      <c r="G20" s="268">
        <v>2</v>
      </c>
      <c r="H20" s="268">
        <v>1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75">
        <v>0</v>
      </c>
      <c r="O20" s="268">
        <v>1</v>
      </c>
      <c r="P20" s="268"/>
    </row>
    <row r="21" spans="2:16" ht="15" customHeight="1">
      <c r="B21" s="37" t="s">
        <v>12</v>
      </c>
      <c r="C21" s="266">
        <f t="shared" si="1"/>
        <v>16</v>
      </c>
      <c r="D21" s="267"/>
      <c r="E21" s="268">
        <v>4</v>
      </c>
      <c r="F21" s="268">
        <v>1</v>
      </c>
      <c r="G21" s="268">
        <v>2</v>
      </c>
      <c r="H21" s="268">
        <v>3</v>
      </c>
      <c r="I21" s="268">
        <v>0</v>
      </c>
      <c r="J21" s="268">
        <v>1</v>
      </c>
      <c r="K21" s="268">
        <v>1</v>
      </c>
      <c r="L21" s="268">
        <v>2</v>
      </c>
      <c r="M21" s="268">
        <v>1</v>
      </c>
      <c r="N21" s="275">
        <v>1</v>
      </c>
      <c r="O21" s="268">
        <v>0</v>
      </c>
      <c r="P21" s="268">
        <v>0</v>
      </c>
    </row>
    <row r="22" spans="2:16" ht="15" customHeight="1">
      <c r="B22" s="37" t="s">
        <v>13</v>
      </c>
      <c r="C22" s="266">
        <f t="shared" si="1"/>
        <v>4</v>
      </c>
      <c r="D22" s="267"/>
      <c r="E22" s="268">
        <v>2</v>
      </c>
      <c r="F22" s="268">
        <v>0</v>
      </c>
      <c r="G22" s="268">
        <v>1</v>
      </c>
      <c r="H22" s="268">
        <v>1</v>
      </c>
      <c r="I22" s="268">
        <v>0</v>
      </c>
      <c r="J22" s="268">
        <v>0</v>
      </c>
      <c r="K22" s="268">
        <v>0</v>
      </c>
      <c r="L22" s="268">
        <v>0</v>
      </c>
      <c r="M22" s="268">
        <v>0</v>
      </c>
      <c r="N22" s="275">
        <v>0</v>
      </c>
      <c r="O22" s="268">
        <v>0</v>
      </c>
      <c r="P22" s="268">
        <v>0</v>
      </c>
    </row>
    <row r="23" spans="2:16" ht="15" customHeight="1">
      <c r="B23" s="37" t="s">
        <v>14</v>
      </c>
      <c r="C23" s="266">
        <f t="shared" si="1"/>
        <v>3</v>
      </c>
      <c r="D23" s="267"/>
      <c r="E23" s="268">
        <v>2</v>
      </c>
      <c r="F23" s="268">
        <v>0</v>
      </c>
      <c r="G23" s="268">
        <v>0</v>
      </c>
      <c r="H23" s="268">
        <v>0</v>
      </c>
      <c r="I23" s="268">
        <v>0</v>
      </c>
      <c r="J23" s="268">
        <v>0</v>
      </c>
      <c r="K23" s="268">
        <v>0</v>
      </c>
      <c r="L23" s="268">
        <v>0</v>
      </c>
      <c r="M23" s="268">
        <v>0</v>
      </c>
      <c r="N23" s="275">
        <v>0</v>
      </c>
      <c r="O23" s="268">
        <v>1</v>
      </c>
      <c r="P23" s="268"/>
    </row>
    <row r="24" spans="2:16" ht="15" customHeight="1">
      <c r="B24" s="37" t="s">
        <v>1306</v>
      </c>
      <c r="C24" s="266">
        <f>SUM(E24:P24)</f>
        <v>26</v>
      </c>
      <c r="D24" s="267"/>
      <c r="E24" s="268">
        <v>12</v>
      </c>
      <c r="F24" s="268">
        <v>0</v>
      </c>
      <c r="G24" s="268">
        <v>8</v>
      </c>
      <c r="H24" s="268">
        <v>1</v>
      </c>
      <c r="I24" s="268">
        <v>0</v>
      </c>
      <c r="J24" s="268">
        <v>1</v>
      </c>
      <c r="K24" s="268">
        <v>0</v>
      </c>
      <c r="L24" s="268">
        <v>1</v>
      </c>
      <c r="M24" s="268">
        <v>1</v>
      </c>
      <c r="N24" s="275">
        <v>0</v>
      </c>
      <c r="O24" s="268">
        <v>1</v>
      </c>
      <c r="P24" s="268">
        <v>1</v>
      </c>
    </row>
    <row r="25" spans="2:16" ht="15" customHeight="1">
      <c r="B25" s="37" t="s">
        <v>1307</v>
      </c>
      <c r="C25" s="266">
        <f t="shared" ref="C25" si="2">SUM(E25:P25)</f>
        <v>5</v>
      </c>
      <c r="D25" s="267"/>
      <c r="E25" s="268">
        <v>3</v>
      </c>
      <c r="F25" s="268">
        <v>1</v>
      </c>
      <c r="G25" s="268">
        <v>0</v>
      </c>
      <c r="H25" s="268">
        <v>1</v>
      </c>
      <c r="I25" s="268">
        <v>0</v>
      </c>
      <c r="J25" s="268">
        <v>0</v>
      </c>
      <c r="K25" s="268">
        <v>0</v>
      </c>
      <c r="L25" s="268">
        <v>0</v>
      </c>
      <c r="M25" s="268">
        <v>0</v>
      </c>
      <c r="N25" s="275">
        <v>0</v>
      </c>
      <c r="O25" s="268">
        <v>0</v>
      </c>
      <c r="P25" s="268">
        <v>0</v>
      </c>
    </row>
    <row r="26" spans="2:16" ht="15" customHeight="1">
      <c r="B26" s="37" t="s">
        <v>15</v>
      </c>
      <c r="C26" s="266">
        <f t="shared" si="1"/>
        <v>1</v>
      </c>
      <c r="D26" s="267"/>
      <c r="E26" s="268">
        <v>1</v>
      </c>
      <c r="F26" s="268">
        <v>0</v>
      </c>
      <c r="G26" s="268">
        <v>0</v>
      </c>
      <c r="H26" s="268">
        <v>0</v>
      </c>
      <c r="I26" s="268">
        <v>0</v>
      </c>
      <c r="J26" s="268">
        <v>0</v>
      </c>
      <c r="K26" s="268">
        <v>0</v>
      </c>
      <c r="L26" s="268">
        <v>0</v>
      </c>
      <c r="M26" s="268">
        <v>0</v>
      </c>
      <c r="N26" s="275">
        <v>0</v>
      </c>
      <c r="O26" s="268">
        <v>0</v>
      </c>
      <c r="P26" s="268">
        <v>0</v>
      </c>
    </row>
    <row r="27" spans="2:16" ht="15" customHeight="1">
      <c r="B27" s="37" t="s">
        <v>16</v>
      </c>
      <c r="C27" s="266">
        <f t="shared" si="1"/>
        <v>1</v>
      </c>
      <c r="D27" s="267"/>
      <c r="E27" s="268">
        <v>0</v>
      </c>
      <c r="F27" s="268">
        <v>1</v>
      </c>
      <c r="G27" s="268">
        <v>0</v>
      </c>
      <c r="H27" s="268">
        <v>0</v>
      </c>
      <c r="I27" s="268">
        <v>0</v>
      </c>
      <c r="J27" s="268">
        <v>0</v>
      </c>
      <c r="K27" s="268">
        <v>0</v>
      </c>
      <c r="L27" s="268">
        <v>0</v>
      </c>
      <c r="M27" s="268">
        <v>0</v>
      </c>
      <c r="N27" s="275">
        <v>0</v>
      </c>
      <c r="O27" s="268">
        <v>0</v>
      </c>
      <c r="P27" s="268">
        <v>0</v>
      </c>
    </row>
    <row r="28" spans="2:16" ht="15" customHeight="1">
      <c r="B28" s="37" t="s">
        <v>18</v>
      </c>
      <c r="C28" s="266">
        <f t="shared" si="1"/>
        <v>1</v>
      </c>
      <c r="D28" s="267"/>
      <c r="E28" s="268">
        <v>0</v>
      </c>
      <c r="F28" s="268">
        <v>0</v>
      </c>
      <c r="G28" s="268">
        <v>1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</row>
    <row r="29" spans="2:16" ht="15" customHeight="1">
      <c r="B29" s="37" t="s">
        <v>19</v>
      </c>
      <c r="C29" s="266">
        <f t="shared" si="1"/>
        <v>2</v>
      </c>
      <c r="D29" s="267"/>
      <c r="E29" s="268">
        <v>1</v>
      </c>
      <c r="F29" s="268">
        <v>0</v>
      </c>
      <c r="G29" s="268">
        <v>0</v>
      </c>
      <c r="H29" s="268">
        <v>1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</row>
    <row r="30" spans="2:16" ht="15" customHeight="1">
      <c r="B30" s="37" t="s">
        <v>20</v>
      </c>
      <c r="C30" s="266">
        <f t="shared" si="1"/>
        <v>5</v>
      </c>
      <c r="D30" s="267"/>
      <c r="E30" s="268">
        <v>2</v>
      </c>
      <c r="F30" s="268">
        <v>0</v>
      </c>
      <c r="G30" s="268">
        <v>1</v>
      </c>
      <c r="H30" s="268">
        <v>0</v>
      </c>
      <c r="I30" s="268">
        <v>1</v>
      </c>
      <c r="J30" s="268">
        <v>1</v>
      </c>
      <c r="K30" s="268">
        <v>0</v>
      </c>
      <c r="L30" s="268">
        <v>0</v>
      </c>
      <c r="M30" s="268">
        <v>0</v>
      </c>
      <c r="N30" s="275">
        <v>0</v>
      </c>
      <c r="O30" s="268">
        <v>0</v>
      </c>
      <c r="P30" s="268">
        <v>0</v>
      </c>
    </row>
    <row r="31" spans="2:16" ht="15" customHeight="1">
      <c r="B31" s="37" t="s">
        <v>21</v>
      </c>
      <c r="C31" s="266">
        <f t="shared" si="1"/>
        <v>6</v>
      </c>
      <c r="D31" s="267"/>
      <c r="E31" s="268">
        <v>4</v>
      </c>
      <c r="F31" s="268">
        <v>0</v>
      </c>
      <c r="G31" s="268">
        <v>0</v>
      </c>
      <c r="H31" s="268">
        <v>1</v>
      </c>
      <c r="I31" s="268">
        <v>1</v>
      </c>
      <c r="J31" s="268">
        <v>0</v>
      </c>
      <c r="K31" s="268">
        <v>0</v>
      </c>
      <c r="L31" s="268">
        <v>0</v>
      </c>
      <c r="M31" s="268">
        <v>0</v>
      </c>
      <c r="N31" s="275">
        <v>0</v>
      </c>
      <c r="O31" s="268">
        <v>0</v>
      </c>
      <c r="P31" s="268">
        <v>0</v>
      </c>
    </row>
    <row r="32" spans="2:16" ht="15" customHeight="1">
      <c r="B32" s="37" t="s">
        <v>22</v>
      </c>
      <c r="C32" s="266">
        <f t="shared" si="1"/>
        <v>4</v>
      </c>
      <c r="D32" s="267"/>
      <c r="E32" s="268">
        <v>2</v>
      </c>
      <c r="F32" s="268">
        <v>0</v>
      </c>
      <c r="G32" s="268">
        <v>1</v>
      </c>
      <c r="H32" s="268">
        <v>0</v>
      </c>
      <c r="I32" s="268">
        <v>0</v>
      </c>
      <c r="J32" s="268">
        <v>1</v>
      </c>
      <c r="K32" s="268">
        <v>0</v>
      </c>
      <c r="L32" s="268">
        <v>0</v>
      </c>
      <c r="M32" s="268">
        <v>0</v>
      </c>
      <c r="N32" s="275">
        <v>0</v>
      </c>
      <c r="O32" s="268">
        <v>0</v>
      </c>
      <c r="P32" s="268">
        <v>0</v>
      </c>
    </row>
    <row r="33" spans="2:16" ht="15" customHeight="1">
      <c r="B33" s="37" t="s">
        <v>23</v>
      </c>
      <c r="C33" s="266">
        <f t="shared" si="1"/>
        <v>2</v>
      </c>
      <c r="D33" s="267"/>
      <c r="E33" s="268">
        <v>1</v>
      </c>
      <c r="F33" s="268">
        <v>0</v>
      </c>
      <c r="G33" s="268">
        <v>0</v>
      </c>
      <c r="H33" s="268">
        <v>1</v>
      </c>
      <c r="I33" s="268">
        <v>0</v>
      </c>
      <c r="J33" s="268">
        <v>0</v>
      </c>
      <c r="K33" s="268">
        <v>0</v>
      </c>
      <c r="L33" s="268">
        <v>0</v>
      </c>
      <c r="M33" s="268">
        <v>0</v>
      </c>
      <c r="N33" s="275">
        <v>0</v>
      </c>
      <c r="O33" s="268">
        <v>0</v>
      </c>
      <c r="P33" s="268">
        <v>0</v>
      </c>
    </row>
    <row r="34" spans="2:16" ht="15" customHeight="1">
      <c r="B34" s="37" t="s">
        <v>25</v>
      </c>
      <c r="C34" s="266">
        <f t="shared" si="1"/>
        <v>3</v>
      </c>
      <c r="D34" s="269"/>
      <c r="E34" s="270">
        <v>0</v>
      </c>
      <c r="F34" s="270">
        <v>1</v>
      </c>
      <c r="G34" s="270">
        <v>2</v>
      </c>
      <c r="H34" s="270">
        <v>0</v>
      </c>
      <c r="I34" s="270">
        <v>0</v>
      </c>
      <c r="J34" s="270">
        <v>0</v>
      </c>
      <c r="K34" s="270">
        <v>0</v>
      </c>
      <c r="L34" s="270">
        <v>0</v>
      </c>
      <c r="M34" s="270">
        <v>0</v>
      </c>
      <c r="N34" s="476">
        <v>0</v>
      </c>
      <c r="O34" s="270">
        <v>0</v>
      </c>
      <c r="P34" s="270">
        <v>0</v>
      </c>
    </row>
    <row r="35" spans="2:16" ht="2.25" customHeight="1">
      <c r="B35" s="386"/>
      <c r="C35" s="477"/>
      <c r="D35" s="390"/>
      <c r="E35" s="391"/>
      <c r="F35" s="391"/>
      <c r="G35" s="391"/>
      <c r="H35" s="391"/>
      <c r="I35" s="391"/>
      <c r="J35" s="391"/>
      <c r="K35" s="391"/>
      <c r="L35" s="391"/>
      <c r="M35" s="391"/>
      <c r="N35" s="392"/>
      <c r="O35" s="391"/>
      <c r="P35" s="391"/>
    </row>
    <row r="36" spans="2:16" ht="2.25" customHeight="1">
      <c r="B36" s="22"/>
      <c r="C36" s="244"/>
      <c r="D36" s="244"/>
      <c r="E36" s="245"/>
      <c r="F36" s="245"/>
      <c r="G36" s="245"/>
      <c r="H36" s="245"/>
      <c r="I36" s="245"/>
      <c r="J36" s="245"/>
      <c r="K36" s="245"/>
      <c r="L36" s="245"/>
      <c r="M36" s="271"/>
      <c r="N36" s="245"/>
      <c r="O36" s="245"/>
      <c r="P36" s="245"/>
    </row>
    <row r="37" spans="2:16" ht="12" customHeight="1">
      <c r="B37" s="8" t="s">
        <v>1143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24"/>
      <c r="N37" s="6"/>
      <c r="O37" s="6"/>
      <c r="P37" s="6"/>
    </row>
    <row r="38" spans="2:16" ht="12" customHeight="1">
      <c r="B38" s="27" t="s">
        <v>1142</v>
      </c>
    </row>
    <row r="39" spans="2:16" ht="12" customHeight="1">
      <c r="B39" s="817" t="s">
        <v>1639</v>
      </c>
      <c r="C39" s="818"/>
      <c r="D39" s="818"/>
      <c r="E39" s="818"/>
      <c r="F39" s="818"/>
      <c r="G39" s="818"/>
      <c r="H39" s="818"/>
      <c r="I39" s="818"/>
      <c r="J39" s="818"/>
      <c r="K39" s="818"/>
      <c r="L39" s="818"/>
      <c r="M39" s="818"/>
      <c r="N39" s="818"/>
      <c r="O39" s="818"/>
      <c r="P39" s="818"/>
    </row>
    <row r="40" spans="2:16" ht="12" customHeight="1">
      <c r="B40" s="819" t="s">
        <v>1640</v>
      </c>
      <c r="C40" s="819"/>
      <c r="D40" s="819"/>
      <c r="E40" s="819"/>
      <c r="F40" s="819"/>
      <c r="G40" s="819"/>
      <c r="H40" s="819"/>
      <c r="I40" s="819"/>
      <c r="J40" s="819"/>
      <c r="K40" s="819"/>
      <c r="L40" s="819"/>
      <c r="M40" s="819"/>
      <c r="N40" s="819"/>
      <c r="O40" s="819"/>
      <c r="P40" s="819"/>
    </row>
    <row r="41" spans="2:16" ht="12" customHeight="1">
      <c r="B41" s="820" t="s">
        <v>1308</v>
      </c>
      <c r="C41" s="820"/>
      <c r="D41" s="820"/>
      <c r="E41" s="820"/>
      <c r="F41" s="820"/>
      <c r="G41" s="820"/>
      <c r="H41" s="820"/>
      <c r="I41" s="820"/>
      <c r="J41" s="820"/>
      <c r="K41" s="820"/>
      <c r="L41" s="820"/>
      <c r="M41" s="820"/>
      <c r="N41" s="820"/>
      <c r="O41" s="820"/>
      <c r="P41" s="820"/>
    </row>
    <row r="42" spans="2:16" ht="12" customHeight="1">
      <c r="B42" s="27" t="s">
        <v>1309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4"/>
      <c r="N42" s="6"/>
      <c r="O42" s="6"/>
      <c r="P42" s="6"/>
    </row>
    <row r="43" spans="2:16" ht="12" customHeight="1">
      <c r="B43" s="8" t="s">
        <v>1252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4"/>
      <c r="N43" s="6"/>
      <c r="O43" s="6"/>
      <c r="P43" s="6"/>
    </row>
    <row r="44" spans="2:16" ht="12" customHeight="1">
      <c r="B44" s="8" t="s">
        <v>1141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4"/>
      <c r="N44" s="6"/>
      <c r="O44" s="6"/>
      <c r="P44" s="6"/>
    </row>
    <row r="45" spans="2:16" ht="1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24"/>
      <c r="N45" s="6"/>
      <c r="O45" s="6"/>
      <c r="P45" s="6"/>
    </row>
  </sheetData>
  <mergeCells count="9">
    <mergeCell ref="B39:P39"/>
    <mergeCell ref="B40:P40"/>
    <mergeCell ref="B41:P41"/>
    <mergeCell ref="B2:P2"/>
    <mergeCell ref="B3:P3"/>
    <mergeCell ref="B4:P4"/>
    <mergeCell ref="B5:B6"/>
    <mergeCell ref="C5:C6"/>
    <mergeCell ref="E5:P5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6244-EA6B-43E0-AB23-693679F6BD65}">
  <dimension ref="B2:M44"/>
  <sheetViews>
    <sheetView showGridLines="0" zoomScaleNormal="100" zoomScaleSheetLayoutView="84" workbookViewId="0">
      <selection activeCell="N27" sqref="N27"/>
    </sheetView>
  </sheetViews>
  <sheetFormatPr baseColWidth="10" defaultColWidth="11.42578125" defaultRowHeight="15" customHeight="1"/>
  <cols>
    <col min="1" max="1" width="3.7109375" style="1" customWidth="1"/>
    <col min="2" max="2" width="17.5703125" style="1" customWidth="1"/>
    <col min="3" max="3" width="6.42578125" style="1" customWidth="1"/>
    <col min="4" max="4" width="1" style="1" customWidth="1"/>
    <col min="5" max="5" width="8.28515625" style="1" customWidth="1"/>
    <col min="6" max="6" width="7.28515625" style="1" customWidth="1"/>
    <col min="7" max="8" width="10.7109375" style="1" customWidth="1"/>
    <col min="9" max="9" width="8.85546875" style="1" customWidth="1"/>
    <col min="10" max="10" width="8.140625" style="1" customWidth="1"/>
    <col min="11" max="11" width="9.85546875" style="1" customWidth="1"/>
    <col min="12" max="12" width="8" style="1" customWidth="1"/>
    <col min="13" max="13" width="8.5703125" style="1" customWidth="1"/>
    <col min="14" max="16384" width="11.42578125" style="1"/>
  </cols>
  <sheetData>
    <row r="2" spans="2:13" ht="14.1" customHeight="1">
      <c r="B2" s="798" t="s">
        <v>1461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</row>
    <row r="3" spans="2:13" ht="14.1" customHeight="1">
      <c r="B3" s="798" t="s">
        <v>1617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</row>
    <row r="4" spans="2:13" ht="14.1" customHeight="1">
      <c r="B4" s="799" t="s">
        <v>1432</v>
      </c>
      <c r="C4" s="799"/>
      <c r="D4" s="799"/>
      <c r="E4" s="799"/>
      <c r="F4" s="799"/>
      <c r="G4" s="799"/>
      <c r="H4" s="799"/>
      <c r="I4" s="799"/>
      <c r="J4" s="799"/>
      <c r="K4" s="799"/>
      <c r="L4" s="799"/>
      <c r="M4" s="799"/>
    </row>
    <row r="5" spans="2:13" s="2" customFormat="1" ht="20.100000000000001" customHeight="1">
      <c r="B5" s="808" t="s">
        <v>457</v>
      </c>
      <c r="C5" s="826" t="s">
        <v>378</v>
      </c>
      <c r="D5" s="496"/>
      <c r="E5" s="828" t="s">
        <v>1146</v>
      </c>
      <c r="F5" s="828"/>
      <c r="G5" s="828"/>
      <c r="H5" s="828"/>
      <c r="I5" s="828"/>
      <c r="J5" s="828"/>
      <c r="K5" s="828"/>
      <c r="L5" s="828"/>
      <c r="M5" s="828"/>
    </row>
    <row r="6" spans="2:13" ht="38.1" customHeight="1">
      <c r="B6" s="809"/>
      <c r="C6" s="827" t="s">
        <v>27</v>
      </c>
      <c r="D6" s="497"/>
      <c r="E6" s="502" t="s">
        <v>1485</v>
      </c>
      <c r="F6" s="502" t="s">
        <v>1077</v>
      </c>
      <c r="G6" s="502" t="s">
        <v>1310</v>
      </c>
      <c r="H6" s="502" t="s">
        <v>1078</v>
      </c>
      <c r="I6" s="502" t="s">
        <v>1080</v>
      </c>
      <c r="J6" s="502" t="s">
        <v>1484</v>
      </c>
      <c r="K6" s="502" t="s">
        <v>388</v>
      </c>
      <c r="L6" s="502" t="s">
        <v>1486</v>
      </c>
      <c r="M6" s="502" t="s">
        <v>1079</v>
      </c>
    </row>
    <row r="7" spans="2:13" ht="2.25" customHeight="1">
      <c r="B7" s="38"/>
      <c r="C7" s="525"/>
      <c r="D7" s="11"/>
      <c r="E7" s="525"/>
      <c r="F7" s="525"/>
      <c r="G7" s="536"/>
      <c r="H7" s="536"/>
      <c r="I7" s="536"/>
      <c r="J7" s="536"/>
      <c r="K7" s="536"/>
      <c r="L7" s="536"/>
      <c r="M7" s="536"/>
    </row>
    <row r="8" spans="2:13" customFormat="1">
      <c r="B8" s="794" t="s">
        <v>512</v>
      </c>
      <c r="C8" s="795">
        <f>+SUM(C10:C36)</f>
        <v>146</v>
      </c>
      <c r="D8" s="795">
        <f>+SUM(D10:D36)</f>
        <v>0</v>
      </c>
      <c r="E8" s="795">
        <f t="shared" ref="E8:M8" si="0">SUM(E10:E35)</f>
        <v>10</v>
      </c>
      <c r="F8" s="795">
        <f t="shared" si="0"/>
        <v>49</v>
      </c>
      <c r="G8" s="795">
        <f t="shared" si="0"/>
        <v>7</v>
      </c>
      <c r="H8" s="795">
        <f t="shared" si="0"/>
        <v>5</v>
      </c>
      <c r="I8" s="795">
        <f t="shared" si="0"/>
        <v>5</v>
      </c>
      <c r="J8" s="795">
        <f t="shared" si="0"/>
        <v>6</v>
      </c>
      <c r="K8" s="795">
        <f t="shared" si="0"/>
        <v>4</v>
      </c>
      <c r="L8" s="795">
        <f>SUM(L10:L35)</f>
        <v>11</v>
      </c>
      <c r="M8" s="795">
        <f t="shared" si="0"/>
        <v>49</v>
      </c>
    </row>
    <row r="9" spans="2:13" ht="2.25" customHeight="1">
      <c r="B9" s="36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</row>
    <row r="10" spans="2:13" ht="14.25" customHeight="1">
      <c r="B10" s="360" t="s">
        <v>1</v>
      </c>
      <c r="C10" s="264">
        <f t="shared" ref="C10:C29" si="1">SUM(E10:M10)</f>
        <v>2</v>
      </c>
      <c r="D10" s="264"/>
      <c r="E10" s="501">
        <v>2</v>
      </c>
      <c r="F10" s="501">
        <v>0</v>
      </c>
      <c r="G10" s="501">
        <v>0</v>
      </c>
      <c r="H10" s="501">
        <v>0</v>
      </c>
      <c r="I10" s="501">
        <v>0</v>
      </c>
      <c r="J10" s="501">
        <v>0</v>
      </c>
      <c r="K10" s="501">
        <v>0</v>
      </c>
      <c r="L10" s="501">
        <v>0</v>
      </c>
      <c r="M10" s="501">
        <v>0</v>
      </c>
    </row>
    <row r="11" spans="2:13" ht="14.25" customHeight="1">
      <c r="B11" s="360" t="s">
        <v>2</v>
      </c>
      <c r="C11" s="264">
        <f t="shared" si="1"/>
        <v>2</v>
      </c>
      <c r="D11" s="264"/>
      <c r="E11" s="501">
        <v>0</v>
      </c>
      <c r="F11" s="501">
        <v>0</v>
      </c>
      <c r="G11" s="501">
        <v>0</v>
      </c>
      <c r="H11" s="501">
        <v>0</v>
      </c>
      <c r="I11" s="501">
        <v>0</v>
      </c>
      <c r="J11" s="501">
        <v>0</v>
      </c>
      <c r="K11" s="501">
        <v>0</v>
      </c>
      <c r="L11" s="501">
        <v>0</v>
      </c>
      <c r="M11" s="501">
        <v>2</v>
      </c>
    </row>
    <row r="12" spans="2:13" ht="14.25" customHeight="1">
      <c r="B12" s="360" t="s">
        <v>3</v>
      </c>
      <c r="C12" s="264">
        <f t="shared" si="1"/>
        <v>2</v>
      </c>
      <c r="D12" s="264"/>
      <c r="E12" s="501">
        <v>0</v>
      </c>
      <c r="F12" s="501">
        <v>0</v>
      </c>
      <c r="G12" s="501">
        <v>0</v>
      </c>
      <c r="H12" s="501">
        <v>0</v>
      </c>
      <c r="I12" s="501">
        <v>0</v>
      </c>
      <c r="J12" s="501">
        <v>1</v>
      </c>
      <c r="K12" s="501">
        <v>0</v>
      </c>
      <c r="L12" s="501">
        <v>0</v>
      </c>
      <c r="M12" s="501">
        <v>1</v>
      </c>
    </row>
    <row r="13" spans="2:13" ht="14.25" customHeight="1">
      <c r="B13" s="360" t="s">
        <v>4</v>
      </c>
      <c r="C13" s="264">
        <f t="shared" si="1"/>
        <v>20</v>
      </c>
      <c r="D13" s="264"/>
      <c r="E13" s="501">
        <v>1</v>
      </c>
      <c r="F13" s="501">
        <v>8</v>
      </c>
      <c r="G13" s="501">
        <v>1</v>
      </c>
      <c r="H13" s="501">
        <v>0</v>
      </c>
      <c r="I13" s="501">
        <v>0</v>
      </c>
      <c r="J13" s="501">
        <v>0</v>
      </c>
      <c r="K13" s="501">
        <v>1</v>
      </c>
      <c r="L13" s="501">
        <v>1</v>
      </c>
      <c r="M13" s="501">
        <v>8</v>
      </c>
    </row>
    <row r="14" spans="2:13" ht="14.25" customHeight="1">
      <c r="B14" s="360" t="s">
        <v>5</v>
      </c>
      <c r="C14" s="264">
        <f t="shared" si="1"/>
        <v>4</v>
      </c>
      <c r="D14" s="264"/>
      <c r="E14" s="501">
        <v>0</v>
      </c>
      <c r="F14" s="501">
        <v>1</v>
      </c>
      <c r="G14" s="501">
        <v>0</v>
      </c>
      <c r="H14" s="501">
        <v>0</v>
      </c>
      <c r="I14" s="501">
        <v>0</v>
      </c>
      <c r="J14" s="501">
        <v>1</v>
      </c>
      <c r="K14" s="501">
        <v>0</v>
      </c>
      <c r="L14" s="501">
        <v>2</v>
      </c>
      <c r="M14" s="501">
        <v>0</v>
      </c>
    </row>
    <row r="15" spans="2:13" ht="14.25" customHeight="1">
      <c r="B15" s="360" t="s">
        <v>6</v>
      </c>
      <c r="C15" s="264">
        <f t="shared" si="1"/>
        <v>8</v>
      </c>
      <c r="D15" s="264"/>
      <c r="E15" s="501">
        <v>2</v>
      </c>
      <c r="F15" s="501">
        <v>1</v>
      </c>
      <c r="G15" s="501">
        <v>1</v>
      </c>
      <c r="H15" s="501">
        <v>0</v>
      </c>
      <c r="I15" s="501">
        <v>0</v>
      </c>
      <c r="J15" s="501">
        <v>0</v>
      </c>
      <c r="K15" s="501">
        <v>0</v>
      </c>
      <c r="L15" s="501">
        <v>1</v>
      </c>
      <c r="M15" s="501">
        <v>3</v>
      </c>
    </row>
    <row r="16" spans="2:13" ht="14.25" customHeight="1">
      <c r="B16" s="360" t="s">
        <v>7</v>
      </c>
      <c r="C16" s="264">
        <f t="shared" si="1"/>
        <v>2</v>
      </c>
      <c r="D16" s="264"/>
      <c r="E16" s="501">
        <v>0</v>
      </c>
      <c r="F16" s="501">
        <v>2</v>
      </c>
      <c r="G16" s="501">
        <v>0</v>
      </c>
      <c r="H16" s="501">
        <v>0</v>
      </c>
      <c r="I16" s="501">
        <v>0</v>
      </c>
      <c r="J16" s="501">
        <v>0</v>
      </c>
      <c r="K16" s="501">
        <v>0</v>
      </c>
      <c r="L16" s="501">
        <v>0</v>
      </c>
      <c r="M16" s="501">
        <v>0</v>
      </c>
    </row>
    <row r="17" spans="2:13" ht="14.25" customHeight="1">
      <c r="B17" s="360" t="s">
        <v>8</v>
      </c>
      <c r="C17" s="264">
        <f t="shared" si="1"/>
        <v>9</v>
      </c>
      <c r="D17" s="264"/>
      <c r="E17" s="501">
        <v>0</v>
      </c>
      <c r="F17" s="501">
        <v>3</v>
      </c>
      <c r="G17" s="501">
        <v>0</v>
      </c>
      <c r="H17" s="501">
        <v>0</v>
      </c>
      <c r="I17" s="501">
        <v>1</v>
      </c>
      <c r="J17" s="501">
        <v>0</v>
      </c>
      <c r="K17" s="501">
        <v>1</v>
      </c>
      <c r="L17" s="501">
        <v>1</v>
      </c>
      <c r="M17" s="501">
        <v>3</v>
      </c>
    </row>
    <row r="18" spans="2:13" ht="14.25" customHeight="1">
      <c r="B18" s="360" t="s">
        <v>9</v>
      </c>
      <c r="C18" s="264">
        <f t="shared" si="1"/>
        <v>5</v>
      </c>
      <c r="D18" s="264"/>
      <c r="E18" s="501">
        <v>1</v>
      </c>
      <c r="F18" s="501">
        <v>0</v>
      </c>
      <c r="G18" s="501">
        <v>0</v>
      </c>
      <c r="H18" s="501">
        <v>0</v>
      </c>
      <c r="I18" s="501">
        <v>1</v>
      </c>
      <c r="J18" s="501">
        <v>0</v>
      </c>
      <c r="K18" s="501">
        <v>0</v>
      </c>
      <c r="L18" s="501">
        <v>2</v>
      </c>
      <c r="M18" s="501">
        <v>1</v>
      </c>
    </row>
    <row r="19" spans="2:13" ht="14.25" customHeight="1">
      <c r="B19" s="360" t="s">
        <v>10</v>
      </c>
      <c r="C19" s="264">
        <f t="shared" si="1"/>
        <v>8</v>
      </c>
      <c r="D19" s="264"/>
      <c r="E19" s="501">
        <v>1</v>
      </c>
      <c r="F19" s="501">
        <v>5</v>
      </c>
      <c r="G19" s="501">
        <v>0</v>
      </c>
      <c r="H19" s="501">
        <v>0</v>
      </c>
      <c r="I19" s="501">
        <v>0</v>
      </c>
      <c r="J19" s="501">
        <v>1</v>
      </c>
      <c r="K19" s="501">
        <v>0</v>
      </c>
      <c r="L19" s="501">
        <v>1</v>
      </c>
      <c r="M19" s="501">
        <v>0</v>
      </c>
    </row>
    <row r="20" spans="2:13" ht="14.25" customHeight="1">
      <c r="B20" s="360" t="s">
        <v>11</v>
      </c>
      <c r="C20" s="264">
        <f t="shared" si="1"/>
        <v>5</v>
      </c>
      <c r="D20" s="264"/>
      <c r="E20" s="501">
        <v>0</v>
      </c>
      <c r="F20" s="501">
        <v>0</v>
      </c>
      <c r="G20" s="501">
        <v>1</v>
      </c>
      <c r="H20" s="501">
        <v>2</v>
      </c>
      <c r="I20" s="501">
        <v>0</v>
      </c>
      <c r="J20" s="501">
        <v>0</v>
      </c>
      <c r="K20" s="501">
        <v>0</v>
      </c>
      <c r="L20" s="501">
        <v>1</v>
      </c>
      <c r="M20" s="501">
        <v>1</v>
      </c>
    </row>
    <row r="21" spans="2:13" ht="14.25" customHeight="1">
      <c r="B21" s="360" t="s">
        <v>12</v>
      </c>
      <c r="C21" s="264">
        <f t="shared" si="1"/>
        <v>16</v>
      </c>
      <c r="D21" s="264"/>
      <c r="E21" s="501">
        <v>1</v>
      </c>
      <c r="F21" s="501">
        <v>3</v>
      </c>
      <c r="G21" s="501">
        <v>0</v>
      </c>
      <c r="H21" s="501">
        <v>1</v>
      </c>
      <c r="I21" s="501">
        <v>0</v>
      </c>
      <c r="J21" s="501">
        <v>0</v>
      </c>
      <c r="K21" s="501">
        <v>0</v>
      </c>
      <c r="L21" s="501">
        <v>0</v>
      </c>
      <c r="M21" s="501">
        <v>11</v>
      </c>
    </row>
    <row r="22" spans="2:13" ht="14.25" customHeight="1">
      <c r="B22" s="360" t="s">
        <v>13</v>
      </c>
      <c r="C22" s="264">
        <f t="shared" si="1"/>
        <v>4</v>
      </c>
      <c r="D22" s="264"/>
      <c r="E22" s="501">
        <v>0</v>
      </c>
      <c r="F22" s="501">
        <v>0</v>
      </c>
      <c r="G22" s="501">
        <v>0</v>
      </c>
      <c r="H22" s="501">
        <v>1</v>
      </c>
      <c r="I22" s="501">
        <v>1</v>
      </c>
      <c r="J22" s="501">
        <v>0</v>
      </c>
      <c r="K22" s="501">
        <v>0</v>
      </c>
      <c r="L22" s="501">
        <v>0</v>
      </c>
      <c r="M22" s="501">
        <v>2</v>
      </c>
    </row>
    <row r="23" spans="2:13" ht="14.25" customHeight="1">
      <c r="B23" s="360" t="s">
        <v>14</v>
      </c>
      <c r="C23" s="264">
        <f t="shared" si="1"/>
        <v>3</v>
      </c>
      <c r="D23" s="264"/>
      <c r="E23" s="501">
        <v>0</v>
      </c>
      <c r="F23" s="501">
        <v>2</v>
      </c>
      <c r="G23" s="501">
        <v>0</v>
      </c>
      <c r="H23" s="501">
        <v>0</v>
      </c>
      <c r="I23" s="501">
        <v>0</v>
      </c>
      <c r="J23" s="501">
        <v>0</v>
      </c>
      <c r="K23" s="501">
        <v>0</v>
      </c>
      <c r="L23" s="501">
        <v>1</v>
      </c>
      <c r="M23" s="501">
        <v>0</v>
      </c>
    </row>
    <row r="24" spans="2:13" ht="14.25" customHeight="1">
      <c r="B24" s="360" t="s">
        <v>15</v>
      </c>
      <c r="C24" s="264">
        <f t="shared" si="1"/>
        <v>1</v>
      </c>
      <c r="D24" s="264"/>
      <c r="E24" s="501">
        <v>0</v>
      </c>
      <c r="F24" s="501">
        <v>0</v>
      </c>
      <c r="G24" s="501">
        <v>0</v>
      </c>
      <c r="H24" s="501">
        <v>0</v>
      </c>
      <c r="I24" s="501">
        <v>0</v>
      </c>
      <c r="J24" s="501">
        <v>0</v>
      </c>
      <c r="K24" s="501">
        <v>1</v>
      </c>
      <c r="L24" s="501">
        <v>0</v>
      </c>
      <c r="M24" s="501">
        <v>0</v>
      </c>
    </row>
    <row r="25" spans="2:13" ht="14.25" customHeight="1">
      <c r="B25" s="360" t="s">
        <v>16</v>
      </c>
      <c r="C25" s="264">
        <f t="shared" si="1"/>
        <v>1</v>
      </c>
      <c r="D25" s="264"/>
      <c r="E25" s="501">
        <v>0</v>
      </c>
      <c r="F25" s="501">
        <v>0</v>
      </c>
      <c r="G25" s="501">
        <v>1</v>
      </c>
      <c r="H25" s="501">
        <v>0</v>
      </c>
      <c r="I25" s="501">
        <v>0</v>
      </c>
      <c r="J25" s="501">
        <v>0</v>
      </c>
      <c r="K25" s="501">
        <v>0</v>
      </c>
      <c r="L25" s="501">
        <v>0</v>
      </c>
      <c r="M25" s="501">
        <v>0</v>
      </c>
    </row>
    <row r="26" spans="2:13" ht="14.25" customHeight="1">
      <c r="B26" s="360" t="s">
        <v>18</v>
      </c>
      <c r="C26" s="264">
        <f t="shared" si="1"/>
        <v>1</v>
      </c>
      <c r="D26" s="264"/>
      <c r="E26" s="501">
        <v>0</v>
      </c>
      <c r="F26" s="501">
        <v>1</v>
      </c>
      <c r="G26" s="501">
        <v>0</v>
      </c>
      <c r="H26" s="501">
        <v>0</v>
      </c>
      <c r="I26" s="501">
        <v>0</v>
      </c>
      <c r="J26" s="501">
        <v>0</v>
      </c>
      <c r="K26" s="501">
        <v>0</v>
      </c>
      <c r="L26" s="501">
        <v>0</v>
      </c>
      <c r="M26" s="501">
        <v>0</v>
      </c>
    </row>
    <row r="27" spans="2:13" ht="14.25" customHeight="1">
      <c r="B27" s="360" t="s">
        <v>19</v>
      </c>
      <c r="C27" s="264">
        <f t="shared" si="1"/>
        <v>2</v>
      </c>
      <c r="D27" s="264"/>
      <c r="E27" s="501">
        <v>0</v>
      </c>
      <c r="F27" s="501">
        <v>2</v>
      </c>
      <c r="G27" s="501">
        <v>0</v>
      </c>
      <c r="H27" s="501">
        <v>0</v>
      </c>
      <c r="I27" s="501">
        <v>0</v>
      </c>
      <c r="J27" s="501">
        <v>0</v>
      </c>
      <c r="K27" s="501">
        <v>0</v>
      </c>
      <c r="L27" s="501">
        <v>0</v>
      </c>
      <c r="M27" s="501">
        <v>0</v>
      </c>
    </row>
    <row r="28" spans="2:13" ht="14.25" customHeight="1">
      <c r="B28" s="360" t="s">
        <v>20</v>
      </c>
      <c r="C28" s="264">
        <f t="shared" si="1"/>
        <v>5</v>
      </c>
      <c r="D28" s="264"/>
      <c r="E28" s="501">
        <v>0</v>
      </c>
      <c r="F28" s="501">
        <v>4</v>
      </c>
      <c r="G28" s="501">
        <v>0</v>
      </c>
      <c r="H28" s="501">
        <v>0</v>
      </c>
      <c r="I28" s="501">
        <v>0</v>
      </c>
      <c r="J28" s="501">
        <v>0</v>
      </c>
      <c r="K28" s="501">
        <v>0</v>
      </c>
      <c r="L28" s="501">
        <v>0</v>
      </c>
      <c r="M28" s="501">
        <v>1</v>
      </c>
    </row>
    <row r="29" spans="2:13" ht="14.25" customHeight="1">
      <c r="B29" s="360" t="s">
        <v>1311</v>
      </c>
      <c r="C29" s="264">
        <f t="shared" si="1"/>
        <v>26</v>
      </c>
      <c r="D29" s="264"/>
      <c r="E29" s="501">
        <v>1</v>
      </c>
      <c r="F29" s="501">
        <v>7</v>
      </c>
      <c r="G29" s="501">
        <v>1</v>
      </c>
      <c r="H29" s="501">
        <v>0</v>
      </c>
      <c r="I29" s="501">
        <v>2</v>
      </c>
      <c r="J29" s="501">
        <v>1</v>
      </c>
      <c r="K29" s="501">
        <v>0</v>
      </c>
      <c r="L29" s="501">
        <v>1</v>
      </c>
      <c r="M29" s="501">
        <v>13</v>
      </c>
    </row>
    <row r="30" spans="2:13" ht="14.25" customHeight="1">
      <c r="B30" s="360" t="s">
        <v>1312</v>
      </c>
      <c r="C30" s="264">
        <f t="shared" ref="C30" si="2">SUM(E30:M30)</f>
        <v>5</v>
      </c>
      <c r="D30" s="264"/>
      <c r="E30" s="501">
        <v>1</v>
      </c>
      <c r="F30" s="501">
        <v>0</v>
      </c>
      <c r="G30" s="501">
        <v>1</v>
      </c>
      <c r="H30" s="501">
        <v>1</v>
      </c>
      <c r="I30" s="501">
        <v>0</v>
      </c>
      <c r="J30" s="501">
        <v>0</v>
      </c>
      <c r="K30" s="501">
        <v>1</v>
      </c>
      <c r="L30" s="501">
        <v>0</v>
      </c>
      <c r="M30" s="501">
        <v>1</v>
      </c>
    </row>
    <row r="31" spans="2:13" ht="14.25" customHeight="1">
      <c r="B31" s="360" t="s">
        <v>21</v>
      </c>
      <c r="C31" s="264">
        <f>SUM(E31:M31)</f>
        <v>6</v>
      </c>
      <c r="D31" s="264"/>
      <c r="E31" s="501">
        <v>0</v>
      </c>
      <c r="F31" s="501">
        <v>3</v>
      </c>
      <c r="G31" s="501">
        <v>0</v>
      </c>
      <c r="H31" s="501">
        <v>0</v>
      </c>
      <c r="I31" s="501">
        <v>0</v>
      </c>
      <c r="J31" s="501">
        <v>2</v>
      </c>
      <c r="K31" s="501">
        <v>0</v>
      </c>
      <c r="L31" s="501">
        <v>0</v>
      </c>
      <c r="M31" s="501">
        <v>1</v>
      </c>
    </row>
    <row r="32" spans="2:13" ht="14.25" customHeight="1">
      <c r="B32" s="360" t="s">
        <v>22</v>
      </c>
      <c r="C32" s="264">
        <f>SUM(E32:M32)</f>
        <v>4</v>
      </c>
      <c r="D32" s="264"/>
      <c r="E32" s="501">
        <v>0</v>
      </c>
      <c r="F32" s="501">
        <v>4</v>
      </c>
      <c r="G32" s="501">
        <v>0</v>
      </c>
      <c r="H32" s="501">
        <v>0</v>
      </c>
      <c r="I32" s="501">
        <v>0</v>
      </c>
      <c r="J32" s="501">
        <v>0</v>
      </c>
      <c r="K32" s="501">
        <v>0</v>
      </c>
      <c r="L32" s="501">
        <v>0</v>
      </c>
      <c r="M32" s="501">
        <v>0</v>
      </c>
    </row>
    <row r="33" spans="2:13" ht="14.25" customHeight="1">
      <c r="B33" s="360" t="s">
        <v>23</v>
      </c>
      <c r="C33" s="264">
        <f>SUM(E33:M33)</f>
        <v>2</v>
      </c>
      <c r="D33" s="264"/>
      <c r="E33" s="501">
        <v>0</v>
      </c>
      <c r="F33" s="501">
        <v>2</v>
      </c>
      <c r="G33" s="501">
        <v>0</v>
      </c>
      <c r="H33" s="501">
        <v>0</v>
      </c>
      <c r="I33" s="501">
        <v>0</v>
      </c>
      <c r="J33" s="501">
        <v>0</v>
      </c>
      <c r="K33" s="501">
        <v>0</v>
      </c>
      <c r="L33" s="501">
        <v>0</v>
      </c>
      <c r="M33" s="501">
        <v>0</v>
      </c>
    </row>
    <row r="34" spans="2:13" ht="14.25" customHeight="1">
      <c r="B34" s="360" t="s">
        <v>24</v>
      </c>
      <c r="C34" s="264">
        <f>SUM(E34:M34)</f>
        <v>0</v>
      </c>
      <c r="D34" s="264"/>
      <c r="E34" s="501">
        <v>0</v>
      </c>
      <c r="F34" s="501">
        <v>0</v>
      </c>
      <c r="G34" s="501">
        <v>0</v>
      </c>
      <c r="H34" s="501">
        <v>0</v>
      </c>
      <c r="I34" s="501">
        <v>0</v>
      </c>
      <c r="J34" s="501">
        <v>0</v>
      </c>
      <c r="K34" s="501">
        <v>0</v>
      </c>
      <c r="L34" s="501">
        <v>0</v>
      </c>
      <c r="M34" s="501">
        <v>0</v>
      </c>
    </row>
    <row r="35" spans="2:13" ht="14.25" customHeight="1">
      <c r="B35" s="360" t="s">
        <v>25</v>
      </c>
      <c r="C35" s="264">
        <f>SUM(E35:M35)</f>
        <v>3</v>
      </c>
      <c r="D35" s="264"/>
      <c r="E35" s="501">
        <v>0</v>
      </c>
      <c r="F35" s="501">
        <v>1</v>
      </c>
      <c r="G35" s="501">
        <v>1</v>
      </c>
      <c r="H35" s="501">
        <v>0</v>
      </c>
      <c r="I35" s="501">
        <v>0</v>
      </c>
      <c r="J35" s="501">
        <v>0</v>
      </c>
      <c r="K35" s="501">
        <v>0</v>
      </c>
      <c r="L35" s="501">
        <v>0</v>
      </c>
      <c r="M35" s="501">
        <v>1</v>
      </c>
    </row>
    <row r="36" spans="2:13" ht="2.25" customHeight="1">
      <c r="B36" s="394"/>
      <c r="C36" s="395"/>
      <c r="D36" s="396"/>
      <c r="E36" s="489"/>
      <c r="F36" s="489"/>
      <c r="G36" s="489"/>
      <c r="H36" s="489"/>
      <c r="I36" s="489"/>
      <c r="J36" s="489"/>
      <c r="K36" s="489"/>
      <c r="L36" s="489"/>
      <c r="M36" s="489"/>
    </row>
    <row r="37" spans="2:13" ht="2.25" customHeight="1">
      <c r="B37" s="22"/>
      <c r="C37" s="20"/>
      <c r="D37" s="14"/>
      <c r="E37" s="245"/>
      <c r="F37" s="245"/>
      <c r="G37" s="245"/>
      <c r="H37" s="245"/>
      <c r="I37" s="245"/>
      <c r="J37" s="245"/>
      <c r="K37" s="245"/>
      <c r="L37" s="245"/>
      <c r="M37" s="245"/>
    </row>
    <row r="38" spans="2:13" s="6" customFormat="1" ht="12" customHeight="1">
      <c r="B38" s="346" t="s">
        <v>1439</v>
      </c>
      <c r="C38" s="347"/>
      <c r="D38" s="347"/>
      <c r="E38" s="490"/>
      <c r="F38" s="490"/>
      <c r="G38" s="490"/>
      <c r="H38" s="490"/>
      <c r="I38" s="490"/>
      <c r="J38" s="490"/>
      <c r="K38" s="490"/>
      <c r="L38" s="490"/>
      <c r="M38" s="490"/>
    </row>
    <row r="39" spans="2:13" ht="12" customHeight="1">
      <c r="B39" s="346" t="s">
        <v>1440</v>
      </c>
      <c r="C39" s="347"/>
      <c r="D39" s="347"/>
      <c r="E39" s="490"/>
      <c r="F39" s="490"/>
      <c r="G39" s="490"/>
      <c r="H39" s="490"/>
      <c r="I39" s="490"/>
      <c r="J39" s="490"/>
      <c r="K39" s="490"/>
      <c r="L39" s="490"/>
      <c r="M39" s="490"/>
    </row>
    <row r="40" spans="2:13" s="699" customFormat="1" ht="12" customHeight="1">
      <c r="B40" s="829" t="s">
        <v>1645</v>
      </c>
      <c r="C40" s="830"/>
      <c r="D40" s="830"/>
      <c r="E40" s="830"/>
      <c r="F40" s="830"/>
      <c r="G40" s="830"/>
      <c r="H40" s="830"/>
      <c r="I40" s="830"/>
      <c r="J40" s="830"/>
      <c r="K40" s="830"/>
      <c r="L40" s="490"/>
      <c r="M40" s="490"/>
    </row>
    <row r="41" spans="2:13" ht="12" customHeight="1">
      <c r="B41" s="825" t="s">
        <v>1441</v>
      </c>
      <c r="C41" s="825"/>
      <c r="D41" s="825"/>
      <c r="E41" s="825"/>
      <c r="F41" s="825"/>
      <c r="G41" s="825"/>
      <c r="H41" s="825"/>
      <c r="I41" s="825"/>
      <c r="J41" s="825"/>
      <c r="K41" s="825"/>
      <c r="L41" s="825"/>
      <c r="M41" s="825"/>
    </row>
    <row r="42" spans="2:13" ht="12" customHeight="1">
      <c r="B42" s="346" t="s">
        <v>1442</v>
      </c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</row>
    <row r="43" spans="2:13" s="6" customFormat="1" ht="12" customHeight="1">
      <c r="B43" s="348" t="s">
        <v>1252</v>
      </c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</row>
    <row r="44" spans="2:13" s="6" customFormat="1" ht="12" customHeight="1">
      <c r="B44" s="348" t="s">
        <v>1141</v>
      </c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</row>
  </sheetData>
  <mergeCells count="8">
    <mergeCell ref="B41:M41"/>
    <mergeCell ref="B2:M2"/>
    <mergeCell ref="B3:M3"/>
    <mergeCell ref="B4:M4"/>
    <mergeCell ref="B5:B6"/>
    <mergeCell ref="C5:C6"/>
    <mergeCell ref="E5:M5"/>
    <mergeCell ref="B40:K40"/>
  </mergeCells>
  <pageMargins left="0.49" right="0.31496062992125984" top="0.55118110236220474" bottom="0.19685039370078741" header="0.27559055118110237" footer="0.19685039370078741"/>
  <pageSetup paperSize="9" scale="91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8</vt:i4>
      </vt:variant>
    </vt:vector>
  </HeadingPairs>
  <TitlesOfParts>
    <vt:vector size="47" baseType="lpstr">
      <vt:lpstr>Hoja1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Hoja2</vt:lpstr>
      <vt:lpstr>Hoja4</vt:lpstr>
      <vt:lpstr>Hoja3</vt:lpstr>
      <vt:lpstr>Hoja5</vt:lpstr>
      <vt:lpstr>Hoja6</vt:lpstr>
      <vt:lpstr>Hoja7</vt:lpstr>
      <vt:lpstr>Hoja8</vt:lpstr>
      <vt:lpstr>Hoja9</vt:lpstr>
      <vt:lpstr>Hoja10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'C18'!Área_de_impresión</vt:lpstr>
      <vt:lpstr>'C19'!Área_de_impresión</vt:lpstr>
      <vt:lpstr>'C20'!Área_de_impresión</vt:lpstr>
      <vt:lpstr>'C21'!Área_de_impresión</vt:lpstr>
      <vt:lpstr>'C23'!Área_de_impresión</vt:lpstr>
      <vt:lpstr>'C24'!Área_de_impresión</vt:lpstr>
      <vt:lpstr>'C25'!Área_de_impresión</vt:lpstr>
      <vt:lpstr>'C28'!Área_de_impresión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Shirley Holguin Villanueva</cp:lastModifiedBy>
  <cp:lastPrinted>2022-12-01T22:04:18Z</cp:lastPrinted>
  <dcterms:created xsi:type="dcterms:W3CDTF">2021-03-09T21:46:11Z</dcterms:created>
  <dcterms:modified xsi:type="dcterms:W3CDTF">2024-08-26T19:54:27Z</dcterms:modified>
</cp:coreProperties>
</file>