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dadnya_98/R/"/>
    </mc:Choice>
  </mc:AlternateContent>
  <xr:revisionPtr revIDLastSave="0" documentId="13_ncr:1_{EC7F4954-EBCC-E54C-9809-115FAA96DF0E}" xr6:coauthVersionLast="45" xr6:coauthVersionMax="45" xr10:uidLastSave="{00000000-0000-0000-0000-000000000000}"/>
  <bookViews>
    <workbookView xWindow="3360" yWindow="960" windowWidth="25440" windowHeight="14940" xr2:uid="{B6E316C1-070B-784C-8CFF-90CDDE80C795}"/>
  </bookViews>
  <sheets>
    <sheet name="Sheet1" sheetId="1" r:id="rId1"/>
    <sheet name="Sheet2" sheetId="2" r:id="rId2"/>
  </sheets>
  <definedNames>
    <definedName name="_xlnm._FilterDatabase" localSheetId="1" hidden="1">Sheet2!$D$11:$J$22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4" i="1" l="1"/>
  <c r="G75" i="1"/>
  <c r="G74" i="1"/>
  <c r="I69" i="1"/>
  <c r="G71" i="1"/>
  <c r="G70" i="1"/>
  <c r="I64" i="1"/>
  <c r="G67" i="1"/>
  <c r="G66" i="1"/>
  <c r="H64" i="1" s="1"/>
  <c r="I59" i="1"/>
  <c r="I79" i="1" s="1"/>
  <c r="G61" i="1"/>
  <c r="G60" i="1"/>
  <c r="G59" i="1"/>
  <c r="I51" i="1"/>
  <c r="G54" i="1"/>
  <c r="G53" i="1"/>
  <c r="G52" i="1"/>
  <c r="I45" i="1"/>
  <c r="I56" i="1" s="1"/>
  <c r="G46" i="1"/>
  <c r="G47" i="1"/>
  <c r="G45" i="1"/>
  <c r="I37" i="1"/>
  <c r="G40" i="1"/>
  <c r="G39" i="1"/>
  <c r="G38" i="1"/>
  <c r="I32" i="1"/>
  <c r="G34" i="1"/>
  <c r="G35" i="1"/>
  <c r="G33" i="1"/>
  <c r="I27" i="1"/>
  <c r="G27" i="1"/>
  <c r="G28" i="1"/>
  <c r="G29" i="1"/>
  <c r="F20" i="1"/>
  <c r="F19" i="1"/>
  <c r="F18" i="1"/>
  <c r="F17" i="1"/>
  <c r="J64" i="1" l="1"/>
  <c r="H37" i="1"/>
  <c r="J37" i="1" s="1"/>
  <c r="H51" i="1"/>
  <c r="J51" i="1" s="1"/>
  <c r="H69" i="1"/>
  <c r="J69" i="1" s="1"/>
  <c r="H32" i="1"/>
  <c r="J32" i="1" s="1"/>
  <c r="I42" i="1"/>
  <c r="H45" i="1"/>
  <c r="J45" i="1" s="1"/>
  <c r="H59" i="1"/>
  <c r="J59" i="1" s="1"/>
  <c r="J79" i="1" s="1"/>
  <c r="H74" i="1"/>
  <c r="J74" i="1" s="1"/>
  <c r="H27" i="1"/>
  <c r="J27" i="1" s="1"/>
  <c r="F22" i="1"/>
  <c r="J80" i="1" l="1"/>
  <c r="J42" i="1"/>
  <c r="J43" i="1" s="1"/>
  <c r="J56" i="1"/>
  <c r="J57" i="1" s="1"/>
</calcChain>
</file>

<file path=xl/sharedStrings.xml><?xml version="1.0" encoding="utf-8"?>
<sst xmlns="http://schemas.openxmlformats.org/spreadsheetml/2006/main" count="161" uniqueCount="58">
  <si>
    <t>H(x)=</t>
  </si>
  <si>
    <t>Hs(T)=</t>
  </si>
  <si>
    <t>Split</t>
  </si>
  <si>
    <t>None</t>
  </si>
  <si>
    <t>Pj</t>
  </si>
  <si>
    <t>-  (Pj* log(Pj)</t>
  </si>
  <si>
    <t>Total Entropy</t>
  </si>
  <si>
    <t>Salary</t>
  </si>
  <si>
    <t>Level</t>
  </si>
  <si>
    <t>Occupation</t>
  </si>
  <si>
    <t>Age</t>
  </si>
  <si>
    <t>Age cat</t>
  </si>
  <si>
    <t>Gender</t>
  </si>
  <si>
    <t>L3</t>
  </si>
  <si>
    <t>Service</t>
  </si>
  <si>
    <t>Cat3</t>
  </si>
  <si>
    <t>Female</t>
  </si>
  <si>
    <t>L1</t>
  </si>
  <si>
    <t>Cat1</t>
  </si>
  <si>
    <t>Male</t>
  </si>
  <si>
    <t>L2</t>
  </si>
  <si>
    <t>Cat2</t>
  </si>
  <si>
    <t>Management</t>
  </si>
  <si>
    <t>L4</t>
  </si>
  <si>
    <t>Stuff</t>
  </si>
  <si>
    <t>2/11</t>
  </si>
  <si>
    <t>3/11</t>
  </si>
  <si>
    <t>Sales</t>
  </si>
  <si>
    <t>4/11</t>
  </si>
  <si>
    <t>Levels</t>
  </si>
  <si>
    <t>Percent</t>
  </si>
  <si>
    <t>Age: 0-30</t>
  </si>
  <si>
    <t>2/5</t>
  </si>
  <si>
    <t>Row total2</t>
  </si>
  <si>
    <t>-  (Pj* log(Pj)2</t>
  </si>
  <si>
    <t>1/5</t>
  </si>
  <si>
    <t>0/5</t>
  </si>
  <si>
    <t>Percent*Row total3</t>
  </si>
  <si>
    <t>Age:31-40</t>
  </si>
  <si>
    <t>1/3</t>
  </si>
  <si>
    <t>Age: &gt;40</t>
  </si>
  <si>
    <t>0/3</t>
  </si>
  <si>
    <t>Total</t>
  </si>
  <si>
    <t>Net gain</t>
  </si>
  <si>
    <t>Gender: Male</t>
  </si>
  <si>
    <t>Gender:Female</t>
  </si>
  <si>
    <t>2/6</t>
  </si>
  <si>
    <t>0/6</t>
  </si>
  <si>
    <t>Occupation:Service</t>
  </si>
  <si>
    <t>Occupation:Management</t>
  </si>
  <si>
    <t>Occupation:Sales</t>
  </si>
  <si>
    <t>Occupation: Staff</t>
  </si>
  <si>
    <t>0/4</t>
  </si>
  <si>
    <t>2/4</t>
  </si>
  <si>
    <t>1/2</t>
  </si>
  <si>
    <t>0/2</t>
  </si>
  <si>
    <r>
      <t xml:space="preserve">  - Sum(P</t>
    </r>
    <r>
      <rPr>
        <b/>
        <sz val="8"/>
        <color rgb="FF000000"/>
        <rFont val="Arial Hebrew"/>
        <charset val="177"/>
      </rPr>
      <t>j</t>
    </r>
    <r>
      <rPr>
        <b/>
        <sz val="11"/>
        <color rgb="FF000000"/>
        <rFont val="Arial Hebrew"/>
        <charset val="177"/>
      </rPr>
      <t>* log(P</t>
    </r>
    <r>
      <rPr>
        <b/>
        <sz val="8"/>
        <color rgb="FF000000"/>
        <rFont val="Arial Hebrew"/>
        <charset val="177"/>
      </rPr>
      <t>j</t>
    </r>
    <r>
      <rPr>
        <b/>
        <sz val="11"/>
        <color rgb="FF000000"/>
        <rFont val="Arial Hebrew"/>
        <charset val="177"/>
      </rPr>
      <t>)</t>
    </r>
  </si>
  <si>
    <r>
      <t>sum(Pi * Hs(T</t>
    </r>
    <r>
      <rPr>
        <b/>
        <sz val="8"/>
        <color rgb="FF000000"/>
        <rFont val="Arial Hebrew"/>
        <charset val="177"/>
      </rPr>
      <t>i</t>
    </r>
    <r>
      <rPr>
        <b/>
        <sz val="11"/>
        <color rgb="FF000000"/>
        <rFont val="Arial Hebrew"/>
        <charset val="177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</si>
</sst>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Arial Hebrew"/>
      <charset val="177"/>
    </font>
    <font>
      <b/>
      <sz val="8"/>
      <color rgb="FF000000"/>
      <name val="Arial Hebrew"/>
      <charset val="177"/>
    </font>
    <font>
      <sz val="12"/>
      <color theme="1"/>
      <name val="Arial Hebrew"/>
      <charset val="177"/>
    </font>
    <font>
      <sz val="11"/>
      <color rgb="FF000000"/>
      <name val="Arial Hebrew"/>
      <charset val="177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0000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7" fillId="0" borderId="0" xfId="0" quotePrefix="1" applyFont="1"/>
    <xf numFmtId="16" fontId="7" fillId="0" borderId="0" xfId="0" quotePrefix="1" applyNumberFormat="1" applyFont="1"/>
    <xf numFmtId="0" fontId="7" fillId="0" borderId="0" xfId="0" applyNumberFormat="1" applyFont="1"/>
    <xf numFmtId="164" fontId="7" fillId="0" borderId="0" xfId="0" applyNumberFormat="1" applyFont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name val="Arial Hebrew"/>
        <charset val="177"/>
        <scheme val="none"/>
      </font>
    </dxf>
    <dxf>
      <font>
        <strike val="0"/>
        <outline val="0"/>
        <shadow val="0"/>
        <u val="none"/>
        <vertAlign val="baseline"/>
        <name val="Arial Hebrew"/>
        <charset val="177"/>
        <scheme val="none"/>
      </font>
    </dxf>
    <dxf>
      <font>
        <strike val="0"/>
        <outline val="0"/>
        <shadow val="0"/>
        <u val="none"/>
        <vertAlign val="baseline"/>
        <name val="Arial Hebrew"/>
        <charset val="177"/>
        <scheme val="none"/>
      </font>
    </dxf>
    <dxf>
      <font>
        <strike val="0"/>
        <outline val="0"/>
        <shadow val="0"/>
        <u val="none"/>
        <vertAlign val="baseline"/>
        <name val="Arial Hebrew"/>
        <charset val="177"/>
        <scheme val="none"/>
      </font>
    </dxf>
    <dxf>
      <font>
        <strike val="0"/>
        <outline val="0"/>
        <shadow val="0"/>
        <u val="none"/>
        <vertAlign val="baseline"/>
        <name val="Arial Hebrew"/>
        <charset val="177"/>
        <scheme val="none"/>
      </font>
    </dxf>
    <dxf>
      <font>
        <strike val="0"/>
        <outline val="0"/>
        <shadow val="0"/>
        <u val="none"/>
        <vertAlign val="baseline"/>
        <name val="Arial Hebrew"/>
        <charset val="177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Arial Hebrew"/>
        <charset val="177"/>
        <scheme val="none"/>
      </font>
    </dxf>
    <dxf>
      <font>
        <strike val="0"/>
        <outline val="0"/>
        <shadow val="0"/>
        <u val="none"/>
        <vertAlign val="baseline"/>
        <name val="Arial Hebrew"/>
        <charset val="177"/>
        <scheme val="none"/>
      </font>
    </dxf>
    <dxf>
      <font>
        <strike val="0"/>
        <outline val="0"/>
        <shadow val="0"/>
        <u val="none"/>
        <vertAlign val="baseline"/>
        <name val="Arial Hebrew"/>
        <charset val="177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12</xdr:col>
      <xdr:colOff>101600</xdr:colOff>
      <xdr:row>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357FE1-EA87-7348-B88E-851F2838E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609600"/>
          <a:ext cx="4229100" cy="736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817880</xdr:colOff>
      <xdr:row>5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ADE32E-EC85-A046-AD73-961B4726F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68880" cy="1206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478F6-2A72-A04B-850E-5FE3FE9D4EF2}" name="Table1" displayName="Table1" ref="D26:J81" totalsRowShown="0" headerRowDxfId="1" dataDxfId="0">
  <autoFilter ref="D26:J81" xr:uid="{69FC076C-26D9-9044-96F8-A24AAA14D845}"/>
  <tableColumns count="7">
    <tableColumn id="1" xr3:uid="{027FFD67-C01B-0646-91E6-93A2482CBF58}" name="Split" dataDxfId="8"/>
    <tableColumn id="2" xr3:uid="{229F6FB3-545C-1E41-B61A-487C321A6B12}" name="Levels" dataDxfId="7"/>
    <tableColumn id="3" xr3:uid="{38B8F8CC-5E25-E04F-A0F0-D3E08A1FDB9C}" name="Pj" dataDxfId="6"/>
    <tableColumn id="4" xr3:uid="{D25EFE62-4D23-5F46-B594-A933DC01BCAF}" name="-  (Pj* log(Pj)2" dataDxfId="5">
      <calculatedColumnFormula>-2/5*LOG(2/5,2)</calculatedColumnFormula>
    </tableColumn>
    <tableColumn id="5" xr3:uid="{C310E201-ECD5-AD44-847E-92D4AD89A923}" name="Row total2" dataDxfId="4"/>
    <tableColumn id="7" xr3:uid="{3E98F6AD-B149-1D4B-A5A9-D2FC3BD18B82}" name="Percent" dataDxfId="3"/>
    <tableColumn id="15" xr3:uid="{B564C595-EA5F-9941-8DE6-9F0127BE4052}" name="Percent*Row total3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15A3-1158-824A-BAC7-1E5BFF9A6E01}">
  <dimension ref="C10:J81"/>
  <sheetViews>
    <sheetView tabSelected="1" topLeftCell="A69" workbookViewId="0">
      <selection activeCell="J14" sqref="J14"/>
    </sheetView>
  </sheetViews>
  <sheetFormatPr baseColWidth="10" defaultRowHeight="17" x14ac:dyDescent="0.25"/>
  <cols>
    <col min="1" max="3" width="10.83203125" style="13"/>
    <col min="4" max="4" width="14.6640625" style="13" customWidth="1"/>
    <col min="5" max="16384" width="10.83203125" style="13"/>
  </cols>
  <sheetData>
    <row r="10" spans="3:6" x14ac:dyDescent="0.25">
      <c r="C10" s="12" t="s">
        <v>0</v>
      </c>
      <c r="D10" s="12" t="s">
        <v>56</v>
      </c>
    </row>
    <row r="11" spans="3:6" x14ac:dyDescent="0.25">
      <c r="C11" s="12"/>
      <c r="D11" s="14"/>
    </row>
    <row r="12" spans="3:6" x14ac:dyDescent="0.25">
      <c r="C12" s="12" t="s">
        <v>1</v>
      </c>
      <c r="D12" s="12" t="s">
        <v>57</v>
      </c>
    </row>
    <row r="15" spans="3:6" x14ac:dyDescent="0.25">
      <c r="D15" s="15" t="s">
        <v>2</v>
      </c>
      <c r="E15" s="14"/>
      <c r="F15" s="14"/>
    </row>
    <row r="16" spans="3:6" x14ac:dyDescent="0.25">
      <c r="D16" s="15" t="s">
        <v>3</v>
      </c>
      <c r="E16" s="16" t="s">
        <v>4</v>
      </c>
      <c r="F16" s="16" t="s">
        <v>5</v>
      </c>
    </row>
    <row r="17" spans="4:10" x14ac:dyDescent="0.25">
      <c r="D17" s="15"/>
      <c r="E17" s="17" t="s">
        <v>25</v>
      </c>
      <c r="F17" s="16">
        <f>-2/11 * LOG(2/11,2)</f>
        <v>0.44716938520678134</v>
      </c>
      <c r="G17" s="13" t="s">
        <v>17</v>
      </c>
    </row>
    <row r="18" spans="4:10" x14ac:dyDescent="0.25">
      <c r="D18" s="15"/>
      <c r="E18" s="17" t="s">
        <v>26</v>
      </c>
      <c r="F18" s="16">
        <f>-3/11*LOG(3/11,2)</f>
        <v>0.51121885034076575</v>
      </c>
      <c r="G18" s="13" t="s">
        <v>20</v>
      </c>
    </row>
    <row r="19" spans="4:10" x14ac:dyDescent="0.25">
      <c r="D19" s="15"/>
      <c r="E19" s="17" t="s">
        <v>28</v>
      </c>
      <c r="F19" s="16">
        <f>-4/11*LOG(4/11,2)</f>
        <v>0.53070240677719904</v>
      </c>
      <c r="G19" s="13" t="s">
        <v>13</v>
      </c>
    </row>
    <row r="20" spans="4:10" x14ac:dyDescent="0.25">
      <c r="D20" s="15"/>
      <c r="E20" s="18" t="s">
        <v>25</v>
      </c>
      <c r="F20" s="16">
        <f>-2/11 * LOG(2/11,2)</f>
        <v>0.44716938520678134</v>
      </c>
      <c r="G20" s="13" t="s">
        <v>23</v>
      </c>
    </row>
    <row r="21" spans="4:10" x14ac:dyDescent="0.25">
      <c r="D21" s="15" t="s">
        <v>6</v>
      </c>
      <c r="E21" s="16"/>
      <c r="F21" s="16"/>
    </row>
    <row r="22" spans="4:10" x14ac:dyDescent="0.25">
      <c r="D22" s="15"/>
      <c r="E22" s="19"/>
      <c r="F22" s="19">
        <f>SUM(F17,F18,F19,F20)</f>
        <v>1.9362600275315274</v>
      </c>
    </row>
    <row r="23" spans="4:10" x14ac:dyDescent="0.25">
      <c r="D23" s="15"/>
      <c r="E23" s="19"/>
      <c r="F23" s="19"/>
    </row>
    <row r="24" spans="4:10" x14ac:dyDescent="0.25">
      <c r="D24" s="15"/>
      <c r="E24" s="16"/>
      <c r="F24" s="19"/>
    </row>
    <row r="26" spans="4:10" x14ac:dyDescent="0.25">
      <c r="D26" s="13" t="s">
        <v>2</v>
      </c>
      <c r="E26" s="13" t="s">
        <v>29</v>
      </c>
      <c r="F26" s="20" t="s">
        <v>4</v>
      </c>
      <c r="G26" s="20" t="s">
        <v>34</v>
      </c>
      <c r="H26" s="13" t="s">
        <v>33</v>
      </c>
      <c r="I26" s="13" t="s">
        <v>30</v>
      </c>
      <c r="J26" s="13" t="s">
        <v>37</v>
      </c>
    </row>
    <row r="27" spans="4:10" x14ac:dyDescent="0.25">
      <c r="D27" s="13" t="s">
        <v>31</v>
      </c>
      <c r="E27" s="13" t="s">
        <v>17</v>
      </c>
      <c r="F27" s="20" t="s">
        <v>32</v>
      </c>
      <c r="G27" s="13">
        <f t="shared" ref="G27:G29" si="0">-2/5*LOG(2/5,2)</f>
        <v>0.52877123795494485</v>
      </c>
      <c r="H27" s="13">
        <f>SUM(G27,G28,G29,G30)</f>
        <v>1.5219280948873621</v>
      </c>
      <c r="I27" s="13">
        <f>5/11</f>
        <v>0.45454545454545453</v>
      </c>
      <c r="J27" s="13">
        <f>H27*I27</f>
        <v>0.69178549767607367</v>
      </c>
    </row>
    <row r="28" spans="4:10" x14ac:dyDescent="0.25">
      <c r="E28" s="13" t="s">
        <v>20</v>
      </c>
      <c r="F28" s="20" t="s">
        <v>35</v>
      </c>
      <c r="G28" s="13">
        <f>-1/5*LOG(1/5,2)</f>
        <v>0.46438561897747244</v>
      </c>
    </row>
    <row r="29" spans="4:10" x14ac:dyDescent="0.25">
      <c r="E29" s="13" t="s">
        <v>13</v>
      </c>
      <c r="F29" s="20" t="s">
        <v>32</v>
      </c>
      <c r="G29" s="13">
        <f t="shared" si="0"/>
        <v>0.52877123795494485</v>
      </c>
    </row>
    <row r="30" spans="4:10" x14ac:dyDescent="0.25">
      <c r="E30" s="13" t="s">
        <v>23</v>
      </c>
      <c r="F30" s="20" t="s">
        <v>36</v>
      </c>
      <c r="G30" s="13">
        <v>0</v>
      </c>
    </row>
    <row r="32" spans="4:10" x14ac:dyDescent="0.25">
      <c r="D32" s="13" t="s">
        <v>38</v>
      </c>
      <c r="E32" s="13" t="s">
        <v>17</v>
      </c>
      <c r="F32" s="13" t="s">
        <v>36</v>
      </c>
      <c r="G32" s="13">
        <v>0</v>
      </c>
      <c r="H32" s="13">
        <f>SUM(G32,G33,G34,G35)</f>
        <v>1.5849625007211561</v>
      </c>
      <c r="I32" s="13">
        <f>3/11</f>
        <v>0.27272727272727271</v>
      </c>
      <c r="J32" s="13">
        <f>H32*I32</f>
        <v>0.43226250019667889</v>
      </c>
    </row>
    <row r="33" spans="4:10" x14ac:dyDescent="0.25">
      <c r="E33" s="13" t="s">
        <v>20</v>
      </c>
      <c r="F33" s="21" t="s">
        <v>39</v>
      </c>
      <c r="G33" s="13">
        <f>-1/3*LOG(1/3,2)</f>
        <v>0.52832083357371873</v>
      </c>
    </row>
    <row r="34" spans="4:10" x14ac:dyDescent="0.25">
      <c r="E34" s="13" t="s">
        <v>13</v>
      </c>
      <c r="F34" s="20" t="s">
        <v>39</v>
      </c>
      <c r="G34" s="13">
        <f t="shared" ref="G34:G35" si="1">-1/3*LOG(1/3,2)</f>
        <v>0.52832083357371873</v>
      </c>
    </row>
    <row r="35" spans="4:10" x14ac:dyDescent="0.25">
      <c r="E35" s="13" t="s">
        <v>23</v>
      </c>
      <c r="F35" s="20" t="s">
        <v>39</v>
      </c>
      <c r="G35" s="13">
        <f t="shared" si="1"/>
        <v>0.52832083357371873</v>
      </c>
    </row>
    <row r="36" spans="4:10" x14ac:dyDescent="0.25">
      <c r="G36" s="22"/>
    </row>
    <row r="37" spans="4:10" x14ac:dyDescent="0.25">
      <c r="D37" s="13" t="s">
        <v>40</v>
      </c>
      <c r="E37" s="13" t="s">
        <v>17</v>
      </c>
      <c r="F37" s="13" t="s">
        <v>41</v>
      </c>
      <c r="G37" s="22">
        <v>0</v>
      </c>
      <c r="H37" s="13">
        <f>SUM(G37,G38,G39,G40)</f>
        <v>1.5849625007211561</v>
      </c>
      <c r="I37" s="13">
        <f>3/11</f>
        <v>0.27272727272727271</v>
      </c>
      <c r="J37" s="13">
        <f>H37*I37</f>
        <v>0.43226250019667889</v>
      </c>
    </row>
    <row r="38" spans="4:10" x14ac:dyDescent="0.25">
      <c r="E38" s="13" t="s">
        <v>20</v>
      </c>
      <c r="F38" s="21" t="s">
        <v>39</v>
      </c>
      <c r="G38" s="22">
        <f>-1/3*LOG(1/3,2)</f>
        <v>0.52832083357371873</v>
      </c>
    </row>
    <row r="39" spans="4:10" x14ac:dyDescent="0.25">
      <c r="E39" s="13" t="s">
        <v>13</v>
      </c>
      <c r="F39" s="20" t="s">
        <v>39</v>
      </c>
      <c r="G39" s="22">
        <f>-1/3*LOG(1/3,2)</f>
        <v>0.52832083357371873</v>
      </c>
    </row>
    <row r="40" spans="4:10" x14ac:dyDescent="0.25">
      <c r="E40" s="13" t="s">
        <v>23</v>
      </c>
      <c r="F40" s="20" t="s">
        <v>39</v>
      </c>
      <c r="G40" s="22">
        <f>-1/3*LOG(1/3,2)</f>
        <v>0.52832083357371873</v>
      </c>
    </row>
    <row r="41" spans="4:10" x14ac:dyDescent="0.25">
      <c r="G41" s="22"/>
    </row>
    <row r="42" spans="4:10" x14ac:dyDescent="0.25">
      <c r="D42" s="13" t="s">
        <v>42</v>
      </c>
      <c r="G42" s="22"/>
      <c r="I42" s="13">
        <f>SUM(I27, I32, I37)</f>
        <v>1</v>
      </c>
      <c r="J42" s="13">
        <f>SUM(J27, J32, J37)</f>
        <v>1.5563104980694313</v>
      </c>
    </row>
    <row r="43" spans="4:10" x14ac:dyDescent="0.25">
      <c r="D43" s="13" t="s">
        <v>43</v>
      </c>
      <c r="G43" s="22"/>
      <c r="J43" s="23">
        <f>F22-J42</f>
        <v>0.37994952946209604</v>
      </c>
    </row>
    <row r="44" spans="4:10" x14ac:dyDescent="0.25">
      <c r="G44" s="22"/>
    </row>
    <row r="45" spans="4:10" x14ac:dyDescent="0.25">
      <c r="D45" s="13" t="s">
        <v>44</v>
      </c>
      <c r="E45" s="13" t="s">
        <v>17</v>
      </c>
      <c r="F45" s="20" t="s">
        <v>46</v>
      </c>
      <c r="G45" s="22">
        <f>-2/6*LOG(2/6,2)</f>
        <v>0.52832083357371873</v>
      </c>
      <c r="H45" s="13">
        <f>SUM(G45,G46,G47,G48)</f>
        <v>1.5849625007211561</v>
      </c>
      <c r="I45" s="13">
        <f>6/11</f>
        <v>0.54545454545454541</v>
      </c>
      <c r="J45" s="13">
        <f>H45*I45</f>
        <v>0.86452500039335778</v>
      </c>
    </row>
    <row r="46" spans="4:10" x14ac:dyDescent="0.25">
      <c r="E46" s="13" t="s">
        <v>20</v>
      </c>
      <c r="F46" s="20" t="s">
        <v>46</v>
      </c>
      <c r="G46" s="22">
        <f t="shared" ref="G46:G47" si="2">-2/6*LOG(2/6,2)</f>
        <v>0.52832083357371873</v>
      </c>
    </row>
    <row r="47" spans="4:10" x14ac:dyDescent="0.25">
      <c r="E47" s="13" t="s">
        <v>13</v>
      </c>
      <c r="F47" s="20" t="s">
        <v>46</v>
      </c>
      <c r="G47" s="22">
        <f t="shared" si="2"/>
        <v>0.52832083357371873</v>
      </c>
    </row>
    <row r="48" spans="4:10" x14ac:dyDescent="0.25">
      <c r="E48" s="13" t="s">
        <v>23</v>
      </c>
      <c r="F48" s="20" t="s">
        <v>47</v>
      </c>
      <c r="G48" s="22">
        <v>0</v>
      </c>
    </row>
    <row r="49" spans="4:10" x14ac:dyDescent="0.25">
      <c r="F49" s="20"/>
      <c r="G49" s="22"/>
    </row>
    <row r="50" spans="4:10" x14ac:dyDescent="0.25">
      <c r="G50" s="22"/>
    </row>
    <row r="51" spans="4:10" x14ac:dyDescent="0.25">
      <c r="D51" s="13" t="s">
        <v>45</v>
      </c>
      <c r="E51" s="13" t="s">
        <v>17</v>
      </c>
      <c r="F51" s="13" t="s">
        <v>36</v>
      </c>
      <c r="G51" s="22">
        <v>0</v>
      </c>
      <c r="H51" s="13">
        <f>SUM(G51,G52,G53,G54)</f>
        <v>1.5219280948873621</v>
      </c>
      <c r="I51" s="13">
        <f>5/11</f>
        <v>0.45454545454545453</v>
      </c>
      <c r="J51" s="13">
        <f>H51*I51</f>
        <v>0.69178549767607367</v>
      </c>
    </row>
    <row r="52" spans="4:10" x14ac:dyDescent="0.25">
      <c r="E52" s="13" t="s">
        <v>20</v>
      </c>
      <c r="F52" s="20" t="s">
        <v>35</v>
      </c>
      <c r="G52" s="22">
        <f>-1/5*LOG(1/5,2)</f>
        <v>0.46438561897747244</v>
      </c>
    </row>
    <row r="53" spans="4:10" x14ac:dyDescent="0.25">
      <c r="E53" s="13" t="s">
        <v>13</v>
      </c>
      <c r="F53" s="20" t="s">
        <v>32</v>
      </c>
      <c r="G53" s="22">
        <f>-2/5*LOG(2/5,2)</f>
        <v>0.52877123795494485</v>
      </c>
    </row>
    <row r="54" spans="4:10" x14ac:dyDescent="0.25">
      <c r="E54" s="13" t="s">
        <v>23</v>
      </c>
      <c r="F54" s="20" t="s">
        <v>32</v>
      </c>
      <c r="G54" s="22">
        <f>-2/5*LOG(2/5,2)</f>
        <v>0.52877123795494485</v>
      </c>
    </row>
    <row r="55" spans="4:10" x14ac:dyDescent="0.25">
      <c r="F55" s="20"/>
      <c r="G55" s="22"/>
    </row>
    <row r="56" spans="4:10" x14ac:dyDescent="0.25">
      <c r="D56" s="13" t="s">
        <v>42</v>
      </c>
      <c r="F56" s="20"/>
      <c r="G56" s="22"/>
      <c r="I56" s="13">
        <f>SUM(I45,I51)</f>
        <v>1</v>
      </c>
      <c r="J56" s="13">
        <f>SUM(J45,J51)</f>
        <v>1.5563104980694313</v>
      </c>
    </row>
    <row r="57" spans="4:10" x14ac:dyDescent="0.25">
      <c r="D57" s="13" t="s">
        <v>43</v>
      </c>
      <c r="F57" s="20"/>
      <c r="G57" s="22"/>
      <c r="J57" s="23">
        <f>F22-J56</f>
        <v>0.37994952946209604</v>
      </c>
    </row>
    <row r="58" spans="4:10" x14ac:dyDescent="0.25">
      <c r="G58" s="22"/>
    </row>
    <row r="59" spans="4:10" x14ac:dyDescent="0.25">
      <c r="D59" s="13" t="s">
        <v>48</v>
      </c>
      <c r="E59" s="13" t="s">
        <v>17</v>
      </c>
      <c r="F59" s="20" t="s">
        <v>39</v>
      </c>
      <c r="G59" s="22">
        <f>-1/3*LOG(1/3,2)</f>
        <v>0.52832083357371873</v>
      </c>
      <c r="H59" s="13">
        <f>SUM(G59,G60,G61,G62)</f>
        <v>1.5849625007211561</v>
      </c>
      <c r="I59" s="13">
        <f>3/11</f>
        <v>0.27272727272727271</v>
      </c>
      <c r="J59" s="13">
        <f>H59*I59</f>
        <v>0.43226250019667889</v>
      </c>
    </row>
    <row r="60" spans="4:10" x14ac:dyDescent="0.25">
      <c r="E60" s="13" t="s">
        <v>20</v>
      </c>
      <c r="F60" s="20" t="s">
        <v>39</v>
      </c>
      <c r="G60" s="22">
        <f>-1/3*LOG(1/3,2)</f>
        <v>0.52832083357371873</v>
      </c>
    </row>
    <row r="61" spans="4:10" x14ac:dyDescent="0.25">
      <c r="E61" s="13" t="s">
        <v>13</v>
      </c>
      <c r="F61" s="20" t="s">
        <v>39</v>
      </c>
      <c r="G61" s="22">
        <f>-1/3*LOG(1/3,2)</f>
        <v>0.52832083357371873</v>
      </c>
    </row>
    <row r="62" spans="4:10" x14ac:dyDescent="0.25">
      <c r="E62" s="13" t="s">
        <v>23</v>
      </c>
      <c r="F62" s="20" t="s">
        <v>41</v>
      </c>
      <c r="G62" s="22">
        <v>0</v>
      </c>
    </row>
    <row r="63" spans="4:10" x14ac:dyDescent="0.25">
      <c r="G63" s="22"/>
    </row>
    <row r="64" spans="4:10" x14ac:dyDescent="0.25">
      <c r="D64" s="13" t="s">
        <v>49</v>
      </c>
      <c r="E64" s="13" t="s">
        <v>17</v>
      </c>
      <c r="F64" s="13" t="s">
        <v>52</v>
      </c>
      <c r="G64" s="22">
        <v>0</v>
      </c>
      <c r="H64" s="13">
        <f>SUM(G64,G65,G66,G67)</f>
        <v>1</v>
      </c>
      <c r="I64" s="13">
        <f>4/11</f>
        <v>0.36363636363636365</v>
      </c>
      <c r="J64" s="13">
        <f>H64*I64</f>
        <v>0.36363636363636365</v>
      </c>
    </row>
    <row r="65" spans="4:10" x14ac:dyDescent="0.25">
      <c r="E65" s="13" t="s">
        <v>20</v>
      </c>
      <c r="F65" s="13" t="s">
        <v>52</v>
      </c>
      <c r="G65" s="22">
        <v>0</v>
      </c>
    </row>
    <row r="66" spans="4:10" x14ac:dyDescent="0.25">
      <c r="E66" s="13" t="s">
        <v>13</v>
      </c>
      <c r="F66" s="20" t="s">
        <v>53</v>
      </c>
      <c r="G66" s="22">
        <f>-2/4*LOG(2/4,2)</f>
        <v>0.5</v>
      </c>
    </row>
    <row r="67" spans="4:10" x14ac:dyDescent="0.25">
      <c r="E67" s="13" t="s">
        <v>23</v>
      </c>
      <c r="F67" s="20" t="s">
        <v>53</v>
      </c>
      <c r="G67" s="22">
        <f>-2/4*LOG(2/4,2)</f>
        <v>0.5</v>
      </c>
    </row>
    <row r="68" spans="4:10" x14ac:dyDescent="0.25">
      <c r="G68" s="22"/>
    </row>
    <row r="69" spans="4:10" x14ac:dyDescent="0.25">
      <c r="D69" s="13" t="s">
        <v>50</v>
      </c>
      <c r="E69" s="13" t="s">
        <v>17</v>
      </c>
      <c r="F69" s="13" t="s">
        <v>55</v>
      </c>
      <c r="G69" s="22">
        <v>0</v>
      </c>
      <c r="H69" s="13">
        <f>SUM(G69,G70,G71,G72)</f>
        <v>1</v>
      </c>
      <c r="I69" s="13">
        <f>2/11</f>
        <v>0.18181818181818182</v>
      </c>
      <c r="J69" s="13">
        <f>H69*I69</f>
        <v>0.18181818181818182</v>
      </c>
    </row>
    <row r="70" spans="4:10" x14ac:dyDescent="0.25">
      <c r="E70" s="13" t="s">
        <v>20</v>
      </c>
      <c r="F70" s="20" t="s">
        <v>54</v>
      </c>
      <c r="G70" s="22">
        <f>-1/2*LOG(1/2,2)</f>
        <v>0.5</v>
      </c>
    </row>
    <row r="71" spans="4:10" x14ac:dyDescent="0.25">
      <c r="E71" s="13" t="s">
        <v>13</v>
      </c>
      <c r="F71" s="20" t="s">
        <v>54</v>
      </c>
      <c r="G71" s="22">
        <f>-1/2*LOG(1/2,2)</f>
        <v>0.5</v>
      </c>
    </row>
    <row r="72" spans="4:10" x14ac:dyDescent="0.25">
      <c r="E72" s="13" t="s">
        <v>23</v>
      </c>
      <c r="F72" s="13" t="s">
        <v>55</v>
      </c>
      <c r="G72" s="22">
        <v>0</v>
      </c>
    </row>
    <row r="73" spans="4:10" x14ac:dyDescent="0.25">
      <c r="G73" s="22"/>
    </row>
    <row r="74" spans="4:10" x14ac:dyDescent="0.25">
      <c r="D74" s="13" t="s">
        <v>51</v>
      </c>
      <c r="E74" s="13" t="s">
        <v>17</v>
      </c>
      <c r="F74" s="20" t="s">
        <v>54</v>
      </c>
      <c r="G74" s="22">
        <f>-1/2*LOG(1/2,2)</f>
        <v>0.5</v>
      </c>
      <c r="H74" s="13">
        <f>SUM(G74,G75,G76,G77)</f>
        <v>1</v>
      </c>
      <c r="I74" s="13">
        <f>2/11</f>
        <v>0.18181818181818182</v>
      </c>
      <c r="J74" s="13">
        <f>H74*I74</f>
        <v>0.18181818181818182</v>
      </c>
    </row>
    <row r="75" spans="4:10" x14ac:dyDescent="0.25">
      <c r="E75" s="13" t="s">
        <v>20</v>
      </c>
      <c r="F75" s="20" t="s">
        <v>54</v>
      </c>
      <c r="G75" s="22">
        <f>-1/2*LOG(1/2,2)</f>
        <v>0.5</v>
      </c>
    </row>
    <row r="76" spans="4:10" x14ac:dyDescent="0.25">
      <c r="E76" s="13" t="s">
        <v>13</v>
      </c>
      <c r="F76" s="13" t="s">
        <v>55</v>
      </c>
      <c r="G76" s="22">
        <v>0</v>
      </c>
    </row>
    <row r="77" spans="4:10" x14ac:dyDescent="0.25">
      <c r="E77" s="13" t="s">
        <v>23</v>
      </c>
      <c r="F77" s="13" t="s">
        <v>55</v>
      </c>
      <c r="G77" s="22">
        <v>0</v>
      </c>
    </row>
    <row r="78" spans="4:10" x14ac:dyDescent="0.25">
      <c r="G78" s="22"/>
    </row>
    <row r="79" spans="4:10" x14ac:dyDescent="0.25">
      <c r="D79" s="13" t="s">
        <v>42</v>
      </c>
      <c r="G79" s="22"/>
      <c r="I79" s="13">
        <f>SUM(I59,I64,I69,I74)</f>
        <v>1</v>
      </c>
      <c r="J79" s="13">
        <f>SUM(J59,J64,J69,J74)</f>
        <v>1.1595352274694062</v>
      </c>
    </row>
    <row r="80" spans="4:10" x14ac:dyDescent="0.25">
      <c r="D80" s="13" t="s">
        <v>43</v>
      </c>
      <c r="G80" s="22"/>
      <c r="J80" s="23">
        <f>F22-J79</f>
        <v>0.77672480006212119</v>
      </c>
    </row>
    <row r="81" spans="7:7" x14ac:dyDescent="0.25">
      <c r="G81" s="2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F7D3B-379B-BC45-8D93-56CF41BED2CD}">
  <sheetPr filterMode="1"/>
  <dimension ref="D10:J23"/>
  <sheetViews>
    <sheetView topLeftCell="A8" workbookViewId="0">
      <selection activeCell="F12" sqref="F12"/>
    </sheetView>
  </sheetViews>
  <sheetFormatPr baseColWidth="10" defaultRowHeight="16" x14ac:dyDescent="0.2"/>
  <sheetData>
    <row r="10" spans="4:10" ht="17" thickBot="1" x14ac:dyDescent="0.25">
      <c r="D10" s="11"/>
      <c r="E10" s="11"/>
      <c r="F10" s="11"/>
      <c r="G10" s="11"/>
      <c r="H10" s="11"/>
      <c r="I10" s="11"/>
      <c r="J10" s="11"/>
    </row>
    <row r="11" spans="4:10" ht="20" thickBot="1" x14ac:dyDescent="0.3">
      <c r="D11" s="2"/>
      <c r="E11" s="3" t="s">
        <v>7</v>
      </c>
      <c r="F11" s="3" t="s">
        <v>8</v>
      </c>
      <c r="G11" s="3" t="s">
        <v>9</v>
      </c>
      <c r="H11" s="3" t="s">
        <v>10</v>
      </c>
      <c r="I11" s="3" t="s">
        <v>11</v>
      </c>
      <c r="J11" s="4" t="s">
        <v>12</v>
      </c>
    </row>
    <row r="12" spans="4:10" hidden="1" x14ac:dyDescent="0.2">
      <c r="D12" s="5">
        <v>1</v>
      </c>
      <c r="E12" s="6">
        <v>48000</v>
      </c>
      <c r="F12" s="6" t="s">
        <v>13</v>
      </c>
      <c r="G12" s="7" t="s">
        <v>14</v>
      </c>
      <c r="H12" s="7">
        <v>45</v>
      </c>
      <c r="I12" s="7" t="s">
        <v>15</v>
      </c>
      <c r="J12" s="8" t="s">
        <v>16</v>
      </c>
    </row>
    <row r="13" spans="4:10" hidden="1" x14ac:dyDescent="0.2">
      <c r="D13" s="5">
        <v>2</v>
      </c>
      <c r="E13" s="9">
        <v>25000</v>
      </c>
      <c r="F13" s="9" t="s">
        <v>17</v>
      </c>
      <c r="G13" s="1" t="s">
        <v>14</v>
      </c>
      <c r="H13" s="1">
        <v>25</v>
      </c>
      <c r="I13" s="1" t="s">
        <v>18</v>
      </c>
      <c r="J13" s="10" t="s">
        <v>19</v>
      </c>
    </row>
    <row r="14" spans="4:10" hidden="1" x14ac:dyDescent="0.2">
      <c r="D14" s="5">
        <v>3</v>
      </c>
      <c r="E14" s="9">
        <v>35000</v>
      </c>
      <c r="F14" s="9" t="s">
        <v>20</v>
      </c>
      <c r="G14" s="1" t="s">
        <v>14</v>
      </c>
      <c r="H14" s="1">
        <v>33</v>
      </c>
      <c r="I14" s="1" t="s">
        <v>21</v>
      </c>
      <c r="J14" s="10" t="s">
        <v>19</v>
      </c>
    </row>
    <row r="15" spans="4:10" hidden="1" x14ac:dyDescent="0.2">
      <c r="D15" s="5">
        <v>4</v>
      </c>
      <c r="E15" s="9">
        <v>45000</v>
      </c>
      <c r="F15" s="9" t="s">
        <v>13</v>
      </c>
      <c r="G15" s="1" t="s">
        <v>22</v>
      </c>
      <c r="H15" s="1">
        <v>25</v>
      </c>
      <c r="I15" s="1" t="s">
        <v>18</v>
      </c>
      <c r="J15" s="10" t="s">
        <v>19</v>
      </c>
    </row>
    <row r="16" spans="4:10" hidden="1" x14ac:dyDescent="0.2">
      <c r="D16" s="5">
        <v>5</v>
      </c>
      <c r="E16" s="9">
        <v>65000</v>
      </c>
      <c r="F16" s="9" t="s">
        <v>23</v>
      </c>
      <c r="G16" s="1" t="s">
        <v>22</v>
      </c>
      <c r="H16" s="1">
        <v>35</v>
      </c>
      <c r="I16" s="1" t="s">
        <v>21</v>
      </c>
      <c r="J16" s="10" t="s">
        <v>16</v>
      </c>
    </row>
    <row r="17" spans="4:10" hidden="1" x14ac:dyDescent="0.2">
      <c r="D17" s="5">
        <v>6</v>
      </c>
      <c r="E17" s="9">
        <v>45000</v>
      </c>
      <c r="F17" s="9" t="s">
        <v>13</v>
      </c>
      <c r="G17" s="1" t="s">
        <v>22</v>
      </c>
      <c r="H17" s="1">
        <v>26</v>
      </c>
      <c r="I17" s="1" t="s">
        <v>18</v>
      </c>
      <c r="J17" s="10" t="s">
        <v>19</v>
      </c>
    </row>
    <row r="18" spans="4:10" hidden="1" x14ac:dyDescent="0.2">
      <c r="D18" s="5">
        <v>7</v>
      </c>
      <c r="E18" s="9">
        <v>70000</v>
      </c>
      <c r="F18" s="9" t="s">
        <v>23</v>
      </c>
      <c r="G18" s="1" t="s">
        <v>22</v>
      </c>
      <c r="H18" s="1">
        <v>45</v>
      </c>
      <c r="I18" s="1" t="s">
        <v>15</v>
      </c>
      <c r="J18" s="10" t="s">
        <v>16</v>
      </c>
    </row>
    <row r="19" spans="4:10" hidden="1" x14ac:dyDescent="0.2">
      <c r="D19" s="5">
        <v>8</v>
      </c>
      <c r="E19" s="9">
        <v>50000</v>
      </c>
      <c r="F19" s="9" t="s">
        <v>13</v>
      </c>
      <c r="G19" s="1" t="s">
        <v>27</v>
      </c>
      <c r="H19" s="1">
        <v>40</v>
      </c>
      <c r="I19" s="1" t="s">
        <v>21</v>
      </c>
      <c r="J19" s="10" t="s">
        <v>16</v>
      </c>
    </row>
    <row r="20" spans="4:10" hidden="1" x14ac:dyDescent="0.2">
      <c r="D20" s="5">
        <v>9</v>
      </c>
      <c r="E20" s="9">
        <v>40000</v>
      </c>
      <c r="F20" s="9" t="s">
        <v>20</v>
      </c>
      <c r="G20" s="1" t="s">
        <v>27</v>
      </c>
      <c r="H20" s="1">
        <v>30</v>
      </c>
      <c r="I20" s="1" t="s">
        <v>18</v>
      </c>
      <c r="J20" s="10" t="s">
        <v>19</v>
      </c>
    </row>
    <row r="21" spans="4:10" x14ac:dyDescent="0.2">
      <c r="D21" s="5">
        <v>10</v>
      </c>
      <c r="E21" s="9">
        <v>40000</v>
      </c>
      <c r="F21" s="9" t="s">
        <v>20</v>
      </c>
      <c r="G21" s="1" t="s">
        <v>24</v>
      </c>
      <c r="H21" s="1">
        <v>50</v>
      </c>
      <c r="I21" s="1" t="s">
        <v>15</v>
      </c>
      <c r="J21" s="10" t="s">
        <v>16</v>
      </c>
    </row>
    <row r="22" spans="4:10" x14ac:dyDescent="0.2">
      <c r="D22" s="5">
        <v>11</v>
      </c>
      <c r="E22" s="9">
        <v>25000</v>
      </c>
      <c r="F22" s="9" t="s">
        <v>17</v>
      </c>
      <c r="G22" s="1" t="s">
        <v>24</v>
      </c>
      <c r="H22" s="1">
        <v>25</v>
      </c>
      <c r="I22" s="1" t="s">
        <v>18</v>
      </c>
      <c r="J22" s="10" t="s">
        <v>19</v>
      </c>
    </row>
    <row r="23" spans="4:10" x14ac:dyDescent="0.2">
      <c r="D23" s="11"/>
      <c r="E23" s="11"/>
      <c r="F23" s="11"/>
      <c r="G23" s="11"/>
      <c r="H23" s="11"/>
      <c r="I23" s="11"/>
      <c r="J23" s="11"/>
    </row>
  </sheetData>
  <autoFilter ref="D11:J22" xr:uid="{7D683B51-EBD1-084F-AFEA-096E417332F8}">
    <filterColumn colId="3">
      <filters>
        <filter val="Stuff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hilonimehta0205@gmail.com</dc:creator>
  <cp:lastModifiedBy>Microsoft Office User</cp:lastModifiedBy>
  <dcterms:created xsi:type="dcterms:W3CDTF">2019-10-29T01:21:18Z</dcterms:created>
  <dcterms:modified xsi:type="dcterms:W3CDTF">2019-10-29T03:16:05Z</dcterms:modified>
</cp:coreProperties>
</file>