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dadnya_98/Downloads/"/>
    </mc:Choice>
  </mc:AlternateContent>
  <xr:revisionPtr revIDLastSave="0" documentId="13_ncr:1_{FBA83CAB-573C-3F48-B34F-C0FA57F12420}" xr6:coauthVersionLast="45" xr6:coauthVersionMax="45" xr10:uidLastSave="{00000000-0000-0000-0000-000000000000}"/>
  <bookViews>
    <workbookView xWindow="0" yWindow="460" windowWidth="23260" windowHeight="12580" xr2:uid="{00000000-000D-0000-FFFF-FFFF00000000}"/>
  </bookViews>
  <sheets>
    <sheet name="Sheet 1" sheetId="1" r:id="rId1"/>
  </sheets>
  <definedNames>
    <definedName name="_xlnm._FilterDatabase" localSheetId="0" hidden="1">'Sheet 1'!$A$1:$G$7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G30" i="1"/>
  <c r="G89" i="1" l="1"/>
  <c r="D89" i="1"/>
  <c r="C15" i="1" l="1"/>
  <c r="K23" i="1" l="1"/>
  <c r="K65" i="1" s="1"/>
  <c r="K82" i="1" s="1"/>
  <c r="K124" i="1" s="1"/>
  <c r="J23" i="1"/>
  <c r="J24" i="1"/>
  <c r="J22" i="1"/>
  <c r="H22" i="1"/>
  <c r="H64" i="1" s="1"/>
  <c r="G23" i="1"/>
  <c r="G65" i="1" s="1"/>
  <c r="G82" i="1" s="1"/>
  <c r="G124" i="1" s="1"/>
  <c r="G24" i="1"/>
  <c r="G66" i="1" s="1"/>
  <c r="G83" i="1" s="1"/>
  <c r="G125" i="1" s="1"/>
  <c r="G22" i="1"/>
  <c r="G64" i="1" s="1"/>
  <c r="G81" i="1" s="1"/>
  <c r="G123" i="1" s="1"/>
  <c r="F23" i="1"/>
  <c r="F24" i="1"/>
  <c r="F25" i="1"/>
  <c r="F26" i="1"/>
  <c r="F22" i="1"/>
  <c r="D23" i="1"/>
  <c r="D24" i="1"/>
  <c r="D25" i="1"/>
  <c r="D26" i="1"/>
  <c r="D22" i="1"/>
  <c r="B23" i="1"/>
  <c r="B65" i="1" s="1"/>
  <c r="B24" i="1"/>
  <c r="B66" i="1" s="1"/>
  <c r="B25" i="1"/>
  <c r="B67" i="1" s="1"/>
  <c r="B26" i="1"/>
  <c r="B68" i="1" s="1"/>
  <c r="B22" i="1"/>
  <c r="B64" i="1" s="1"/>
  <c r="A23" i="1"/>
  <c r="A65" i="1" s="1"/>
  <c r="A82" i="1" s="1"/>
  <c r="A124" i="1" s="1"/>
  <c r="A24" i="1"/>
  <c r="A66" i="1" s="1"/>
  <c r="A83" i="1" s="1"/>
  <c r="A125" i="1" s="1"/>
  <c r="A25" i="1"/>
  <c r="A67" i="1" s="1"/>
  <c r="A84" i="1" s="1"/>
  <c r="A126" i="1" s="1"/>
  <c r="A26" i="1"/>
  <c r="A68" i="1" s="1"/>
  <c r="A85" i="1" s="1"/>
  <c r="A127" i="1" s="1"/>
  <c r="A22" i="1"/>
  <c r="A64" i="1" s="1"/>
  <c r="A81" i="1" s="1"/>
  <c r="A123" i="1" s="1"/>
  <c r="B85" i="1" l="1"/>
  <c r="B127" i="1" s="1"/>
  <c r="B82" i="1"/>
  <c r="B124" i="1" s="1"/>
  <c r="B84" i="1"/>
  <c r="B126" i="1" s="1"/>
  <c r="B83" i="1"/>
  <c r="B125" i="1" s="1"/>
  <c r="B81" i="1"/>
  <c r="B123" i="1" s="1"/>
  <c r="H81" i="1"/>
  <c r="H123" i="1" s="1"/>
  <c r="C16" i="1"/>
  <c r="G16" i="1" l="1"/>
  <c r="G15" i="1"/>
  <c r="H23" i="1" s="1"/>
  <c r="H65" i="1" l="1"/>
  <c r="H24" i="1"/>
  <c r="H66" i="1" s="1"/>
  <c r="C17" i="1"/>
  <c r="G17" i="1" s="1"/>
  <c r="A30" i="1" s="1"/>
  <c r="B35" i="1" s="1"/>
  <c r="D39" i="1" l="1"/>
  <c r="F39" i="1" s="1"/>
  <c r="J66" i="1" s="1"/>
  <c r="B39" i="1"/>
  <c r="D37" i="1"/>
  <c r="F37" i="1" s="1"/>
  <c r="J65" i="1" s="1"/>
  <c r="D35" i="1"/>
  <c r="F35" i="1" s="1"/>
  <c r="J64" i="1" s="1"/>
  <c r="B37" i="1"/>
  <c r="J30" i="1"/>
  <c r="L23" i="1"/>
  <c r="L65" i="1" s="1"/>
  <c r="N21" i="1"/>
  <c r="N25" i="1" s="1"/>
  <c r="J82" i="1" l="1"/>
  <c r="J83" i="1"/>
  <c r="J81" i="1"/>
  <c r="D43" i="1"/>
  <c r="F43" i="1" s="1"/>
  <c r="D65" i="1" s="1"/>
  <c r="D47" i="1"/>
  <c r="F47" i="1" s="1"/>
  <c r="D67" i="1" s="1"/>
  <c r="D41" i="1"/>
  <c r="F41" i="1" s="1"/>
  <c r="D64" i="1" s="1"/>
  <c r="D45" i="1"/>
  <c r="F45" i="1" s="1"/>
  <c r="D66" i="1" s="1"/>
  <c r="D49" i="1"/>
  <c r="F49" i="1" s="1"/>
  <c r="D68" i="1" s="1"/>
  <c r="D59" i="1"/>
  <c r="F59" i="1" s="1"/>
  <c r="F68" i="1" s="1"/>
  <c r="D51" i="1"/>
  <c r="F51" i="1" s="1"/>
  <c r="F64" i="1" s="1"/>
  <c r="D57" i="1"/>
  <c r="F57" i="1" s="1"/>
  <c r="F67" i="1" s="1"/>
  <c r="D55" i="1"/>
  <c r="F55" i="1" s="1"/>
  <c r="F66" i="1" s="1"/>
  <c r="D53" i="1"/>
  <c r="F53" i="1" s="1"/>
  <c r="F65" i="1" s="1"/>
  <c r="D83" i="1" l="1"/>
  <c r="D85" i="1"/>
  <c r="D81" i="1"/>
  <c r="F82" i="1"/>
  <c r="F84" i="1"/>
  <c r="D82" i="1"/>
  <c r="D84" i="1"/>
  <c r="F83" i="1"/>
  <c r="F85" i="1"/>
  <c r="F81" i="1"/>
  <c r="C75" i="1"/>
  <c r="G75" i="1" s="1"/>
  <c r="H83" i="1" s="1"/>
  <c r="C74" i="1"/>
  <c r="G74" i="1" s="1"/>
  <c r="H82" i="1" l="1"/>
  <c r="C76" i="1"/>
  <c r="G76" i="1" s="1"/>
  <c r="N80" i="1" s="1"/>
  <c r="N84" i="1" s="1"/>
  <c r="H125" i="1"/>
  <c r="H124" i="1" l="1"/>
  <c r="L82" i="1"/>
  <c r="L124" i="1" s="1"/>
  <c r="A89" i="1"/>
  <c r="B94" i="1" l="1"/>
  <c r="D96" i="1" s="1"/>
  <c r="F96" i="1" s="1"/>
  <c r="J124" i="1" s="1"/>
  <c r="J89" i="1"/>
  <c r="B96" i="1" l="1"/>
  <c r="D100" i="1" s="1"/>
  <c r="F100" i="1" s="1"/>
  <c r="D123" i="1" s="1"/>
  <c r="D94" i="1"/>
  <c r="F94" i="1" s="1"/>
  <c r="J123" i="1" s="1"/>
  <c r="D98" i="1"/>
  <c r="F98" i="1" s="1"/>
  <c r="J125" i="1" s="1"/>
  <c r="B98" i="1"/>
  <c r="D112" i="1" s="1"/>
  <c r="F112" i="1" s="1"/>
  <c r="F124" i="1" s="1"/>
  <c r="D108" i="1" l="1"/>
  <c r="F108" i="1" s="1"/>
  <c r="D127" i="1" s="1"/>
  <c r="D104" i="1"/>
  <c r="F104" i="1" s="1"/>
  <c r="D125" i="1" s="1"/>
  <c r="D102" i="1"/>
  <c r="F102" i="1" s="1"/>
  <c r="D124" i="1" s="1"/>
  <c r="D106" i="1"/>
  <c r="F106" i="1" s="1"/>
  <c r="D126" i="1" s="1"/>
  <c r="D116" i="1"/>
  <c r="F116" i="1" s="1"/>
  <c r="F126" i="1" s="1"/>
  <c r="D110" i="1"/>
  <c r="F110" i="1" s="1"/>
  <c r="F123" i="1" s="1"/>
  <c r="D118" i="1"/>
  <c r="F118" i="1" s="1"/>
  <c r="F127" i="1" s="1"/>
  <c r="D114" i="1"/>
  <c r="F114" i="1" s="1"/>
  <c r="F1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Garg</author>
    <author>Arun Garg</author>
  </authors>
  <commentList>
    <comment ref="A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Net</t>
        </r>
        <r>
          <rPr>
            <sz val="8"/>
            <color indexed="81"/>
            <rFont val="Tahoma"/>
            <family val="2"/>
          </rPr>
          <t>J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12"/>
            <color indexed="81"/>
            <rFont val="Tahoma"/>
            <family val="2"/>
          </rPr>
          <t>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W</t>
        </r>
        <r>
          <rPr>
            <sz val="8"/>
            <color indexed="81"/>
            <rFont val="Tahoma"/>
            <family val="2"/>
          </rPr>
          <t>IJ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*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X</t>
        </r>
        <r>
          <rPr>
            <sz val="8"/>
            <color indexed="81"/>
            <rFont val="Tahoma"/>
            <family val="2"/>
          </rPr>
          <t>IJ</t>
        </r>
      </text>
    </comment>
    <comment ref="E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N2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J2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A3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based on the node is in output layer or in hidden layer.
for outpur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 xml:space="preserve">node = output * (1 - output) * (actual - output),
for hidden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 = output * (1 - output) * ∑ W</t>
        </r>
        <r>
          <rPr>
            <sz val="6"/>
            <color indexed="81"/>
            <rFont val="Arial"/>
            <family val="2"/>
          </rPr>
          <t>JK</t>
        </r>
        <r>
          <rPr>
            <sz val="8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</t>
        </r>
      </text>
    </comment>
    <comment ref="C3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∆W</t>
        </r>
        <r>
          <rPr>
            <sz val="8"/>
            <color indexed="81"/>
            <rFont val="Gisha"/>
            <family val="2"/>
          </rPr>
          <t>IJ</t>
        </r>
        <r>
          <rPr>
            <sz val="11"/>
            <color indexed="81"/>
            <rFont val="Gisha"/>
            <family val="2"/>
          </rPr>
          <t xml:space="preserve"> = ᶯ * ᵟ * X</t>
        </r>
        <r>
          <rPr>
            <sz val="8"/>
            <color indexed="81"/>
            <rFont val="Gisha"/>
            <family val="2"/>
          </rPr>
          <t>IJ,
weight correction = learning rate * 
                                 delta function *
                                 node value</t>
        </r>
      </text>
    </comment>
    <comment ref="E3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weight currection</t>
        </r>
      </text>
    </comment>
    <comment ref="A73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>Net</t>
        </r>
        <r>
          <rPr>
            <sz val="8"/>
            <color rgb="FF000000"/>
            <rFont val="Tahoma"/>
            <family val="2"/>
          </rPr>
          <t>J</t>
        </r>
        <r>
          <rPr>
            <sz val="9"/>
            <color rgb="FF000000"/>
            <rFont val="Tahoma"/>
            <family val="2"/>
          </rPr>
          <t xml:space="preserve"> = </t>
        </r>
        <r>
          <rPr>
            <sz val="12"/>
            <color rgb="FF000000"/>
            <rFont val="Tahoma"/>
            <family val="2"/>
          </rPr>
          <t>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W</t>
        </r>
        <r>
          <rPr>
            <sz val="8"/>
            <color rgb="FF000000"/>
            <rFont val="Tahoma"/>
            <family val="2"/>
          </rPr>
          <t>IJ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*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X</t>
        </r>
        <r>
          <rPr>
            <sz val="8"/>
            <color rgb="FF000000"/>
            <rFont val="Tahoma"/>
            <family val="2"/>
          </rPr>
          <t>IJ</t>
        </r>
      </text>
    </comment>
    <comment ref="E7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N8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J8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A93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based on the node is in output layer or in hidden layer.
</t>
        </r>
        <r>
          <rPr>
            <sz val="8"/>
            <color rgb="FF000000"/>
            <rFont val="Tahoma"/>
            <family val="2"/>
          </rPr>
          <t xml:space="preserve">for outpur layer, </t>
        </r>
        <r>
          <rPr>
            <sz val="11"/>
            <color rgb="FF000000"/>
            <rFont val="Arial"/>
            <family val="2"/>
          </rPr>
          <t>ᵟ</t>
        </r>
        <r>
          <rPr>
            <sz val="8"/>
            <color rgb="FF000000"/>
            <rFont val="Arial"/>
            <family val="2"/>
          </rPr>
          <t xml:space="preserve">node = output * (1 - output) * (actual - output),
</t>
        </r>
        <r>
          <rPr>
            <sz val="8"/>
            <color rgb="FF000000"/>
            <rFont val="Arial"/>
            <family val="2"/>
          </rPr>
          <t xml:space="preserve">for hidden layer, </t>
        </r>
        <r>
          <rPr>
            <sz val="11"/>
            <color rgb="FF000000"/>
            <rFont val="Arial"/>
            <family val="2"/>
          </rPr>
          <t>ᵟ</t>
        </r>
        <r>
          <rPr>
            <sz val="8"/>
            <color rgb="FF000000"/>
            <rFont val="Arial"/>
            <family val="2"/>
          </rPr>
          <t>node = output * (1 - output) * ∑ W</t>
        </r>
        <r>
          <rPr>
            <sz val="6"/>
            <color rgb="FF000000"/>
            <rFont val="Arial"/>
            <family val="2"/>
          </rPr>
          <t>JK</t>
        </r>
        <r>
          <rPr>
            <sz val="8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ᵟ</t>
        </r>
        <r>
          <rPr>
            <sz val="8"/>
            <color rgb="FF000000"/>
            <rFont val="Arial"/>
            <family val="2"/>
          </rPr>
          <t>node</t>
        </r>
      </text>
    </comment>
    <comment ref="C9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∆W</t>
        </r>
        <r>
          <rPr>
            <sz val="8"/>
            <color indexed="81"/>
            <rFont val="Gisha"/>
            <family val="2"/>
          </rPr>
          <t>IJ</t>
        </r>
        <r>
          <rPr>
            <sz val="11"/>
            <color indexed="81"/>
            <rFont val="Gisha"/>
            <family val="2"/>
          </rPr>
          <t xml:space="preserve"> = ᶯ * ᵟ * X</t>
        </r>
        <r>
          <rPr>
            <sz val="8"/>
            <color indexed="81"/>
            <rFont val="Gisha"/>
            <family val="2"/>
          </rPr>
          <t>IJ,
weight correction = learning rate * 
                                 delta function *
                                 node value</t>
        </r>
      </text>
    </comment>
    <comment ref="E9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weight currection</t>
        </r>
      </text>
    </comment>
  </commentList>
</comments>
</file>

<file path=xl/sharedStrings.xml><?xml version="1.0" encoding="utf-8"?>
<sst xmlns="http://schemas.openxmlformats.org/spreadsheetml/2006/main" count="260" uniqueCount="79">
  <si>
    <t>Node</t>
  </si>
  <si>
    <t>INPUT LAYER</t>
  </si>
  <si>
    <t>Value</t>
  </si>
  <si>
    <t>Weight to A</t>
  </si>
  <si>
    <t>Weight to Z</t>
  </si>
  <si>
    <t>Weight to B</t>
  </si>
  <si>
    <t>HIDDEN LAYER</t>
  </si>
  <si>
    <t>OUTPUT LAYER</t>
  </si>
  <si>
    <t>A =</t>
  </si>
  <si>
    <t>B =</t>
  </si>
  <si>
    <t>Z =</t>
  </si>
  <si>
    <t>COMBINATION FUNCTION</t>
  </si>
  <si>
    <t>ACTIVATION FUNCTION</t>
  </si>
  <si>
    <t>Net</t>
  </si>
  <si>
    <t>Actual Value</t>
  </si>
  <si>
    <t>Error Rate</t>
  </si>
  <si>
    <t>Output</t>
  </si>
  <si>
    <t>1 =</t>
  </si>
  <si>
    <t>2 =</t>
  </si>
  <si>
    <t>3 =</t>
  </si>
  <si>
    <t>4 =</t>
  </si>
  <si>
    <t>X =</t>
  </si>
  <si>
    <t>XX=</t>
  </si>
  <si>
    <t>Predicted Output</t>
  </si>
  <si>
    <t>Actual Output</t>
  </si>
  <si>
    <t>Learning Factor</t>
  </si>
  <si>
    <t>WEIGHT CALCULATION</t>
  </si>
  <si>
    <t>First Pass Through</t>
  </si>
  <si>
    <t>Second Pass Through</t>
  </si>
  <si>
    <t>f(Net)</t>
  </si>
  <si>
    <t>WXA =</t>
  </si>
  <si>
    <t>WXB =</t>
  </si>
  <si>
    <t>WXXZ =</t>
  </si>
  <si>
    <t>W1A =</t>
  </si>
  <si>
    <t>W1B =</t>
  </si>
  <si>
    <t>WAZ =</t>
  </si>
  <si>
    <t>W2A =</t>
  </si>
  <si>
    <t>W2B =</t>
  </si>
  <si>
    <t>WBZ =</t>
  </si>
  <si>
    <t>W3A =</t>
  </si>
  <si>
    <t>W3B =</t>
  </si>
  <si>
    <t>Learning Rate (ᶯ)</t>
  </si>
  <si>
    <t>W4A =</t>
  </si>
  <si>
    <t>W4B =</t>
  </si>
  <si>
    <t>DELTA (ᵟ)</t>
  </si>
  <si>
    <t>∆W IJ</t>
  </si>
  <si>
    <t>WIJ</t>
  </si>
  <si>
    <t>ᵟZ =</t>
  </si>
  <si>
    <t>∆WXXZ =</t>
  </si>
  <si>
    <t>ᵟA =</t>
  </si>
  <si>
    <t>∆WAZ =</t>
  </si>
  <si>
    <t>ᵟB =</t>
  </si>
  <si>
    <t>∆WBZ =</t>
  </si>
  <si>
    <t>∆WXA =</t>
  </si>
  <si>
    <t>∆W1A =</t>
  </si>
  <si>
    <t>∆W2A =</t>
  </si>
  <si>
    <t>∆W3A =</t>
  </si>
  <si>
    <t>∆W4A =</t>
  </si>
  <si>
    <t>∆WXB =</t>
  </si>
  <si>
    <t>∆W1B =</t>
  </si>
  <si>
    <t>∆W2B =</t>
  </si>
  <si>
    <t>∆W3B =</t>
  </si>
  <si>
    <t>∆W4B =</t>
  </si>
  <si>
    <r>
      <t>Net</t>
    </r>
    <r>
      <rPr>
        <b/>
        <sz val="14"/>
        <color theme="1"/>
        <rFont val="Times New Roman"/>
        <family val="1"/>
      </rPr>
      <t xml:space="preserve">A </t>
    </r>
    <r>
      <rPr>
        <sz val="14"/>
        <color theme="1"/>
        <rFont val="Times New Roman"/>
        <family val="1"/>
      </rPr>
      <t>=</t>
    </r>
  </si>
  <si>
    <r>
      <t>f(Net</t>
    </r>
    <r>
      <rPr>
        <b/>
        <sz val="14"/>
        <color theme="1"/>
        <rFont val="Times New Roman"/>
        <family val="1"/>
      </rPr>
      <t>A</t>
    </r>
    <r>
      <rPr>
        <sz val="14"/>
        <color theme="1"/>
        <rFont val="Times New Roman"/>
        <family val="1"/>
      </rPr>
      <t>) =</t>
    </r>
  </si>
  <si>
    <r>
      <t>Net</t>
    </r>
    <r>
      <rPr>
        <b/>
        <sz val="14"/>
        <color theme="1"/>
        <rFont val="Times New Roman"/>
        <family val="1"/>
      </rPr>
      <t>B =</t>
    </r>
  </si>
  <si>
    <r>
      <t>f(Net</t>
    </r>
    <r>
      <rPr>
        <b/>
        <sz val="14"/>
        <color theme="1"/>
        <rFont val="Times New Roman"/>
        <family val="1"/>
      </rPr>
      <t>B</t>
    </r>
    <r>
      <rPr>
        <sz val="14"/>
        <color theme="1"/>
        <rFont val="Times New Roman"/>
        <family val="1"/>
      </rPr>
      <t>) =</t>
    </r>
  </si>
  <si>
    <r>
      <t>Net</t>
    </r>
    <r>
      <rPr>
        <b/>
        <sz val="14"/>
        <color theme="1"/>
        <rFont val="Times New Roman"/>
        <family val="1"/>
      </rPr>
      <t>Z =</t>
    </r>
  </si>
  <si>
    <r>
      <t>f(Net</t>
    </r>
    <r>
      <rPr>
        <b/>
        <sz val="14"/>
        <color theme="1"/>
        <rFont val="Times New Roman"/>
        <family val="1"/>
      </rPr>
      <t>Z</t>
    </r>
    <r>
      <rPr>
        <sz val="14"/>
        <color theme="1"/>
        <rFont val="Times New Roman"/>
        <family val="1"/>
      </rPr>
      <t>) =</t>
    </r>
  </si>
  <si>
    <t xml:space="preserve">Calculating nodes value for Hidden and Output Layer by calculating Combination Function and Activation / Sigmoid Function </t>
  </si>
  <si>
    <t>Input Values and Weights after calculating combination and activation function</t>
  </si>
  <si>
    <t>Input Values and Weights for the Network after second pass through</t>
  </si>
  <si>
    <t>Calculating all Outputs and Values of the Network for second pass through</t>
  </si>
  <si>
    <t>Input Values and Weights for the Network after first pass through</t>
  </si>
  <si>
    <t>Calculating all Outputs and Values of the Network for first pass through</t>
  </si>
  <si>
    <t>Q.3</t>
  </si>
  <si>
    <t>A neural network consists of 4 nodes in the input layer (1, 2, 3, 4), two nodes in</t>
  </si>
  <si>
    <t>the hidden layer (A, B), and one node in the output layer (z).</t>
  </si>
  <si>
    <t>Use the following input values and weights to calculate the output of the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</si>
</sst>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000"/>
  </numFmts>
  <fonts count="28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sz val="11"/>
      <color indexed="81"/>
      <name val="Arial"/>
      <family val="2"/>
    </font>
    <font>
      <sz val="8"/>
      <color indexed="81"/>
      <name val="Arial"/>
      <family val="2"/>
    </font>
    <font>
      <sz val="6"/>
      <color indexed="81"/>
      <name val="Arial"/>
      <family val="2"/>
    </font>
    <font>
      <sz val="11"/>
      <color indexed="81"/>
      <name val="Gisha"/>
      <family val="2"/>
    </font>
    <font>
      <sz val="8"/>
      <color indexed="81"/>
      <name val="Gisha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Tahoma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000000"/>
      <name val="Arial"/>
      <family val="2"/>
    </font>
    <font>
      <sz val="16"/>
      <color theme="1"/>
      <name val="Calibri"/>
      <family val="2"/>
      <scheme val="minor"/>
    </font>
    <font>
      <sz val="1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1" fillId="0" borderId="0" xfId="0" applyFont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4" fillId="2" borderId="4" xfId="0" applyFont="1" applyFill="1" applyBorder="1" applyAlignment="1">
      <alignment horizontal="right" vertical="center"/>
    </xf>
    <xf numFmtId="0" fontId="14" fillId="2" borderId="13" xfId="0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4" fillId="2" borderId="4" xfId="0" quotePrefix="1" applyFont="1" applyFill="1" applyBorder="1" applyAlignment="1">
      <alignment horizontal="right" vertical="center"/>
    </xf>
    <xf numFmtId="164" fontId="11" fillId="2" borderId="5" xfId="0" applyNumberFormat="1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right" vertical="center"/>
    </xf>
    <xf numFmtId="0" fontId="14" fillId="2" borderId="17" xfId="0" applyFont="1" applyFill="1" applyBorder="1" applyAlignment="1">
      <alignment horizontal="right" vertical="center"/>
    </xf>
    <xf numFmtId="0" fontId="14" fillId="2" borderId="16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14" fillId="2" borderId="5" xfId="0" applyFont="1" applyFill="1" applyBorder="1" applyAlignment="1">
      <alignment horizontal="right" vertical="center"/>
    </xf>
    <xf numFmtId="164" fontId="11" fillId="2" borderId="13" xfId="0" applyNumberFormat="1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right" vertical="center"/>
    </xf>
    <xf numFmtId="166" fontId="11" fillId="2" borderId="5" xfId="0" applyNumberFormat="1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right" vertical="center"/>
    </xf>
    <xf numFmtId="167" fontId="11" fillId="2" borderId="11" xfId="0" applyNumberFormat="1" applyFont="1" applyFill="1" applyBorder="1" applyAlignment="1">
      <alignment horizontal="left" vertical="center"/>
    </xf>
    <xf numFmtId="167" fontId="11" fillId="2" borderId="5" xfId="0" applyNumberFormat="1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right" vertical="center"/>
    </xf>
    <xf numFmtId="167" fontId="11" fillId="2" borderId="13" xfId="0" applyNumberFormat="1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166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66" fontId="11" fillId="2" borderId="8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right" vertical="center"/>
    </xf>
    <xf numFmtId="167" fontId="11" fillId="2" borderId="16" xfId="0" applyNumberFormat="1" applyFont="1" applyFill="1" applyBorder="1" applyAlignment="1">
      <alignment horizontal="left" vertical="center"/>
    </xf>
    <xf numFmtId="167" fontId="11" fillId="2" borderId="8" xfId="0" applyNumberFormat="1" applyFont="1" applyFill="1" applyBorder="1" applyAlignment="1">
      <alignment horizontal="left" vertical="center"/>
    </xf>
    <xf numFmtId="167" fontId="14" fillId="2" borderId="13" xfId="0" applyNumberFormat="1" applyFont="1" applyFill="1" applyBorder="1" applyAlignment="1">
      <alignment horizontal="left" vertical="center"/>
    </xf>
    <xf numFmtId="167" fontId="14" fillId="2" borderId="5" xfId="0" applyNumberFormat="1" applyFont="1" applyFill="1" applyBorder="1" applyAlignment="1">
      <alignment horizontal="left" vertical="center"/>
    </xf>
    <xf numFmtId="167" fontId="14" fillId="2" borderId="16" xfId="0" applyNumberFormat="1" applyFont="1" applyFill="1" applyBorder="1" applyAlignment="1">
      <alignment horizontal="left" vertical="center"/>
    </xf>
    <xf numFmtId="167" fontId="14" fillId="2" borderId="8" xfId="0" applyNumberFormat="1" applyFont="1" applyFill="1" applyBorder="1" applyAlignment="1">
      <alignment horizontal="left" vertical="center"/>
    </xf>
    <xf numFmtId="165" fontId="14" fillId="2" borderId="5" xfId="0" applyNumberFormat="1" applyFont="1" applyFill="1" applyBorder="1" applyAlignment="1">
      <alignment horizontal="left" vertical="center"/>
    </xf>
    <xf numFmtId="165" fontId="14" fillId="2" borderId="8" xfId="0" applyNumberFormat="1" applyFont="1" applyFill="1" applyBorder="1" applyAlignment="1">
      <alignment horizontal="left" vertical="center"/>
    </xf>
    <xf numFmtId="164" fontId="11" fillId="2" borderId="5" xfId="0" quotePrefix="1" applyNumberFormat="1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3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2" fillId="4" borderId="18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0" borderId="7" xfId="0" applyFont="1" applyBorder="1"/>
    <xf numFmtId="164" fontId="11" fillId="2" borderId="7" xfId="0" applyNumberFormat="1" applyFont="1" applyFill="1" applyBorder="1" applyAlignment="1">
      <alignment horizontal="left" vertical="center"/>
    </xf>
    <xf numFmtId="164" fontId="11" fillId="2" borderId="8" xfId="0" applyNumberFormat="1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11" fillId="0" borderId="0" xfId="0" applyFont="1"/>
    <xf numFmtId="164" fontId="11" fillId="2" borderId="0" xfId="0" applyNumberFormat="1" applyFont="1" applyFill="1" applyBorder="1" applyAlignment="1">
      <alignment horizontal="left" vertical="center"/>
    </xf>
    <xf numFmtId="164" fontId="11" fillId="2" borderId="5" xfId="0" applyNumberFormat="1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4" borderId="19" xfId="0" applyFont="1" applyFill="1" applyBorder="1"/>
    <xf numFmtId="0" fontId="11" fillId="4" borderId="20" xfId="0" applyFont="1" applyFill="1" applyBorder="1"/>
    <xf numFmtId="0" fontId="11" fillId="0" borderId="5" xfId="0" applyFont="1" applyBorder="1"/>
    <xf numFmtId="0" fontId="11" fillId="0" borderId="7" xfId="0" applyFont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1" fillId="6" borderId="10" xfId="0" applyFont="1" applyFill="1" applyBorder="1"/>
    <xf numFmtId="0" fontId="12" fillId="6" borderId="10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24</xdr:col>
      <xdr:colOff>291631</xdr:colOff>
      <xdr:row>7</xdr:row>
      <xdr:rowOff>69346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F462B9-4BC7-2A4C-9E13-21A164907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70600" y="304800"/>
          <a:ext cx="4558831" cy="149174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26</xdr:col>
      <xdr:colOff>262870</xdr:colOff>
      <xdr:row>22</xdr:row>
      <xdr:rowOff>135467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9C46BD-286F-4642-8E9D-DDA7E2811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81800" y="3251200"/>
          <a:ext cx="5241270" cy="211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7"/>
  <sheetViews>
    <sheetView tabSelected="1" zoomScale="50" zoomScaleNormal="61" workbookViewId="0">
      <selection activeCell="R80" sqref="R80"/>
    </sheetView>
  </sheetViews>
  <sheetFormatPr baseColWidth="10" defaultColWidth="9.1640625" defaultRowHeight="18"/>
  <cols>
    <col min="1" max="1" width="6.6640625" style="1" customWidth="1"/>
    <col min="2" max="2" width="13.5" style="1" customWidth="1"/>
    <col min="3" max="3" width="18.83203125" style="1" customWidth="1"/>
    <col min="4" max="4" width="21" style="1" customWidth="1"/>
    <col min="5" max="5" width="20.1640625" style="1" customWidth="1"/>
    <col min="6" max="6" width="20.5" style="1" customWidth="1"/>
    <col min="7" max="7" width="7.6640625" style="1" customWidth="1"/>
    <col min="8" max="8" width="13.83203125" style="1" customWidth="1"/>
    <col min="9" max="9" width="19.1640625" style="1" customWidth="1"/>
    <col min="10" max="10" width="21.1640625" style="1" customWidth="1"/>
    <col min="11" max="11" width="7.6640625" style="1" customWidth="1"/>
    <col min="12" max="12" width="13.1640625" style="1" customWidth="1"/>
    <col min="13" max="13" width="7.6640625" style="1" customWidth="1"/>
    <col min="14" max="14" width="9.5" style="1" customWidth="1"/>
    <col min="15" max="15" width="16.1640625" style="1" customWidth="1"/>
    <col min="16" max="16384" width="9.1640625" style="1"/>
  </cols>
  <sheetData>
    <row r="1" spans="1:33" ht="24.5" customHeight="1" thickBot="1">
      <c r="A1" s="97" t="s">
        <v>1</v>
      </c>
      <c r="B1" s="99"/>
      <c r="C1" s="99"/>
      <c r="D1" s="99"/>
      <c r="E1" s="99"/>
      <c r="F1" s="98"/>
      <c r="G1" s="97" t="s">
        <v>6</v>
      </c>
      <c r="H1" s="99"/>
      <c r="I1" s="99"/>
      <c r="J1" s="98"/>
      <c r="K1" s="97" t="s">
        <v>7</v>
      </c>
      <c r="L1" s="98"/>
      <c r="M1" s="2"/>
      <c r="N1" s="3"/>
    </row>
    <row r="2" spans="1:33" ht="24" customHeight="1">
      <c r="A2" s="107" t="s">
        <v>0</v>
      </c>
      <c r="B2" s="108" t="s">
        <v>2</v>
      </c>
      <c r="C2" s="109" t="s">
        <v>3</v>
      </c>
      <c r="D2" s="110"/>
      <c r="E2" s="109" t="s">
        <v>5</v>
      </c>
      <c r="F2" s="110"/>
      <c r="G2" s="107" t="s">
        <v>0</v>
      </c>
      <c r="H2" s="108" t="s">
        <v>2</v>
      </c>
      <c r="I2" s="109" t="s">
        <v>4</v>
      </c>
      <c r="J2" s="110"/>
      <c r="K2" s="111" t="s">
        <v>0</v>
      </c>
      <c r="L2" s="112" t="s">
        <v>2</v>
      </c>
      <c r="N2" s="83" t="s">
        <v>14</v>
      </c>
      <c r="O2" s="84"/>
    </row>
    <row r="3" spans="1:33" ht="19" thickBot="1">
      <c r="A3" s="4" t="s">
        <v>21</v>
      </c>
      <c r="B3" s="7">
        <v>1</v>
      </c>
      <c r="C3" s="4" t="s">
        <v>30</v>
      </c>
      <c r="D3" s="7">
        <v>0.5</v>
      </c>
      <c r="E3" s="4" t="s">
        <v>31</v>
      </c>
      <c r="F3" s="7">
        <v>0.6</v>
      </c>
      <c r="G3" s="4" t="s">
        <v>22</v>
      </c>
      <c r="H3" s="7">
        <v>1</v>
      </c>
      <c r="I3" s="4" t="s">
        <v>32</v>
      </c>
      <c r="J3" s="7">
        <v>0.4</v>
      </c>
      <c r="K3" s="8"/>
      <c r="L3" s="9"/>
      <c r="N3" s="79">
        <v>0.8</v>
      </c>
      <c r="O3" s="80"/>
    </row>
    <row r="4" spans="1:33" ht="15.75" customHeight="1">
      <c r="A4" s="10" t="s">
        <v>17</v>
      </c>
      <c r="B4" s="57">
        <v>0.2</v>
      </c>
      <c r="C4" s="4" t="s">
        <v>33</v>
      </c>
      <c r="D4" s="7">
        <v>0.6</v>
      </c>
      <c r="E4" s="4" t="s">
        <v>34</v>
      </c>
      <c r="F4" s="7">
        <v>0.5</v>
      </c>
      <c r="G4" s="4" t="s">
        <v>8</v>
      </c>
      <c r="H4" s="59"/>
      <c r="I4" s="4" t="s">
        <v>35</v>
      </c>
      <c r="J4" s="7">
        <v>0.9</v>
      </c>
      <c r="K4" s="4" t="s">
        <v>10</v>
      </c>
      <c r="L4" s="11"/>
      <c r="N4" s="12"/>
      <c r="O4" s="12"/>
    </row>
    <row r="5" spans="1:33" ht="14.5" customHeight="1" thickBot="1">
      <c r="A5" s="4" t="s">
        <v>18</v>
      </c>
      <c r="B5" s="57">
        <v>0.4</v>
      </c>
      <c r="C5" s="4" t="s">
        <v>36</v>
      </c>
      <c r="D5" s="7">
        <v>0.7</v>
      </c>
      <c r="E5" s="4" t="s">
        <v>37</v>
      </c>
      <c r="F5" s="7">
        <v>0.7</v>
      </c>
      <c r="G5" s="4" t="s">
        <v>9</v>
      </c>
      <c r="H5" s="60"/>
      <c r="I5" s="4" t="s">
        <v>38</v>
      </c>
      <c r="J5" s="7">
        <v>0.9</v>
      </c>
      <c r="K5" s="4"/>
      <c r="L5" s="11"/>
      <c r="N5" s="14"/>
      <c r="O5" s="14"/>
    </row>
    <row r="6" spans="1:33">
      <c r="A6" s="4" t="s">
        <v>19</v>
      </c>
      <c r="B6" s="57">
        <v>0.2</v>
      </c>
      <c r="C6" s="4" t="s">
        <v>39</v>
      </c>
      <c r="D6" s="7">
        <v>0.6</v>
      </c>
      <c r="E6" s="4" t="s">
        <v>40</v>
      </c>
      <c r="F6" s="7">
        <v>0.8</v>
      </c>
      <c r="G6" s="15"/>
      <c r="H6" s="60"/>
      <c r="I6" s="15"/>
      <c r="J6" s="17"/>
      <c r="K6" s="4"/>
      <c r="L6" s="11"/>
      <c r="N6" s="83" t="s">
        <v>41</v>
      </c>
      <c r="O6" s="104"/>
    </row>
    <row r="7" spans="1:33" ht="19" thickBot="1">
      <c r="A7" s="18" t="s">
        <v>20</v>
      </c>
      <c r="B7" s="58">
        <v>0.7</v>
      </c>
      <c r="C7" s="18" t="s">
        <v>42</v>
      </c>
      <c r="D7" s="38">
        <v>0.9</v>
      </c>
      <c r="E7" s="18" t="s">
        <v>43</v>
      </c>
      <c r="F7" s="38">
        <v>0.6</v>
      </c>
      <c r="G7" s="21"/>
      <c r="H7" s="61"/>
      <c r="I7" s="48"/>
      <c r="J7" s="24"/>
      <c r="K7" s="25"/>
      <c r="L7" s="26"/>
      <c r="N7" s="105">
        <v>0.1</v>
      </c>
      <c r="O7" s="106"/>
    </row>
    <row r="8" spans="1:33">
      <c r="G8" s="27"/>
      <c r="K8" s="28"/>
      <c r="L8" s="28"/>
    </row>
    <row r="9" spans="1:33">
      <c r="G9" s="27"/>
      <c r="K9" s="28"/>
      <c r="L9" s="28"/>
      <c r="M9" s="28"/>
      <c r="N9" s="28"/>
    </row>
    <row r="10" spans="1:33" ht="24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8"/>
      <c r="N10" s="28"/>
      <c r="S10" s="129" t="s">
        <v>75</v>
      </c>
      <c r="T10" s="130" t="s">
        <v>76</v>
      </c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</row>
    <row r="11" spans="1:33" ht="18" customHeight="1">
      <c r="A11" s="67" t="s">
        <v>27</v>
      </c>
      <c r="B11" s="67"/>
      <c r="C11" s="67"/>
      <c r="D11" s="67"/>
      <c r="E11" s="67"/>
      <c r="F11" s="67"/>
      <c r="G11" s="67"/>
      <c r="H11" s="67"/>
      <c r="S11" s="129"/>
      <c r="T11" s="130" t="s">
        <v>77</v>
      </c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</row>
    <row r="12" spans="1:33" ht="18" customHeight="1" thickBot="1">
      <c r="A12" s="68" t="s">
        <v>69</v>
      </c>
      <c r="B12" s="69"/>
      <c r="C12" s="69"/>
      <c r="D12" s="69"/>
      <c r="E12" s="69"/>
      <c r="F12" s="69"/>
      <c r="G12" s="69"/>
      <c r="H12" s="69"/>
      <c r="I12" s="69"/>
      <c r="J12" s="62"/>
      <c r="K12" s="62"/>
      <c r="L12" s="62"/>
      <c r="M12" s="31"/>
      <c r="N12" s="31"/>
      <c r="S12" s="129"/>
      <c r="T12" s="130" t="s">
        <v>78</v>
      </c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</row>
    <row r="13" spans="1:33" ht="24">
      <c r="A13" s="73" t="s">
        <v>11</v>
      </c>
      <c r="B13" s="100"/>
      <c r="C13" s="100"/>
      <c r="D13" s="101"/>
      <c r="E13" s="73" t="s">
        <v>12</v>
      </c>
      <c r="F13" s="74"/>
      <c r="G13" s="74"/>
      <c r="H13" s="75"/>
      <c r="J13" s="28"/>
      <c r="K13" s="28"/>
      <c r="L13" s="28"/>
      <c r="M13" s="28"/>
      <c r="S13" s="129"/>
      <c r="T13" s="130"/>
      <c r="U13" s="130"/>
      <c r="V13" s="130"/>
      <c r="W13" s="130"/>
      <c r="X13" s="130"/>
      <c r="Y13" s="130"/>
      <c r="Z13" s="130"/>
    </row>
    <row r="14" spans="1:33" ht="15" customHeight="1">
      <c r="A14" s="113" t="s">
        <v>13</v>
      </c>
      <c r="B14" s="114"/>
      <c r="C14" s="115" t="s">
        <v>2</v>
      </c>
      <c r="D14" s="116"/>
      <c r="E14" s="117" t="s">
        <v>29</v>
      </c>
      <c r="F14" s="118"/>
      <c r="G14" s="119" t="s">
        <v>2</v>
      </c>
      <c r="H14" s="120"/>
      <c r="J14" s="28"/>
      <c r="K14" s="28"/>
      <c r="L14" s="32"/>
      <c r="M14" s="32"/>
    </row>
    <row r="15" spans="1:33" ht="15" customHeight="1">
      <c r="A15" s="92" t="s">
        <v>63</v>
      </c>
      <c r="B15" s="93"/>
      <c r="C15" s="94">
        <f>SUM((D3*B3), (D4*B4), (D5*B5), (D6*B6), (D7*B7))</f>
        <v>1.65</v>
      </c>
      <c r="D15" s="95"/>
      <c r="E15" s="92" t="s">
        <v>64</v>
      </c>
      <c r="F15" s="96"/>
      <c r="G15" s="94">
        <f>1/SUM(1, EXP(-C15))</f>
        <v>0.83889105042341472</v>
      </c>
      <c r="H15" s="95"/>
      <c r="J15" s="28"/>
      <c r="K15" s="28"/>
      <c r="L15" s="32"/>
      <c r="M15" s="32"/>
    </row>
    <row r="16" spans="1:33" ht="15" customHeight="1">
      <c r="A16" s="92" t="s">
        <v>65</v>
      </c>
      <c r="B16" s="93"/>
      <c r="C16" s="94">
        <f>SUM((F3*B3), (F4*B4), (F5*B5), (F6*B6), (F7*B7))</f>
        <v>1.56</v>
      </c>
      <c r="D16" s="102"/>
      <c r="E16" s="92" t="s">
        <v>66</v>
      </c>
      <c r="F16" s="96"/>
      <c r="G16" s="94">
        <f>1/SUM(1, EXP(-C16))</f>
        <v>0.82635335298099499</v>
      </c>
      <c r="H16" s="95"/>
      <c r="J16" s="28"/>
      <c r="K16" s="28"/>
      <c r="L16" s="32"/>
      <c r="M16" s="32"/>
    </row>
    <row r="17" spans="1:15" ht="15" customHeight="1" thickBot="1">
      <c r="A17" s="87" t="s">
        <v>67</v>
      </c>
      <c r="B17" s="88"/>
      <c r="C17" s="89">
        <f>SUM((H3*J3), (G15*J4), (G16*J5))</f>
        <v>1.8987199630639688</v>
      </c>
      <c r="D17" s="90"/>
      <c r="E17" s="87" t="s">
        <v>68</v>
      </c>
      <c r="F17" s="91"/>
      <c r="G17" s="89">
        <f>1/SUM(1, EXP(-C17))</f>
        <v>0.86974658211740186</v>
      </c>
      <c r="H17" s="90"/>
      <c r="J17" s="28"/>
      <c r="K17" s="28"/>
      <c r="L17" s="32"/>
      <c r="M17" s="32"/>
    </row>
    <row r="18" spans="1:15" ht="15" customHeight="1">
      <c r="A18" s="33"/>
      <c r="B18" s="33"/>
      <c r="C18" s="30"/>
      <c r="D18" s="30"/>
      <c r="E18" s="33"/>
      <c r="F18" s="33"/>
      <c r="G18" s="28"/>
      <c r="H18" s="28"/>
      <c r="J18" s="28"/>
      <c r="K18" s="28"/>
      <c r="L18" s="34"/>
      <c r="M18" s="34"/>
      <c r="N18" s="34"/>
    </row>
    <row r="19" spans="1:15" ht="19" thickBot="1">
      <c r="A19" s="70" t="s">
        <v>70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35"/>
      <c r="N19" s="85"/>
      <c r="O19" s="86"/>
    </row>
    <row r="20" spans="1:15">
      <c r="A20" s="73" t="s">
        <v>1</v>
      </c>
      <c r="B20" s="74"/>
      <c r="C20" s="74"/>
      <c r="D20" s="74"/>
      <c r="E20" s="74"/>
      <c r="F20" s="75"/>
      <c r="G20" s="76" t="s">
        <v>6</v>
      </c>
      <c r="H20" s="77"/>
      <c r="I20" s="77"/>
      <c r="J20" s="78"/>
      <c r="K20" s="76" t="s">
        <v>7</v>
      </c>
      <c r="L20" s="78"/>
      <c r="N20" s="83" t="s">
        <v>16</v>
      </c>
      <c r="O20" s="84"/>
    </row>
    <row r="21" spans="1:15" ht="19" thickBot="1">
      <c r="A21" s="111" t="s">
        <v>0</v>
      </c>
      <c r="B21" s="121" t="s">
        <v>2</v>
      </c>
      <c r="C21" s="122" t="s">
        <v>3</v>
      </c>
      <c r="D21" s="123"/>
      <c r="E21" s="122" t="s">
        <v>5</v>
      </c>
      <c r="F21" s="116"/>
      <c r="G21" s="111" t="s">
        <v>0</v>
      </c>
      <c r="H21" s="121" t="s">
        <v>2</v>
      </c>
      <c r="I21" s="122" t="s">
        <v>4</v>
      </c>
      <c r="J21" s="116"/>
      <c r="K21" s="111" t="s">
        <v>0</v>
      </c>
      <c r="L21" s="112" t="s">
        <v>2</v>
      </c>
      <c r="N21" s="79">
        <f>G17</f>
        <v>0.86974658211740186</v>
      </c>
      <c r="O21" s="80"/>
    </row>
    <row r="22" spans="1:15">
      <c r="A22" s="4" t="str">
        <f>A3</f>
        <v>X =</v>
      </c>
      <c r="B22" s="5">
        <f>B3</f>
        <v>1</v>
      </c>
      <c r="C22" s="6" t="s">
        <v>30</v>
      </c>
      <c r="D22" s="5">
        <f>D3</f>
        <v>0.5</v>
      </c>
      <c r="E22" s="6" t="s">
        <v>31</v>
      </c>
      <c r="F22" s="7">
        <f>F3</f>
        <v>0.6</v>
      </c>
      <c r="G22" s="4" t="str">
        <f>G3</f>
        <v>XX=</v>
      </c>
      <c r="H22" s="5">
        <f>H3</f>
        <v>1</v>
      </c>
      <c r="I22" s="6" t="s">
        <v>32</v>
      </c>
      <c r="J22" s="7">
        <f>J3</f>
        <v>0.4</v>
      </c>
      <c r="K22" s="4"/>
      <c r="L22" s="36"/>
    </row>
    <row r="23" spans="1:15" ht="19" thickBot="1">
      <c r="A23" s="4" t="str">
        <f t="shared" ref="A23:B26" si="0">A4</f>
        <v>1 =</v>
      </c>
      <c r="B23" s="5">
        <f t="shared" si="0"/>
        <v>0.2</v>
      </c>
      <c r="C23" s="6" t="s">
        <v>33</v>
      </c>
      <c r="D23" s="5">
        <f t="shared" ref="D23:D26" si="1">D4</f>
        <v>0.6</v>
      </c>
      <c r="E23" s="6" t="s">
        <v>34</v>
      </c>
      <c r="F23" s="7">
        <f t="shared" ref="F23:G26" si="2">F4</f>
        <v>0.5</v>
      </c>
      <c r="G23" s="4" t="str">
        <f t="shared" si="2"/>
        <v>A =</v>
      </c>
      <c r="H23" s="37">
        <f>G15</f>
        <v>0.83889105042341472</v>
      </c>
      <c r="I23" s="6" t="s">
        <v>35</v>
      </c>
      <c r="J23" s="7">
        <f t="shared" ref="J23:J24" si="3">J4</f>
        <v>0.9</v>
      </c>
      <c r="K23" s="4" t="str">
        <f>K4</f>
        <v>Z =</v>
      </c>
      <c r="L23" s="11">
        <f>G17</f>
        <v>0.86974658211740186</v>
      </c>
    </row>
    <row r="24" spans="1:15" ht="14.5" customHeight="1">
      <c r="A24" s="4" t="str">
        <f t="shared" si="0"/>
        <v>2 =</v>
      </c>
      <c r="B24" s="5">
        <f t="shared" si="0"/>
        <v>0.4</v>
      </c>
      <c r="C24" s="6" t="s">
        <v>36</v>
      </c>
      <c r="D24" s="5">
        <f t="shared" si="1"/>
        <v>0.7</v>
      </c>
      <c r="E24" s="6" t="s">
        <v>37</v>
      </c>
      <c r="F24" s="7">
        <f t="shared" si="2"/>
        <v>0.7</v>
      </c>
      <c r="G24" s="4" t="str">
        <f t="shared" si="2"/>
        <v>B =</v>
      </c>
      <c r="H24" s="37">
        <f>G16</f>
        <v>0.82635335298099499</v>
      </c>
      <c r="I24" s="6" t="s">
        <v>38</v>
      </c>
      <c r="J24" s="7">
        <f t="shared" si="3"/>
        <v>0.9</v>
      </c>
      <c r="K24" s="4"/>
      <c r="L24" s="11"/>
      <c r="N24" s="83" t="s">
        <v>15</v>
      </c>
      <c r="O24" s="84"/>
    </row>
    <row r="25" spans="1:15" ht="19" thickBot="1">
      <c r="A25" s="4" t="str">
        <f t="shared" si="0"/>
        <v>3 =</v>
      </c>
      <c r="B25" s="5">
        <f t="shared" si="0"/>
        <v>0.2</v>
      </c>
      <c r="C25" s="6" t="s">
        <v>39</v>
      </c>
      <c r="D25" s="5">
        <f t="shared" si="1"/>
        <v>0.6</v>
      </c>
      <c r="E25" s="6" t="s">
        <v>40</v>
      </c>
      <c r="F25" s="7">
        <f t="shared" si="2"/>
        <v>0.8</v>
      </c>
      <c r="G25" s="15"/>
      <c r="H25" s="13"/>
      <c r="I25" s="16"/>
      <c r="J25" s="17"/>
      <c r="K25" s="4"/>
      <c r="L25" s="11"/>
      <c r="N25" s="79">
        <f>N3 - N21</f>
        <v>-6.9746582117401812E-2</v>
      </c>
      <c r="O25" s="80"/>
    </row>
    <row r="26" spans="1:15" ht="19" thickBot="1">
      <c r="A26" s="18" t="str">
        <f t="shared" si="0"/>
        <v>4 =</v>
      </c>
      <c r="B26" s="20">
        <f t="shared" si="0"/>
        <v>0.7</v>
      </c>
      <c r="C26" s="19" t="s">
        <v>42</v>
      </c>
      <c r="D26" s="20">
        <f t="shared" si="1"/>
        <v>0.9</v>
      </c>
      <c r="E26" s="19" t="s">
        <v>43</v>
      </c>
      <c r="F26" s="38">
        <f t="shared" si="2"/>
        <v>0.6</v>
      </c>
      <c r="G26" s="21"/>
      <c r="H26" s="22"/>
      <c r="I26" s="23"/>
      <c r="J26" s="24"/>
      <c r="K26" s="25"/>
      <c r="L26" s="26"/>
    </row>
    <row r="27" spans="1:15">
      <c r="A27" s="33"/>
      <c r="B27" s="33"/>
      <c r="C27" s="30"/>
      <c r="D27" s="30"/>
      <c r="E27" s="33"/>
      <c r="F27" s="33"/>
      <c r="G27" s="33"/>
      <c r="H27" s="33"/>
      <c r="J27" s="28"/>
      <c r="K27" s="28"/>
      <c r="L27" s="34"/>
      <c r="M27" s="34"/>
      <c r="N27" s="34"/>
    </row>
    <row r="28" spans="1:15" ht="19" thickBot="1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5">
      <c r="A29" s="83" t="s">
        <v>23</v>
      </c>
      <c r="B29" s="84"/>
      <c r="C29" s="31"/>
      <c r="D29" s="83" t="s">
        <v>24</v>
      </c>
      <c r="E29" s="84"/>
      <c r="F29" s="31"/>
      <c r="G29" s="83" t="s">
        <v>25</v>
      </c>
      <c r="H29" s="84"/>
      <c r="I29" s="31"/>
      <c r="J29" s="83" t="s">
        <v>15</v>
      </c>
      <c r="K29" s="84"/>
      <c r="L29" s="31"/>
      <c r="M29" s="31"/>
      <c r="N29" s="31"/>
    </row>
    <row r="30" spans="1:15" ht="19" thickBot="1">
      <c r="A30" s="79">
        <f>G17</f>
        <v>0.86974658211740186</v>
      </c>
      <c r="B30" s="80"/>
      <c r="C30" s="31"/>
      <c r="D30" s="79">
        <f>N3</f>
        <v>0.8</v>
      </c>
      <c r="E30" s="80"/>
      <c r="F30" s="31"/>
      <c r="G30" s="81">
        <f>N7</f>
        <v>0.1</v>
      </c>
      <c r="H30" s="82"/>
      <c r="I30" s="31"/>
      <c r="J30" s="79">
        <f>D30 - A30</f>
        <v>-6.9746582117401812E-2</v>
      </c>
      <c r="K30" s="80"/>
      <c r="L30" s="31"/>
      <c r="M30" s="31"/>
      <c r="N30" s="31"/>
    </row>
    <row r="31" spans="1:15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5" ht="19" thickBot="1">
      <c r="A32" s="65" t="s">
        <v>74</v>
      </c>
      <c r="B32" s="66"/>
      <c r="C32" s="66"/>
      <c r="D32" s="66"/>
      <c r="E32" s="66"/>
      <c r="F32" s="66"/>
      <c r="G32" s="31"/>
      <c r="H32" s="31"/>
      <c r="I32" s="31"/>
      <c r="J32" s="31"/>
      <c r="K32" s="31"/>
      <c r="L32" s="31"/>
      <c r="M32" s="31"/>
      <c r="N32" s="31"/>
    </row>
    <row r="33" spans="1:14">
      <c r="A33" s="71" t="s">
        <v>44</v>
      </c>
      <c r="B33" s="72"/>
      <c r="C33" s="73" t="s">
        <v>26</v>
      </c>
      <c r="D33" s="74"/>
      <c r="E33" s="74"/>
      <c r="F33" s="75"/>
      <c r="G33" s="31"/>
      <c r="H33" s="31"/>
      <c r="I33" s="31"/>
      <c r="J33" s="31"/>
      <c r="K33" s="31"/>
      <c r="L33" s="31"/>
      <c r="M33" s="31"/>
      <c r="N33" s="31"/>
    </row>
    <row r="34" spans="1:14" ht="19">
      <c r="A34" s="124" t="s">
        <v>0</v>
      </c>
      <c r="B34" s="125" t="s">
        <v>2</v>
      </c>
      <c r="C34" s="126" t="s">
        <v>45</v>
      </c>
      <c r="D34" s="127" t="s">
        <v>2</v>
      </c>
      <c r="E34" s="126" t="s">
        <v>46</v>
      </c>
      <c r="F34" s="128" t="s">
        <v>2</v>
      </c>
      <c r="G34" s="31"/>
      <c r="H34" s="31"/>
      <c r="I34" s="31"/>
      <c r="J34" s="31"/>
      <c r="K34" s="31"/>
      <c r="L34" s="31"/>
      <c r="M34" s="31"/>
      <c r="N34" s="31"/>
    </row>
    <row r="35" spans="1:14">
      <c r="A35" s="39" t="s">
        <v>47</v>
      </c>
      <c r="B35" s="40">
        <f>A30 * (1 - A30) * (D30 - A30)</f>
        <v>-7.9014134813665746E-3</v>
      </c>
      <c r="C35" s="41" t="s">
        <v>48</v>
      </c>
      <c r="D35" s="42">
        <f>G30 * B35 * H22</f>
        <v>-7.9014134813665748E-4</v>
      </c>
      <c r="E35" s="41" t="s">
        <v>32</v>
      </c>
      <c r="F35" s="43">
        <f>SUM(D35, J22)</f>
        <v>0.39920985865186337</v>
      </c>
      <c r="G35" s="31"/>
      <c r="H35" s="31"/>
      <c r="I35" s="31"/>
      <c r="J35" s="31"/>
      <c r="K35" s="31"/>
      <c r="L35" s="31"/>
      <c r="M35" s="31"/>
      <c r="N35" s="31"/>
    </row>
    <row r="36" spans="1:14">
      <c r="A36" s="39"/>
      <c r="B36" s="40"/>
      <c r="C36" s="44"/>
      <c r="D36" s="45"/>
      <c r="E36" s="44"/>
      <c r="F36" s="43"/>
      <c r="G36" s="31"/>
      <c r="H36" s="31"/>
      <c r="I36" s="31"/>
      <c r="J36" s="31"/>
      <c r="K36" s="31"/>
      <c r="L36" s="31"/>
      <c r="M36" s="31"/>
      <c r="N36" s="31"/>
    </row>
    <row r="37" spans="1:14">
      <c r="A37" s="39" t="s">
        <v>49</v>
      </c>
      <c r="B37" s="40">
        <f>H23 * (1 - H23) * SUM((J23*B35))</f>
        <v>-9.6110873819328603E-4</v>
      </c>
      <c r="C37" s="44" t="s">
        <v>50</v>
      </c>
      <c r="D37" s="45">
        <f>G30 * B35 * H23</f>
        <v>-6.6284250552133364E-4</v>
      </c>
      <c r="E37" s="44" t="s">
        <v>35</v>
      </c>
      <c r="F37" s="43">
        <f>SUM(D37, J23)</f>
        <v>0.89933715749447873</v>
      </c>
      <c r="G37" s="31"/>
      <c r="H37" s="31"/>
      <c r="I37" s="31"/>
      <c r="J37" s="31"/>
      <c r="K37" s="31"/>
      <c r="L37" s="31"/>
      <c r="M37" s="31"/>
      <c r="N37" s="31"/>
    </row>
    <row r="38" spans="1:14">
      <c r="A38" s="39"/>
      <c r="B38" s="40"/>
      <c r="C38" s="44"/>
      <c r="D38" s="45"/>
      <c r="E38" s="44"/>
      <c r="F38" s="43"/>
    </row>
    <row r="39" spans="1:14">
      <c r="A39" s="39" t="s">
        <v>51</v>
      </c>
      <c r="B39" s="40">
        <f>H24 * (1 - H24) * SUM((J24*B35))</f>
        <v>-1.0204212496118525E-3</v>
      </c>
      <c r="C39" s="44" t="s">
        <v>52</v>
      </c>
      <c r="D39" s="45">
        <f>G30 * B35 * H24</f>
        <v>-6.5293595236165058E-4</v>
      </c>
      <c r="E39" s="44" t="s">
        <v>38</v>
      </c>
      <c r="F39" s="43">
        <f>SUM(D39, J24)</f>
        <v>0.89934706404763842</v>
      </c>
    </row>
    <row r="40" spans="1:14">
      <c r="A40" s="46"/>
      <c r="B40" s="47"/>
      <c r="C40" s="44"/>
      <c r="D40" s="45"/>
      <c r="E40" s="44"/>
      <c r="F40" s="43"/>
    </row>
    <row r="41" spans="1:14">
      <c r="A41" s="46"/>
      <c r="B41" s="47"/>
      <c r="C41" s="44" t="s">
        <v>53</v>
      </c>
      <c r="D41" s="45">
        <f>G30 * B37 * B22</f>
        <v>-9.6110873819328608E-5</v>
      </c>
      <c r="E41" s="44" t="s">
        <v>30</v>
      </c>
      <c r="F41" s="43">
        <f>SUM(D41, D22)</f>
        <v>0.49990388912618067</v>
      </c>
    </row>
    <row r="42" spans="1:14">
      <c r="A42" s="46"/>
      <c r="B42" s="47"/>
      <c r="C42" s="44"/>
      <c r="D42" s="45"/>
      <c r="E42" s="44"/>
      <c r="F42" s="43"/>
    </row>
    <row r="43" spans="1:14">
      <c r="A43" s="46"/>
      <c r="B43" s="47"/>
      <c r="C43" s="44" t="s">
        <v>54</v>
      </c>
      <c r="D43" s="45">
        <f>G30 * B37 * B23</f>
        <v>-1.9222174763865722E-5</v>
      </c>
      <c r="E43" s="44" t="s">
        <v>33</v>
      </c>
      <c r="F43" s="43">
        <f>SUM(D43, D23)</f>
        <v>0.59998077782523607</v>
      </c>
    </row>
    <row r="44" spans="1:14">
      <c r="A44" s="46"/>
      <c r="B44" s="47"/>
      <c r="C44" s="44"/>
      <c r="D44" s="45"/>
      <c r="E44" s="44"/>
      <c r="F44" s="43"/>
    </row>
    <row r="45" spans="1:14">
      <c r="A45" s="46"/>
      <c r="B45" s="47"/>
      <c r="C45" s="44" t="s">
        <v>55</v>
      </c>
      <c r="D45" s="45">
        <f>G30 * B37 * B24</f>
        <v>-3.8444349527731445E-5</v>
      </c>
      <c r="E45" s="44" t="s">
        <v>36</v>
      </c>
      <c r="F45" s="43">
        <f>SUM(D45, D24)</f>
        <v>0.69996155565047224</v>
      </c>
    </row>
    <row r="46" spans="1:14">
      <c r="A46" s="46"/>
      <c r="B46" s="47"/>
      <c r="C46" s="44"/>
      <c r="D46" s="45"/>
      <c r="E46" s="44"/>
      <c r="F46" s="43"/>
    </row>
    <row r="47" spans="1:14">
      <c r="A47" s="46"/>
      <c r="B47" s="47"/>
      <c r="C47" s="44" t="s">
        <v>56</v>
      </c>
      <c r="D47" s="45">
        <f>G30 * B37 * B25</f>
        <v>-1.9222174763865722E-5</v>
      </c>
      <c r="E47" s="44" t="s">
        <v>39</v>
      </c>
      <c r="F47" s="43">
        <f>SUM(D47, D25)</f>
        <v>0.59998077782523607</v>
      </c>
    </row>
    <row r="48" spans="1:14">
      <c r="A48" s="46"/>
      <c r="B48" s="47"/>
      <c r="C48" s="44"/>
      <c r="D48" s="45"/>
      <c r="E48" s="44"/>
      <c r="F48" s="43"/>
    </row>
    <row r="49" spans="1:12">
      <c r="A49" s="46"/>
      <c r="B49" s="47"/>
      <c r="C49" s="44" t="s">
        <v>57</v>
      </c>
      <c r="D49" s="45">
        <f>G30 * B37 * B26</f>
        <v>-6.7277611673530023E-5</v>
      </c>
      <c r="E49" s="44" t="s">
        <v>42</v>
      </c>
      <c r="F49" s="43">
        <f>SUM(D49, D26)</f>
        <v>0.89993272238832644</v>
      </c>
    </row>
    <row r="50" spans="1:12">
      <c r="A50" s="46"/>
      <c r="B50" s="47"/>
      <c r="C50" s="44"/>
      <c r="D50" s="45"/>
      <c r="E50" s="44"/>
      <c r="F50" s="43"/>
    </row>
    <row r="51" spans="1:12" ht="15" customHeight="1">
      <c r="A51" s="46"/>
      <c r="B51" s="47"/>
      <c r="C51" s="44" t="s">
        <v>58</v>
      </c>
      <c r="D51" s="45">
        <f>G30 * B39 * B22</f>
        <v>-1.0204212496118526E-4</v>
      </c>
      <c r="E51" s="44" t="s">
        <v>31</v>
      </c>
      <c r="F51" s="43">
        <f>SUM(D51, F22)</f>
        <v>0.59989795787503875</v>
      </c>
    </row>
    <row r="52" spans="1:12">
      <c r="A52" s="46"/>
      <c r="B52" s="47"/>
      <c r="C52" s="44"/>
      <c r="D52" s="45"/>
      <c r="E52" s="44"/>
      <c r="F52" s="43"/>
    </row>
    <row r="53" spans="1:12">
      <c r="A53" s="46"/>
      <c r="B53" s="47"/>
      <c r="C53" s="44" t="s">
        <v>59</v>
      </c>
      <c r="D53" s="45">
        <f>G30 * B39 * B23</f>
        <v>-2.0408424992237052E-5</v>
      </c>
      <c r="E53" s="44" t="s">
        <v>34</v>
      </c>
      <c r="F53" s="43">
        <f>SUM(D53, F23)</f>
        <v>0.49997959157500776</v>
      </c>
    </row>
    <row r="54" spans="1:12">
      <c r="A54" s="46"/>
      <c r="B54" s="47"/>
      <c r="C54" s="44"/>
      <c r="D54" s="45"/>
      <c r="E54" s="44"/>
      <c r="F54" s="43"/>
    </row>
    <row r="55" spans="1:12">
      <c r="A55" s="46"/>
      <c r="B55" s="47"/>
      <c r="C55" s="44" t="s">
        <v>60</v>
      </c>
      <c r="D55" s="45">
        <f>G30 * B39 * B24</f>
        <v>-4.0816849984474105E-5</v>
      </c>
      <c r="E55" s="44" t="s">
        <v>37</v>
      </c>
      <c r="F55" s="43">
        <f>SUM(D55, F24)</f>
        <v>0.69995918315001548</v>
      </c>
    </row>
    <row r="56" spans="1:12">
      <c r="A56" s="46"/>
      <c r="B56" s="47"/>
      <c r="C56" s="44"/>
      <c r="D56" s="45"/>
      <c r="E56" s="44"/>
      <c r="F56" s="43"/>
    </row>
    <row r="57" spans="1:12">
      <c r="A57" s="46"/>
      <c r="B57" s="47"/>
      <c r="C57" s="44" t="s">
        <v>61</v>
      </c>
      <c r="D57" s="45">
        <f>G30 * B39 * B25</f>
        <v>-2.0408424992237052E-5</v>
      </c>
      <c r="E57" s="44" t="s">
        <v>40</v>
      </c>
      <c r="F57" s="43">
        <f>SUM(D57, F25)</f>
        <v>0.79997959157500775</v>
      </c>
    </row>
    <row r="58" spans="1:12">
      <c r="A58" s="46"/>
      <c r="B58" s="47"/>
      <c r="C58" s="44"/>
      <c r="D58" s="45"/>
      <c r="E58" s="44"/>
      <c r="F58" s="43"/>
    </row>
    <row r="59" spans="1:12" ht="15" customHeight="1" thickBot="1">
      <c r="A59" s="48"/>
      <c r="B59" s="49"/>
      <c r="C59" s="50" t="s">
        <v>62</v>
      </c>
      <c r="D59" s="51">
        <f>G30 * B39 * B26</f>
        <v>-7.1429487472829677E-5</v>
      </c>
      <c r="E59" s="50" t="s">
        <v>43</v>
      </c>
      <c r="F59" s="52">
        <f>SUM(D59, F26)</f>
        <v>0.59992857051252713</v>
      </c>
    </row>
    <row r="60" spans="1:12" ht="15" customHeight="1"/>
    <row r="61" spans="1:12" ht="19" thickBot="1">
      <c r="A61" s="63" t="s">
        <v>73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</row>
    <row r="62" spans="1:12">
      <c r="A62" s="73" t="s">
        <v>1</v>
      </c>
      <c r="B62" s="74"/>
      <c r="C62" s="74"/>
      <c r="D62" s="74"/>
      <c r="E62" s="74"/>
      <c r="F62" s="75"/>
      <c r="G62" s="76" t="s">
        <v>6</v>
      </c>
      <c r="H62" s="77"/>
      <c r="I62" s="77"/>
      <c r="J62" s="78"/>
      <c r="K62" s="76" t="s">
        <v>7</v>
      </c>
      <c r="L62" s="78"/>
    </row>
    <row r="63" spans="1:12" ht="27" customHeight="1">
      <c r="A63" s="111" t="s">
        <v>0</v>
      </c>
      <c r="B63" s="121" t="s">
        <v>2</v>
      </c>
      <c r="C63" s="122" t="s">
        <v>3</v>
      </c>
      <c r="D63" s="123"/>
      <c r="E63" s="122" t="s">
        <v>5</v>
      </c>
      <c r="F63" s="116"/>
      <c r="G63" s="111" t="s">
        <v>0</v>
      </c>
      <c r="H63" s="121" t="s">
        <v>2</v>
      </c>
      <c r="I63" s="122" t="s">
        <v>4</v>
      </c>
      <c r="J63" s="116"/>
      <c r="K63" s="111" t="s">
        <v>0</v>
      </c>
      <c r="L63" s="112" t="s">
        <v>2</v>
      </c>
    </row>
    <row r="64" spans="1:12" ht="24" customHeight="1">
      <c r="A64" s="4" t="str">
        <f t="shared" ref="A64:B68" si="4">A22</f>
        <v>X =</v>
      </c>
      <c r="B64" s="5">
        <f t="shared" si="4"/>
        <v>1</v>
      </c>
      <c r="C64" s="6" t="s">
        <v>30</v>
      </c>
      <c r="D64" s="53">
        <f>F41</f>
        <v>0.49990388912618067</v>
      </c>
      <c r="E64" s="6" t="s">
        <v>31</v>
      </c>
      <c r="F64" s="54">
        <f>F51</f>
        <v>0.59989795787503875</v>
      </c>
      <c r="G64" s="4" t="str">
        <f t="shared" ref="G64:H66" si="5">G22</f>
        <v>XX=</v>
      </c>
      <c r="H64" s="5">
        <f t="shared" si="5"/>
        <v>1</v>
      </c>
      <c r="I64" s="6" t="s">
        <v>32</v>
      </c>
      <c r="J64" s="54">
        <f>F35</f>
        <v>0.39920985865186337</v>
      </c>
      <c r="K64" s="4"/>
      <c r="L64" s="36"/>
    </row>
    <row r="65" spans="1:15">
      <c r="A65" s="4" t="str">
        <f t="shared" si="4"/>
        <v>1 =</v>
      </c>
      <c r="B65" s="5">
        <f t="shared" si="4"/>
        <v>0.2</v>
      </c>
      <c r="C65" s="6" t="s">
        <v>33</v>
      </c>
      <c r="D65" s="53">
        <f>F43</f>
        <v>0.59998077782523607</v>
      </c>
      <c r="E65" s="6" t="s">
        <v>34</v>
      </c>
      <c r="F65" s="54">
        <f>F53</f>
        <v>0.49997959157500776</v>
      </c>
      <c r="G65" s="4" t="str">
        <f t="shared" si="5"/>
        <v>A =</v>
      </c>
      <c r="H65" s="5">
        <f t="shared" si="5"/>
        <v>0.83889105042341472</v>
      </c>
      <c r="I65" s="6" t="s">
        <v>35</v>
      </c>
      <c r="J65" s="54">
        <f>F37</f>
        <v>0.89933715749447873</v>
      </c>
      <c r="K65" s="4" t="str">
        <f>K23</f>
        <v>Z =</v>
      </c>
      <c r="L65" s="11">
        <f>L23</f>
        <v>0.86974658211740186</v>
      </c>
    </row>
    <row r="66" spans="1:15" ht="14.75" customHeight="1">
      <c r="A66" s="4" t="str">
        <f t="shared" si="4"/>
        <v>2 =</v>
      </c>
      <c r="B66" s="5">
        <f t="shared" si="4"/>
        <v>0.4</v>
      </c>
      <c r="C66" s="6" t="s">
        <v>36</v>
      </c>
      <c r="D66" s="53">
        <f>F45</f>
        <v>0.69996155565047224</v>
      </c>
      <c r="E66" s="6" t="s">
        <v>37</v>
      </c>
      <c r="F66" s="54">
        <f>F55</f>
        <v>0.69995918315001548</v>
      </c>
      <c r="G66" s="4" t="str">
        <f t="shared" si="5"/>
        <v>B =</v>
      </c>
      <c r="H66" s="5">
        <f t="shared" si="5"/>
        <v>0.82635335298099499</v>
      </c>
      <c r="I66" s="6" t="s">
        <v>38</v>
      </c>
      <c r="J66" s="54">
        <f>F39</f>
        <v>0.89934706404763842</v>
      </c>
      <c r="K66" s="4"/>
      <c r="L66" s="11"/>
    </row>
    <row r="67" spans="1:15">
      <c r="A67" s="4" t="str">
        <f t="shared" si="4"/>
        <v>3 =</v>
      </c>
      <c r="B67" s="5">
        <f t="shared" si="4"/>
        <v>0.2</v>
      </c>
      <c r="C67" s="6" t="s">
        <v>39</v>
      </c>
      <c r="D67" s="53">
        <f>F47</f>
        <v>0.59998077782523607</v>
      </c>
      <c r="E67" s="6" t="s">
        <v>40</v>
      </c>
      <c r="F67" s="54">
        <f>F57</f>
        <v>0.79997959157500775</v>
      </c>
      <c r="G67" s="15"/>
      <c r="H67" s="5"/>
      <c r="I67" s="16"/>
      <c r="J67" s="17"/>
      <c r="K67" s="4"/>
      <c r="L67" s="11"/>
    </row>
    <row r="68" spans="1:15" ht="19" thickBot="1">
      <c r="A68" s="18" t="str">
        <f t="shared" si="4"/>
        <v>4 =</v>
      </c>
      <c r="B68" s="20">
        <f t="shared" si="4"/>
        <v>0.7</v>
      </c>
      <c r="C68" s="19" t="s">
        <v>42</v>
      </c>
      <c r="D68" s="55">
        <f>F49</f>
        <v>0.89993272238832644</v>
      </c>
      <c r="E68" s="19" t="s">
        <v>43</v>
      </c>
      <c r="F68" s="56">
        <f>F59</f>
        <v>0.59992857051252713</v>
      </c>
      <c r="G68" s="21"/>
      <c r="H68" s="20"/>
      <c r="I68" s="23"/>
      <c r="J68" s="24"/>
      <c r="K68" s="25"/>
      <c r="L68" s="26"/>
    </row>
    <row r="70" spans="1:15">
      <c r="A70" s="67" t="s">
        <v>28</v>
      </c>
      <c r="B70" s="67"/>
      <c r="C70" s="67"/>
      <c r="D70" s="67"/>
      <c r="E70" s="67"/>
      <c r="F70" s="67"/>
      <c r="G70" s="67"/>
      <c r="H70" s="67"/>
    </row>
    <row r="71" spans="1:15" ht="30.5" customHeight="1" thickBot="1">
      <c r="A71" s="68" t="s">
        <v>69</v>
      </c>
      <c r="B71" s="69"/>
      <c r="C71" s="69"/>
      <c r="D71" s="69"/>
      <c r="E71" s="69"/>
      <c r="F71" s="69"/>
      <c r="G71" s="69"/>
      <c r="H71" s="69"/>
      <c r="I71" s="69"/>
      <c r="J71" s="31"/>
      <c r="K71" s="31"/>
      <c r="L71" s="31"/>
      <c r="M71" s="31"/>
      <c r="N71" s="31"/>
    </row>
    <row r="72" spans="1:15" ht="18" customHeight="1">
      <c r="A72" s="73" t="s">
        <v>11</v>
      </c>
      <c r="B72" s="74"/>
      <c r="C72" s="74"/>
      <c r="D72" s="75"/>
      <c r="E72" s="73" t="s">
        <v>12</v>
      </c>
      <c r="F72" s="74"/>
      <c r="G72" s="74"/>
      <c r="H72" s="75"/>
      <c r="J72" s="28"/>
      <c r="K72" s="28"/>
      <c r="L72" s="28"/>
      <c r="M72" s="28"/>
    </row>
    <row r="73" spans="1:15">
      <c r="A73" s="113" t="s">
        <v>13</v>
      </c>
      <c r="B73" s="114"/>
      <c r="C73" s="115" t="s">
        <v>2</v>
      </c>
      <c r="D73" s="116"/>
      <c r="E73" s="117" t="s">
        <v>29</v>
      </c>
      <c r="F73" s="118"/>
      <c r="G73" s="119" t="s">
        <v>2</v>
      </c>
      <c r="H73" s="120"/>
      <c r="J73" s="28"/>
      <c r="K73" s="28"/>
      <c r="L73" s="32"/>
      <c r="M73" s="32"/>
    </row>
    <row r="74" spans="1:15">
      <c r="A74" s="92" t="s">
        <v>63</v>
      </c>
      <c r="B74" s="93"/>
      <c r="C74" s="94">
        <f>SUM((D64*B64), (D65*B65), (D66*B66), (D67*B67), (D68*B68))</f>
        <v>1.6498337281882927</v>
      </c>
      <c r="D74" s="95"/>
      <c r="E74" s="92" t="s">
        <v>64</v>
      </c>
      <c r="F74" s="96"/>
      <c r="G74" s="94">
        <f>1/SUM(1, EXP(-C74))</f>
        <v>0.83886857704692097</v>
      </c>
      <c r="H74" s="95"/>
      <c r="J74" s="28"/>
      <c r="K74" s="28"/>
      <c r="L74" s="32"/>
      <c r="M74" s="32"/>
    </row>
    <row r="75" spans="1:15">
      <c r="A75" s="92" t="s">
        <v>65</v>
      </c>
      <c r="B75" s="93"/>
      <c r="C75" s="94">
        <f>SUM((F64*B64), (F65*B65), (F66*B66), (F67*B67), (F68*B68))</f>
        <v>1.5598234671238169</v>
      </c>
      <c r="D75" s="95"/>
      <c r="E75" s="92" t="s">
        <v>66</v>
      </c>
      <c r="F75" s="96"/>
      <c r="G75" s="94">
        <f>1/SUM(1, EXP(-C75))</f>
        <v>0.82632802020325991</v>
      </c>
      <c r="H75" s="95"/>
      <c r="J75" s="28"/>
      <c r="K75" s="28"/>
      <c r="L75" s="32"/>
      <c r="M75" s="32"/>
    </row>
    <row r="76" spans="1:15" ht="19" thickBot="1">
      <c r="A76" s="87" t="s">
        <v>67</v>
      </c>
      <c r="B76" s="88"/>
      <c r="C76" s="89">
        <f>SUM((H64*J64), (G74*J65), (G75*J66))</f>
        <v>1.8967912191547789</v>
      </c>
      <c r="D76" s="90"/>
      <c r="E76" s="87" t="s">
        <v>68</v>
      </c>
      <c r="F76" s="91"/>
      <c r="G76" s="89">
        <f>1/SUM(1, EXP(-C76))</f>
        <v>0.86952792374160803</v>
      </c>
      <c r="H76" s="90"/>
      <c r="J76" s="28"/>
      <c r="K76" s="28"/>
      <c r="L76" s="32"/>
      <c r="M76" s="32"/>
    </row>
    <row r="77" spans="1:15">
      <c r="A77" s="33"/>
      <c r="B77" s="33"/>
      <c r="C77" s="30"/>
      <c r="D77" s="30"/>
      <c r="E77" s="33"/>
      <c r="F77" s="33"/>
      <c r="G77" s="28"/>
      <c r="H77" s="28"/>
      <c r="J77" s="28"/>
      <c r="K77" s="28"/>
      <c r="L77" s="34"/>
      <c r="M77" s="34"/>
      <c r="N77" s="34"/>
    </row>
    <row r="78" spans="1:15" ht="22.75" customHeight="1" thickBot="1">
      <c r="A78" s="70" t="s">
        <v>70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35"/>
      <c r="N78" s="85"/>
      <c r="O78" s="86"/>
    </row>
    <row r="79" spans="1:15">
      <c r="A79" s="73" t="s">
        <v>1</v>
      </c>
      <c r="B79" s="74"/>
      <c r="C79" s="74"/>
      <c r="D79" s="74"/>
      <c r="E79" s="74"/>
      <c r="F79" s="75"/>
      <c r="G79" s="76" t="s">
        <v>6</v>
      </c>
      <c r="H79" s="77"/>
      <c r="I79" s="77"/>
      <c r="J79" s="78"/>
      <c r="K79" s="76" t="s">
        <v>7</v>
      </c>
      <c r="L79" s="78"/>
      <c r="N79" s="83" t="s">
        <v>16</v>
      </c>
      <c r="O79" s="84"/>
    </row>
    <row r="80" spans="1:15" ht="19" thickBot="1">
      <c r="A80" s="111" t="s">
        <v>0</v>
      </c>
      <c r="B80" s="121" t="s">
        <v>2</v>
      </c>
      <c r="C80" s="122" t="s">
        <v>3</v>
      </c>
      <c r="D80" s="123"/>
      <c r="E80" s="122" t="s">
        <v>5</v>
      </c>
      <c r="F80" s="116"/>
      <c r="G80" s="111" t="s">
        <v>0</v>
      </c>
      <c r="H80" s="121" t="s">
        <v>2</v>
      </c>
      <c r="I80" s="122" t="s">
        <v>4</v>
      </c>
      <c r="J80" s="116"/>
      <c r="K80" s="111" t="s">
        <v>0</v>
      </c>
      <c r="L80" s="112" t="s">
        <v>2</v>
      </c>
      <c r="N80" s="79">
        <f>G76</f>
        <v>0.86952792374160803</v>
      </c>
      <c r="O80" s="80"/>
    </row>
    <row r="81" spans="1:15">
      <c r="A81" s="4" t="str">
        <f>A64</f>
        <v>X =</v>
      </c>
      <c r="B81" s="5">
        <f>B64</f>
        <v>1</v>
      </c>
      <c r="C81" s="6" t="s">
        <v>30</v>
      </c>
      <c r="D81" s="53">
        <f>D64</f>
        <v>0.49990388912618067</v>
      </c>
      <c r="E81" s="6" t="s">
        <v>31</v>
      </c>
      <c r="F81" s="54">
        <f>F64</f>
        <v>0.59989795787503875</v>
      </c>
      <c r="G81" s="4" t="str">
        <f>G64</f>
        <v>XX=</v>
      </c>
      <c r="H81" s="5">
        <f>H64</f>
        <v>1</v>
      </c>
      <c r="I81" s="6" t="s">
        <v>32</v>
      </c>
      <c r="J81" s="54">
        <f>J64</f>
        <v>0.39920985865186337</v>
      </c>
      <c r="K81" s="4"/>
      <c r="L81" s="36"/>
    </row>
    <row r="82" spans="1:15" ht="19" thickBot="1">
      <c r="A82" s="4" t="str">
        <f t="shared" ref="A82:B85" si="6">A65</f>
        <v>1 =</v>
      </c>
      <c r="B82" s="5">
        <f t="shared" si="6"/>
        <v>0.2</v>
      </c>
      <c r="C82" s="6" t="s">
        <v>33</v>
      </c>
      <c r="D82" s="53">
        <f t="shared" ref="D82:D85" si="7">D65</f>
        <v>0.59998077782523607</v>
      </c>
      <c r="E82" s="6" t="s">
        <v>34</v>
      </c>
      <c r="F82" s="54">
        <f t="shared" ref="F82:G85" si="8">F65</f>
        <v>0.49997959157500776</v>
      </c>
      <c r="G82" s="4" t="str">
        <f t="shared" si="8"/>
        <v>A =</v>
      </c>
      <c r="H82" s="37">
        <f>G74</f>
        <v>0.83886857704692097</v>
      </c>
      <c r="I82" s="6" t="s">
        <v>35</v>
      </c>
      <c r="J82" s="54">
        <f t="shared" ref="J82:J83" si="9">J65</f>
        <v>0.89933715749447873</v>
      </c>
      <c r="K82" s="4" t="str">
        <f>K65</f>
        <v>Z =</v>
      </c>
      <c r="L82" s="11">
        <f>G76</f>
        <v>0.86952792374160803</v>
      </c>
    </row>
    <row r="83" spans="1:15">
      <c r="A83" s="4" t="str">
        <f t="shared" si="6"/>
        <v>2 =</v>
      </c>
      <c r="B83" s="5">
        <f t="shared" si="6"/>
        <v>0.4</v>
      </c>
      <c r="C83" s="6" t="s">
        <v>36</v>
      </c>
      <c r="D83" s="53">
        <f t="shared" si="7"/>
        <v>0.69996155565047224</v>
      </c>
      <c r="E83" s="6" t="s">
        <v>37</v>
      </c>
      <c r="F83" s="54">
        <f t="shared" si="8"/>
        <v>0.69995918315001548</v>
      </c>
      <c r="G83" s="4" t="str">
        <f t="shared" si="8"/>
        <v>B =</v>
      </c>
      <c r="H83" s="37">
        <f>G75</f>
        <v>0.82632802020325991</v>
      </c>
      <c r="I83" s="6" t="s">
        <v>38</v>
      </c>
      <c r="J83" s="54">
        <f t="shared" si="9"/>
        <v>0.89934706404763842</v>
      </c>
      <c r="K83" s="4"/>
      <c r="L83" s="11"/>
      <c r="N83" s="83" t="s">
        <v>15</v>
      </c>
      <c r="O83" s="84"/>
    </row>
    <row r="84" spans="1:15" ht="19" thickBot="1">
      <c r="A84" s="4" t="str">
        <f t="shared" si="6"/>
        <v>3 =</v>
      </c>
      <c r="B84" s="5">
        <f t="shared" si="6"/>
        <v>0.2</v>
      </c>
      <c r="C84" s="6" t="s">
        <v>39</v>
      </c>
      <c r="D84" s="53">
        <f t="shared" si="7"/>
        <v>0.59998077782523607</v>
      </c>
      <c r="E84" s="6" t="s">
        <v>40</v>
      </c>
      <c r="F84" s="54">
        <f t="shared" si="8"/>
        <v>0.79997959157500775</v>
      </c>
      <c r="G84" s="15"/>
      <c r="H84" s="13"/>
      <c r="I84" s="16"/>
      <c r="J84" s="17"/>
      <c r="K84" s="4"/>
      <c r="L84" s="11"/>
      <c r="N84" s="79">
        <f>N3 - N80</f>
        <v>-6.9527923741607989E-2</v>
      </c>
      <c r="O84" s="80"/>
    </row>
    <row r="85" spans="1:15" ht="19" thickBot="1">
      <c r="A85" s="18" t="str">
        <f t="shared" si="6"/>
        <v>4 =</v>
      </c>
      <c r="B85" s="20">
        <f t="shared" si="6"/>
        <v>0.7</v>
      </c>
      <c r="C85" s="19" t="s">
        <v>42</v>
      </c>
      <c r="D85" s="55">
        <f t="shared" si="7"/>
        <v>0.89993272238832644</v>
      </c>
      <c r="E85" s="19" t="s">
        <v>43</v>
      </c>
      <c r="F85" s="56">
        <f t="shared" si="8"/>
        <v>0.59992857051252713</v>
      </c>
      <c r="G85" s="21"/>
      <c r="H85" s="22"/>
      <c r="I85" s="23"/>
      <c r="J85" s="24"/>
      <c r="K85" s="25"/>
      <c r="L85" s="26"/>
    </row>
    <row r="86" spans="1:15">
      <c r="A86" s="33"/>
      <c r="B86" s="33"/>
      <c r="C86" s="30"/>
      <c r="D86" s="30"/>
      <c r="E86" s="33"/>
      <c r="F86" s="33"/>
      <c r="G86" s="28"/>
      <c r="H86" s="28"/>
      <c r="J86" s="28"/>
      <c r="K86" s="28"/>
      <c r="L86" s="34"/>
      <c r="M86" s="34"/>
      <c r="N86" s="34"/>
    </row>
    <row r="87" spans="1:15" ht="19" thickBot="1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</row>
    <row r="88" spans="1:15">
      <c r="A88" s="83" t="s">
        <v>23</v>
      </c>
      <c r="B88" s="84"/>
      <c r="C88" s="31"/>
      <c r="D88" s="83" t="s">
        <v>24</v>
      </c>
      <c r="E88" s="84"/>
      <c r="F88" s="31"/>
      <c r="G88" s="83" t="s">
        <v>25</v>
      </c>
      <c r="H88" s="84"/>
      <c r="I88" s="31"/>
      <c r="J88" s="83" t="s">
        <v>15</v>
      </c>
      <c r="K88" s="84"/>
      <c r="L88" s="31"/>
      <c r="M88" s="31"/>
      <c r="N88" s="31"/>
    </row>
    <row r="89" spans="1:15" ht="19" thickBot="1">
      <c r="A89" s="79">
        <f>G76</f>
        <v>0.86952792374160803</v>
      </c>
      <c r="B89" s="80"/>
      <c r="C89" s="31"/>
      <c r="D89" s="79">
        <f>N3</f>
        <v>0.8</v>
      </c>
      <c r="E89" s="80"/>
      <c r="F89" s="31"/>
      <c r="G89" s="81">
        <f>N7</f>
        <v>0.1</v>
      </c>
      <c r="H89" s="82"/>
      <c r="I89" s="31"/>
      <c r="J89" s="79">
        <f>D89 - A89</f>
        <v>-6.9527923741607989E-2</v>
      </c>
      <c r="K89" s="80"/>
      <c r="L89" s="31"/>
      <c r="M89" s="31"/>
      <c r="N89" s="31"/>
    </row>
    <row r="90" spans="1:15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</row>
    <row r="91" spans="1:15" ht="19" thickBot="1">
      <c r="A91" s="65" t="s">
        <v>72</v>
      </c>
      <c r="B91" s="66"/>
      <c r="C91" s="66"/>
      <c r="D91" s="66"/>
      <c r="E91" s="66"/>
      <c r="F91" s="66"/>
      <c r="G91" s="62"/>
      <c r="H91" s="62"/>
      <c r="I91" s="62"/>
      <c r="J91" s="62"/>
      <c r="K91" s="31"/>
      <c r="L91" s="31"/>
      <c r="M91" s="31"/>
      <c r="N91" s="31"/>
    </row>
    <row r="92" spans="1:15">
      <c r="A92" s="71" t="s">
        <v>44</v>
      </c>
      <c r="B92" s="72"/>
      <c r="C92" s="73" t="s">
        <v>26</v>
      </c>
      <c r="D92" s="74"/>
      <c r="E92" s="74"/>
      <c r="F92" s="75"/>
      <c r="G92" s="31"/>
      <c r="H92" s="31"/>
      <c r="I92" s="31"/>
      <c r="J92" s="31"/>
      <c r="K92" s="31"/>
      <c r="L92" s="31"/>
      <c r="M92" s="31"/>
      <c r="N92" s="31"/>
    </row>
    <row r="93" spans="1:15" ht="20.5" customHeight="1">
      <c r="A93" s="124" t="s">
        <v>0</v>
      </c>
      <c r="B93" s="125" t="s">
        <v>2</v>
      </c>
      <c r="C93" s="126" t="s">
        <v>45</v>
      </c>
      <c r="D93" s="127" t="s">
        <v>2</v>
      </c>
      <c r="E93" s="126" t="s">
        <v>46</v>
      </c>
      <c r="F93" s="128" t="s">
        <v>2</v>
      </c>
      <c r="G93" s="31"/>
      <c r="H93" s="31"/>
      <c r="I93" s="31"/>
      <c r="J93" s="31"/>
      <c r="K93" s="31"/>
      <c r="L93" s="31"/>
      <c r="M93" s="31"/>
      <c r="N93" s="31"/>
    </row>
    <row r="94" spans="1:15">
      <c r="A94" s="39" t="s">
        <v>47</v>
      </c>
      <c r="B94" s="40">
        <f>A89 * (1 - A89) * (D89 - A89)</f>
        <v>-7.8878813172106634E-3</v>
      </c>
      <c r="C94" s="41" t="s">
        <v>48</v>
      </c>
      <c r="D94" s="42">
        <f>G89 * B94 * H81</f>
        <v>-7.8878813172106636E-4</v>
      </c>
      <c r="E94" s="41" t="s">
        <v>32</v>
      </c>
      <c r="F94" s="43">
        <f>SUM(D94, J81)</f>
        <v>0.39842107052014231</v>
      </c>
      <c r="G94" s="31"/>
      <c r="H94" s="31"/>
      <c r="I94" s="31"/>
      <c r="J94" s="31"/>
      <c r="K94" s="31"/>
      <c r="L94" s="31"/>
      <c r="M94" s="31"/>
      <c r="N94" s="31"/>
    </row>
    <row r="95" spans="1:15">
      <c r="A95" s="39"/>
      <c r="B95" s="40"/>
      <c r="C95" s="44"/>
      <c r="D95" s="45"/>
      <c r="E95" s="44"/>
      <c r="F95" s="43"/>
      <c r="G95" s="31"/>
      <c r="H95" s="31"/>
      <c r="I95" s="31"/>
      <c r="J95" s="31"/>
      <c r="K95" s="31"/>
      <c r="L95" s="31"/>
      <c r="M95" s="31"/>
      <c r="N95" s="31"/>
    </row>
    <row r="96" spans="1:15">
      <c r="A96" s="39" t="s">
        <v>49</v>
      </c>
      <c r="B96" s="40">
        <f>H82 * (1 - H82) * SUM((J82*B94))</f>
        <v>-9.5886413285770262E-4</v>
      </c>
      <c r="C96" s="44" t="s">
        <v>50</v>
      </c>
      <c r="D96" s="45">
        <f>G89 * B94 * H82</f>
        <v>-6.6168957764835019E-4</v>
      </c>
      <c r="E96" s="44" t="s">
        <v>35</v>
      </c>
      <c r="F96" s="43">
        <f>SUM(D96, J82)</f>
        <v>0.89867546791683039</v>
      </c>
      <c r="G96" s="31"/>
      <c r="H96" s="31"/>
      <c r="I96" s="31"/>
      <c r="J96" s="31"/>
      <c r="K96" s="31"/>
      <c r="L96" s="31"/>
      <c r="M96" s="31"/>
      <c r="N96" s="31"/>
    </row>
    <row r="97" spans="1:6">
      <c r="A97" s="39"/>
      <c r="B97" s="40"/>
      <c r="C97" s="44"/>
      <c r="D97" s="45"/>
      <c r="E97" s="44"/>
      <c r="F97" s="43"/>
    </row>
    <row r="98" spans="1:6">
      <c r="A98" s="39" t="s">
        <v>51</v>
      </c>
      <c r="B98" s="40">
        <f>H83 * (1 - H83) * SUM((J83*B94))</f>
        <v>-1.0180519109741137E-3</v>
      </c>
      <c r="C98" s="44" t="s">
        <v>52</v>
      </c>
      <c r="D98" s="45">
        <f>G89 * B94 * H83</f>
        <v>-6.5179773524489694E-4</v>
      </c>
      <c r="E98" s="44" t="s">
        <v>38</v>
      </c>
      <c r="F98" s="43">
        <f>SUM(D98, J83)</f>
        <v>0.89869526631239349</v>
      </c>
    </row>
    <row r="99" spans="1:6">
      <c r="A99" s="46"/>
      <c r="B99" s="47"/>
      <c r="C99" s="44"/>
      <c r="D99" s="45"/>
      <c r="E99" s="44"/>
      <c r="F99" s="43"/>
    </row>
    <row r="100" spans="1:6">
      <c r="A100" s="46"/>
      <c r="B100" s="47"/>
      <c r="C100" s="44" t="s">
        <v>53</v>
      </c>
      <c r="D100" s="45">
        <f>G89 * B96 * B81</f>
        <v>-9.5886413285770268E-5</v>
      </c>
      <c r="E100" s="44" t="s">
        <v>30</v>
      </c>
      <c r="F100" s="43">
        <f>SUM(D100, D81)</f>
        <v>0.49980800271289488</v>
      </c>
    </row>
    <row r="101" spans="1:6">
      <c r="A101" s="46"/>
      <c r="B101" s="47"/>
      <c r="C101" s="44"/>
      <c r="D101" s="45"/>
      <c r="E101" s="44"/>
      <c r="F101" s="43"/>
    </row>
    <row r="102" spans="1:6">
      <c r="A102" s="46"/>
      <c r="B102" s="47"/>
      <c r="C102" s="44" t="s">
        <v>54</v>
      </c>
      <c r="D102" s="45">
        <f>G89 * B96 * B82</f>
        <v>-1.9177282657154054E-5</v>
      </c>
      <c r="E102" s="44" t="s">
        <v>33</v>
      </c>
      <c r="F102" s="43">
        <f>SUM(D102, D82)</f>
        <v>0.59996160054257897</v>
      </c>
    </row>
    <row r="103" spans="1:6">
      <c r="A103" s="46"/>
      <c r="B103" s="47"/>
      <c r="C103" s="44"/>
      <c r="D103" s="45"/>
      <c r="E103" s="44"/>
      <c r="F103" s="43"/>
    </row>
    <row r="104" spans="1:6">
      <c r="A104" s="46"/>
      <c r="B104" s="47"/>
      <c r="C104" s="44" t="s">
        <v>55</v>
      </c>
      <c r="D104" s="45">
        <f>G89 * B96 * B83</f>
        <v>-3.8354565314308107E-5</v>
      </c>
      <c r="E104" s="44" t="s">
        <v>36</v>
      </c>
      <c r="F104" s="43">
        <f>SUM(D104, D83)</f>
        <v>0.69992320108515793</v>
      </c>
    </row>
    <row r="105" spans="1:6">
      <c r="A105" s="46"/>
      <c r="B105" s="47"/>
      <c r="C105" s="44"/>
      <c r="D105" s="45"/>
      <c r="E105" s="44"/>
      <c r="F105" s="43"/>
    </row>
    <row r="106" spans="1:6">
      <c r="A106" s="46"/>
      <c r="B106" s="47"/>
      <c r="C106" s="44" t="s">
        <v>56</v>
      </c>
      <c r="D106" s="45">
        <f>G89 * B96 * B84</f>
        <v>-1.9177282657154054E-5</v>
      </c>
      <c r="E106" s="44" t="s">
        <v>39</v>
      </c>
      <c r="F106" s="43">
        <f>SUM(D106, D84)</f>
        <v>0.59996160054257897</v>
      </c>
    </row>
    <row r="107" spans="1:6">
      <c r="A107" s="46"/>
      <c r="B107" s="47"/>
      <c r="C107" s="44"/>
      <c r="D107" s="45"/>
      <c r="E107" s="44"/>
      <c r="F107" s="43"/>
    </row>
    <row r="108" spans="1:6">
      <c r="A108" s="46"/>
      <c r="B108" s="47"/>
      <c r="C108" s="44" t="s">
        <v>57</v>
      </c>
      <c r="D108" s="45">
        <f>G89 * B96 * B85</f>
        <v>-6.7120489300039187E-5</v>
      </c>
      <c r="E108" s="44" t="s">
        <v>42</v>
      </c>
      <c r="F108" s="43">
        <f>SUM(D108, D85)</f>
        <v>0.89986560189902642</v>
      </c>
    </row>
    <row r="109" spans="1:6">
      <c r="A109" s="46"/>
      <c r="B109" s="47"/>
      <c r="C109" s="44"/>
      <c r="D109" s="45"/>
      <c r="E109" s="44"/>
      <c r="F109" s="43"/>
    </row>
    <row r="110" spans="1:6">
      <c r="A110" s="46"/>
      <c r="B110" s="47"/>
      <c r="C110" s="44" t="s">
        <v>58</v>
      </c>
      <c r="D110" s="45">
        <f>G89 * B98 * B81</f>
        <v>-1.0180519109741138E-4</v>
      </c>
      <c r="E110" s="44" t="s">
        <v>31</v>
      </c>
      <c r="F110" s="43">
        <f>SUM(D110, F81)</f>
        <v>0.59979615268394137</v>
      </c>
    </row>
    <row r="111" spans="1:6">
      <c r="A111" s="46"/>
      <c r="B111" s="47"/>
      <c r="C111" s="44"/>
      <c r="D111" s="45"/>
      <c r="E111" s="44"/>
      <c r="F111" s="43"/>
    </row>
    <row r="112" spans="1:6">
      <c r="A112" s="46"/>
      <c r="B112" s="47"/>
      <c r="C112" s="44" t="s">
        <v>59</v>
      </c>
      <c r="D112" s="45">
        <f>G89 * B98 * B82</f>
        <v>-2.0361038219482277E-5</v>
      </c>
      <c r="E112" s="44" t="s">
        <v>34</v>
      </c>
      <c r="F112" s="43">
        <f>SUM(D112, F82)</f>
        <v>0.49995923053678826</v>
      </c>
    </row>
    <row r="113" spans="1:12">
      <c r="A113" s="46"/>
      <c r="B113" s="47"/>
      <c r="C113" s="44"/>
      <c r="D113" s="45"/>
      <c r="E113" s="44"/>
      <c r="F113" s="43"/>
    </row>
    <row r="114" spans="1:12">
      <c r="A114" s="46"/>
      <c r="B114" s="47"/>
      <c r="C114" s="44" t="s">
        <v>60</v>
      </c>
      <c r="D114" s="45">
        <f>G89 * B98 * B83</f>
        <v>-4.0722076438964554E-5</v>
      </c>
      <c r="E114" s="44" t="s">
        <v>37</v>
      </c>
      <c r="F114" s="43">
        <f>SUM(D114, F83)</f>
        <v>0.69991846107357647</v>
      </c>
    </row>
    <row r="115" spans="1:12">
      <c r="A115" s="46"/>
      <c r="B115" s="47"/>
      <c r="C115" s="44"/>
      <c r="D115" s="45"/>
      <c r="E115" s="44"/>
      <c r="F115" s="43"/>
    </row>
    <row r="116" spans="1:12">
      <c r="A116" s="46"/>
      <c r="B116" s="47"/>
      <c r="C116" s="44" t="s">
        <v>61</v>
      </c>
      <c r="D116" s="45">
        <f>G89 * B98 * B84</f>
        <v>-2.0361038219482277E-5</v>
      </c>
      <c r="E116" s="44" t="s">
        <v>40</v>
      </c>
      <c r="F116" s="43">
        <f>SUM(D116, F84)</f>
        <v>0.7999592305367883</v>
      </c>
    </row>
    <row r="117" spans="1:12">
      <c r="A117" s="46"/>
      <c r="B117" s="47"/>
      <c r="C117" s="44"/>
      <c r="D117" s="45"/>
      <c r="E117" s="44"/>
      <c r="F117" s="43"/>
    </row>
    <row r="118" spans="1:12" ht="19" thickBot="1">
      <c r="A118" s="48"/>
      <c r="B118" s="49"/>
      <c r="C118" s="50" t="s">
        <v>62</v>
      </c>
      <c r="D118" s="51">
        <f>G89 * B98 * B85</f>
        <v>-7.1263633768187966E-5</v>
      </c>
      <c r="E118" s="50" t="s">
        <v>43</v>
      </c>
      <c r="F118" s="52">
        <f>SUM(D118, F85)</f>
        <v>0.59985730687875893</v>
      </c>
    </row>
    <row r="120" spans="1:12" ht="19" thickBot="1">
      <c r="A120" s="63" t="s">
        <v>71</v>
      </c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</row>
    <row r="121" spans="1:12">
      <c r="A121" s="73" t="s">
        <v>1</v>
      </c>
      <c r="B121" s="74"/>
      <c r="C121" s="74"/>
      <c r="D121" s="74"/>
      <c r="E121" s="74"/>
      <c r="F121" s="75"/>
      <c r="G121" s="76" t="s">
        <v>6</v>
      </c>
      <c r="H121" s="77"/>
      <c r="I121" s="77"/>
      <c r="J121" s="78"/>
      <c r="K121" s="76" t="s">
        <v>7</v>
      </c>
      <c r="L121" s="78"/>
    </row>
    <row r="122" spans="1:12">
      <c r="A122" s="111" t="s">
        <v>0</v>
      </c>
      <c r="B122" s="121" t="s">
        <v>2</v>
      </c>
      <c r="C122" s="122" t="s">
        <v>3</v>
      </c>
      <c r="D122" s="123"/>
      <c r="E122" s="122" t="s">
        <v>5</v>
      </c>
      <c r="F122" s="116"/>
      <c r="G122" s="111" t="s">
        <v>0</v>
      </c>
      <c r="H122" s="121" t="s">
        <v>2</v>
      </c>
      <c r="I122" s="122" t="s">
        <v>4</v>
      </c>
      <c r="J122" s="116"/>
      <c r="K122" s="111" t="s">
        <v>0</v>
      </c>
      <c r="L122" s="112" t="s">
        <v>2</v>
      </c>
    </row>
    <row r="123" spans="1:12">
      <c r="A123" s="4" t="str">
        <f>A81</f>
        <v>X =</v>
      </c>
      <c r="B123" s="5">
        <f>B81</f>
        <v>1</v>
      </c>
      <c r="C123" s="6" t="s">
        <v>30</v>
      </c>
      <c r="D123" s="53">
        <f>F100</f>
        <v>0.49980800271289488</v>
      </c>
      <c r="E123" s="6" t="s">
        <v>31</v>
      </c>
      <c r="F123" s="54">
        <f>F110</f>
        <v>0.59979615268394137</v>
      </c>
      <c r="G123" s="4" t="str">
        <f>G81</f>
        <v>XX=</v>
      </c>
      <c r="H123" s="5">
        <f>H81</f>
        <v>1</v>
      </c>
      <c r="I123" s="6" t="s">
        <v>32</v>
      </c>
      <c r="J123" s="54">
        <f>F94</f>
        <v>0.39842107052014231</v>
      </c>
      <c r="K123" s="4"/>
      <c r="L123" s="36"/>
    </row>
    <row r="124" spans="1:12">
      <c r="A124" s="4" t="str">
        <f t="shared" ref="A124:B124" si="10">A82</f>
        <v>1 =</v>
      </c>
      <c r="B124" s="5">
        <f t="shared" si="10"/>
        <v>0.2</v>
      </c>
      <c r="C124" s="6" t="s">
        <v>33</v>
      </c>
      <c r="D124" s="53">
        <f>F102</f>
        <v>0.59996160054257897</v>
      </c>
      <c r="E124" s="6" t="s">
        <v>34</v>
      </c>
      <c r="F124" s="54">
        <f>F112</f>
        <v>0.49995923053678826</v>
      </c>
      <c r="G124" s="4" t="str">
        <f t="shared" ref="G124:H124" si="11">G82</f>
        <v>A =</v>
      </c>
      <c r="H124" s="5">
        <f t="shared" si="11"/>
        <v>0.83886857704692097</v>
      </c>
      <c r="I124" s="6" t="s">
        <v>35</v>
      </c>
      <c r="J124" s="54">
        <f>F96</f>
        <v>0.89867546791683039</v>
      </c>
      <c r="K124" s="4" t="str">
        <f>K82</f>
        <v>Z =</v>
      </c>
      <c r="L124" s="11">
        <f>L82</f>
        <v>0.86952792374160803</v>
      </c>
    </row>
    <row r="125" spans="1:12">
      <c r="A125" s="4" t="str">
        <f t="shared" ref="A125:B125" si="12">A83</f>
        <v>2 =</v>
      </c>
      <c r="B125" s="5">
        <f t="shared" si="12"/>
        <v>0.4</v>
      </c>
      <c r="C125" s="6" t="s">
        <v>36</v>
      </c>
      <c r="D125" s="53">
        <f>F104</f>
        <v>0.69992320108515793</v>
      </c>
      <c r="E125" s="6" t="s">
        <v>37</v>
      </c>
      <c r="F125" s="54">
        <f>F114</f>
        <v>0.69991846107357647</v>
      </c>
      <c r="G125" s="4" t="str">
        <f t="shared" ref="G125:H125" si="13">G83</f>
        <v>B =</v>
      </c>
      <c r="H125" s="5">
        <f t="shared" si="13"/>
        <v>0.82632802020325991</v>
      </c>
      <c r="I125" s="6" t="s">
        <v>38</v>
      </c>
      <c r="J125" s="54">
        <f>F98</f>
        <v>0.89869526631239349</v>
      </c>
      <c r="K125" s="4"/>
      <c r="L125" s="11"/>
    </row>
    <row r="126" spans="1:12">
      <c r="A126" s="4" t="str">
        <f t="shared" ref="A126:B126" si="14">A84</f>
        <v>3 =</v>
      </c>
      <c r="B126" s="5">
        <f t="shared" si="14"/>
        <v>0.2</v>
      </c>
      <c r="C126" s="6" t="s">
        <v>39</v>
      </c>
      <c r="D126" s="53">
        <f>F106</f>
        <v>0.59996160054257897</v>
      </c>
      <c r="E126" s="6" t="s">
        <v>40</v>
      </c>
      <c r="F126" s="54">
        <f>F116</f>
        <v>0.7999592305367883</v>
      </c>
      <c r="G126" s="15"/>
      <c r="H126" s="5"/>
      <c r="I126" s="16"/>
      <c r="J126" s="17"/>
      <c r="K126" s="4"/>
      <c r="L126" s="11"/>
    </row>
    <row r="127" spans="1:12" ht="19" thickBot="1">
      <c r="A127" s="18" t="str">
        <f t="shared" ref="A127:B127" si="15">A85</f>
        <v>4 =</v>
      </c>
      <c r="B127" s="20">
        <f t="shared" si="15"/>
        <v>0.7</v>
      </c>
      <c r="C127" s="19" t="s">
        <v>42</v>
      </c>
      <c r="D127" s="55">
        <f>F108</f>
        <v>0.89986560189902642</v>
      </c>
      <c r="E127" s="19" t="s">
        <v>43</v>
      </c>
      <c r="F127" s="56">
        <f>F118</f>
        <v>0.59985730687875893</v>
      </c>
      <c r="G127" s="21"/>
      <c r="H127" s="20"/>
      <c r="I127" s="23"/>
      <c r="J127" s="24"/>
      <c r="K127" s="25"/>
      <c r="L127" s="26"/>
    </row>
  </sheetData>
  <dataConsolidate/>
  <mergeCells count="114">
    <mergeCell ref="T13:Z13"/>
    <mergeCell ref="T10:AG10"/>
    <mergeCell ref="T11:AG11"/>
    <mergeCell ref="T12:AG12"/>
    <mergeCell ref="N25:O25"/>
    <mergeCell ref="A29:B29"/>
    <mergeCell ref="A30:B30"/>
    <mergeCell ref="D29:E29"/>
    <mergeCell ref="D30:E30"/>
    <mergeCell ref="G29:H29"/>
    <mergeCell ref="G30:H30"/>
    <mergeCell ref="N24:O24"/>
    <mergeCell ref="N2:O2"/>
    <mergeCell ref="N6:O6"/>
    <mergeCell ref="N7:O7"/>
    <mergeCell ref="N3:O3"/>
    <mergeCell ref="N20:O20"/>
    <mergeCell ref="N21:O21"/>
    <mergeCell ref="N19:O19"/>
    <mergeCell ref="A14:B14"/>
    <mergeCell ref="C15:D15"/>
    <mergeCell ref="C16:D16"/>
    <mergeCell ref="C17:D17"/>
    <mergeCell ref="A17:B17"/>
    <mergeCell ref="A16:B16"/>
    <mergeCell ref="A15:B15"/>
    <mergeCell ref="A20:F20"/>
    <mergeCell ref="A19:L19"/>
    <mergeCell ref="C21:D21"/>
    <mergeCell ref="E21:F21"/>
    <mergeCell ref="I21:J21"/>
    <mergeCell ref="I2:J2"/>
    <mergeCell ref="K1:L1"/>
    <mergeCell ref="G1:J1"/>
    <mergeCell ref="C2:D2"/>
    <mergeCell ref="E2:F2"/>
    <mergeCell ref="A1:F1"/>
    <mergeCell ref="E17:F17"/>
    <mergeCell ref="C14:D14"/>
    <mergeCell ref="E14:F14"/>
    <mergeCell ref="G14:H14"/>
    <mergeCell ref="A13:D13"/>
    <mergeCell ref="E13:H13"/>
    <mergeCell ref="E15:F15"/>
    <mergeCell ref="E16:F16"/>
    <mergeCell ref="G17:H17"/>
    <mergeCell ref="G16:H16"/>
    <mergeCell ref="G15:H15"/>
    <mergeCell ref="E63:F63"/>
    <mergeCell ref="I63:J63"/>
    <mergeCell ref="A33:B33"/>
    <mergeCell ref="C33:F33"/>
    <mergeCell ref="A62:F62"/>
    <mergeCell ref="G62:J62"/>
    <mergeCell ref="K62:L62"/>
    <mergeCell ref="G20:J20"/>
    <mergeCell ref="K20:L20"/>
    <mergeCell ref="J29:K29"/>
    <mergeCell ref="J30:K30"/>
    <mergeCell ref="N78:O78"/>
    <mergeCell ref="A79:F79"/>
    <mergeCell ref="G79:J79"/>
    <mergeCell ref="K79:L79"/>
    <mergeCell ref="N79:O79"/>
    <mergeCell ref="A76:B76"/>
    <mergeCell ref="C76:D76"/>
    <mergeCell ref="E76:F76"/>
    <mergeCell ref="G76:H76"/>
    <mergeCell ref="N84:O84"/>
    <mergeCell ref="A88:B88"/>
    <mergeCell ref="D88:E88"/>
    <mergeCell ref="G88:H88"/>
    <mergeCell ref="J88:K88"/>
    <mergeCell ref="C80:D80"/>
    <mergeCell ref="E80:F80"/>
    <mergeCell ref="I80:J80"/>
    <mergeCell ref="N80:O80"/>
    <mergeCell ref="N83:O83"/>
    <mergeCell ref="C122:D122"/>
    <mergeCell ref="E122:F122"/>
    <mergeCell ref="I122:J122"/>
    <mergeCell ref="A92:B92"/>
    <mergeCell ref="C92:F92"/>
    <mergeCell ref="A121:F121"/>
    <mergeCell ref="G121:J121"/>
    <mergeCell ref="K121:L121"/>
    <mergeCell ref="A89:B89"/>
    <mergeCell ref="D89:E89"/>
    <mergeCell ref="G89:H89"/>
    <mergeCell ref="J89:K89"/>
    <mergeCell ref="A120:L120"/>
    <mergeCell ref="A32:F32"/>
    <mergeCell ref="A11:H11"/>
    <mergeCell ref="A12:I12"/>
    <mergeCell ref="A70:H70"/>
    <mergeCell ref="A71:I71"/>
    <mergeCell ref="A91:F91"/>
    <mergeCell ref="A61:L61"/>
    <mergeCell ref="A78:L78"/>
    <mergeCell ref="A74:B74"/>
    <mergeCell ref="C74:D74"/>
    <mergeCell ref="E74:F74"/>
    <mergeCell ref="G74:H74"/>
    <mergeCell ref="A75:B75"/>
    <mergeCell ref="C75:D75"/>
    <mergeCell ref="E75:F75"/>
    <mergeCell ref="G75:H75"/>
    <mergeCell ref="A72:D72"/>
    <mergeCell ref="E72:H72"/>
    <mergeCell ref="A73:B73"/>
    <mergeCell ref="C73:D73"/>
    <mergeCell ref="E73:F73"/>
    <mergeCell ref="G73:H73"/>
    <mergeCell ref="C63:D6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Nayar</dc:creator>
  <cp:lastModifiedBy>Microsoft Office User</cp:lastModifiedBy>
  <dcterms:created xsi:type="dcterms:W3CDTF">2016-11-02T16:39:52Z</dcterms:created>
  <dcterms:modified xsi:type="dcterms:W3CDTF">2019-12-12T02:25:00Z</dcterms:modified>
</cp:coreProperties>
</file>