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10" yWindow="550" windowWidth="18880" windowHeight="6740"/>
  </bookViews>
  <sheets>
    <sheet name="Income Statement" sheetId="1" r:id="rId1"/>
    <sheet name="Product List" sheetId="2" r:id="rId2"/>
    <sheet name="Product List_backup" sheetId="3" state="hidden" r:id="rId3"/>
    <sheet name="Balance Sheet" sheetId="4" state="hidden" r:id="rId4"/>
    <sheet name="Cash Flow" sheetId="5" state="hidden" r:id="rId5"/>
  </sheets>
  <calcPr calcId="125725"/>
</workbook>
</file>

<file path=xl/calcChain.xml><?xml version="1.0" encoding="utf-8"?>
<calcChain xmlns="http://schemas.openxmlformats.org/spreadsheetml/2006/main">
  <c r="B26" i="3"/>
  <c r="B27" s="1"/>
  <c r="C27" s="1"/>
  <c r="J25"/>
  <c r="J24"/>
  <c r="J23"/>
  <c r="J22"/>
  <c r="J26" s="1"/>
  <c r="K26" s="1"/>
  <c r="G12"/>
  <c r="C11" l="1"/>
  <c r="C15"/>
  <c r="C14"/>
  <c r="C13"/>
  <c r="C12"/>
  <c r="J13"/>
  <c r="J11"/>
  <c r="J12"/>
  <c r="J14"/>
  <c r="K13" l="1"/>
  <c r="C16"/>
  <c r="D15" s="1"/>
  <c r="J15"/>
  <c r="K11"/>
  <c r="K14"/>
  <c r="D14"/>
  <c r="K12"/>
  <c r="D13" l="1"/>
  <c r="D12"/>
  <c r="D11"/>
</calcChain>
</file>

<file path=xl/sharedStrings.xml><?xml version="1.0" encoding="utf-8"?>
<sst xmlns="http://schemas.openxmlformats.org/spreadsheetml/2006/main" count="436" uniqueCount="213">
  <si>
    <t>Cure&amp; Pharma, Inc. &gt; Financials &gt; Income Statement</t>
  </si>
  <si>
    <t>In Millions of the reported currency, except per share items.</t>
  </si>
  <si>
    <t>Income Statement</t>
  </si>
  <si>
    <t>For the Fiscal Period Ending</t>
  </si>
  <si>
    <t>12 months
 Dec-31-2015</t>
  </si>
  <si>
    <t>Reclassified
 12 months
 Dec-31-2016</t>
  </si>
  <si>
    <t>Reclassified
 12 months
 Dec-31-2017</t>
  </si>
  <si>
    <t>Reclassified
 12 months
 Dec-31-2018</t>
  </si>
  <si>
    <t>12 months
 Dec-31-2019</t>
  </si>
  <si>
    <t>LTM
 12 months
 Mar-31-2020</t>
  </si>
  <si>
    <t>Currency (Millions)</t>
  </si>
  <si>
    <t>USD</t>
  </si>
  <si>
    <t>Revenue</t>
  </si>
  <si>
    <t>Other Revenue</t>
  </si>
  <si>
    <t>Total Revenue</t>
  </si>
  <si>
    <t>Cost Of Goods Sold</t>
  </si>
  <si>
    <t>Gross Profit</t>
  </si>
  <si>
    <t>Selling General &amp; Admin Exp.</t>
  </si>
  <si>
    <t>R &amp; D Exp.</t>
  </si>
  <si>
    <t>Depreciation &amp; Amort.</t>
  </si>
  <si>
    <t>-</t>
  </si>
  <si>
    <t>Amort. of Goodwill and Intangibles</t>
  </si>
  <si>
    <t>Other Operating Expense/(Income)</t>
  </si>
  <si>
    <t>Other Operating Exp., Total</t>
  </si>
  <si>
    <t>Operating Income</t>
  </si>
  <si>
    <t>Interest Expense</t>
  </si>
  <si>
    <t>Interest and Invest. Income</t>
  </si>
  <si>
    <t>Net Interest Exp.</t>
  </si>
  <si>
    <t>Income/(Loss) from Affiliates</t>
  </si>
  <si>
    <t>Currency Exchange Gains (Loss)</t>
  </si>
  <si>
    <t>Other Non-Operating Inc. (Exp.)</t>
  </si>
  <si>
    <t>EBT Excl. Unusual Items</t>
  </si>
  <si>
    <t>Restructuring Charges</t>
  </si>
  <si>
    <t>Merger &amp; Related Restruct. Charges</t>
  </si>
  <si>
    <t>Impairment of Goodwill</t>
  </si>
  <si>
    <t>Gain (Loss) On Sale Of Invest.</t>
  </si>
  <si>
    <t>Gain (Loss) On Sale Of Assets</t>
  </si>
  <si>
    <t>Asset Writedown</t>
  </si>
  <si>
    <t>In Process R &amp; D Exp.</t>
  </si>
  <si>
    <t>Legal Settlements</t>
  </si>
  <si>
    <t>Other Unusual Items</t>
  </si>
  <si>
    <t>EBT Incl. Unusual Items</t>
  </si>
  <si>
    <t>Income Tax Expense</t>
  </si>
  <si>
    <t>Earnings from Cont. Ops.</t>
  </si>
  <si>
    <t>Earnings of Discontinued Ops.</t>
  </si>
  <si>
    <t>Extraord. Item &amp; Account. Change</t>
  </si>
  <si>
    <t>Net Income to Company</t>
  </si>
  <si>
    <t>Minority Int. in Earnings</t>
  </si>
  <si>
    <t>Net Income</t>
  </si>
  <si>
    <t>Revenue by Product</t>
  </si>
  <si>
    <t>Product Revenue By Region</t>
  </si>
  <si>
    <t>Product</t>
  </si>
  <si>
    <t>% of Revenue</t>
  </si>
  <si>
    <t>Region</t>
  </si>
  <si>
    <t>PPH &amp; Boosters</t>
  </si>
  <si>
    <t>US</t>
  </si>
  <si>
    <t>Influenza</t>
  </si>
  <si>
    <t>Others</t>
  </si>
  <si>
    <t>Meningitis</t>
  </si>
  <si>
    <t>Set 1: Taken from BioGen</t>
  </si>
  <si>
    <t>Set 2: Taken from Sanofi - Vaccine GBU only</t>
  </si>
  <si>
    <t>Nusinersen</t>
  </si>
  <si>
    <t>Dimethyl fumarate</t>
  </si>
  <si>
    <t>Interferon</t>
  </si>
  <si>
    <t>Natalizumab</t>
  </si>
  <si>
    <t>Set 3: Taken from Sanofi: all GBUs</t>
  </si>
  <si>
    <t>Raw data to be ignored</t>
  </si>
  <si>
    <t>Cure&amp; Pharma, Inc. &gt; Financials &gt; Balance Sheet</t>
  </si>
  <si>
    <t>Template:</t>
  </si>
  <si>
    <t>Standard</t>
  </si>
  <si>
    <t>Restatement:</t>
  </si>
  <si>
    <t>Latest Filings</t>
  </si>
  <si>
    <t>Period Type:</t>
  </si>
  <si>
    <t>Annual</t>
  </si>
  <si>
    <t>Order:</t>
  </si>
  <si>
    <t>Latest on Right</t>
  </si>
  <si>
    <t>Currency:</t>
  </si>
  <si>
    <t>Reported Currency</t>
  </si>
  <si>
    <t>Conversion:</t>
  </si>
  <si>
    <t>Historical</t>
  </si>
  <si>
    <t>Units:</t>
  </si>
  <si>
    <t>Millions (mm)</t>
  </si>
  <si>
    <t>Balance Sheet</t>
  </si>
  <si>
    <t xml:space="preserve">Balance Sheet as of:
</t>
  </si>
  <si>
    <t>Restated
Dec-31-2015</t>
  </si>
  <si>
    <t>Currency</t>
  </si>
  <si>
    <t>ASSETS</t>
  </si>
  <si>
    <t>Cash And Equivalents</t>
  </si>
  <si>
    <t>Short Term Investments</t>
  </si>
  <si>
    <t>Trading Asset Securities</t>
  </si>
  <si>
    <t>Total Cash &amp; ST Investments</t>
  </si>
  <si>
    <t>Accounts Receivable</t>
  </si>
  <si>
    <t>Other Receivables</t>
  </si>
  <si>
    <t>Total Receivables</t>
  </si>
  <si>
    <t>Inventory</t>
  </si>
  <si>
    <t>Restricted Cash</t>
  </si>
  <si>
    <t>Other Current Assets</t>
  </si>
  <si>
    <t>Total Current Assets</t>
  </si>
  <si>
    <t>Gross Property, Plant &amp; Equipment</t>
  </si>
  <si>
    <t>Accumulated Depreciation</t>
  </si>
  <si>
    <t>Net Property, Plant &amp; Equipment</t>
  </si>
  <si>
    <t>Long-term Investments</t>
  </si>
  <si>
    <t>Goodwill</t>
  </si>
  <si>
    <t>Other Intangibles</t>
  </si>
  <si>
    <t>Deferred Tax Assets, LT</t>
  </si>
  <si>
    <t>Other Long-Term Assets</t>
  </si>
  <si>
    <t>Total Assets</t>
  </si>
  <si>
    <t>LIABILITIES</t>
  </si>
  <si>
    <t>Accounts Payable</t>
  </si>
  <si>
    <t>Accrued Exp.</t>
  </si>
  <si>
    <t>Short-term Borrowings</t>
  </si>
  <si>
    <t>Curr. Port. of LT Debt</t>
  </si>
  <si>
    <t>Curr. Port. of Leases</t>
  </si>
  <si>
    <t>Curr. Income Taxes Payable</t>
  </si>
  <si>
    <t>Unearned Revenue, Current</t>
  </si>
  <si>
    <t>Other Current Liabilities</t>
  </si>
  <si>
    <t>Total Current Liabilities</t>
  </si>
  <si>
    <t>Long-Term Debt</t>
  </si>
  <si>
    <t>Long-Term Leases</t>
  </si>
  <si>
    <t>Pension &amp; Other Post-Retire. Benefits</t>
  </si>
  <si>
    <t>Def. Tax Liability, Non-Curr.</t>
  </si>
  <si>
    <t>Other Non-Current Liabilities</t>
  </si>
  <si>
    <t>Total Liabilities</t>
  </si>
  <si>
    <t>Pref. Stock, Convertible</t>
  </si>
  <si>
    <t>Total Pref. Equity</t>
  </si>
  <si>
    <t>Common Stock</t>
  </si>
  <si>
    <t>Additional Paid In Capital</t>
  </si>
  <si>
    <t>Retained Earnings</t>
  </si>
  <si>
    <t>Treasury Stock</t>
  </si>
  <si>
    <t>Comprehensive Inc. and Other</t>
  </si>
  <si>
    <t>Total Common Equity</t>
  </si>
  <si>
    <t>Minority Interest</t>
  </si>
  <si>
    <t>Total Equity</t>
  </si>
  <si>
    <t>Total Liabilities And Equity</t>
  </si>
  <si>
    <t>Supplemental Items</t>
  </si>
  <si>
    <t>Total Shares Out. on Filing Date</t>
  </si>
  <si>
    <t>Total Shares Out. on Balance Sheet Date</t>
  </si>
  <si>
    <t>Book Value/Share</t>
  </si>
  <si>
    <t>Tangible Book Value</t>
  </si>
  <si>
    <t>Tangible Book Value/Share</t>
  </si>
  <si>
    <t>Total Debt</t>
  </si>
  <si>
    <t>Net Debt</t>
  </si>
  <si>
    <t>Debt Equiv. of Unfunded Proj. Benefit Obligation</t>
  </si>
  <si>
    <t>NA</t>
  </si>
  <si>
    <t>Debt Equivalent Oper. Leases</t>
  </si>
  <si>
    <t>Total Minority Interest</t>
  </si>
  <si>
    <t>Equity Method Investments</t>
  </si>
  <si>
    <t>Inventory Method</t>
  </si>
  <si>
    <t>Avg Cost</t>
  </si>
  <si>
    <t>Raw Materials Inventory</t>
  </si>
  <si>
    <t>Work in Progress Inventory</t>
  </si>
  <si>
    <t>Finished Goods Inventory</t>
  </si>
  <si>
    <t>Land</t>
  </si>
  <si>
    <t>Buildings</t>
  </si>
  <si>
    <t>Machinery</t>
  </si>
  <si>
    <t>Construction in Progress</t>
  </si>
  <si>
    <t>Full Time Employees</t>
  </si>
  <si>
    <t>Accum. Allowance for Doubtful Accts</t>
  </si>
  <si>
    <t>Filing Date</t>
  </si>
  <si>
    <t>Restatement Type</t>
  </si>
  <si>
    <t>RS</t>
  </si>
  <si>
    <t>NC</t>
  </si>
  <si>
    <t>O</t>
  </si>
  <si>
    <t>Calculation Type</t>
  </si>
  <si>
    <t>RUP</t>
  </si>
  <si>
    <t>REP</t>
  </si>
  <si>
    <t>Cure&amp; Pharma, Inc. &gt; Financials &gt; Cash Flow</t>
  </si>
  <si>
    <t>Cash Flow</t>
  </si>
  <si>
    <t>12 months
 Dec-31-2016</t>
  </si>
  <si>
    <t>12 months
 Dec-31-2017</t>
  </si>
  <si>
    <t>12 months
 Dec-31-2018</t>
  </si>
  <si>
    <t>LTM
 12 months
 Jun-30-2020</t>
  </si>
  <si>
    <t>Depreciation &amp; Amort., Total</t>
  </si>
  <si>
    <t>Other Amortization</t>
  </si>
  <si>
    <t>(Gain) Loss From Sale Of Assets</t>
  </si>
  <si>
    <t>Asset Writedown &amp; Restructuring Costs</t>
  </si>
  <si>
    <t>Stock-Based Compensation</t>
  </si>
  <si>
    <t>Other Operating Activities</t>
  </si>
  <si>
    <t>Change in Acc. Receivable</t>
  </si>
  <si>
    <t>Change In Inventories</t>
  </si>
  <si>
    <t>Change in Acc. Payable</t>
  </si>
  <si>
    <t>Change in Unearned Rev.</t>
  </si>
  <si>
    <t>Change in Other Net Operating Assets</t>
  </si>
  <si>
    <t>Cash from Ops.</t>
  </si>
  <si>
    <t>Capital Expenditure</t>
  </si>
  <si>
    <t>Cash Acquisitions</t>
  </si>
  <si>
    <t>Divestitures</t>
  </si>
  <si>
    <t>Sale (Purchase) of Intangible assets</t>
  </si>
  <si>
    <t>Invest. in Marketable &amp; Equity Securt.</t>
  </si>
  <si>
    <t>Net (Inc.) Dec. in Loans Originated/Sold</t>
  </si>
  <si>
    <t>Other Investing Activities</t>
  </si>
  <si>
    <t>Cash from Investing</t>
  </si>
  <si>
    <t>Short Term Debt Issued</t>
  </si>
  <si>
    <t>Long-Term Debt Issued</t>
  </si>
  <si>
    <t>Total Debt Issued</t>
  </si>
  <si>
    <t>Short Term Debt Repaid</t>
  </si>
  <si>
    <t>Long-Term Debt Repaid</t>
  </si>
  <si>
    <t>Total Debt Repaid</t>
  </si>
  <si>
    <t>Issuance of Common Stock</t>
  </si>
  <si>
    <t>Total Dividends Paid</t>
  </si>
  <si>
    <t>Special Dividend Paid</t>
  </si>
  <si>
    <t>Other Financing Activities</t>
  </si>
  <si>
    <t>Cash from Financing</t>
  </si>
  <si>
    <t>Foreign Exchange Rate Adj.</t>
  </si>
  <si>
    <t>Net Change in Cash</t>
  </si>
  <si>
    <t>Cash Interest Paid</t>
  </si>
  <si>
    <t>Cash Taxes Paid</t>
  </si>
  <si>
    <t>Levered Free Cash Flow</t>
  </si>
  <si>
    <t>Unlevered Free Cash Flow</t>
  </si>
  <si>
    <t>Change in Net Working Capital</t>
  </si>
  <si>
    <t>Net Debt Issued</t>
  </si>
  <si>
    <t>LTM</t>
  </si>
  <si>
    <t>Data items have been saved at different times with multiple currencies. Values are converted where necessary to the most common currency of the filing.</t>
  </si>
</sst>
</file>

<file path=xl/styles.xml><?xml version="1.0" encoding="utf-8"?>
<styleSheet xmlns="http://schemas.openxmlformats.org/spreadsheetml/2006/main">
  <numFmts count="4">
    <numFmt numFmtId="164" formatCode="&quot;$&quot;#,##0.00"/>
    <numFmt numFmtId="165" formatCode="mmm\-d\-yyyy"/>
    <numFmt numFmtId="166" formatCode="mmmm\-dd\-yyyy"/>
    <numFmt numFmtId="167" formatCode="mmm\-dd\-yyyy"/>
  </numFmts>
  <fonts count="20"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b/>
      <sz val="10"/>
      <color rgb="FFFFFFFF"/>
      <name val="Arial"/>
    </font>
    <font>
      <b/>
      <sz val="10"/>
      <color rgb="FF339933"/>
      <name val="Arial"/>
    </font>
    <font>
      <b/>
      <i/>
      <sz val="10"/>
      <color rgb="FF000000"/>
      <name val="Arial"/>
    </font>
    <font>
      <sz val="10"/>
      <color rgb="FF339933"/>
      <name val="Arial"/>
    </font>
    <font>
      <b/>
      <i/>
      <sz val="10"/>
      <color rgb="FF339933"/>
      <name val="Arial"/>
    </font>
    <font>
      <b/>
      <u/>
      <sz val="10"/>
      <color rgb="FF000000"/>
      <name val="Arial"/>
    </font>
    <font>
      <b/>
      <u/>
      <sz val="10"/>
      <color rgb="FF339933"/>
      <name val="Arial"/>
    </font>
    <font>
      <sz val="10"/>
      <color rgb="FF008000"/>
      <name val="Arial"/>
    </font>
    <font>
      <b/>
      <u/>
      <sz val="10"/>
      <color rgb="FF000000"/>
      <name val="Arial"/>
    </font>
    <font>
      <b/>
      <u/>
      <sz val="10"/>
      <color rgb="FF339933"/>
      <name val="Arial"/>
    </font>
    <font>
      <b/>
      <i/>
      <sz val="10"/>
      <color rgb="FF008000"/>
      <name val="Arial"/>
    </font>
    <font>
      <b/>
      <u/>
      <sz val="10"/>
      <color rgb="FF000000"/>
      <name val="Arial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b/>
      <sz val="10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B600"/>
        <bgColor rgb="FFFFB600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17" fillId="4" borderId="0" applyNumberFormat="0" applyBorder="0" applyAlignment="0" applyProtection="0"/>
    <xf numFmtId="0" fontId="18" fillId="5" borderId="0" applyNumberFormat="0" applyBorder="0" applyAlignment="0" applyProtection="0"/>
  </cellStyleXfs>
  <cellXfs count="97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left" vertical="top"/>
    </xf>
    <xf numFmtId="0" fontId="5" fillId="2" borderId="0" xfId="0" applyFont="1" applyFill="1" applyAlignment="1"/>
    <xf numFmtId="0" fontId="5" fillId="2" borderId="0" xfId="0" applyFont="1" applyFill="1" applyAlignment="1"/>
    <xf numFmtId="0" fontId="6" fillId="2" borderId="0" xfId="0" applyFont="1" applyFill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right"/>
    </xf>
    <xf numFmtId="0" fontId="7" fillId="3" borderId="0" xfId="0" applyFont="1" applyFill="1" applyAlignment="1"/>
    <xf numFmtId="0" fontId="7" fillId="3" borderId="0" xfId="0" applyFont="1" applyFill="1" applyAlignment="1">
      <alignment horizontal="right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/>
    </xf>
    <xf numFmtId="4" fontId="1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right" vertical="top"/>
    </xf>
    <xf numFmtId="4" fontId="4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 vertical="top"/>
    </xf>
    <xf numFmtId="4" fontId="1" fillId="0" borderId="1" xfId="0" applyNumberFormat="1" applyFont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/>
    </xf>
    <xf numFmtId="4" fontId="4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right" vertical="top"/>
    </xf>
    <xf numFmtId="4" fontId="4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right" vertical="top"/>
    </xf>
    <xf numFmtId="10" fontId="4" fillId="0" borderId="0" xfId="0" applyNumberFormat="1" applyFont="1" applyAlignment="1">
      <alignment horizontal="right" vertical="top"/>
    </xf>
    <xf numFmtId="165" fontId="4" fillId="0" borderId="0" xfId="0" applyNumberFormat="1" applyFont="1" applyAlignment="1">
      <alignment horizontal="right" vertical="top"/>
    </xf>
    <xf numFmtId="166" fontId="4" fillId="0" borderId="0" xfId="0" applyNumberFormat="1" applyFont="1" applyAlignment="1">
      <alignment horizontal="right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/>
    <xf numFmtId="1" fontId="2" fillId="0" borderId="0" xfId="0" applyNumberFormat="1" applyFont="1" applyAlignment="1"/>
    <xf numFmtId="10" fontId="2" fillId="0" borderId="0" xfId="0" applyNumberFormat="1" applyFont="1"/>
    <xf numFmtId="10" fontId="2" fillId="0" borderId="0" xfId="0" applyNumberFormat="1" applyFont="1" applyAlignment="1"/>
    <xf numFmtId="0" fontId="2" fillId="0" borderId="2" xfId="0" applyFont="1" applyBorder="1" applyAlignment="1"/>
    <xf numFmtId="10" fontId="2" fillId="0" borderId="2" xfId="0" applyNumberFormat="1" applyFont="1" applyBorder="1"/>
    <xf numFmtId="1" fontId="2" fillId="0" borderId="2" xfId="0" applyNumberFormat="1" applyFont="1" applyBorder="1" applyAlignment="1"/>
    <xf numFmtId="0" fontId="3" fillId="0" borderId="0" xfId="0" applyFont="1"/>
    <xf numFmtId="1" fontId="2" fillId="0" borderId="0" xfId="0" applyNumberFormat="1" applyFont="1"/>
    <xf numFmtId="1" fontId="2" fillId="0" borderId="2" xfId="0" applyNumberFormat="1" applyFont="1" applyBorder="1"/>
    <xf numFmtId="1" fontId="3" fillId="0" borderId="0" xfId="0" applyNumberFormat="1" applyFont="1"/>
    <xf numFmtId="0" fontId="2" fillId="0" borderId="0" xfId="0" applyFont="1"/>
    <xf numFmtId="0" fontId="8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165" fontId="6" fillId="3" borderId="0" xfId="0" applyNumberFormat="1" applyFont="1" applyFill="1" applyAlignment="1">
      <alignment horizontal="right"/>
    </xf>
    <xf numFmtId="165" fontId="1" fillId="3" borderId="0" xfId="0" applyNumberFormat="1" applyFont="1" applyFill="1" applyAlignment="1">
      <alignment horizontal="right"/>
    </xf>
    <xf numFmtId="0" fontId="9" fillId="3" borderId="0" xfId="0" applyFont="1" applyFill="1" applyAlignment="1">
      <alignment horizontal="right"/>
    </xf>
    <xf numFmtId="0" fontId="8" fillId="0" borderId="0" xfId="0" applyFont="1" applyAlignment="1">
      <alignment horizontal="left" vertical="top"/>
    </xf>
    <xf numFmtId="4" fontId="8" fillId="0" borderId="0" xfId="0" applyNumberFormat="1" applyFont="1" applyAlignment="1">
      <alignment horizontal="right" vertical="top"/>
    </xf>
    <xf numFmtId="4" fontId="6" fillId="0" borderId="1" xfId="0" applyNumberFormat="1" applyFont="1" applyBorder="1" applyAlignment="1">
      <alignment horizontal="right" vertical="top"/>
    </xf>
    <xf numFmtId="0" fontId="8" fillId="0" borderId="0" xfId="0" applyFont="1" applyAlignment="1">
      <alignment horizontal="left" vertical="top"/>
    </xf>
    <xf numFmtId="0" fontId="6" fillId="0" borderId="1" xfId="0" applyFont="1" applyBorder="1" applyAlignment="1">
      <alignment horizontal="right" vertical="top"/>
    </xf>
    <xf numFmtId="4" fontId="4" fillId="0" borderId="0" xfId="0" applyNumberFormat="1" applyFont="1" applyAlignment="1">
      <alignment horizontal="left" vertical="top"/>
    </xf>
    <xf numFmtId="4" fontId="8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right" vertical="top"/>
    </xf>
    <xf numFmtId="4" fontId="10" fillId="0" borderId="1" xfId="0" applyNumberFormat="1" applyFont="1" applyBorder="1" applyAlignment="1">
      <alignment horizontal="right" vertical="top"/>
    </xf>
    <xf numFmtId="4" fontId="11" fillId="0" borderId="1" xfId="0" applyNumberFormat="1" applyFont="1" applyBorder="1" applyAlignment="1">
      <alignment horizontal="right" vertical="top"/>
    </xf>
    <xf numFmtId="4" fontId="12" fillId="0" borderId="0" xfId="0" applyNumberFormat="1" applyFont="1" applyAlignment="1">
      <alignment horizontal="right" vertical="top"/>
    </xf>
    <xf numFmtId="4" fontId="13" fillId="0" borderId="0" xfId="0" applyNumberFormat="1" applyFont="1" applyAlignment="1">
      <alignment horizontal="right" vertical="top"/>
    </xf>
    <xf numFmtId="4" fontId="14" fillId="0" borderId="0" xfId="0" applyNumberFormat="1" applyFont="1" applyAlignment="1">
      <alignment horizontal="right" vertical="top"/>
    </xf>
    <xf numFmtId="4" fontId="2" fillId="0" borderId="0" xfId="0" applyNumberFormat="1" applyFont="1" applyAlignment="1"/>
    <xf numFmtId="164" fontId="4" fillId="0" borderId="0" xfId="0" applyNumberFormat="1" applyFont="1" applyAlignment="1">
      <alignment horizontal="right" vertical="top"/>
    </xf>
    <xf numFmtId="164" fontId="8" fillId="0" borderId="0" xfId="0" applyNumberFormat="1" applyFont="1" applyAlignment="1">
      <alignment horizontal="right" vertical="top"/>
    </xf>
    <xf numFmtId="164" fontId="2" fillId="0" borderId="0" xfId="0" applyNumberFormat="1" applyFont="1" applyAlignment="1"/>
    <xf numFmtId="3" fontId="8" fillId="0" borderId="0" xfId="0" applyNumberFormat="1" applyFont="1" applyAlignment="1">
      <alignment horizontal="right" vertical="top"/>
    </xf>
    <xf numFmtId="0" fontId="2" fillId="0" borderId="0" xfId="0" applyFont="1" applyAlignment="1">
      <alignment vertical="top"/>
    </xf>
    <xf numFmtId="4" fontId="2" fillId="0" borderId="0" xfId="0" applyNumberFormat="1" applyFont="1" applyAlignment="1">
      <alignment vertical="top"/>
    </xf>
    <xf numFmtId="4" fontId="8" fillId="0" borderId="0" xfId="0" applyNumberFormat="1" applyFont="1" applyAlignment="1">
      <alignment vertical="top"/>
    </xf>
    <xf numFmtId="3" fontId="2" fillId="0" borderId="0" xfId="0" applyNumberFormat="1" applyFont="1" applyAlignment="1">
      <alignment horizontal="left"/>
    </xf>
    <xf numFmtId="165" fontId="2" fillId="0" borderId="0" xfId="0" applyNumberFormat="1" applyFont="1" applyAlignment="1"/>
    <xf numFmtId="166" fontId="2" fillId="0" borderId="0" xfId="0" applyNumberFormat="1" applyFont="1" applyAlignment="1"/>
    <xf numFmtId="0" fontId="6" fillId="3" borderId="0" xfId="0" applyFont="1" applyFill="1" applyAlignment="1">
      <alignment horizontal="right"/>
    </xf>
    <xf numFmtId="0" fontId="15" fillId="3" borderId="0" xfId="0" applyFont="1" applyFill="1" applyAlignment="1">
      <alignment horizontal="right"/>
    </xf>
    <xf numFmtId="0" fontId="6" fillId="0" borderId="0" xfId="0" applyFont="1" applyAlignment="1">
      <alignment horizontal="right" vertical="top"/>
    </xf>
    <xf numFmtId="0" fontId="8" fillId="0" borderId="0" xfId="0" applyFont="1" applyAlignment="1"/>
    <xf numFmtId="4" fontId="8" fillId="0" borderId="0" xfId="0" applyNumberFormat="1" applyFont="1" applyAlignment="1"/>
    <xf numFmtId="0" fontId="16" fillId="0" borderId="1" xfId="0" applyFont="1" applyBorder="1" applyAlignment="1">
      <alignment horizontal="right" vertical="top"/>
    </xf>
    <xf numFmtId="167" fontId="12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 vertical="top"/>
    </xf>
    <xf numFmtId="0" fontId="18" fillId="5" borderId="0" xfId="2" applyAlignment="1">
      <alignment horizontal="left" vertical="top"/>
    </xf>
    <xf numFmtId="4" fontId="18" fillId="5" borderId="0" xfId="2" applyNumberFormat="1" applyAlignment="1">
      <alignment horizontal="right" vertical="top"/>
    </xf>
    <xf numFmtId="0" fontId="17" fillId="4" borderId="0" xfId="1" applyAlignment="1">
      <alignment horizontal="left" vertical="top"/>
    </xf>
    <xf numFmtId="4" fontId="17" fillId="4" borderId="0" xfId="1" applyNumberFormat="1" applyAlignment="1">
      <alignment horizontal="right" vertical="top"/>
    </xf>
    <xf numFmtId="0" fontId="17" fillId="4" borderId="0" xfId="1" applyAlignment="1">
      <alignment horizontal="right" vertical="top"/>
    </xf>
    <xf numFmtId="4" fontId="17" fillId="4" borderId="1" xfId="1" applyNumberFormat="1" applyBorder="1" applyAlignment="1">
      <alignment horizontal="right" vertical="top"/>
    </xf>
    <xf numFmtId="0" fontId="19" fillId="2" borderId="0" xfId="0" applyFont="1" applyFill="1" applyAlignme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638550" cy="6858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638550" cy="6858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124200" cy="704850"/>
    <xdr:pic>
      <xdr:nvPicPr>
        <xdr:cNvPr id="2" name="image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962025</xdr:colOff>
      <xdr:row>17</xdr:row>
      <xdr:rowOff>28575</xdr:rowOff>
    </xdr:from>
    <xdr:ext cx="7924800" cy="2009775"/>
    <xdr:pic>
      <xdr:nvPicPr>
        <xdr:cNvPr id="3" name="image4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124200" cy="704850"/>
    <xdr:pic>
      <xdr:nvPicPr>
        <xdr:cNvPr id="2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124200" cy="704850"/>
    <xdr:pic>
      <xdr:nvPicPr>
        <xdr:cNvPr id="2" name="image5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5:H87"/>
  <sheetViews>
    <sheetView showGridLines="0" tabSelected="1" topLeftCell="A16" workbookViewId="0">
      <selection activeCell="J31" sqref="J31"/>
    </sheetView>
  </sheetViews>
  <sheetFormatPr defaultColWidth="14.453125" defaultRowHeight="15.75" customHeight="1"/>
  <cols>
    <col min="1" max="1" width="5" customWidth="1"/>
    <col min="2" max="2" width="38.26953125" customWidth="1"/>
    <col min="3" max="3" width="12.453125" customWidth="1"/>
  </cols>
  <sheetData>
    <row r="5" spans="1:8">
      <c r="A5" s="87" t="s">
        <v>0</v>
      </c>
      <c r="B5" s="88"/>
      <c r="C5" s="88"/>
      <c r="D5" s="1"/>
      <c r="E5" s="1"/>
      <c r="F5" s="1"/>
      <c r="G5" s="1"/>
      <c r="H5" s="1"/>
    </row>
    <row r="6" spans="1:8">
      <c r="A6" s="1"/>
      <c r="B6" s="2" t="s">
        <v>1</v>
      </c>
      <c r="C6" s="3"/>
      <c r="D6" s="4"/>
      <c r="E6" s="5"/>
      <c r="F6" s="3"/>
      <c r="G6" s="4"/>
      <c r="H6" s="1"/>
    </row>
    <row r="7" spans="1:8" ht="15.75" customHeight="1">
      <c r="A7" s="1"/>
      <c r="B7" s="1"/>
      <c r="C7" s="1"/>
      <c r="D7" s="1"/>
      <c r="E7" s="1"/>
      <c r="F7" s="1"/>
      <c r="G7" s="1"/>
      <c r="H7" s="1"/>
    </row>
    <row r="8" spans="1:8" ht="13">
      <c r="A8" s="1"/>
      <c r="B8" s="96" t="s">
        <v>2</v>
      </c>
      <c r="C8" s="7"/>
      <c r="D8" s="8"/>
      <c r="E8" s="7"/>
      <c r="F8" s="7"/>
      <c r="G8" s="7"/>
      <c r="H8" s="7"/>
    </row>
    <row r="9" spans="1:8">
      <c r="A9" s="1"/>
      <c r="B9" s="9" t="s">
        <v>3</v>
      </c>
      <c r="C9" s="10" t="s">
        <v>4</v>
      </c>
      <c r="D9" s="10" t="s">
        <v>5</v>
      </c>
      <c r="E9" s="10" t="s">
        <v>6</v>
      </c>
      <c r="F9" s="10" t="s">
        <v>7</v>
      </c>
      <c r="G9" s="10" t="s">
        <v>8</v>
      </c>
      <c r="H9" s="10" t="s">
        <v>9</v>
      </c>
    </row>
    <row r="10" spans="1:8">
      <c r="A10" s="1"/>
      <c r="B10" s="11" t="s">
        <v>10</v>
      </c>
      <c r="C10" s="12" t="s">
        <v>11</v>
      </c>
      <c r="D10" s="12" t="s">
        <v>11</v>
      </c>
      <c r="E10" s="12" t="s">
        <v>11</v>
      </c>
      <c r="F10" s="12" t="s">
        <v>11</v>
      </c>
      <c r="G10" s="12" t="s">
        <v>11</v>
      </c>
      <c r="H10" s="12" t="s">
        <v>11</v>
      </c>
    </row>
    <row r="11" spans="1:8" ht="15.75" customHeight="1">
      <c r="A11" s="1"/>
      <c r="B11" s="13"/>
      <c r="C11" s="14"/>
      <c r="D11" s="14"/>
      <c r="E11" s="14"/>
      <c r="F11" s="14"/>
      <c r="G11" s="14"/>
      <c r="H11" s="14"/>
    </row>
    <row r="12" spans="1:8" ht="15.75" customHeight="1">
      <c r="A12" s="1"/>
      <c r="B12" s="92" t="s">
        <v>12</v>
      </c>
      <c r="C12" s="93">
        <v>680.6</v>
      </c>
      <c r="D12" s="93">
        <v>727.3</v>
      </c>
      <c r="E12" s="93">
        <v>767</v>
      </c>
      <c r="F12" s="93">
        <v>806.4</v>
      </c>
      <c r="G12" s="93">
        <v>842.9</v>
      </c>
      <c r="H12" s="93">
        <v>859.6</v>
      </c>
    </row>
    <row r="13" spans="1:8" ht="15.75" customHeight="1">
      <c r="A13" s="1"/>
      <c r="B13" s="92" t="s">
        <v>13</v>
      </c>
      <c r="C13" s="94">
        <v>116.7</v>
      </c>
      <c r="D13" s="94">
        <v>120.8</v>
      </c>
      <c r="E13" s="94">
        <v>142.19999999999999</v>
      </c>
      <c r="F13" s="93">
        <v>190.1</v>
      </c>
      <c r="G13" s="93">
        <v>222.1</v>
      </c>
      <c r="H13" s="93">
        <v>208.7</v>
      </c>
    </row>
    <row r="14" spans="1:8" ht="15.75" customHeight="1">
      <c r="A14" s="1"/>
      <c r="B14" s="92" t="s">
        <v>14</v>
      </c>
      <c r="C14" s="95">
        <v>797.3</v>
      </c>
      <c r="D14" s="95">
        <v>848.1</v>
      </c>
      <c r="E14" s="95">
        <v>909.2</v>
      </c>
      <c r="F14" s="95">
        <v>996.5</v>
      </c>
      <c r="G14" s="95">
        <v>1065</v>
      </c>
      <c r="H14" s="95">
        <v>1068.3</v>
      </c>
    </row>
    <row r="15" spans="1:8" ht="15.75" customHeight="1">
      <c r="A15" s="1"/>
      <c r="B15" s="21"/>
      <c r="C15" s="22"/>
      <c r="D15" s="22"/>
      <c r="E15" s="22"/>
      <c r="F15" s="23"/>
      <c r="G15" s="23"/>
      <c r="H15" s="23"/>
    </row>
    <row r="16" spans="1:8" ht="15.75" customHeight="1">
      <c r="A16" s="1"/>
      <c r="B16" s="15" t="s">
        <v>15</v>
      </c>
      <c r="C16" s="18">
        <v>91.9</v>
      </c>
      <c r="D16" s="18">
        <v>106.2</v>
      </c>
      <c r="E16" s="18">
        <v>120.7</v>
      </c>
      <c r="F16" s="18">
        <v>134.5</v>
      </c>
      <c r="G16" s="18">
        <v>144.80000000000001</v>
      </c>
      <c r="H16" s="18">
        <v>133.9</v>
      </c>
    </row>
    <row r="17" spans="1:8" ht="15.75" customHeight="1">
      <c r="A17" s="1"/>
      <c r="B17" s="19" t="s">
        <v>16</v>
      </c>
      <c r="C17" s="20">
        <v>705.4</v>
      </c>
      <c r="D17" s="20">
        <v>741.9</v>
      </c>
      <c r="E17" s="20">
        <v>788.4</v>
      </c>
      <c r="F17" s="20">
        <v>862</v>
      </c>
      <c r="G17" s="20">
        <v>920.2</v>
      </c>
      <c r="H17" s="20">
        <v>934.4</v>
      </c>
    </row>
    <row r="18" spans="1:8" ht="15.75" customHeight="1">
      <c r="A18" s="1"/>
      <c r="B18" s="21"/>
      <c r="C18" s="22"/>
      <c r="D18" s="22"/>
      <c r="E18" s="22"/>
      <c r="F18" s="22"/>
      <c r="G18" s="22"/>
      <c r="H18" s="22"/>
    </row>
    <row r="19" spans="1:8" ht="15.75" customHeight="1">
      <c r="A19" s="1"/>
      <c r="B19" s="15" t="s">
        <v>17</v>
      </c>
      <c r="C19" s="18">
        <v>156.5</v>
      </c>
      <c r="D19" s="18">
        <v>144.4</v>
      </c>
      <c r="E19" s="18">
        <v>143.4</v>
      </c>
      <c r="F19" s="18">
        <v>156.19999999999999</v>
      </c>
      <c r="G19" s="18">
        <v>175.3</v>
      </c>
      <c r="H19" s="18">
        <v>175.5</v>
      </c>
    </row>
    <row r="20" spans="1:8" ht="15.75" customHeight="1">
      <c r="A20" s="1"/>
      <c r="B20" s="15" t="s">
        <v>18</v>
      </c>
      <c r="C20" s="18">
        <v>149.1</v>
      </c>
      <c r="D20" s="18">
        <v>146.19999999999999</v>
      </c>
      <c r="E20" s="18">
        <v>166.9</v>
      </c>
      <c r="F20" s="18">
        <v>192.4</v>
      </c>
      <c r="G20" s="18">
        <v>167.8</v>
      </c>
      <c r="H20" s="18">
        <v>161.30000000000001</v>
      </c>
    </row>
    <row r="21" spans="1:8" ht="15.75" customHeight="1">
      <c r="A21" s="1"/>
      <c r="B21" s="15" t="s">
        <v>19</v>
      </c>
      <c r="C21" s="17" t="s">
        <v>20</v>
      </c>
      <c r="D21" s="17" t="s">
        <v>20</v>
      </c>
      <c r="E21" s="17" t="s">
        <v>20</v>
      </c>
      <c r="F21" s="17" t="s">
        <v>20</v>
      </c>
      <c r="G21" s="17" t="s">
        <v>20</v>
      </c>
      <c r="H21" s="17" t="s">
        <v>20</v>
      </c>
    </row>
    <row r="22" spans="1:8" ht="15.75" customHeight="1">
      <c r="A22" s="1"/>
      <c r="B22" s="15" t="s">
        <v>21</v>
      </c>
      <c r="C22" s="18">
        <v>28.3</v>
      </c>
      <c r="D22" s="18">
        <v>27.7</v>
      </c>
      <c r="E22" s="18">
        <v>33.700000000000003</v>
      </c>
      <c r="F22" s="18">
        <v>28.2</v>
      </c>
      <c r="G22" s="18">
        <v>20.3</v>
      </c>
      <c r="H22" s="18">
        <v>20.5</v>
      </c>
    </row>
    <row r="23" spans="1:8" ht="15.75" customHeight="1">
      <c r="A23" s="1"/>
      <c r="B23" s="15" t="s">
        <v>22</v>
      </c>
      <c r="C23" s="24" t="s">
        <v>20</v>
      </c>
      <c r="D23" s="25">
        <v>0.8</v>
      </c>
      <c r="E23" s="25">
        <v>8.3000000000000007</v>
      </c>
      <c r="F23" s="24">
        <v>13.7</v>
      </c>
      <c r="G23" s="25">
        <v>17.899999999999999</v>
      </c>
      <c r="H23" s="24">
        <v>18.899999999999999</v>
      </c>
    </row>
    <row r="24" spans="1:8" ht="15.75" customHeight="1">
      <c r="A24" s="1"/>
      <c r="B24" s="19"/>
      <c r="C24" s="20"/>
      <c r="D24" s="20"/>
      <c r="E24" s="20"/>
      <c r="F24" s="20"/>
      <c r="G24" s="20"/>
      <c r="H24" s="20"/>
    </row>
    <row r="25" spans="1:8" ht="15.75" customHeight="1">
      <c r="A25" s="1"/>
      <c r="B25" s="15" t="s">
        <v>23</v>
      </c>
      <c r="C25" s="25">
        <v>334</v>
      </c>
      <c r="D25" s="25">
        <v>319</v>
      </c>
      <c r="E25" s="25">
        <v>352.4</v>
      </c>
      <c r="F25" s="25">
        <v>390.6</v>
      </c>
      <c r="G25" s="25">
        <v>381.3</v>
      </c>
      <c r="H25" s="25">
        <v>376.2</v>
      </c>
    </row>
    <row r="26" spans="1:8" ht="15.75" customHeight="1">
      <c r="A26" s="1"/>
      <c r="B26" s="19"/>
      <c r="C26" s="26"/>
      <c r="D26" s="26"/>
      <c r="E26" s="26"/>
      <c r="F26" s="16"/>
      <c r="G26" s="26"/>
      <c r="H26" s="26"/>
    </row>
    <row r="27" spans="1:8" ht="15.75" customHeight="1">
      <c r="A27" s="1"/>
      <c r="B27" s="90" t="s">
        <v>24</v>
      </c>
      <c r="C27" s="91">
        <v>371.5</v>
      </c>
      <c r="D27" s="91">
        <v>422.9</v>
      </c>
      <c r="E27" s="91">
        <v>436</v>
      </c>
      <c r="F27" s="91">
        <v>471.4</v>
      </c>
      <c r="G27" s="91">
        <v>538.9</v>
      </c>
      <c r="H27" s="91">
        <v>558.20000000000005</v>
      </c>
    </row>
    <row r="28" spans="1:8" ht="15.75" customHeight="1">
      <c r="A28" s="1"/>
      <c r="B28" s="15"/>
      <c r="C28" s="17"/>
      <c r="D28" s="17"/>
      <c r="E28" s="17"/>
      <c r="F28" s="17"/>
      <c r="G28" s="17"/>
      <c r="H28" s="17"/>
    </row>
    <row r="29" spans="1:8" ht="15.75" customHeight="1">
      <c r="A29" s="1"/>
      <c r="B29" s="15" t="s">
        <v>25</v>
      </c>
      <c r="C29" s="18">
        <v>-7.1</v>
      </c>
      <c r="D29" s="18">
        <v>-19.3</v>
      </c>
      <c r="E29" s="18">
        <v>-18.600000000000001</v>
      </c>
      <c r="F29" s="18">
        <v>-14.9</v>
      </c>
      <c r="G29" s="18">
        <v>-13.9</v>
      </c>
      <c r="H29" s="18">
        <v>-13.6</v>
      </c>
    </row>
    <row r="30" spans="1:8" ht="15.75" customHeight="1">
      <c r="A30" s="1"/>
      <c r="B30" s="19" t="s">
        <v>26</v>
      </c>
      <c r="C30" s="27">
        <v>1.6</v>
      </c>
      <c r="D30" s="27">
        <v>4.7</v>
      </c>
      <c r="E30" s="27">
        <v>5.8</v>
      </c>
      <c r="F30" s="27">
        <v>8.3000000000000007</v>
      </c>
      <c r="G30" s="27">
        <v>8.9</v>
      </c>
      <c r="H30" s="27">
        <v>8.4</v>
      </c>
    </row>
    <row r="31" spans="1:8" ht="15.75" customHeight="1">
      <c r="A31" s="1"/>
      <c r="B31" s="15" t="s">
        <v>27</v>
      </c>
      <c r="C31" s="24">
        <v>-5.4</v>
      </c>
      <c r="D31" s="24">
        <v>-14.6</v>
      </c>
      <c r="E31" s="24">
        <v>-12.8</v>
      </c>
      <c r="F31" s="24">
        <v>-6.5</v>
      </c>
      <c r="G31" s="25">
        <v>-5</v>
      </c>
      <c r="H31" s="25">
        <v>-5.2</v>
      </c>
    </row>
    <row r="32" spans="1:8" ht="15.75" customHeight="1">
      <c r="A32" s="1"/>
      <c r="B32" s="15"/>
      <c r="C32" s="17"/>
      <c r="D32" s="17"/>
      <c r="E32" s="17"/>
      <c r="F32" s="17"/>
      <c r="G32" s="17"/>
      <c r="H32" s="17"/>
    </row>
    <row r="33" spans="1:8" ht="15.75" customHeight="1">
      <c r="A33" s="1"/>
      <c r="B33" s="15" t="s">
        <v>28</v>
      </c>
      <c r="C33" s="17">
        <v>-0.9</v>
      </c>
      <c r="D33" s="17"/>
      <c r="E33" s="17"/>
      <c r="F33" s="17"/>
      <c r="G33" s="17">
        <v>-5.9</v>
      </c>
      <c r="H33" s="17">
        <v>-4.9000000000000004</v>
      </c>
    </row>
    <row r="34" spans="1:8" ht="15.75" customHeight="1">
      <c r="A34" s="1"/>
      <c r="B34" s="19" t="s">
        <v>29</v>
      </c>
      <c r="C34" s="27">
        <v>-2.4</v>
      </c>
      <c r="D34" s="27">
        <v>-0.7</v>
      </c>
      <c r="E34" s="27">
        <v>0.5</v>
      </c>
      <c r="F34" s="20">
        <v>-0.7</v>
      </c>
      <c r="G34" s="20">
        <v>-0.5</v>
      </c>
      <c r="H34" s="27">
        <v>-1.8</v>
      </c>
    </row>
    <row r="35" spans="1:8" ht="15.75" customHeight="1">
      <c r="A35" s="1"/>
      <c r="B35" s="15" t="s">
        <v>30</v>
      </c>
      <c r="C35" s="24">
        <v>-1</v>
      </c>
      <c r="D35" s="24">
        <v>-1.1000000000000001</v>
      </c>
      <c r="E35" s="24">
        <v>-0.9</v>
      </c>
      <c r="F35" s="24">
        <v>-0.6</v>
      </c>
      <c r="G35" s="25">
        <v>-3.3</v>
      </c>
      <c r="H35" s="25">
        <v>-3.6</v>
      </c>
    </row>
    <row r="36" spans="1:8" ht="15.75" customHeight="1">
      <c r="A36" s="1"/>
      <c r="B36" s="15" t="s">
        <v>31</v>
      </c>
      <c r="C36" s="18">
        <v>361.7</v>
      </c>
      <c r="D36" s="18">
        <v>406.5</v>
      </c>
      <c r="E36" s="18">
        <v>422.8</v>
      </c>
      <c r="F36" s="18">
        <v>463.6</v>
      </c>
      <c r="G36" s="18">
        <v>524.20000000000005</v>
      </c>
      <c r="H36" s="18">
        <v>542.70000000000005</v>
      </c>
    </row>
    <row r="37" spans="1:8" ht="15.75" customHeight="1">
      <c r="A37" s="1"/>
      <c r="B37" s="28"/>
      <c r="C37" s="28"/>
      <c r="D37" s="17"/>
      <c r="E37" s="17"/>
      <c r="F37" s="17"/>
      <c r="G37" s="17"/>
      <c r="H37" s="17"/>
    </row>
    <row r="38" spans="1:8" ht="15.75" customHeight="1">
      <c r="A38" s="1"/>
      <c r="B38" s="15" t="s">
        <v>32</v>
      </c>
      <c r="C38" s="17">
        <v>-6.9</v>
      </c>
      <c r="D38" s="17">
        <v>-5.8</v>
      </c>
      <c r="E38" s="17">
        <v>-0.1</v>
      </c>
      <c r="F38" s="18">
        <v>-0.9</v>
      </c>
      <c r="G38" s="18">
        <v>-0.1</v>
      </c>
      <c r="H38" s="18">
        <v>-0.1</v>
      </c>
    </row>
    <row r="39" spans="1:8" ht="15.75" customHeight="1">
      <c r="A39" s="1"/>
      <c r="B39" s="15" t="s">
        <v>33</v>
      </c>
      <c r="C39" s="18" t="s">
        <v>20</v>
      </c>
      <c r="D39" s="18" t="s">
        <v>20</v>
      </c>
      <c r="E39" s="18" t="s">
        <v>20</v>
      </c>
      <c r="F39" s="18" t="s">
        <v>20</v>
      </c>
      <c r="G39" s="18">
        <v>-1.9</v>
      </c>
      <c r="H39" s="17">
        <v>-1.9</v>
      </c>
    </row>
    <row r="40" spans="1:8" ht="15.75" customHeight="1">
      <c r="A40" s="1"/>
      <c r="B40" s="15" t="s">
        <v>34</v>
      </c>
      <c r="C40" s="17" t="s">
        <v>20</v>
      </c>
      <c r="D40" s="18" t="s">
        <v>20</v>
      </c>
      <c r="E40" s="18" t="s">
        <v>20</v>
      </c>
      <c r="F40" s="18" t="s">
        <v>20</v>
      </c>
      <c r="G40" s="18" t="s">
        <v>20</v>
      </c>
      <c r="H40" s="18" t="s">
        <v>20</v>
      </c>
    </row>
    <row r="41" spans="1:8" ht="15.75" customHeight="1">
      <c r="A41" s="1"/>
      <c r="B41" s="15" t="s">
        <v>35</v>
      </c>
      <c r="C41" s="18">
        <v>-0.3</v>
      </c>
      <c r="D41" s="17">
        <v>0.4</v>
      </c>
      <c r="E41" s="17">
        <v>-2.7</v>
      </c>
      <c r="F41" s="17">
        <v>8.9</v>
      </c>
      <c r="G41" s="18">
        <v>15.2</v>
      </c>
      <c r="H41" s="18">
        <v>-18.399999999999999</v>
      </c>
    </row>
    <row r="42" spans="1:8" ht="15.75" customHeight="1">
      <c r="A42" s="1"/>
      <c r="B42" s="15" t="s">
        <v>36</v>
      </c>
      <c r="C42" s="17" t="s">
        <v>20</v>
      </c>
      <c r="D42" s="18" t="s">
        <v>20</v>
      </c>
      <c r="E42" s="18" t="s">
        <v>20</v>
      </c>
      <c r="F42" s="18" t="s">
        <v>20</v>
      </c>
      <c r="G42" s="18">
        <v>-4.0999999999999996</v>
      </c>
      <c r="H42" s="17">
        <v>4.5</v>
      </c>
    </row>
    <row r="43" spans="1:8" ht="15.75" customHeight="1">
      <c r="A43" s="1"/>
      <c r="B43" s="19" t="s">
        <v>37</v>
      </c>
      <c r="C43" s="27" t="s">
        <v>20</v>
      </c>
      <c r="D43" s="20">
        <v>-0.9</v>
      </c>
      <c r="E43" s="20">
        <v>-26.6</v>
      </c>
      <c r="F43" s="20">
        <v>-27.1</v>
      </c>
      <c r="G43" s="20">
        <v>-16</v>
      </c>
      <c r="H43" s="20">
        <v>-16</v>
      </c>
    </row>
    <row r="44" spans="1:8" ht="15.75" customHeight="1">
      <c r="A44" s="1"/>
      <c r="B44" s="15" t="s">
        <v>38</v>
      </c>
      <c r="C44" s="24" t="s">
        <v>20</v>
      </c>
      <c r="D44" s="24" t="s">
        <v>20</v>
      </c>
      <c r="E44" s="24">
        <v>-8.9</v>
      </c>
      <c r="F44" s="24">
        <v>-8.3000000000000007</v>
      </c>
      <c r="G44" s="24" t="s">
        <v>20</v>
      </c>
      <c r="H44" s="24">
        <v>-75</v>
      </c>
    </row>
    <row r="45" spans="1:8" ht="15.75" customHeight="1">
      <c r="A45" s="1"/>
      <c r="B45" s="15" t="s">
        <v>39</v>
      </c>
      <c r="C45" s="17" t="s">
        <v>20</v>
      </c>
      <c r="D45" s="18">
        <v>-33.700000000000003</v>
      </c>
      <c r="E45" s="18" t="s">
        <v>20</v>
      </c>
      <c r="F45" s="17" t="s">
        <v>20</v>
      </c>
      <c r="G45" s="17" t="s">
        <v>20</v>
      </c>
      <c r="H45" s="18" t="s">
        <v>20</v>
      </c>
    </row>
    <row r="46" spans="1:8" ht="15.75" customHeight="1">
      <c r="A46" s="1"/>
      <c r="B46" s="19" t="s">
        <v>40</v>
      </c>
      <c r="C46" s="20">
        <v>-2.2999999999999998</v>
      </c>
      <c r="D46" s="20">
        <v>-1.1000000000000001</v>
      </c>
      <c r="E46" s="20">
        <v>-4.5999999999999996</v>
      </c>
      <c r="F46" s="20">
        <v>0.9</v>
      </c>
      <c r="G46" s="20">
        <v>4.7</v>
      </c>
      <c r="H46" s="20">
        <v>5.9</v>
      </c>
    </row>
    <row r="47" spans="1:8" ht="15.75" customHeight="1">
      <c r="A47" s="1"/>
      <c r="B47" s="15" t="s">
        <v>41</v>
      </c>
      <c r="C47" s="25">
        <v>352.2</v>
      </c>
      <c r="D47" s="25">
        <v>365.4</v>
      </c>
      <c r="E47" s="25">
        <v>379.9</v>
      </c>
      <c r="F47" s="25">
        <v>437</v>
      </c>
      <c r="G47" s="25">
        <v>522</v>
      </c>
      <c r="H47" s="25">
        <v>511.1</v>
      </c>
    </row>
    <row r="48" spans="1:8" ht="15.75" customHeight="1">
      <c r="A48" s="1"/>
      <c r="B48" s="15"/>
      <c r="C48" s="29"/>
      <c r="D48" s="29"/>
      <c r="E48" s="29"/>
      <c r="F48" s="29"/>
      <c r="G48" s="29"/>
      <c r="H48" s="29"/>
    </row>
    <row r="49" spans="1:8" ht="15.75" customHeight="1">
      <c r="A49" s="1"/>
      <c r="B49" s="15" t="s">
        <v>42</v>
      </c>
      <c r="C49" s="17">
        <v>86</v>
      </c>
      <c r="D49" s="17">
        <v>91.7</v>
      </c>
      <c r="E49" s="17">
        <v>182.1</v>
      </c>
      <c r="F49" s="17">
        <v>105.6</v>
      </c>
      <c r="G49" s="17">
        <v>85.8</v>
      </c>
      <c r="H49" s="17">
        <v>76.099999999999994</v>
      </c>
    </row>
    <row r="50" spans="1:8" ht="15.75" customHeight="1">
      <c r="A50" s="1"/>
      <c r="B50" s="5" t="s">
        <v>43</v>
      </c>
      <c r="C50" s="14">
        <v>266.2</v>
      </c>
      <c r="D50" s="14">
        <v>273.8</v>
      </c>
      <c r="E50" s="14">
        <v>197.8</v>
      </c>
      <c r="F50" s="14">
        <v>331.4</v>
      </c>
      <c r="G50" s="14">
        <v>436.2</v>
      </c>
      <c r="H50" s="14">
        <v>435</v>
      </c>
    </row>
    <row r="51" spans="1:8" ht="15.75" customHeight="1">
      <c r="A51" s="1"/>
      <c r="B51" s="19"/>
      <c r="C51" s="29"/>
      <c r="D51" s="29"/>
      <c r="E51" s="29"/>
      <c r="F51" s="29"/>
      <c r="G51" s="29"/>
      <c r="H51" s="29"/>
    </row>
    <row r="52" spans="1:8" ht="15.75" customHeight="1">
      <c r="A52" s="1"/>
      <c r="B52" s="15" t="s">
        <v>44</v>
      </c>
      <c r="C52" s="30" t="s">
        <v>20</v>
      </c>
      <c r="D52" s="30" t="s">
        <v>20</v>
      </c>
      <c r="E52" s="30" t="s">
        <v>20</v>
      </c>
      <c r="F52" s="30" t="s">
        <v>20</v>
      </c>
      <c r="G52" s="30" t="s">
        <v>20</v>
      </c>
      <c r="H52" s="30" t="s">
        <v>20</v>
      </c>
    </row>
    <row r="53" spans="1:8" ht="15.75" customHeight="1">
      <c r="A53" s="1"/>
      <c r="B53" s="15" t="s">
        <v>45</v>
      </c>
      <c r="C53" s="17" t="s">
        <v>20</v>
      </c>
      <c r="D53" s="17" t="s">
        <v>20</v>
      </c>
      <c r="E53" s="17" t="s">
        <v>20</v>
      </c>
      <c r="F53" s="18" t="s">
        <v>20</v>
      </c>
      <c r="G53" s="17" t="s">
        <v>20</v>
      </c>
      <c r="H53" s="17" t="s">
        <v>20</v>
      </c>
    </row>
    <row r="54" spans="1:8" ht="15.75" customHeight="1">
      <c r="A54" s="1"/>
      <c r="B54" s="15" t="s">
        <v>46</v>
      </c>
      <c r="C54" s="17">
        <v>266.2</v>
      </c>
      <c r="D54" s="17">
        <v>273.8</v>
      </c>
      <c r="E54" s="17">
        <v>197.8</v>
      </c>
      <c r="F54" s="18">
        <v>331.4</v>
      </c>
      <c r="G54" s="17">
        <v>436.2</v>
      </c>
      <c r="H54" s="17">
        <v>435</v>
      </c>
    </row>
    <row r="55" spans="1:8" ht="15.75" customHeight="1">
      <c r="A55" s="1"/>
      <c r="B55" s="15"/>
      <c r="C55" s="17"/>
      <c r="D55" s="17"/>
      <c r="E55" s="17"/>
      <c r="F55" s="17"/>
      <c r="G55" s="18"/>
      <c r="H55" s="17"/>
    </row>
    <row r="56" spans="1:8" ht="15.75" customHeight="1">
      <c r="A56" s="1"/>
      <c r="B56" s="19" t="s">
        <v>47</v>
      </c>
      <c r="C56" s="18">
        <v>-3.4</v>
      </c>
      <c r="D56" s="18">
        <v>0.5</v>
      </c>
      <c r="E56" s="18">
        <v>-9.6999999999999993</v>
      </c>
      <c r="F56" s="18">
        <v>-3.2</v>
      </c>
      <c r="G56" s="18"/>
      <c r="H56" s="18">
        <v>0.5</v>
      </c>
    </row>
    <row r="57" spans="1:8" ht="15.75" customHeight="1">
      <c r="A57" s="1"/>
      <c r="B57" s="15" t="s">
        <v>48</v>
      </c>
      <c r="C57" s="18">
        <v>262.7</v>
      </c>
      <c r="D57" s="18">
        <v>274.3</v>
      </c>
      <c r="E57" s="18">
        <v>188.1</v>
      </c>
      <c r="F57" s="18">
        <v>328.2</v>
      </c>
      <c r="G57" s="18">
        <v>436.2</v>
      </c>
      <c r="H57" s="18">
        <v>435.5</v>
      </c>
    </row>
    <row r="58" spans="1:8" ht="15.75" customHeight="1">
      <c r="A58" s="1"/>
      <c r="B58" s="15"/>
      <c r="C58" s="18"/>
      <c r="D58" s="18"/>
      <c r="E58" s="18"/>
      <c r="F58" s="18"/>
      <c r="G58" s="18"/>
      <c r="H58" s="18"/>
    </row>
    <row r="59" spans="1:8" ht="15.75" customHeight="1">
      <c r="A59" s="1"/>
      <c r="B59" s="15"/>
      <c r="C59" s="18"/>
      <c r="D59" s="18"/>
      <c r="E59" s="18"/>
      <c r="F59" s="18"/>
      <c r="G59" s="18"/>
      <c r="H59" s="18"/>
    </row>
    <row r="60" spans="1:8" ht="15.75" customHeight="1">
      <c r="A60" s="1"/>
      <c r="B60" s="15"/>
      <c r="C60" s="18"/>
      <c r="D60" s="18"/>
      <c r="E60" s="18"/>
      <c r="F60" s="18"/>
      <c r="G60" s="18"/>
      <c r="H60" s="17"/>
    </row>
    <row r="61" spans="1:8" ht="15.75" customHeight="1">
      <c r="A61" s="1"/>
      <c r="B61" s="15"/>
      <c r="C61" s="30"/>
      <c r="D61" s="17"/>
      <c r="E61" s="17"/>
      <c r="F61" s="30"/>
      <c r="G61" s="30"/>
      <c r="H61" s="30"/>
    </row>
    <row r="62" spans="1:8" ht="15.75" customHeight="1">
      <c r="A62" s="1"/>
      <c r="B62" s="15"/>
      <c r="C62" s="17"/>
      <c r="D62" s="18"/>
      <c r="E62" s="18"/>
      <c r="F62" s="18"/>
      <c r="G62" s="18"/>
      <c r="H62" s="18"/>
    </row>
    <row r="63" spans="1:8" ht="15.75" customHeight="1">
      <c r="A63" s="1"/>
      <c r="B63" s="15"/>
      <c r="C63" s="25"/>
      <c r="D63" s="25"/>
      <c r="E63" s="25"/>
      <c r="F63" s="25"/>
      <c r="G63" s="25"/>
      <c r="H63" s="25"/>
    </row>
    <row r="64" spans="1:8" ht="15.75" customHeight="1">
      <c r="A64" s="1"/>
      <c r="B64" s="15"/>
      <c r="C64" s="18"/>
      <c r="D64" s="18"/>
      <c r="E64" s="18"/>
      <c r="F64" s="18"/>
      <c r="G64" s="17"/>
      <c r="H64" s="17"/>
    </row>
    <row r="65" spans="1:8" ht="15.75" customHeight="1">
      <c r="A65" s="1"/>
      <c r="B65" s="15"/>
      <c r="C65" s="17"/>
      <c r="D65" s="18"/>
      <c r="E65" s="18"/>
      <c r="F65" s="17"/>
      <c r="G65" s="18"/>
      <c r="H65" s="18"/>
    </row>
    <row r="66" spans="1:8" ht="15.75" customHeight="1">
      <c r="A66" s="1"/>
      <c r="B66" s="15"/>
      <c r="C66" s="17"/>
      <c r="D66" s="17"/>
      <c r="E66" s="17"/>
      <c r="F66" s="17"/>
      <c r="G66" s="17"/>
      <c r="H66" s="17"/>
    </row>
    <row r="67" spans="1:8" ht="15.75" customHeight="1">
      <c r="A67" s="1"/>
      <c r="B67" s="15"/>
      <c r="C67" s="17"/>
      <c r="D67" s="18"/>
      <c r="E67" s="18"/>
      <c r="F67" s="17"/>
      <c r="G67" s="17"/>
      <c r="H67" s="17"/>
    </row>
    <row r="68" spans="1:8" ht="15.75" customHeight="1">
      <c r="A68" s="1"/>
      <c r="B68" s="15"/>
      <c r="C68" s="17"/>
      <c r="D68" s="17"/>
      <c r="E68" s="17"/>
      <c r="F68" s="17"/>
      <c r="G68" s="17"/>
      <c r="H68" s="17"/>
    </row>
    <row r="69" spans="1:8" ht="15.75" customHeight="1">
      <c r="A69" s="1"/>
      <c r="B69" s="15"/>
      <c r="C69" s="18"/>
      <c r="D69" s="18"/>
      <c r="E69" s="18"/>
      <c r="F69" s="18"/>
      <c r="G69" s="18"/>
      <c r="H69" s="18"/>
    </row>
    <row r="70" spans="1:8" ht="15.75" customHeight="1">
      <c r="A70" s="1"/>
      <c r="B70" s="15"/>
      <c r="C70" s="24"/>
      <c r="D70" s="24"/>
      <c r="E70" s="24"/>
      <c r="F70" s="24"/>
      <c r="G70" s="24"/>
      <c r="H70" s="24"/>
    </row>
    <row r="71" spans="1:8" ht="15.75" customHeight="1">
      <c r="A71" s="1"/>
      <c r="B71" s="19"/>
      <c r="C71" s="24"/>
      <c r="D71" s="24"/>
      <c r="E71" s="24"/>
      <c r="F71" s="24"/>
      <c r="G71" s="24"/>
      <c r="H71" s="24"/>
    </row>
    <row r="72" spans="1:8" ht="15.75" customHeight="1">
      <c r="A72" s="1"/>
      <c r="B72" s="15"/>
      <c r="C72" s="31"/>
      <c r="D72" s="31"/>
      <c r="E72" s="31"/>
      <c r="F72" s="31"/>
      <c r="G72" s="31"/>
      <c r="H72" s="32"/>
    </row>
    <row r="73" spans="1:8" ht="15.75" customHeight="1">
      <c r="A73" s="1"/>
      <c r="B73" s="15"/>
      <c r="C73" s="17"/>
      <c r="D73" s="17"/>
      <c r="E73" s="17"/>
      <c r="F73" s="17"/>
      <c r="G73" s="17"/>
      <c r="H73" s="17"/>
    </row>
    <row r="74" spans="1:8" ht="15.75" customHeight="1">
      <c r="A74" s="1"/>
      <c r="B74" s="15"/>
      <c r="C74" s="17"/>
      <c r="D74" s="18"/>
      <c r="E74" s="18"/>
      <c r="F74" s="18"/>
      <c r="G74" s="18"/>
      <c r="H74" s="18"/>
    </row>
    <row r="75" spans="1:8" ht="15.75" customHeight="1">
      <c r="A75" s="1"/>
      <c r="B75" s="15"/>
      <c r="C75" s="17"/>
      <c r="D75" s="17"/>
      <c r="E75" s="17"/>
      <c r="F75" s="17"/>
      <c r="G75" s="17"/>
      <c r="H75" s="17"/>
    </row>
    <row r="76" spans="1:8" ht="15.75" customHeight="1">
      <c r="A76" s="1"/>
      <c r="B76" s="19"/>
      <c r="C76" s="17"/>
      <c r="D76" s="17"/>
      <c r="E76" s="17"/>
      <c r="F76" s="17"/>
      <c r="G76" s="17"/>
      <c r="H76" s="17"/>
    </row>
    <row r="77" spans="1:8" ht="15.75" customHeight="1">
      <c r="A77" s="1"/>
      <c r="B77" s="15"/>
      <c r="C77" s="18"/>
      <c r="D77" s="18"/>
      <c r="E77" s="18"/>
      <c r="F77" s="18"/>
      <c r="G77" s="18"/>
      <c r="H77" s="17"/>
    </row>
    <row r="78" spans="1:8" ht="15.75" customHeight="1">
      <c r="A78" s="1"/>
      <c r="B78" s="15"/>
      <c r="C78" s="25"/>
      <c r="D78" s="25"/>
      <c r="E78" s="25"/>
      <c r="F78" s="25"/>
      <c r="G78" s="25"/>
      <c r="H78" s="25"/>
    </row>
    <row r="79" spans="1:8" ht="15.75" customHeight="1">
      <c r="A79" s="1"/>
      <c r="B79" s="15"/>
      <c r="C79" s="18"/>
      <c r="D79" s="18"/>
      <c r="E79" s="18"/>
      <c r="F79" s="18"/>
      <c r="G79" s="18"/>
      <c r="H79" s="18"/>
    </row>
    <row r="80" spans="1:8" ht="15.75" customHeight="1">
      <c r="A80" s="1"/>
      <c r="B80" s="15"/>
      <c r="C80" s="17"/>
      <c r="D80" s="17"/>
      <c r="E80" s="17"/>
      <c r="F80" s="17"/>
      <c r="G80" s="17"/>
      <c r="H80" s="17"/>
    </row>
    <row r="81" spans="1:8" ht="15.75" customHeight="1">
      <c r="A81" s="1"/>
      <c r="B81" s="15"/>
      <c r="C81" s="17"/>
      <c r="D81" s="17"/>
      <c r="E81" s="17"/>
      <c r="F81" s="17"/>
      <c r="G81" s="17"/>
      <c r="H81" s="17"/>
    </row>
    <row r="82" spans="1:8" ht="15.75" customHeight="1">
      <c r="A82" s="1"/>
      <c r="B82" s="15"/>
      <c r="C82" s="17"/>
      <c r="D82" s="17"/>
      <c r="E82" s="17"/>
      <c r="F82" s="17"/>
      <c r="G82" s="17"/>
      <c r="H82" s="17"/>
    </row>
    <row r="83" spans="1:8" ht="15.75" customHeight="1">
      <c r="A83" s="1"/>
      <c r="B83" s="19"/>
      <c r="C83" s="26"/>
      <c r="D83" s="26"/>
      <c r="E83" s="26"/>
      <c r="F83" s="26"/>
      <c r="G83" s="26"/>
      <c r="H83" s="26"/>
    </row>
    <row r="84" spans="1:8" ht="15.75" customHeight="1">
      <c r="A84" s="1"/>
      <c r="B84" s="15"/>
      <c r="C84" s="24"/>
      <c r="D84" s="24"/>
      <c r="E84" s="24"/>
      <c r="F84" s="24"/>
      <c r="G84" s="24"/>
      <c r="H84" s="24"/>
    </row>
    <row r="85" spans="1:8" ht="15.75" customHeight="1">
      <c r="A85" s="1"/>
      <c r="B85" s="33"/>
      <c r="C85" s="34"/>
      <c r="D85" s="34"/>
      <c r="E85" s="34"/>
      <c r="F85" s="34"/>
      <c r="G85" s="34"/>
      <c r="H85" s="34"/>
    </row>
    <row r="86" spans="1:8" ht="15.75" customHeight="1">
      <c r="A86" s="1"/>
      <c r="B86" s="4"/>
      <c r="C86" s="4"/>
      <c r="D86" s="4"/>
      <c r="E86" s="4"/>
      <c r="F86" s="4"/>
      <c r="G86" s="4"/>
      <c r="H86" s="4"/>
    </row>
    <row r="87" spans="1:8" ht="15.75" customHeight="1">
      <c r="A87" s="1"/>
      <c r="B87" s="35"/>
      <c r="C87" s="35"/>
      <c r="D87" s="35"/>
      <c r="E87" s="35"/>
      <c r="F87" s="35"/>
      <c r="G87" s="35"/>
      <c r="H87" s="35"/>
    </row>
  </sheetData>
  <mergeCells count="1">
    <mergeCell ref="A5:C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6:G12"/>
  <sheetViews>
    <sheetView showGridLines="0" workbookViewId="0"/>
  </sheetViews>
  <sheetFormatPr defaultColWidth="14.453125" defaultRowHeight="15.75" customHeight="1"/>
  <cols>
    <col min="1" max="1" width="4.08984375" customWidth="1"/>
    <col min="5" max="5" width="4.08984375" customWidth="1"/>
  </cols>
  <sheetData>
    <row r="6" spans="2:7">
      <c r="B6" s="36" t="s">
        <v>49</v>
      </c>
      <c r="F6" s="36" t="s">
        <v>50</v>
      </c>
    </row>
    <row r="7" spans="2:7">
      <c r="B7" s="9" t="s">
        <v>51</v>
      </c>
      <c r="C7" s="10" t="s">
        <v>12</v>
      </c>
      <c r="D7" s="9" t="s">
        <v>52</v>
      </c>
      <c r="F7" s="9" t="s">
        <v>53</v>
      </c>
      <c r="G7" s="9" t="s">
        <v>52</v>
      </c>
    </row>
    <row r="8" spans="2:7" ht="15.75" customHeight="1">
      <c r="B8" s="37" t="s">
        <v>54</v>
      </c>
      <c r="C8" s="38">
        <v>460.83529411764704</v>
      </c>
      <c r="D8" s="39">
        <v>0.43137254901960786</v>
      </c>
      <c r="F8" s="37" t="s">
        <v>55</v>
      </c>
      <c r="G8" s="40">
        <v>0.60299999999999998</v>
      </c>
    </row>
    <row r="9" spans="2:7" ht="15.75" customHeight="1">
      <c r="B9" s="37" t="s">
        <v>56</v>
      </c>
      <c r="C9" s="38">
        <v>356.09999999999997</v>
      </c>
      <c r="D9" s="39">
        <v>0.33333333333333331</v>
      </c>
      <c r="F9" s="41" t="s">
        <v>57</v>
      </c>
      <c r="G9" s="42">
        <v>0.39700000000000002</v>
      </c>
    </row>
    <row r="10" spans="2:7" ht="15.75" customHeight="1">
      <c r="B10" s="37" t="s">
        <v>58</v>
      </c>
      <c r="C10" s="38">
        <v>125.68235294117646</v>
      </c>
      <c r="D10" s="39">
        <v>0.11764705882352941</v>
      </c>
    </row>
    <row r="11" spans="2:7" ht="15.75" customHeight="1">
      <c r="B11" s="41" t="s">
        <v>57</v>
      </c>
      <c r="C11" s="43">
        <v>125.68235294117646</v>
      </c>
      <c r="D11" s="42">
        <v>0.11764705882352941</v>
      </c>
    </row>
    <row r="12" spans="2:7">
      <c r="C12" s="44">
        <v>1068.3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6:N27"/>
  <sheetViews>
    <sheetView showGridLines="0" workbookViewId="0"/>
  </sheetViews>
  <sheetFormatPr defaultColWidth="14.453125" defaultRowHeight="15.75" customHeight="1"/>
  <sheetData>
    <row r="6" spans="2:14" ht="15.75" customHeight="1">
      <c r="B6" s="37" t="s">
        <v>59</v>
      </c>
      <c r="I6" s="37" t="s">
        <v>60</v>
      </c>
    </row>
    <row r="9" spans="2:14">
      <c r="B9" s="36" t="s">
        <v>49</v>
      </c>
      <c r="F9" s="36" t="s">
        <v>50</v>
      </c>
      <c r="I9" s="36" t="s">
        <v>49</v>
      </c>
      <c r="M9" s="36" t="s">
        <v>50</v>
      </c>
    </row>
    <row r="10" spans="2:14">
      <c r="B10" s="9" t="s">
        <v>51</v>
      </c>
      <c r="C10" s="10" t="s">
        <v>12</v>
      </c>
      <c r="D10" s="9" t="s">
        <v>52</v>
      </c>
      <c r="F10" s="9" t="s">
        <v>53</v>
      </c>
      <c r="G10" s="10" t="s">
        <v>52</v>
      </c>
      <c r="I10" s="9" t="s">
        <v>51</v>
      </c>
      <c r="J10" s="10" t="s">
        <v>12</v>
      </c>
      <c r="K10" s="9" t="s">
        <v>52</v>
      </c>
      <c r="M10" s="9" t="s">
        <v>53</v>
      </c>
      <c r="N10" s="10" t="s">
        <v>52</v>
      </c>
    </row>
    <row r="11" spans="2:14" ht="15.75" customHeight="1">
      <c r="B11" s="37" t="s">
        <v>61</v>
      </c>
      <c r="C11" s="45">
        <f t="shared" ref="C11:C15" si="0">B22/$C$27</f>
        <v>199.62797184102652</v>
      </c>
      <c r="D11" s="39">
        <f t="shared" ref="D11:D15" si="1">C11/$C$16</f>
        <v>0.18686508643735517</v>
      </c>
      <c r="F11" s="37" t="s">
        <v>55</v>
      </c>
      <c r="G11" s="40">
        <v>0.60299999999999998</v>
      </c>
      <c r="I11" s="37" t="s">
        <v>54</v>
      </c>
      <c r="J11" s="38">
        <f t="shared" ref="J11:J14" si="2">J22/$K$26</f>
        <v>460.83529411764704</v>
      </c>
      <c r="K11" s="39">
        <f t="shared" ref="K11:K14" si="3">J11/$J$15</f>
        <v>0.43137254901960786</v>
      </c>
      <c r="M11" s="37" t="s">
        <v>55</v>
      </c>
      <c r="N11" s="40"/>
    </row>
    <row r="12" spans="2:14" ht="15.75" customHeight="1">
      <c r="B12" s="37" t="s">
        <v>62</v>
      </c>
      <c r="C12" s="45">
        <f t="shared" si="0"/>
        <v>406.8716984494742</v>
      </c>
      <c r="D12" s="39">
        <f t="shared" si="1"/>
        <v>0.38085902691142398</v>
      </c>
      <c r="F12" s="41" t="s">
        <v>57</v>
      </c>
      <c r="G12" s="42">
        <f>1-G11</f>
        <v>0.39700000000000002</v>
      </c>
      <c r="I12" s="37" t="s">
        <v>56</v>
      </c>
      <c r="J12" s="38">
        <f t="shared" si="2"/>
        <v>356.09999999999997</v>
      </c>
      <c r="K12" s="39">
        <f t="shared" si="3"/>
        <v>0.33333333333333331</v>
      </c>
      <c r="M12" s="41" t="s">
        <v>57</v>
      </c>
      <c r="N12" s="42"/>
    </row>
    <row r="13" spans="2:14" ht="15.75" customHeight="1">
      <c r="B13" s="37" t="s">
        <v>63</v>
      </c>
      <c r="C13" s="45">
        <f t="shared" si="0"/>
        <v>200.10395651399034</v>
      </c>
      <c r="D13" s="39">
        <f t="shared" si="1"/>
        <v>0.18731063981464977</v>
      </c>
      <c r="I13" s="37" t="s">
        <v>58</v>
      </c>
      <c r="J13" s="38">
        <f t="shared" si="2"/>
        <v>125.68235294117646</v>
      </c>
      <c r="K13" s="39">
        <f t="shared" si="3"/>
        <v>0.11764705882352941</v>
      </c>
    </row>
    <row r="14" spans="2:14" ht="15.75" customHeight="1">
      <c r="B14" s="37" t="s">
        <v>64</v>
      </c>
      <c r="C14" s="45">
        <f t="shared" si="0"/>
        <v>180.11260024950988</v>
      </c>
      <c r="D14" s="39">
        <f t="shared" si="1"/>
        <v>0.16859739796827661</v>
      </c>
      <c r="I14" s="41" t="s">
        <v>57</v>
      </c>
      <c r="J14" s="43">
        <f t="shared" si="2"/>
        <v>125.68235294117646</v>
      </c>
      <c r="K14" s="42">
        <f t="shared" si="3"/>
        <v>0.11764705882352941</v>
      </c>
    </row>
    <row r="15" spans="2:14">
      <c r="B15" s="41" t="s">
        <v>57</v>
      </c>
      <c r="C15" s="46">
        <f t="shared" si="0"/>
        <v>81.583772945998916</v>
      </c>
      <c r="D15" s="42">
        <f t="shared" si="1"/>
        <v>7.6367848868294411E-2</v>
      </c>
      <c r="J15" s="47">
        <f>SUM(J11:J14)</f>
        <v>1068.3</v>
      </c>
    </row>
    <row r="16" spans="2:14">
      <c r="C16" s="47">
        <f>SUM(C11:C15)</f>
        <v>1068.3</v>
      </c>
    </row>
    <row r="17" spans="2:11" ht="15.75" customHeight="1">
      <c r="H17" s="37" t="s">
        <v>65</v>
      </c>
    </row>
    <row r="21" spans="2:11" ht="15.75" customHeight="1">
      <c r="B21" s="37" t="s">
        <v>66</v>
      </c>
      <c r="I21" s="37" t="s">
        <v>66</v>
      </c>
    </row>
    <row r="22" spans="2:11" ht="15.75" customHeight="1">
      <c r="B22" s="37">
        <v>2097</v>
      </c>
      <c r="I22" s="37" t="s">
        <v>54</v>
      </c>
      <c r="J22" s="38">
        <f>2.2*1000</f>
        <v>2200</v>
      </c>
    </row>
    <row r="23" spans="2:11" ht="15.75" customHeight="1">
      <c r="B23" s="37">
        <v>4274</v>
      </c>
      <c r="I23" s="37" t="s">
        <v>56</v>
      </c>
      <c r="J23" s="38">
        <f>1.7*1000</f>
        <v>1700</v>
      </c>
    </row>
    <row r="24" spans="2:11" ht="15.75" customHeight="1">
      <c r="B24" s="37">
        <v>2102</v>
      </c>
      <c r="I24" s="37" t="s">
        <v>58</v>
      </c>
      <c r="J24" s="38">
        <f t="shared" ref="J24:J25" si="4">0.6*1000</f>
        <v>600</v>
      </c>
    </row>
    <row r="25" spans="2:11" ht="15.75" customHeight="1">
      <c r="B25" s="37">
        <v>1892</v>
      </c>
      <c r="I25" s="41" t="s">
        <v>57</v>
      </c>
      <c r="J25" s="43">
        <f t="shared" si="4"/>
        <v>600</v>
      </c>
    </row>
    <row r="26" spans="2:11">
      <c r="B26" s="37">
        <f>851+6</f>
        <v>857</v>
      </c>
      <c r="J26" s="47">
        <f>SUM(J22:J25)</f>
        <v>5100</v>
      </c>
      <c r="K26" s="48">
        <f>J26/'Income Statement'!H14</f>
        <v>4.7739399045212023</v>
      </c>
    </row>
    <row r="27" spans="2:11">
      <c r="B27" s="44">
        <f>SUM(B22:B26)</f>
        <v>11222</v>
      </c>
      <c r="C27" s="48">
        <f>B27/'Income Statement'!H14</f>
        <v>10.504539923242536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6:H103"/>
  <sheetViews>
    <sheetView showGridLines="0" workbookViewId="0"/>
  </sheetViews>
  <sheetFormatPr defaultColWidth="14.453125" defaultRowHeight="15.75" customHeight="1"/>
  <cols>
    <col min="2" max="2" width="39.26953125" customWidth="1"/>
  </cols>
  <sheetData>
    <row r="6" spans="1:8">
      <c r="A6" s="87" t="s">
        <v>67</v>
      </c>
      <c r="B6" s="88"/>
      <c r="C6" s="1"/>
      <c r="D6" s="49"/>
      <c r="E6" s="1"/>
      <c r="F6" s="1"/>
      <c r="G6" s="1"/>
      <c r="H6" s="1"/>
    </row>
    <row r="7" spans="1:8" ht="15.75" customHeight="1">
      <c r="A7" s="1"/>
      <c r="B7" s="1"/>
      <c r="C7" s="1"/>
      <c r="D7" s="49"/>
      <c r="E7" s="1"/>
      <c r="F7" s="1"/>
      <c r="G7" s="1"/>
      <c r="H7" s="1"/>
    </row>
    <row r="8" spans="1:8" ht="15.75" customHeight="1">
      <c r="A8" s="1"/>
      <c r="B8" s="1"/>
      <c r="C8" s="1"/>
      <c r="D8" s="49"/>
      <c r="E8" s="1"/>
      <c r="F8" s="1"/>
      <c r="G8" s="1"/>
      <c r="H8" s="1"/>
    </row>
    <row r="9" spans="1:8">
      <c r="A9" s="1"/>
      <c r="B9" s="2" t="s">
        <v>1</v>
      </c>
      <c r="C9" s="3" t="s">
        <v>68</v>
      </c>
      <c r="D9" s="50" t="s">
        <v>69</v>
      </c>
      <c r="E9" s="5"/>
      <c r="F9" s="3" t="s">
        <v>70</v>
      </c>
      <c r="G9" s="4" t="s">
        <v>71</v>
      </c>
      <c r="H9" s="1"/>
    </row>
    <row r="10" spans="1:8">
      <c r="A10" s="1"/>
      <c r="B10" s="5"/>
      <c r="C10" s="3" t="s">
        <v>72</v>
      </c>
      <c r="D10" s="50" t="s">
        <v>73</v>
      </c>
      <c r="E10" s="5"/>
      <c r="F10" s="3" t="s">
        <v>74</v>
      </c>
      <c r="G10" s="4" t="s">
        <v>75</v>
      </c>
      <c r="H10" s="1"/>
    </row>
    <row r="11" spans="1:8">
      <c r="A11" s="1"/>
      <c r="B11" s="5"/>
      <c r="C11" s="3" t="s">
        <v>76</v>
      </c>
      <c r="D11" s="50" t="s">
        <v>77</v>
      </c>
      <c r="E11" s="5"/>
      <c r="F11" s="3" t="s">
        <v>78</v>
      </c>
      <c r="G11" s="4" t="s">
        <v>79</v>
      </c>
      <c r="H11" s="4"/>
    </row>
    <row r="12" spans="1:8">
      <c r="A12" s="1"/>
      <c r="B12" s="5"/>
      <c r="C12" s="3" t="s">
        <v>80</v>
      </c>
      <c r="D12" s="50" t="s">
        <v>81</v>
      </c>
      <c r="E12" s="5"/>
      <c r="F12" s="3"/>
      <c r="G12" s="1"/>
      <c r="H12" s="1"/>
    </row>
    <row r="13" spans="1:8">
      <c r="A13" s="1"/>
      <c r="B13" s="5"/>
      <c r="C13" s="3"/>
      <c r="D13" s="49"/>
      <c r="E13" s="5"/>
      <c r="F13" s="51"/>
      <c r="G13" s="51"/>
      <c r="H13" s="1"/>
    </row>
    <row r="14" spans="1:8" ht="15.75" customHeight="1">
      <c r="A14" s="1"/>
      <c r="B14" s="1"/>
      <c r="C14" s="1"/>
      <c r="D14" s="49"/>
      <c r="E14" s="1"/>
      <c r="F14" s="1"/>
      <c r="G14" s="1"/>
      <c r="H14" s="1"/>
    </row>
    <row r="15" spans="1:8" ht="15.75" customHeight="1">
      <c r="A15" s="1"/>
      <c r="B15" s="1"/>
      <c r="C15" s="1"/>
      <c r="D15" s="49"/>
      <c r="E15" s="1"/>
      <c r="F15" s="1"/>
      <c r="G15" s="1"/>
      <c r="H15" s="1"/>
    </row>
    <row r="16" spans="1:8">
      <c r="A16" s="1"/>
      <c r="B16" s="6" t="s">
        <v>82</v>
      </c>
      <c r="C16" s="7"/>
      <c r="D16" s="8"/>
      <c r="E16" s="7"/>
      <c r="F16" s="7"/>
      <c r="G16" s="7"/>
      <c r="H16" s="7"/>
    </row>
    <row r="17" spans="1:8">
      <c r="A17" s="1"/>
      <c r="B17" s="9" t="s">
        <v>83</v>
      </c>
      <c r="C17" s="10" t="s">
        <v>84</v>
      </c>
      <c r="D17" s="52">
        <v>42735</v>
      </c>
      <c r="E17" s="53">
        <v>43100</v>
      </c>
      <c r="F17" s="53">
        <v>43465</v>
      </c>
      <c r="G17" s="53">
        <v>43830</v>
      </c>
      <c r="H17" s="53">
        <v>43919</v>
      </c>
    </row>
    <row r="18" spans="1:8">
      <c r="A18" s="1"/>
      <c r="B18" s="11" t="s">
        <v>85</v>
      </c>
      <c r="C18" s="12" t="s">
        <v>11</v>
      </c>
      <c r="D18" s="54" t="s">
        <v>11</v>
      </c>
      <c r="E18" s="12" t="s">
        <v>11</v>
      </c>
      <c r="F18" s="12" t="s">
        <v>11</v>
      </c>
      <c r="G18" s="12" t="s">
        <v>11</v>
      </c>
      <c r="H18" s="12" t="s">
        <v>11</v>
      </c>
    </row>
    <row r="19" spans="1:8" ht="15.75" customHeight="1">
      <c r="A19" s="1"/>
      <c r="B19" s="19" t="s">
        <v>86</v>
      </c>
      <c r="C19" s="5"/>
      <c r="D19" s="55"/>
      <c r="E19" s="5"/>
      <c r="F19" s="5"/>
      <c r="G19" s="5"/>
      <c r="H19" s="5"/>
    </row>
    <row r="20" spans="1:8" ht="15.75" customHeight="1">
      <c r="A20" s="1"/>
      <c r="B20" s="15" t="s">
        <v>87</v>
      </c>
      <c r="C20" s="18">
        <v>3641</v>
      </c>
      <c r="D20" s="56">
        <v>2595</v>
      </c>
      <c r="E20" s="18">
        <v>1342</v>
      </c>
      <c r="F20" s="18">
        <v>1139</v>
      </c>
      <c r="G20" s="18">
        <v>1305</v>
      </c>
      <c r="H20" s="18">
        <v>2151</v>
      </c>
    </row>
    <row r="21" spans="1:8" ht="15.75" customHeight="1">
      <c r="A21" s="1"/>
      <c r="B21" s="19" t="s">
        <v>88</v>
      </c>
      <c r="C21" s="20">
        <v>19649</v>
      </c>
      <c r="D21" s="57">
        <v>15255</v>
      </c>
      <c r="E21" s="20">
        <v>18650</v>
      </c>
      <c r="F21" s="20">
        <v>17694</v>
      </c>
      <c r="G21" s="20">
        <v>8525</v>
      </c>
      <c r="H21" s="20">
        <v>8199</v>
      </c>
    </row>
    <row r="22" spans="1:8" ht="15.75" customHeight="1">
      <c r="A22" s="1"/>
      <c r="B22" s="15" t="s">
        <v>89</v>
      </c>
      <c r="C22" s="15">
        <v>2</v>
      </c>
      <c r="D22" s="58">
        <v>26</v>
      </c>
      <c r="E22" s="15">
        <v>104</v>
      </c>
      <c r="F22" s="15">
        <v>97</v>
      </c>
      <c r="G22" s="15">
        <v>53</v>
      </c>
      <c r="H22" s="15">
        <v>15</v>
      </c>
    </row>
    <row r="23" spans="1:8" ht="15.75" customHeight="1">
      <c r="A23" s="1"/>
      <c r="B23" s="15" t="s">
        <v>90</v>
      </c>
      <c r="C23" s="18">
        <v>23292</v>
      </c>
      <c r="D23" s="56">
        <v>17876</v>
      </c>
      <c r="E23" s="18">
        <v>20096</v>
      </c>
      <c r="F23" s="18">
        <v>18930</v>
      </c>
      <c r="G23" s="18">
        <v>9883</v>
      </c>
      <c r="H23" s="18">
        <v>10365</v>
      </c>
    </row>
    <row r="24" spans="1:8" ht="15.75" customHeight="1">
      <c r="A24" s="1"/>
      <c r="B24" s="19"/>
      <c r="C24" s="27"/>
      <c r="D24" s="59"/>
      <c r="E24" s="27"/>
      <c r="F24" s="27"/>
      <c r="G24" s="27"/>
      <c r="H24" s="20"/>
    </row>
    <row r="25" spans="1:8" ht="15.75" customHeight="1">
      <c r="A25" s="1"/>
      <c r="B25" s="15" t="s">
        <v>91</v>
      </c>
      <c r="C25" s="60">
        <v>8176</v>
      </c>
      <c r="D25" s="61">
        <v>8225</v>
      </c>
      <c r="E25" s="60">
        <v>8221</v>
      </c>
      <c r="F25" s="60">
        <v>8025</v>
      </c>
      <c r="G25" s="60">
        <v>8724</v>
      </c>
      <c r="H25" s="60">
        <v>9881</v>
      </c>
    </row>
    <row r="26" spans="1:8" ht="15.75" customHeight="1">
      <c r="A26" s="1"/>
      <c r="B26" s="15" t="s">
        <v>92</v>
      </c>
      <c r="C26" s="18">
        <v>2662</v>
      </c>
      <c r="D26" s="56">
        <v>3041</v>
      </c>
      <c r="E26" s="18">
        <v>3050</v>
      </c>
      <c r="F26" s="18">
        <v>3374</v>
      </c>
      <c r="G26" s="18">
        <v>3344</v>
      </c>
      <c r="H26" s="18">
        <v>3346</v>
      </c>
    </row>
    <row r="27" spans="1:8" ht="15.75" customHeight="1">
      <c r="A27" s="1"/>
      <c r="B27" s="15" t="s">
        <v>93</v>
      </c>
      <c r="C27" s="18">
        <v>10838</v>
      </c>
      <c r="D27" s="56">
        <v>11266</v>
      </c>
      <c r="E27" s="18">
        <v>11271</v>
      </c>
      <c r="F27" s="18">
        <v>11399</v>
      </c>
      <c r="G27" s="18">
        <v>12068</v>
      </c>
      <c r="H27" s="18">
        <v>13227</v>
      </c>
    </row>
    <row r="28" spans="1:8" ht="15.75" customHeight="1">
      <c r="A28" s="1"/>
      <c r="B28" s="15"/>
      <c r="C28" s="17"/>
      <c r="D28" s="62"/>
      <c r="E28" s="17"/>
      <c r="F28" s="17"/>
      <c r="G28" s="17"/>
      <c r="H28" s="17"/>
    </row>
    <row r="29" spans="1:8" ht="15.75" customHeight="1">
      <c r="A29" s="1"/>
      <c r="B29" s="15" t="s">
        <v>94</v>
      </c>
      <c r="C29" s="18">
        <v>7513</v>
      </c>
      <c r="D29" s="56">
        <v>6783</v>
      </c>
      <c r="E29" s="18">
        <v>7578</v>
      </c>
      <c r="F29" s="18">
        <v>7508</v>
      </c>
      <c r="G29" s="18">
        <v>8283</v>
      </c>
      <c r="H29" s="18">
        <v>8423</v>
      </c>
    </row>
    <row r="30" spans="1:8" ht="15.75" customHeight="1">
      <c r="A30" s="1"/>
      <c r="B30" s="19" t="s">
        <v>95</v>
      </c>
      <c r="C30" s="20" t="s">
        <v>20</v>
      </c>
      <c r="D30" s="57" t="s">
        <v>20</v>
      </c>
      <c r="E30" s="20">
        <v>14</v>
      </c>
      <c r="F30" s="20" t="s">
        <v>20</v>
      </c>
      <c r="G30" s="20" t="s">
        <v>20</v>
      </c>
      <c r="H30" s="20" t="s">
        <v>20</v>
      </c>
    </row>
    <row r="31" spans="1:8" ht="15.75" customHeight="1">
      <c r="A31" s="1"/>
      <c r="B31" s="15" t="s">
        <v>96</v>
      </c>
      <c r="C31" s="60">
        <v>2161</v>
      </c>
      <c r="D31" s="61">
        <v>3024</v>
      </c>
      <c r="E31" s="60">
        <v>2183</v>
      </c>
      <c r="F31" s="60">
        <v>12089</v>
      </c>
      <c r="G31" s="60">
        <v>2569</v>
      </c>
      <c r="H31" s="60">
        <v>2722</v>
      </c>
    </row>
    <row r="32" spans="1:8" ht="15.75" customHeight="1">
      <c r="A32" s="1"/>
      <c r="B32" s="15" t="s">
        <v>97</v>
      </c>
      <c r="C32" s="18">
        <v>43804</v>
      </c>
      <c r="D32" s="56">
        <v>38949</v>
      </c>
      <c r="E32" s="18">
        <v>41142</v>
      </c>
      <c r="F32" s="18">
        <v>49926</v>
      </c>
      <c r="G32" s="18">
        <v>32803</v>
      </c>
      <c r="H32" s="18">
        <v>34737</v>
      </c>
    </row>
    <row r="33" spans="1:8" ht="15.75" customHeight="1">
      <c r="A33" s="1"/>
      <c r="B33" s="15"/>
      <c r="C33" s="17"/>
      <c r="D33" s="56"/>
      <c r="E33" s="18"/>
      <c r="F33" s="18"/>
      <c r="G33" s="18"/>
      <c r="H33" s="18"/>
    </row>
    <row r="34" spans="1:8" ht="15.75" customHeight="1">
      <c r="A34" s="1"/>
      <c r="B34" s="19" t="s">
        <v>98</v>
      </c>
      <c r="C34" s="20">
        <v>27268</v>
      </c>
      <c r="D34" s="57">
        <v>28125</v>
      </c>
      <c r="E34" s="20">
        <v>30037</v>
      </c>
      <c r="F34" s="20">
        <v>29976</v>
      </c>
      <c r="G34" s="20">
        <v>32069</v>
      </c>
      <c r="H34" s="20">
        <v>30969</v>
      </c>
    </row>
    <row r="35" spans="1:8" ht="15.75" customHeight="1">
      <c r="A35" s="1"/>
      <c r="B35" s="15" t="s">
        <v>99</v>
      </c>
      <c r="C35" s="60">
        <v>-13502</v>
      </c>
      <c r="D35" s="61">
        <v>-14807</v>
      </c>
      <c r="E35" s="60">
        <v>-16172</v>
      </c>
      <c r="F35" s="60">
        <v>-16591</v>
      </c>
      <c r="G35" s="60">
        <v>-16789</v>
      </c>
      <c r="H35" s="60">
        <v>-16929</v>
      </c>
    </row>
    <row r="36" spans="1:8" ht="15.75" customHeight="1">
      <c r="A36" s="1"/>
      <c r="B36" s="15" t="s">
        <v>100</v>
      </c>
      <c r="C36" s="18">
        <v>13766</v>
      </c>
      <c r="D36" s="56">
        <v>13318</v>
      </c>
      <c r="E36" s="18">
        <v>13865</v>
      </c>
      <c r="F36" s="18">
        <v>13385</v>
      </c>
      <c r="G36" s="18">
        <v>15280</v>
      </c>
      <c r="H36" s="18">
        <v>14040</v>
      </c>
    </row>
    <row r="37" spans="1:8" ht="15.75" customHeight="1">
      <c r="A37" s="1"/>
      <c r="B37" s="15"/>
      <c r="C37" s="17"/>
      <c r="D37" s="62"/>
      <c r="E37" s="17"/>
      <c r="F37" s="17"/>
      <c r="G37" s="17"/>
      <c r="H37" s="17"/>
    </row>
    <row r="38" spans="1:8" ht="15.75" customHeight="1">
      <c r="A38" s="1"/>
      <c r="B38" s="15" t="s">
        <v>101</v>
      </c>
      <c r="C38" s="18">
        <v>16834</v>
      </c>
      <c r="D38" s="56">
        <v>7715</v>
      </c>
      <c r="E38" s="18">
        <v>7492</v>
      </c>
      <c r="F38" s="18">
        <v>3102</v>
      </c>
      <c r="G38" s="18">
        <v>20413</v>
      </c>
      <c r="H38" s="18">
        <v>18354</v>
      </c>
    </row>
    <row r="39" spans="1:8" ht="15.75" customHeight="1">
      <c r="A39" s="1"/>
      <c r="B39" s="15" t="s">
        <v>102</v>
      </c>
      <c r="C39" s="18">
        <v>48242</v>
      </c>
      <c r="D39" s="56">
        <v>54449</v>
      </c>
      <c r="E39" s="18">
        <v>55952</v>
      </c>
      <c r="F39" s="18">
        <v>53411</v>
      </c>
      <c r="G39" s="18">
        <v>58653</v>
      </c>
      <c r="H39" s="18">
        <v>58502</v>
      </c>
    </row>
    <row r="40" spans="1:8" ht="15.75" customHeight="1">
      <c r="A40" s="1"/>
      <c r="B40" s="15" t="s">
        <v>103</v>
      </c>
      <c r="C40" s="18">
        <v>40356</v>
      </c>
      <c r="D40" s="56">
        <v>52648</v>
      </c>
      <c r="E40" s="18">
        <v>48741</v>
      </c>
      <c r="F40" s="18">
        <v>35211</v>
      </c>
      <c r="G40" s="18">
        <v>35370</v>
      </c>
      <c r="H40" s="18">
        <v>34464</v>
      </c>
    </row>
    <row r="41" spans="1:8" ht="15.75" customHeight="1">
      <c r="A41" s="1"/>
      <c r="B41" s="19" t="s">
        <v>104</v>
      </c>
      <c r="C41" s="63">
        <v>732</v>
      </c>
      <c r="D41" s="64">
        <v>654</v>
      </c>
      <c r="E41" s="63">
        <v>700</v>
      </c>
      <c r="F41" s="63">
        <v>800</v>
      </c>
      <c r="G41" s="63">
        <v>900</v>
      </c>
      <c r="H41" s="63">
        <v>2207</v>
      </c>
    </row>
    <row r="42" spans="1:8" ht="15.75" customHeight="1">
      <c r="A42" s="1"/>
      <c r="B42" s="15" t="s">
        <v>105</v>
      </c>
      <c r="C42" s="60">
        <v>3647</v>
      </c>
      <c r="D42" s="61">
        <v>3882</v>
      </c>
      <c r="E42" s="60">
        <v>3905</v>
      </c>
      <c r="F42" s="60">
        <v>3587</v>
      </c>
      <c r="G42" s="60">
        <v>4070</v>
      </c>
      <c r="H42" s="60">
        <v>4032</v>
      </c>
    </row>
    <row r="43" spans="1:8" ht="15.75" customHeight="1">
      <c r="A43" s="1"/>
      <c r="B43" s="19" t="s">
        <v>106</v>
      </c>
      <c r="C43" s="60">
        <v>167381</v>
      </c>
      <c r="D43" s="61">
        <v>171615</v>
      </c>
      <c r="E43" s="60">
        <v>171797</v>
      </c>
      <c r="F43" s="60">
        <v>159422</v>
      </c>
      <c r="G43" s="60">
        <v>167489</v>
      </c>
      <c r="H43" s="60">
        <v>166336</v>
      </c>
    </row>
    <row r="44" spans="1:8" ht="15.75" customHeight="1">
      <c r="A44" s="1"/>
      <c r="B44" s="15"/>
      <c r="C44" s="17"/>
      <c r="D44" s="56"/>
      <c r="E44" s="18"/>
      <c r="F44" s="18"/>
      <c r="G44" s="18"/>
      <c r="H44" s="18"/>
    </row>
    <row r="45" spans="1:8" ht="15.75" customHeight="1">
      <c r="A45" s="1"/>
      <c r="B45" s="15" t="s">
        <v>107</v>
      </c>
      <c r="C45" s="17"/>
      <c r="D45" s="62"/>
      <c r="E45" s="17"/>
      <c r="F45" s="18"/>
      <c r="G45" s="17"/>
      <c r="H45" s="18"/>
    </row>
    <row r="46" spans="1:8" ht="15.75" customHeight="1">
      <c r="A46" s="1"/>
      <c r="B46" s="15" t="s">
        <v>108</v>
      </c>
      <c r="C46" s="18">
        <v>3620</v>
      </c>
      <c r="D46" s="56">
        <v>4536</v>
      </c>
      <c r="E46" s="18">
        <v>4656</v>
      </c>
      <c r="F46" s="18">
        <v>4674</v>
      </c>
      <c r="G46" s="18">
        <v>4220</v>
      </c>
      <c r="H46" s="18">
        <v>3972</v>
      </c>
    </row>
    <row r="47" spans="1:8" ht="15.75" customHeight="1">
      <c r="A47" s="1"/>
      <c r="B47" s="15" t="s">
        <v>109</v>
      </c>
      <c r="C47" s="18">
        <v>2359</v>
      </c>
      <c r="D47" s="56">
        <v>5257</v>
      </c>
      <c r="E47" s="18">
        <v>5382</v>
      </c>
      <c r="F47" s="18">
        <v>6136</v>
      </c>
      <c r="G47" s="18">
        <v>6586</v>
      </c>
      <c r="H47" s="18">
        <v>6207</v>
      </c>
    </row>
    <row r="48" spans="1:8" ht="15.75" customHeight="1">
      <c r="A48" s="1"/>
      <c r="B48" s="15" t="s">
        <v>110</v>
      </c>
      <c r="C48" s="18">
        <v>6440</v>
      </c>
      <c r="D48" s="56">
        <v>6463</v>
      </c>
      <c r="E48" s="18">
        <v>6407</v>
      </c>
      <c r="F48" s="18">
        <v>4055</v>
      </c>
      <c r="G48" s="18">
        <v>14733</v>
      </c>
      <c r="H48" s="18">
        <v>15670</v>
      </c>
    </row>
    <row r="49" spans="1:8" ht="15.75" customHeight="1">
      <c r="A49" s="1"/>
      <c r="B49" s="15" t="s">
        <v>111</v>
      </c>
      <c r="C49" s="18">
        <v>3724</v>
      </c>
      <c r="D49" s="56">
        <v>4226</v>
      </c>
      <c r="E49" s="18">
        <v>3547</v>
      </c>
      <c r="F49" s="18">
        <v>4781</v>
      </c>
      <c r="G49" s="18">
        <v>1462</v>
      </c>
      <c r="H49" s="17">
        <v>337</v>
      </c>
    </row>
    <row r="50" spans="1:8" ht="15.75" customHeight="1">
      <c r="A50" s="1"/>
      <c r="B50" s="15" t="s">
        <v>112</v>
      </c>
      <c r="C50" s="17" t="s">
        <v>20</v>
      </c>
      <c r="D50" s="56" t="s">
        <v>20</v>
      </c>
      <c r="E50" s="18" t="s">
        <v>20</v>
      </c>
      <c r="F50" s="18" t="s">
        <v>20</v>
      </c>
      <c r="G50" s="18">
        <v>276</v>
      </c>
      <c r="H50" s="18" t="s">
        <v>20</v>
      </c>
    </row>
    <row r="51" spans="1:8" ht="15.75" customHeight="1">
      <c r="A51" s="1"/>
      <c r="B51" s="19" t="s">
        <v>113</v>
      </c>
      <c r="C51" s="20">
        <v>418</v>
      </c>
      <c r="D51" s="57">
        <v>437</v>
      </c>
      <c r="E51" s="20">
        <v>477</v>
      </c>
      <c r="F51" s="20">
        <v>1265</v>
      </c>
      <c r="G51" s="20">
        <v>980</v>
      </c>
      <c r="H51" s="20">
        <v>1150</v>
      </c>
    </row>
    <row r="52" spans="1:8" ht="15.75" customHeight="1">
      <c r="A52" s="1"/>
      <c r="B52" s="15" t="s">
        <v>114</v>
      </c>
      <c r="C52" s="15" t="s">
        <v>20</v>
      </c>
      <c r="D52" s="58" t="s">
        <v>20</v>
      </c>
      <c r="E52" s="15" t="s">
        <v>20</v>
      </c>
      <c r="F52" s="15" t="s">
        <v>20</v>
      </c>
      <c r="G52" s="15">
        <v>9</v>
      </c>
      <c r="H52" s="15" t="s">
        <v>20</v>
      </c>
    </row>
    <row r="53" spans="1:8" ht="15.75" customHeight="1">
      <c r="A53" s="1"/>
      <c r="B53" s="15" t="s">
        <v>115</v>
      </c>
      <c r="C53" s="18">
        <v>12837</v>
      </c>
      <c r="D53" s="56">
        <v>10196</v>
      </c>
      <c r="E53" s="18">
        <v>9958</v>
      </c>
      <c r="F53" s="18">
        <v>10947</v>
      </c>
      <c r="G53" s="18">
        <v>9038</v>
      </c>
      <c r="H53" s="18">
        <v>6554</v>
      </c>
    </row>
    <row r="54" spans="1:8" ht="15.75" customHeight="1">
      <c r="A54" s="1"/>
      <c r="B54" s="15" t="s">
        <v>116</v>
      </c>
      <c r="C54" s="18">
        <v>29398</v>
      </c>
      <c r="D54" s="56">
        <v>31115</v>
      </c>
      <c r="E54" s="18">
        <v>30427</v>
      </c>
      <c r="F54" s="18">
        <v>31858</v>
      </c>
      <c r="G54" s="18">
        <v>37304</v>
      </c>
      <c r="H54" s="18">
        <v>33890</v>
      </c>
    </row>
    <row r="55" spans="1:8" ht="15.75" customHeight="1">
      <c r="A55" s="1"/>
      <c r="B55" s="15"/>
      <c r="C55" s="17"/>
      <c r="D55" s="62"/>
      <c r="E55" s="17"/>
      <c r="F55" s="18"/>
      <c r="G55" s="17"/>
      <c r="H55" s="18"/>
    </row>
    <row r="56" spans="1:8" ht="15.75" customHeight="1">
      <c r="A56" s="1"/>
      <c r="B56" s="15" t="s">
        <v>117</v>
      </c>
      <c r="C56" s="18">
        <v>28874</v>
      </c>
      <c r="D56" s="56">
        <v>31545</v>
      </c>
      <c r="E56" s="18">
        <v>33715</v>
      </c>
      <c r="F56" s="18">
        <v>33287</v>
      </c>
      <c r="G56" s="18">
        <v>35955</v>
      </c>
      <c r="H56" s="18">
        <v>36281</v>
      </c>
    </row>
    <row r="57" spans="1:8" ht="15.75" customHeight="1">
      <c r="A57" s="1"/>
      <c r="B57" s="19" t="s">
        <v>118</v>
      </c>
      <c r="C57" s="20" t="s">
        <v>20</v>
      </c>
      <c r="D57" s="57" t="s">
        <v>20</v>
      </c>
      <c r="E57" s="20" t="s">
        <v>20</v>
      </c>
      <c r="F57" s="20" t="s">
        <v>20</v>
      </c>
      <c r="G57" s="20">
        <v>1048</v>
      </c>
      <c r="H57" s="20" t="s">
        <v>20</v>
      </c>
    </row>
    <row r="58" spans="1:8" ht="15.75" customHeight="1">
      <c r="A58" s="1"/>
      <c r="B58" s="15" t="s">
        <v>119</v>
      </c>
      <c r="C58" s="60">
        <v>8119</v>
      </c>
      <c r="D58" s="61">
        <v>8172</v>
      </c>
      <c r="E58" s="60">
        <v>7430</v>
      </c>
      <c r="F58" s="60">
        <v>6610</v>
      </c>
      <c r="G58" s="60">
        <v>6762</v>
      </c>
      <c r="H58" s="60">
        <v>6535</v>
      </c>
    </row>
    <row r="59" spans="1:8" ht="15.75" customHeight="1">
      <c r="A59" s="1"/>
      <c r="B59" s="15" t="s">
        <v>120</v>
      </c>
      <c r="C59" s="18">
        <v>26877</v>
      </c>
      <c r="D59" s="56">
        <v>30753</v>
      </c>
      <c r="E59" s="18">
        <v>3900</v>
      </c>
      <c r="F59" s="18">
        <v>3700</v>
      </c>
      <c r="G59" s="18">
        <v>5578</v>
      </c>
      <c r="H59" s="18">
        <v>5268</v>
      </c>
    </row>
    <row r="60" spans="1:8" ht="15.75" customHeight="1">
      <c r="A60" s="1"/>
      <c r="B60" s="15" t="s">
        <v>121</v>
      </c>
      <c r="C60" s="18">
        <v>9115</v>
      </c>
      <c r="D60" s="56">
        <v>10190</v>
      </c>
      <c r="E60" s="18">
        <v>24669</v>
      </c>
      <c r="F60" s="18">
        <v>20209</v>
      </c>
      <c r="G60" s="18">
        <v>17396</v>
      </c>
      <c r="H60" s="18">
        <v>19024</v>
      </c>
    </row>
    <row r="61" spans="1:8" ht="15.75" customHeight="1">
      <c r="A61" s="1"/>
      <c r="B61" s="15" t="s">
        <v>122</v>
      </c>
      <c r="C61" s="18">
        <v>102383</v>
      </c>
      <c r="D61" s="56">
        <v>111775</v>
      </c>
      <c r="E61" s="18">
        <v>100141</v>
      </c>
      <c r="F61" s="65">
        <v>95664</v>
      </c>
      <c r="G61" s="65">
        <v>104043</v>
      </c>
      <c r="H61" s="65">
        <v>100998</v>
      </c>
    </row>
    <row r="62" spans="1:8" ht="15.75" customHeight="1">
      <c r="A62" s="1"/>
      <c r="B62" s="15"/>
      <c r="C62" s="17"/>
      <c r="D62" s="62"/>
      <c r="E62" s="17"/>
      <c r="F62" s="17"/>
      <c r="G62" s="17"/>
      <c r="H62" s="17"/>
    </row>
    <row r="63" spans="1:8" ht="15.75" customHeight="1">
      <c r="A63" s="1"/>
      <c r="B63" s="15" t="s">
        <v>123</v>
      </c>
      <c r="C63" s="17">
        <v>26</v>
      </c>
      <c r="D63" s="62">
        <v>24</v>
      </c>
      <c r="E63" s="17">
        <v>21</v>
      </c>
      <c r="F63" s="17">
        <v>19</v>
      </c>
      <c r="G63" s="17">
        <v>17</v>
      </c>
      <c r="H63" s="17">
        <v>17</v>
      </c>
    </row>
    <row r="64" spans="1:8" ht="15.75" customHeight="1">
      <c r="A64" s="1"/>
      <c r="B64" s="19" t="s">
        <v>124</v>
      </c>
      <c r="C64" s="20">
        <v>26</v>
      </c>
      <c r="D64" s="57">
        <v>24</v>
      </c>
      <c r="E64" s="20">
        <v>21</v>
      </c>
      <c r="F64" s="20">
        <v>19</v>
      </c>
      <c r="G64" s="20">
        <v>17</v>
      </c>
      <c r="H64" s="20">
        <v>17</v>
      </c>
    </row>
    <row r="65" spans="1:8" ht="15.75" customHeight="1">
      <c r="A65" s="1"/>
      <c r="B65" s="5"/>
      <c r="C65" s="5"/>
      <c r="D65" s="55"/>
      <c r="E65" s="5"/>
      <c r="F65" s="5"/>
      <c r="G65" s="5"/>
      <c r="H65" s="5"/>
    </row>
    <row r="66" spans="1:8" ht="15.75" customHeight="1">
      <c r="A66" s="1"/>
      <c r="B66" s="15" t="s">
        <v>125</v>
      </c>
      <c r="C66" s="17">
        <v>459</v>
      </c>
      <c r="D66" s="56">
        <v>461</v>
      </c>
      <c r="E66" s="18">
        <v>464</v>
      </c>
      <c r="F66" s="18">
        <v>467</v>
      </c>
      <c r="G66" s="18">
        <v>468</v>
      </c>
      <c r="H66" s="18">
        <v>470</v>
      </c>
    </row>
    <row r="67" spans="1:8" ht="15.75" customHeight="1">
      <c r="A67" s="1"/>
      <c r="B67" s="15" t="s">
        <v>126</v>
      </c>
      <c r="C67" s="60">
        <v>81016</v>
      </c>
      <c r="D67" s="61">
        <v>82685</v>
      </c>
      <c r="E67" s="60">
        <v>84278</v>
      </c>
      <c r="F67" s="60">
        <v>86253</v>
      </c>
      <c r="G67" s="60">
        <v>87428</v>
      </c>
      <c r="H67" s="60">
        <v>87680</v>
      </c>
    </row>
    <row r="68" spans="1:8" ht="15.75" customHeight="1">
      <c r="A68" s="1"/>
      <c r="B68" s="19" t="s">
        <v>127</v>
      </c>
      <c r="C68" s="66">
        <v>71993</v>
      </c>
      <c r="D68" s="67">
        <v>71774</v>
      </c>
      <c r="E68" s="66">
        <v>85291</v>
      </c>
      <c r="F68" s="66">
        <v>89554</v>
      </c>
      <c r="G68" s="66">
        <v>97670</v>
      </c>
      <c r="H68" s="66">
        <v>101000</v>
      </c>
    </row>
    <row r="69" spans="1:8" ht="15.75" customHeight="1">
      <c r="A69" s="1"/>
      <c r="B69" s="15" t="s">
        <v>128</v>
      </c>
      <c r="C69" s="60">
        <v>-79252</v>
      </c>
      <c r="D69" s="61">
        <v>-84364</v>
      </c>
      <c r="E69" s="60">
        <v>-89425</v>
      </c>
      <c r="F69" s="60">
        <v>-101610</v>
      </c>
      <c r="G69" s="60">
        <v>-110801</v>
      </c>
      <c r="H69" s="60">
        <v>-111010</v>
      </c>
    </row>
    <row r="70" spans="1:8" ht="15.75" customHeight="1">
      <c r="A70" s="1"/>
      <c r="B70" s="19" t="s">
        <v>129</v>
      </c>
      <c r="C70" s="66">
        <v>-9522</v>
      </c>
      <c r="D70" s="67">
        <v>-11036</v>
      </c>
      <c r="E70" s="66">
        <v>-9321</v>
      </c>
      <c r="F70" s="66">
        <v>-11276</v>
      </c>
      <c r="G70" s="66">
        <v>-11639</v>
      </c>
      <c r="H70" s="66">
        <v>-13131</v>
      </c>
    </row>
    <row r="71" spans="1:8" ht="15.75" customHeight="1">
      <c r="A71" s="1"/>
      <c r="B71" s="15" t="s">
        <v>130</v>
      </c>
      <c r="C71" s="60">
        <v>64694</v>
      </c>
      <c r="D71" s="61">
        <v>59520</v>
      </c>
      <c r="E71" s="60">
        <v>71287</v>
      </c>
      <c r="F71" s="60">
        <v>63388</v>
      </c>
      <c r="G71" s="60">
        <v>63126</v>
      </c>
      <c r="H71" s="60">
        <v>65009</v>
      </c>
    </row>
    <row r="72" spans="1:8" ht="15.75" customHeight="1">
      <c r="A72" s="1"/>
      <c r="B72" s="19"/>
      <c r="C72" s="5"/>
      <c r="D72" s="55"/>
      <c r="E72" s="5"/>
      <c r="F72" s="5"/>
      <c r="G72" s="5"/>
      <c r="H72" s="5"/>
    </row>
    <row r="73" spans="1:8" ht="15.75" customHeight="1">
      <c r="A73" s="1"/>
      <c r="B73" s="15" t="s">
        <v>131</v>
      </c>
      <c r="C73" s="4">
        <v>278</v>
      </c>
      <c r="D73" s="62">
        <v>296</v>
      </c>
      <c r="E73" s="4">
        <v>348</v>
      </c>
      <c r="F73" s="4">
        <v>351</v>
      </c>
      <c r="G73" s="4">
        <v>303</v>
      </c>
      <c r="H73" s="4">
        <v>312</v>
      </c>
    </row>
    <row r="74" spans="1:8" ht="15.75" customHeight="1">
      <c r="A74" s="1"/>
      <c r="B74" s="15"/>
      <c r="C74" s="4"/>
      <c r="D74" s="62"/>
      <c r="E74" s="4"/>
      <c r="F74" s="4"/>
      <c r="G74" s="4"/>
      <c r="H74" s="4"/>
    </row>
    <row r="75" spans="1:8" ht="15.75" customHeight="1">
      <c r="A75" s="1"/>
      <c r="B75" s="15" t="s">
        <v>132</v>
      </c>
      <c r="C75" s="68">
        <v>64998</v>
      </c>
      <c r="D75" s="56">
        <v>59840</v>
      </c>
      <c r="E75" s="68">
        <v>71656</v>
      </c>
      <c r="F75" s="68">
        <v>63758</v>
      </c>
      <c r="G75" s="68">
        <v>63446</v>
      </c>
      <c r="H75" s="68">
        <v>65338</v>
      </c>
    </row>
    <row r="76" spans="1:8" ht="15.75" customHeight="1">
      <c r="A76" s="1"/>
      <c r="B76" s="15"/>
      <c r="C76" s="68"/>
      <c r="D76" s="56"/>
      <c r="E76" s="68"/>
      <c r="F76" s="68"/>
      <c r="G76" s="68"/>
      <c r="H76" s="68"/>
    </row>
    <row r="77" spans="1:8" ht="15.75" customHeight="1">
      <c r="A77" s="1"/>
      <c r="B77" s="15" t="s">
        <v>133</v>
      </c>
      <c r="C77" s="68">
        <v>167381</v>
      </c>
      <c r="D77" s="56">
        <v>171615</v>
      </c>
      <c r="E77" s="68">
        <v>171797</v>
      </c>
      <c r="F77" s="68">
        <v>159422</v>
      </c>
      <c r="G77" s="68">
        <v>167489</v>
      </c>
      <c r="H77" s="68">
        <v>166336</v>
      </c>
    </row>
    <row r="78" spans="1:8" ht="15.75" customHeight="1">
      <c r="A78" s="1"/>
      <c r="B78" s="15"/>
      <c r="C78" s="68"/>
      <c r="D78" s="56"/>
      <c r="E78" s="68"/>
      <c r="F78" s="68"/>
      <c r="G78" s="68"/>
      <c r="H78" s="68"/>
    </row>
    <row r="79" spans="1:8" ht="15.75" customHeight="1">
      <c r="A79" s="1"/>
      <c r="B79" s="15" t="s">
        <v>134</v>
      </c>
      <c r="C79" s="68"/>
      <c r="D79" s="56"/>
      <c r="E79" s="68"/>
      <c r="F79" s="68"/>
      <c r="G79" s="68"/>
      <c r="H79" s="68"/>
    </row>
    <row r="80" spans="1:8" ht="15.75" customHeight="1">
      <c r="A80" s="1"/>
      <c r="B80" s="15" t="s">
        <v>135</v>
      </c>
      <c r="C80" s="68">
        <v>6184.1</v>
      </c>
      <c r="D80" s="56">
        <v>5951.9</v>
      </c>
      <c r="E80" s="68">
        <v>5952.9</v>
      </c>
      <c r="F80" s="68">
        <v>5551.8</v>
      </c>
      <c r="G80" s="68">
        <v>5547.6</v>
      </c>
      <c r="H80" s="18">
        <v>5554.8</v>
      </c>
    </row>
    <row r="81" spans="1:8" ht="15.75" customHeight="1">
      <c r="A81" s="1"/>
      <c r="B81" s="15" t="s">
        <v>136</v>
      </c>
      <c r="C81" s="18">
        <v>6175</v>
      </c>
      <c r="D81" s="56">
        <v>6070</v>
      </c>
      <c r="E81" s="68">
        <v>5979</v>
      </c>
      <c r="F81" s="68">
        <v>5717</v>
      </c>
      <c r="G81" s="68">
        <v>5534</v>
      </c>
      <c r="H81" s="68">
        <v>5552</v>
      </c>
    </row>
    <row r="82" spans="1:8" ht="15.75" customHeight="1">
      <c r="A82" s="1"/>
      <c r="B82" s="15" t="s">
        <v>137</v>
      </c>
      <c r="C82" s="69">
        <v>10.48</v>
      </c>
      <c r="D82" s="70">
        <v>9.81</v>
      </c>
      <c r="E82" s="69">
        <v>11.92</v>
      </c>
      <c r="F82" s="69">
        <v>11.09</v>
      </c>
      <c r="G82" s="69">
        <v>11.41</v>
      </c>
      <c r="H82" s="69">
        <v>11.71</v>
      </c>
    </row>
    <row r="83" spans="1:8" ht="15.75" customHeight="1">
      <c r="A83" s="1"/>
      <c r="B83" s="15" t="s">
        <v>138</v>
      </c>
      <c r="C83" s="68">
        <v>-23904</v>
      </c>
      <c r="D83" s="56">
        <v>-47577</v>
      </c>
      <c r="E83" s="68">
        <v>-33406</v>
      </c>
      <c r="F83" s="68">
        <v>-25234</v>
      </c>
      <c r="G83" s="68">
        <v>-30897</v>
      </c>
      <c r="H83" s="68">
        <v>-27957</v>
      </c>
    </row>
    <row r="84" spans="1:8" ht="15.75" customHeight="1">
      <c r="A84" s="1"/>
      <c r="B84" s="15" t="s">
        <v>139</v>
      </c>
      <c r="C84" s="71">
        <v>-3.87</v>
      </c>
      <c r="D84" s="70">
        <v>-7.84</v>
      </c>
      <c r="E84" s="71">
        <v>-5.59</v>
      </c>
      <c r="F84" s="71">
        <v>-4.41</v>
      </c>
      <c r="G84" s="71">
        <v>-5.58</v>
      </c>
      <c r="H84" s="71">
        <v>-5.04</v>
      </c>
    </row>
    <row r="85" spans="1:8" ht="15.75" customHeight="1">
      <c r="A85" s="1"/>
      <c r="B85" s="15" t="s">
        <v>140</v>
      </c>
      <c r="C85" s="68">
        <v>39038</v>
      </c>
      <c r="D85" s="56">
        <v>42234</v>
      </c>
      <c r="E85" s="68">
        <v>43669</v>
      </c>
      <c r="F85" s="68">
        <v>42123</v>
      </c>
      <c r="G85" s="68">
        <v>53474</v>
      </c>
      <c r="H85" s="68">
        <v>52288</v>
      </c>
    </row>
    <row r="86" spans="1:8" ht="15.75" customHeight="1">
      <c r="A86" s="1"/>
      <c r="B86" s="15" t="s">
        <v>141</v>
      </c>
      <c r="C86" s="68">
        <v>15746</v>
      </c>
      <c r="D86" s="56">
        <v>24358</v>
      </c>
      <c r="E86" s="68">
        <v>23573</v>
      </c>
      <c r="F86" s="68">
        <v>23193</v>
      </c>
      <c r="G86" s="68">
        <v>43591</v>
      </c>
      <c r="H86" s="68">
        <v>41923</v>
      </c>
    </row>
    <row r="87" spans="1:8" ht="15.75" customHeight="1">
      <c r="A87" s="1"/>
      <c r="B87" s="15" t="s">
        <v>142</v>
      </c>
      <c r="C87" s="68">
        <v>5891</v>
      </c>
      <c r="D87" s="56">
        <v>6449</v>
      </c>
      <c r="E87" s="68">
        <v>5657</v>
      </c>
      <c r="F87" s="68">
        <v>5107</v>
      </c>
      <c r="G87" s="68">
        <v>5403</v>
      </c>
      <c r="H87" s="68" t="s">
        <v>143</v>
      </c>
    </row>
    <row r="88" spans="1:8" ht="15.75" customHeight="1">
      <c r="A88" s="1"/>
      <c r="B88" s="15" t="s">
        <v>144</v>
      </c>
      <c r="C88" s="68">
        <v>1944</v>
      </c>
      <c r="D88" s="56">
        <v>2336</v>
      </c>
      <c r="E88" s="68">
        <v>2512</v>
      </c>
      <c r="F88" s="68">
        <v>2408</v>
      </c>
      <c r="G88" s="68">
        <v>5600</v>
      </c>
      <c r="H88" s="4" t="s">
        <v>143</v>
      </c>
    </row>
    <row r="89" spans="1:8" ht="15.75" customHeight="1">
      <c r="A89" s="1"/>
      <c r="B89" s="15" t="s">
        <v>145</v>
      </c>
      <c r="C89" s="4">
        <v>278</v>
      </c>
      <c r="D89" s="62">
        <v>296</v>
      </c>
      <c r="E89" s="4">
        <v>348</v>
      </c>
      <c r="F89" s="4">
        <v>351</v>
      </c>
      <c r="G89" s="4">
        <v>303</v>
      </c>
      <c r="H89" s="68">
        <v>312</v>
      </c>
    </row>
    <row r="90" spans="1:8" ht="15.75" customHeight="1">
      <c r="A90" s="1"/>
      <c r="B90" s="15" t="s">
        <v>146</v>
      </c>
      <c r="C90" s="68">
        <v>775</v>
      </c>
      <c r="D90" s="72">
        <v>270</v>
      </c>
      <c r="E90" s="68" t="s">
        <v>143</v>
      </c>
      <c r="F90" s="68">
        <v>181</v>
      </c>
      <c r="G90" s="68">
        <v>17133</v>
      </c>
      <c r="H90" s="18">
        <v>15524</v>
      </c>
    </row>
    <row r="91" spans="1:8" ht="15.75" customHeight="1">
      <c r="A91" s="1"/>
      <c r="B91" s="15" t="s">
        <v>147</v>
      </c>
      <c r="C91" s="68" t="s">
        <v>148</v>
      </c>
      <c r="D91" s="56" t="s">
        <v>148</v>
      </c>
      <c r="E91" s="68" t="s">
        <v>148</v>
      </c>
      <c r="F91" s="68" t="s">
        <v>148</v>
      </c>
      <c r="G91" s="68" t="s">
        <v>148</v>
      </c>
      <c r="H91" s="68" t="s">
        <v>143</v>
      </c>
    </row>
    <row r="92" spans="1:8" ht="15.75" customHeight="1">
      <c r="A92" s="1"/>
      <c r="B92" s="15" t="s">
        <v>149</v>
      </c>
      <c r="C92" s="4">
        <v>867</v>
      </c>
      <c r="D92" s="62">
        <v>793</v>
      </c>
      <c r="E92" s="4">
        <v>788</v>
      </c>
      <c r="F92" s="4">
        <v>546</v>
      </c>
      <c r="G92" s="4">
        <v>790</v>
      </c>
      <c r="H92" s="4">
        <v>757</v>
      </c>
    </row>
    <row r="93" spans="1:8" ht="15.75" customHeight="1">
      <c r="A93" s="1"/>
      <c r="B93" s="15" t="s">
        <v>150</v>
      </c>
      <c r="C93" s="18">
        <v>3932</v>
      </c>
      <c r="D93" s="65">
        <v>3697</v>
      </c>
      <c r="E93" s="18">
        <v>3907</v>
      </c>
      <c r="F93" s="18">
        <v>4700</v>
      </c>
      <c r="G93" s="18">
        <v>4743</v>
      </c>
      <c r="H93" s="18">
        <v>4963</v>
      </c>
    </row>
    <row r="94" spans="1:8" ht="15.75" customHeight="1">
      <c r="A94" s="1"/>
      <c r="B94" s="15" t="s">
        <v>151</v>
      </c>
      <c r="C94" s="18">
        <v>2714</v>
      </c>
      <c r="D94" s="56">
        <v>2293</v>
      </c>
      <c r="E94" s="18">
        <v>2883</v>
      </c>
      <c r="F94" s="18">
        <v>2262</v>
      </c>
      <c r="G94" s="18">
        <v>2750</v>
      </c>
      <c r="H94" s="18">
        <v>2703</v>
      </c>
    </row>
    <row r="95" spans="1:8" ht="15.75" customHeight="1">
      <c r="A95" s="1"/>
      <c r="B95" s="15" t="s">
        <v>152</v>
      </c>
      <c r="C95" s="17">
        <v>588</v>
      </c>
      <c r="D95" s="62">
        <v>530</v>
      </c>
      <c r="E95" s="17">
        <v>540</v>
      </c>
      <c r="F95" s="17">
        <v>500</v>
      </c>
      <c r="G95" s="17">
        <v>516</v>
      </c>
      <c r="H95" s="17" t="s">
        <v>143</v>
      </c>
    </row>
    <row r="96" spans="1:8" ht="15.75" customHeight="1">
      <c r="A96" s="1"/>
      <c r="B96" s="15" t="s">
        <v>153</v>
      </c>
      <c r="C96" s="60">
        <v>9604</v>
      </c>
      <c r="D96" s="61">
        <v>9810</v>
      </c>
      <c r="E96" s="60">
        <v>10254</v>
      </c>
      <c r="F96" s="60">
        <v>9920</v>
      </c>
      <c r="G96" s="60">
        <v>10068</v>
      </c>
      <c r="H96" s="15" t="s">
        <v>143</v>
      </c>
    </row>
    <row r="97" spans="1:8" ht="15.75" customHeight="1">
      <c r="A97" s="1"/>
      <c r="B97" s="73" t="s">
        <v>154</v>
      </c>
      <c r="C97" s="74">
        <v>15285</v>
      </c>
      <c r="D97" s="75">
        <v>15658</v>
      </c>
      <c r="E97" s="74">
        <v>16563</v>
      </c>
      <c r="F97" s="74">
        <v>16564</v>
      </c>
      <c r="G97" s="74">
        <v>17212</v>
      </c>
      <c r="H97" s="73" t="s">
        <v>143</v>
      </c>
    </row>
    <row r="98" spans="1:8" ht="15.75" customHeight="1">
      <c r="A98" s="1"/>
      <c r="B98" s="4" t="s">
        <v>155</v>
      </c>
      <c r="C98" s="68">
        <v>1791</v>
      </c>
      <c r="D98" s="68">
        <v>2127</v>
      </c>
      <c r="E98" s="68">
        <v>2680</v>
      </c>
      <c r="F98" s="68">
        <v>2992</v>
      </c>
      <c r="G98" s="68">
        <v>2960</v>
      </c>
      <c r="H98" s="4" t="s">
        <v>20</v>
      </c>
    </row>
    <row r="99" spans="1:8" ht="15.75" customHeight="1">
      <c r="A99" s="1"/>
      <c r="B99" s="35" t="s">
        <v>156</v>
      </c>
      <c r="C99" s="76">
        <v>97900</v>
      </c>
      <c r="D99" s="76">
        <v>96500</v>
      </c>
      <c r="E99" s="76">
        <v>90200</v>
      </c>
      <c r="F99" s="76">
        <v>92400</v>
      </c>
      <c r="G99" s="76">
        <v>88300</v>
      </c>
      <c r="H99" s="35" t="s">
        <v>143</v>
      </c>
    </row>
    <row r="100" spans="1:8" ht="15.75" customHeight="1">
      <c r="B100" s="37" t="s">
        <v>157</v>
      </c>
      <c r="C100" s="37">
        <v>384</v>
      </c>
      <c r="D100" s="37">
        <v>609</v>
      </c>
      <c r="E100" s="37">
        <v>584</v>
      </c>
      <c r="F100" s="37">
        <v>541</v>
      </c>
      <c r="G100" s="37">
        <v>527</v>
      </c>
      <c r="H100" s="37">
        <v>527</v>
      </c>
    </row>
    <row r="101" spans="1:8" ht="15.75" customHeight="1">
      <c r="B101" s="37" t="s">
        <v>158</v>
      </c>
      <c r="C101" s="77">
        <v>43153</v>
      </c>
      <c r="D101" s="77">
        <v>43524</v>
      </c>
      <c r="E101" s="77">
        <v>43888</v>
      </c>
      <c r="F101" s="77">
        <v>43888</v>
      </c>
      <c r="G101" s="77">
        <v>43888</v>
      </c>
      <c r="H101" s="78">
        <v>43958</v>
      </c>
    </row>
    <row r="102" spans="1:8" ht="15.75" customHeight="1">
      <c r="B102" s="37" t="s">
        <v>159</v>
      </c>
      <c r="C102" s="37" t="s">
        <v>160</v>
      </c>
      <c r="D102" s="37" t="s">
        <v>161</v>
      </c>
      <c r="E102" s="37" t="s">
        <v>161</v>
      </c>
      <c r="F102" s="37" t="s">
        <v>161</v>
      </c>
      <c r="G102" s="37" t="s">
        <v>162</v>
      </c>
      <c r="H102" s="37" t="s">
        <v>162</v>
      </c>
    </row>
    <row r="103" spans="1:8" ht="15.75" customHeight="1">
      <c r="B103" s="37" t="s">
        <v>163</v>
      </c>
      <c r="C103" s="37" t="s">
        <v>164</v>
      </c>
      <c r="D103" s="37" t="s">
        <v>164</v>
      </c>
      <c r="E103" s="37" t="s">
        <v>164</v>
      </c>
      <c r="F103" s="37" t="s">
        <v>165</v>
      </c>
      <c r="G103" s="37" t="s">
        <v>165</v>
      </c>
      <c r="H103" s="37" t="s">
        <v>165</v>
      </c>
    </row>
  </sheetData>
  <mergeCells count="1">
    <mergeCell ref="A6:B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6:H87"/>
  <sheetViews>
    <sheetView showGridLines="0" workbookViewId="0"/>
  </sheetViews>
  <sheetFormatPr defaultColWidth="14.453125" defaultRowHeight="15.75" customHeight="1"/>
  <cols>
    <col min="2" max="2" width="43.26953125" customWidth="1"/>
  </cols>
  <sheetData>
    <row r="6" spans="1:8">
      <c r="A6" s="87" t="s">
        <v>166</v>
      </c>
      <c r="B6" s="88"/>
      <c r="C6" s="1"/>
      <c r="D6" s="1"/>
      <c r="E6" s="1"/>
      <c r="F6" s="1"/>
      <c r="G6" s="1"/>
      <c r="H6" s="1"/>
    </row>
    <row r="7" spans="1:8" ht="15.75" customHeight="1">
      <c r="A7" s="1"/>
      <c r="B7" s="1"/>
      <c r="C7" s="1"/>
      <c r="D7" s="1"/>
      <c r="E7" s="1"/>
      <c r="F7" s="1"/>
      <c r="G7" s="1"/>
      <c r="H7" s="1"/>
    </row>
    <row r="8" spans="1:8" ht="15.75" customHeight="1">
      <c r="A8" s="1"/>
      <c r="B8" s="1"/>
      <c r="C8" s="1"/>
      <c r="D8" s="1"/>
      <c r="E8" s="1"/>
      <c r="F8" s="1"/>
      <c r="G8" s="1"/>
      <c r="H8" s="1"/>
    </row>
    <row r="9" spans="1:8">
      <c r="A9" s="1"/>
      <c r="B9" s="2" t="s">
        <v>1</v>
      </c>
      <c r="C9" s="3" t="s">
        <v>68</v>
      </c>
      <c r="D9" s="4" t="s">
        <v>69</v>
      </c>
      <c r="E9" s="5"/>
      <c r="F9" s="3" t="s">
        <v>70</v>
      </c>
      <c r="G9" s="4" t="s">
        <v>71</v>
      </c>
      <c r="H9" s="1"/>
    </row>
    <row r="10" spans="1:8">
      <c r="A10" s="1"/>
      <c r="B10" s="5"/>
      <c r="C10" s="3" t="s">
        <v>72</v>
      </c>
      <c r="D10" s="4" t="s">
        <v>73</v>
      </c>
      <c r="E10" s="5"/>
      <c r="F10" s="3" t="s">
        <v>74</v>
      </c>
      <c r="G10" s="4" t="s">
        <v>75</v>
      </c>
      <c r="H10" s="1"/>
    </row>
    <row r="11" spans="1:8">
      <c r="A11" s="1"/>
      <c r="B11" s="5"/>
      <c r="C11" s="3" t="s">
        <v>76</v>
      </c>
      <c r="D11" s="4" t="s">
        <v>77</v>
      </c>
      <c r="E11" s="5"/>
      <c r="F11" s="3" t="s">
        <v>78</v>
      </c>
      <c r="G11" s="4" t="s">
        <v>79</v>
      </c>
      <c r="H11" s="4"/>
    </row>
    <row r="12" spans="1:8">
      <c r="A12" s="1"/>
      <c r="B12" s="5"/>
      <c r="C12" s="3" t="s">
        <v>80</v>
      </c>
      <c r="D12" s="4" t="s">
        <v>81</v>
      </c>
      <c r="E12" s="5"/>
      <c r="F12" s="3"/>
      <c r="G12" s="1"/>
      <c r="H12" s="1"/>
    </row>
    <row r="13" spans="1:8">
      <c r="A13" s="1"/>
      <c r="B13" s="5"/>
      <c r="C13" s="3"/>
      <c r="D13" s="1"/>
      <c r="E13" s="5"/>
      <c r="F13" s="51"/>
      <c r="G13" s="51"/>
      <c r="H13" s="1"/>
    </row>
    <row r="14" spans="1:8" ht="15.75" customHeight="1">
      <c r="A14" s="1"/>
      <c r="B14" s="1"/>
      <c r="C14" s="1"/>
      <c r="D14" s="1"/>
      <c r="E14" s="1"/>
      <c r="F14" s="1"/>
      <c r="G14" s="1"/>
      <c r="H14" s="1"/>
    </row>
    <row r="15" spans="1:8" ht="15.75" customHeight="1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6" t="s">
        <v>167</v>
      </c>
      <c r="C16" s="7"/>
      <c r="D16" s="7"/>
      <c r="E16" s="7"/>
      <c r="F16" s="7"/>
      <c r="G16" s="7"/>
      <c r="H16" s="7"/>
    </row>
    <row r="17" spans="1:8">
      <c r="A17" s="1"/>
      <c r="B17" s="9" t="s">
        <v>3</v>
      </c>
      <c r="C17" s="10" t="s">
        <v>168</v>
      </c>
      <c r="D17" s="79" t="s">
        <v>169</v>
      </c>
      <c r="E17" s="10" t="s">
        <v>6</v>
      </c>
      <c r="F17" s="10" t="s">
        <v>170</v>
      </c>
      <c r="G17" s="10" t="s">
        <v>8</v>
      </c>
      <c r="H17" s="10" t="s">
        <v>171</v>
      </c>
    </row>
    <row r="18" spans="1:8">
      <c r="A18" s="1"/>
      <c r="B18" s="11" t="s">
        <v>85</v>
      </c>
      <c r="C18" s="12" t="s">
        <v>11</v>
      </c>
      <c r="D18" s="80" t="s">
        <v>11</v>
      </c>
      <c r="E18" s="12" t="s">
        <v>11</v>
      </c>
      <c r="F18" s="12" t="s">
        <v>11</v>
      </c>
      <c r="G18" s="12" t="s">
        <v>11</v>
      </c>
      <c r="H18" s="12" t="s">
        <v>11</v>
      </c>
    </row>
    <row r="19" spans="1:8" ht="15.75" customHeight="1">
      <c r="A19" s="1"/>
      <c r="B19" s="13"/>
      <c r="C19" s="5"/>
      <c r="D19" s="5"/>
      <c r="E19" s="5"/>
      <c r="F19" s="5"/>
      <c r="G19" s="5"/>
      <c r="H19" s="5"/>
    </row>
    <row r="20" spans="1:8" ht="15.75" customHeight="1">
      <c r="A20" s="1"/>
      <c r="B20" s="19" t="s">
        <v>48</v>
      </c>
      <c r="C20" s="26">
        <v>-874.4</v>
      </c>
      <c r="D20" s="81">
        <v>-836.9</v>
      </c>
      <c r="E20" s="26">
        <v>-836.9</v>
      </c>
      <c r="F20" s="16">
        <v>-2041.6</v>
      </c>
      <c r="G20" s="16">
        <v>-1145.5</v>
      </c>
      <c r="H20" s="26">
        <v>-595.5</v>
      </c>
    </row>
    <row r="21" spans="1:8" ht="15.75" customHeight="1">
      <c r="A21" s="1"/>
      <c r="B21" s="15" t="s">
        <v>19</v>
      </c>
      <c r="C21" s="4">
        <v>420.59</v>
      </c>
      <c r="D21" s="82">
        <v>928.06</v>
      </c>
      <c r="E21" s="4">
        <v>943.1</v>
      </c>
      <c r="F21" s="68">
        <v>1619</v>
      </c>
      <c r="G21" s="68">
        <v>1864.75</v>
      </c>
      <c r="H21" s="68">
        <v>1990.71</v>
      </c>
    </row>
    <row r="22" spans="1:8" ht="15.75" customHeight="1">
      <c r="A22" s="1"/>
      <c r="B22" s="15" t="s">
        <v>21</v>
      </c>
      <c r="C22" s="17" t="s">
        <v>20</v>
      </c>
      <c r="D22" s="62">
        <v>5.2</v>
      </c>
      <c r="E22" s="17" t="s">
        <v>20</v>
      </c>
      <c r="F22" s="17" t="s">
        <v>20</v>
      </c>
      <c r="G22" s="17" t="s">
        <v>20</v>
      </c>
      <c r="H22" s="17" t="s">
        <v>20</v>
      </c>
    </row>
    <row r="23" spans="1:8" ht="15.75" customHeight="1">
      <c r="A23" s="1"/>
      <c r="B23" s="19" t="s">
        <v>172</v>
      </c>
      <c r="C23" s="27">
        <v>420.6</v>
      </c>
      <c r="D23" s="59">
        <v>933.3</v>
      </c>
      <c r="E23" s="27">
        <v>943.1</v>
      </c>
      <c r="F23" s="20">
        <v>1619</v>
      </c>
      <c r="G23" s="20">
        <v>1864.8</v>
      </c>
      <c r="H23" s="20">
        <v>1990.7</v>
      </c>
    </row>
    <row r="24" spans="1:8" ht="15.75" customHeight="1">
      <c r="A24" s="1"/>
      <c r="B24" s="5"/>
      <c r="C24" s="5"/>
      <c r="D24" s="55"/>
      <c r="E24" s="5"/>
      <c r="F24" s="5"/>
      <c r="G24" s="5"/>
      <c r="H24" s="5"/>
    </row>
    <row r="25" spans="1:8" ht="15.75" customHeight="1">
      <c r="A25" s="1"/>
      <c r="B25" s="15" t="s">
        <v>173</v>
      </c>
      <c r="C25" s="4">
        <v>77.05</v>
      </c>
      <c r="D25" s="82">
        <v>88.03</v>
      </c>
      <c r="E25" s="4">
        <v>88.03</v>
      </c>
      <c r="F25" s="4">
        <v>89.04</v>
      </c>
      <c r="G25" s="4">
        <v>155.72999999999999</v>
      </c>
      <c r="H25" s="4">
        <v>164.43</v>
      </c>
    </row>
    <row r="26" spans="1:8" ht="15.75" customHeight="1">
      <c r="A26" s="1"/>
      <c r="B26" s="15" t="s">
        <v>174</v>
      </c>
      <c r="C26" s="4">
        <v>35.72</v>
      </c>
      <c r="D26" s="82">
        <v>33.630000000000003</v>
      </c>
      <c r="E26" s="4">
        <v>33.630000000000003</v>
      </c>
      <c r="F26" s="4">
        <v>103.77</v>
      </c>
      <c r="G26" s="4">
        <v>159.36000000000001</v>
      </c>
      <c r="H26" s="4">
        <v>89.44</v>
      </c>
    </row>
    <row r="27" spans="1:8" ht="15.75" customHeight="1">
      <c r="A27" s="1"/>
      <c r="B27" s="15" t="s">
        <v>175</v>
      </c>
      <c r="C27" s="4" t="s">
        <v>20</v>
      </c>
      <c r="D27" s="82">
        <v>-90.7</v>
      </c>
      <c r="E27" s="4">
        <v>-90.7</v>
      </c>
      <c r="F27" s="4">
        <v>54.75</v>
      </c>
      <c r="G27" s="4">
        <v>10.3</v>
      </c>
      <c r="H27" s="4">
        <v>45</v>
      </c>
    </row>
    <row r="28" spans="1:8" ht="15.75" customHeight="1">
      <c r="A28" s="1"/>
      <c r="B28" s="15" t="s">
        <v>176</v>
      </c>
      <c r="C28" s="4">
        <v>194</v>
      </c>
      <c r="D28" s="82">
        <v>331.23</v>
      </c>
      <c r="E28" s="4">
        <v>331.23</v>
      </c>
      <c r="F28" s="4">
        <v>462.76</v>
      </c>
      <c r="G28" s="4">
        <v>745.02</v>
      </c>
      <c r="H28" s="4">
        <v>825.28</v>
      </c>
    </row>
    <row r="29" spans="1:8" ht="15.75" customHeight="1">
      <c r="A29" s="1"/>
      <c r="B29" s="15" t="s">
        <v>177</v>
      </c>
      <c r="C29" s="4">
        <v>118.09</v>
      </c>
      <c r="D29" s="82">
        <v>-71.599999999999994</v>
      </c>
      <c r="E29" s="4">
        <v>-71.599999999999994</v>
      </c>
      <c r="F29" s="4">
        <v>37.03</v>
      </c>
      <c r="G29" s="4">
        <v>42.78</v>
      </c>
      <c r="H29" s="4">
        <v>215.03</v>
      </c>
    </row>
    <row r="30" spans="1:8" ht="15.75" customHeight="1">
      <c r="A30" s="1"/>
      <c r="B30" s="15" t="s">
        <v>178</v>
      </c>
      <c r="C30" s="4">
        <v>48.27</v>
      </c>
      <c r="D30" s="82">
        <v>-215.6</v>
      </c>
      <c r="E30" s="4">
        <v>-215.6</v>
      </c>
      <c r="F30" s="4">
        <v>-22.6</v>
      </c>
      <c r="G30" s="4">
        <v>-494.7</v>
      </c>
      <c r="H30" s="4">
        <v>-565.5</v>
      </c>
    </row>
    <row r="31" spans="1:8" ht="15.75" customHeight="1">
      <c r="A31" s="1"/>
      <c r="B31" s="15" t="s">
        <v>179</v>
      </c>
      <c r="C31" s="4">
        <v>-366.4</v>
      </c>
      <c r="D31" s="83">
        <v>-2463.6999999999998</v>
      </c>
      <c r="E31" s="68">
        <v>-2463.6999999999998</v>
      </c>
      <c r="F31" s="4">
        <v>-175.9</v>
      </c>
      <c r="G31" s="68">
        <v>-1020.3</v>
      </c>
      <c r="H31" s="4">
        <v>-318.10000000000002</v>
      </c>
    </row>
    <row r="32" spans="1:8" ht="15.75" customHeight="1">
      <c r="A32" s="1"/>
      <c r="B32" s="15" t="s">
        <v>180</v>
      </c>
      <c r="C32" s="4">
        <v>265.35000000000002</v>
      </c>
      <c r="D32" s="82">
        <v>751.64</v>
      </c>
      <c r="E32" s="4">
        <v>751.64</v>
      </c>
      <c r="F32" s="4">
        <v>390.21</v>
      </c>
      <c r="G32" s="68">
        <v>1724.85</v>
      </c>
      <c r="H32" s="4">
        <v>864.03</v>
      </c>
    </row>
    <row r="33" spans="1:8" ht="15.75" customHeight="1">
      <c r="A33" s="1"/>
      <c r="B33" s="15" t="s">
        <v>181</v>
      </c>
      <c r="C33" s="4">
        <v>325.2</v>
      </c>
      <c r="D33" s="82">
        <v>384.96</v>
      </c>
      <c r="E33" s="4">
        <v>384.96</v>
      </c>
      <c r="F33" s="4">
        <v>471.9</v>
      </c>
      <c r="G33" s="4">
        <v>409.66</v>
      </c>
      <c r="H33" s="4">
        <v>777.72</v>
      </c>
    </row>
    <row r="34" spans="1:8" ht="15.75" customHeight="1">
      <c r="A34" s="1"/>
      <c r="B34" s="15" t="s">
        <v>182</v>
      </c>
      <c r="C34" s="4">
        <v>-751.7</v>
      </c>
      <c r="D34" s="82">
        <v>857.81</v>
      </c>
      <c r="E34" s="4">
        <v>857.81</v>
      </c>
      <c r="F34" s="68">
        <v>-1146.2</v>
      </c>
      <c r="G34" s="4">
        <v>-547.6</v>
      </c>
      <c r="H34" s="4">
        <v>-587.70000000000005</v>
      </c>
    </row>
    <row r="35" spans="1:8" ht="15.75" customHeight="1">
      <c r="A35" s="1"/>
      <c r="B35" s="19" t="s">
        <v>183</v>
      </c>
      <c r="C35" s="27">
        <v>-508.2</v>
      </c>
      <c r="D35" s="59">
        <v>-298</v>
      </c>
      <c r="E35" s="27">
        <v>-288.2</v>
      </c>
      <c r="F35" s="27">
        <v>-157.80000000000001</v>
      </c>
      <c r="G35" s="20">
        <v>1904.4</v>
      </c>
      <c r="H35" s="20">
        <v>2904.8</v>
      </c>
    </row>
    <row r="36" spans="1:8" ht="15.75" customHeight="1">
      <c r="A36" s="1"/>
      <c r="B36" s="5"/>
      <c r="C36" s="5"/>
      <c r="D36" s="55"/>
      <c r="E36" s="5"/>
      <c r="F36" s="5"/>
      <c r="G36" s="5"/>
      <c r="H36" s="5"/>
    </row>
    <row r="37" spans="1:8" ht="15.75" customHeight="1">
      <c r="A37" s="1"/>
      <c r="B37" s="15" t="s">
        <v>184</v>
      </c>
      <c r="C37" s="18">
        <v>-1633.9</v>
      </c>
      <c r="D37" s="56">
        <v>-1281.8</v>
      </c>
      <c r="E37" s="18">
        <v>-1439.5</v>
      </c>
      <c r="F37" s="18">
        <v>-4070.4</v>
      </c>
      <c r="G37" s="18">
        <v>-2317.5</v>
      </c>
      <c r="H37" s="18">
        <v>-1483.7</v>
      </c>
    </row>
    <row r="38" spans="1:8" ht="15.75" customHeight="1">
      <c r="A38" s="1"/>
      <c r="B38" s="15" t="s">
        <v>185</v>
      </c>
      <c r="C38" s="17">
        <v>-10.3</v>
      </c>
      <c r="D38" s="62">
        <v>52.9</v>
      </c>
      <c r="E38" s="17">
        <v>340.7</v>
      </c>
      <c r="F38" s="17">
        <v>-112.5</v>
      </c>
      <c r="G38" s="17">
        <v>-14.9</v>
      </c>
      <c r="H38" s="17">
        <v>19.7</v>
      </c>
    </row>
    <row r="39" spans="1:8" ht="15.75" customHeight="1">
      <c r="A39" s="1"/>
      <c r="B39" s="15" t="s">
        <v>186</v>
      </c>
      <c r="C39" s="17" t="s">
        <v>20</v>
      </c>
      <c r="D39" s="62" t="s">
        <v>20</v>
      </c>
      <c r="E39" s="17" t="s">
        <v>20</v>
      </c>
      <c r="F39" s="17" t="s">
        <v>20</v>
      </c>
      <c r="G39" s="17" t="s">
        <v>20</v>
      </c>
      <c r="H39" s="17" t="s">
        <v>20</v>
      </c>
    </row>
    <row r="40" spans="1:8" ht="15.75" customHeight="1">
      <c r="A40" s="1"/>
      <c r="B40" s="15" t="s">
        <v>187</v>
      </c>
      <c r="C40" s="17" t="s">
        <v>20</v>
      </c>
      <c r="D40" s="62" t="s">
        <v>20</v>
      </c>
      <c r="E40" s="17" t="s">
        <v>20</v>
      </c>
      <c r="F40" s="17" t="s">
        <v>20</v>
      </c>
      <c r="G40" s="17" t="s">
        <v>20</v>
      </c>
      <c r="H40" s="17">
        <v>-5.3</v>
      </c>
    </row>
    <row r="41" spans="1:8" ht="15.75" customHeight="1">
      <c r="A41" s="1"/>
      <c r="B41" s="15" t="s">
        <v>188</v>
      </c>
      <c r="C41" s="17" t="s">
        <v>20</v>
      </c>
      <c r="D41" s="62">
        <v>15.7</v>
      </c>
      <c r="E41" s="17">
        <v>15.7</v>
      </c>
      <c r="F41" s="17" t="s">
        <v>20</v>
      </c>
      <c r="G41" s="17" t="s">
        <v>20</v>
      </c>
      <c r="H41" s="17" t="s">
        <v>20</v>
      </c>
    </row>
    <row r="42" spans="1:8" ht="15.75" customHeight="1">
      <c r="A42" s="1"/>
      <c r="B42" s="15" t="s">
        <v>189</v>
      </c>
      <c r="C42" s="17" t="s">
        <v>20</v>
      </c>
      <c r="D42" s="62" t="s">
        <v>20</v>
      </c>
      <c r="E42" s="17" t="s">
        <v>20</v>
      </c>
      <c r="F42" s="17" t="s">
        <v>20</v>
      </c>
      <c r="G42" s="17" t="s">
        <v>20</v>
      </c>
      <c r="H42" s="17" t="s">
        <v>20</v>
      </c>
    </row>
    <row r="43" spans="1:8" ht="15.75" customHeight="1">
      <c r="A43" s="1"/>
      <c r="B43" s="15" t="s">
        <v>190</v>
      </c>
      <c r="C43" s="17">
        <v>-25.4</v>
      </c>
      <c r="D43" s="62">
        <v>-207.1</v>
      </c>
      <c r="E43" s="17" t="s">
        <v>20</v>
      </c>
      <c r="F43" s="17" t="s">
        <v>20</v>
      </c>
      <c r="G43" s="17" t="s">
        <v>20</v>
      </c>
      <c r="H43" s="17" t="s">
        <v>20</v>
      </c>
    </row>
    <row r="44" spans="1:8" ht="15.75" customHeight="1">
      <c r="A44" s="1"/>
      <c r="B44" s="19" t="s">
        <v>191</v>
      </c>
      <c r="C44" s="20">
        <v>-1669.6</v>
      </c>
      <c r="D44" s="57">
        <v>-1420.4</v>
      </c>
      <c r="E44" s="20">
        <v>-1083.0999999999999</v>
      </c>
      <c r="F44" s="20">
        <v>-4182.8999999999996</v>
      </c>
      <c r="G44" s="20">
        <v>-2332.4</v>
      </c>
      <c r="H44" s="20">
        <v>-1469.3</v>
      </c>
    </row>
    <row r="45" spans="1:8" ht="15.75" customHeight="1">
      <c r="A45" s="1"/>
      <c r="B45" s="5"/>
      <c r="C45" s="5"/>
      <c r="D45" s="55"/>
      <c r="E45" s="5"/>
      <c r="F45" s="5"/>
      <c r="G45" s="5"/>
      <c r="H45" s="5"/>
    </row>
    <row r="46" spans="1:8" ht="15.75" customHeight="1">
      <c r="A46" s="1"/>
      <c r="B46" s="15" t="s">
        <v>192</v>
      </c>
      <c r="C46" s="17" t="s">
        <v>20</v>
      </c>
      <c r="D46" s="62" t="s">
        <v>20</v>
      </c>
      <c r="E46" s="17" t="s">
        <v>20</v>
      </c>
      <c r="F46" s="17" t="s">
        <v>20</v>
      </c>
      <c r="G46" s="17" t="s">
        <v>20</v>
      </c>
      <c r="H46" s="17" t="s">
        <v>20</v>
      </c>
    </row>
    <row r="47" spans="1:8" ht="15.75" customHeight="1">
      <c r="A47" s="1"/>
      <c r="B47" s="15" t="s">
        <v>193</v>
      </c>
      <c r="C47" s="17">
        <v>877.7</v>
      </c>
      <c r="D47" s="56">
        <v>3612.7</v>
      </c>
      <c r="E47" s="18">
        <v>3612.7</v>
      </c>
      <c r="F47" s="18">
        <v>7648.4</v>
      </c>
      <c r="G47" s="18">
        <v>6177.2</v>
      </c>
      <c r="H47" s="17" t="s">
        <v>20</v>
      </c>
    </row>
    <row r="48" spans="1:8" ht="15.75" customHeight="1">
      <c r="A48" s="1"/>
      <c r="B48" s="19" t="s">
        <v>194</v>
      </c>
      <c r="C48" s="27">
        <v>887.7</v>
      </c>
      <c r="D48" s="57">
        <v>3612.7</v>
      </c>
      <c r="E48" s="20">
        <v>3612.7</v>
      </c>
      <c r="F48" s="20">
        <v>7648.4</v>
      </c>
      <c r="G48" s="20">
        <v>6177.2</v>
      </c>
      <c r="H48" s="20">
        <v>8141.4</v>
      </c>
    </row>
    <row r="49" spans="1:8" ht="15.75" customHeight="1">
      <c r="A49" s="1"/>
      <c r="B49" s="15" t="s">
        <v>195</v>
      </c>
      <c r="C49" s="17" t="s">
        <v>20</v>
      </c>
      <c r="D49" s="62" t="s">
        <v>20</v>
      </c>
      <c r="E49" s="17" t="s">
        <v>20</v>
      </c>
      <c r="F49" s="17" t="s">
        <v>20</v>
      </c>
      <c r="G49" s="17" t="s">
        <v>20</v>
      </c>
      <c r="H49" s="17" t="s">
        <v>20</v>
      </c>
    </row>
    <row r="50" spans="1:8" ht="15.75" customHeight="1">
      <c r="A50" s="1"/>
      <c r="B50" s="15" t="s">
        <v>196</v>
      </c>
      <c r="C50" s="17">
        <v>-202.8</v>
      </c>
      <c r="D50" s="56">
        <v>-1902.5</v>
      </c>
      <c r="E50" s="18">
        <v>-1902.5</v>
      </c>
      <c r="F50" s="18">
        <v>-4261.8</v>
      </c>
      <c r="G50" s="18">
        <v>-6084</v>
      </c>
      <c r="H50" s="17" t="s">
        <v>20</v>
      </c>
    </row>
    <row r="51" spans="1:8" ht="15.75" customHeight="1">
      <c r="A51" s="1"/>
      <c r="B51" s="19" t="s">
        <v>197</v>
      </c>
      <c r="C51" s="27">
        <v>-202.8</v>
      </c>
      <c r="D51" s="57">
        <v>-1902.5</v>
      </c>
      <c r="E51" s="20">
        <v>-1902.5</v>
      </c>
      <c r="F51" s="20">
        <v>-4261.8</v>
      </c>
      <c r="G51" s="20">
        <v>-6084</v>
      </c>
      <c r="H51" s="20">
        <v>-7612.3</v>
      </c>
    </row>
    <row r="52" spans="1:8" ht="15.75" customHeight="1">
      <c r="A52" s="1"/>
      <c r="B52" s="5"/>
      <c r="C52" s="5"/>
      <c r="D52" s="55"/>
      <c r="E52" s="5"/>
      <c r="F52" s="5"/>
      <c r="G52" s="5"/>
      <c r="H52" s="5"/>
    </row>
    <row r="53" spans="1:8" ht="15.75" customHeight="1">
      <c r="A53" s="1"/>
      <c r="B53" s="15" t="s">
        <v>198</v>
      </c>
      <c r="C53" s="17">
        <v>855.6</v>
      </c>
      <c r="D53" s="56">
        <v>1864.6</v>
      </c>
      <c r="E53" s="18">
        <v>1864.6</v>
      </c>
      <c r="F53" s="17">
        <v>658.3</v>
      </c>
      <c r="G53" s="17">
        <v>293.7</v>
      </c>
      <c r="H53" s="18">
        <v>1112.5</v>
      </c>
    </row>
    <row r="54" spans="1:8" ht="15.75" customHeight="1">
      <c r="A54" s="1"/>
      <c r="B54" s="5"/>
      <c r="C54" s="5"/>
      <c r="D54" s="55"/>
      <c r="E54" s="5"/>
      <c r="F54" s="5"/>
      <c r="G54" s="5"/>
      <c r="H54" s="5"/>
    </row>
    <row r="55" spans="1:8" ht="15.75" customHeight="1">
      <c r="A55" s="1"/>
      <c r="B55" s="19" t="s">
        <v>199</v>
      </c>
      <c r="C55" s="27" t="s">
        <v>20</v>
      </c>
      <c r="D55" s="59" t="s">
        <v>20</v>
      </c>
      <c r="E55" s="27" t="s">
        <v>20</v>
      </c>
      <c r="F55" s="27" t="s">
        <v>20</v>
      </c>
      <c r="G55" s="27" t="s">
        <v>20</v>
      </c>
      <c r="H55" s="27" t="s">
        <v>20</v>
      </c>
    </row>
    <row r="56" spans="1:8" ht="15.75" customHeight="1">
      <c r="A56" s="1"/>
      <c r="B56" s="5"/>
      <c r="C56" s="5"/>
      <c r="D56" s="55"/>
      <c r="E56" s="5"/>
      <c r="F56" s="5"/>
      <c r="G56" s="5"/>
      <c r="H56" s="5"/>
    </row>
    <row r="57" spans="1:8" ht="15.75" customHeight="1">
      <c r="A57" s="1"/>
      <c r="B57" s="15" t="s">
        <v>200</v>
      </c>
      <c r="C57" s="17" t="s">
        <v>20</v>
      </c>
      <c r="D57" s="62" t="s">
        <v>20</v>
      </c>
      <c r="E57" s="17" t="s">
        <v>20</v>
      </c>
      <c r="F57" s="17" t="s">
        <v>20</v>
      </c>
      <c r="G57" s="17" t="s">
        <v>20</v>
      </c>
      <c r="H57" s="17" t="s">
        <v>20</v>
      </c>
    </row>
    <row r="58" spans="1:8" ht="15.75" customHeight="1">
      <c r="A58" s="1"/>
      <c r="B58" s="15" t="s">
        <v>201</v>
      </c>
      <c r="C58" s="17">
        <v>-16</v>
      </c>
      <c r="D58" s="62">
        <v>159.19999999999999</v>
      </c>
      <c r="E58" s="17">
        <v>159.19999999999999</v>
      </c>
      <c r="F58" s="17">
        <v>369</v>
      </c>
      <c r="G58" s="17">
        <v>187.9</v>
      </c>
      <c r="H58" s="17">
        <v>-349.3</v>
      </c>
    </row>
    <row r="59" spans="1:8" ht="15.75" customHeight="1">
      <c r="A59" s="1"/>
      <c r="B59" s="19" t="s">
        <v>202</v>
      </c>
      <c r="C59" s="20">
        <v>1524.5</v>
      </c>
      <c r="D59" s="57">
        <v>3734</v>
      </c>
      <c r="E59" s="20">
        <v>3734</v>
      </c>
      <c r="F59" s="20">
        <v>4413.8999999999996</v>
      </c>
      <c r="G59" s="27">
        <v>574.79999999999995</v>
      </c>
      <c r="H59" s="20">
        <v>1292.3</v>
      </c>
    </row>
    <row r="60" spans="1:8" ht="15.75" customHeight="1">
      <c r="A60" s="1"/>
      <c r="B60" s="5"/>
      <c r="C60" s="5"/>
      <c r="D60" s="55"/>
      <c r="E60" s="5"/>
      <c r="F60" s="5"/>
      <c r="G60" s="5"/>
      <c r="H60" s="5"/>
    </row>
    <row r="61" spans="1:8" ht="15.75" customHeight="1">
      <c r="A61" s="1"/>
      <c r="B61" s="15" t="s">
        <v>203</v>
      </c>
      <c r="C61" s="17">
        <v>-32.299999999999997</v>
      </c>
      <c r="D61" s="62">
        <v>-7.2</v>
      </c>
      <c r="E61" s="17">
        <v>-5.6</v>
      </c>
      <c r="F61" s="17">
        <v>37.700000000000003</v>
      </c>
      <c r="G61" s="17">
        <v>-21.7</v>
      </c>
      <c r="H61" s="17">
        <v>-5.7</v>
      </c>
    </row>
    <row r="62" spans="1:8" ht="15.75" customHeight="1">
      <c r="A62" s="1"/>
      <c r="B62" s="19" t="s">
        <v>204</v>
      </c>
      <c r="C62" s="84">
        <v>-685.6</v>
      </c>
      <c r="D62" s="64">
        <v>2008.4</v>
      </c>
      <c r="E62" s="63">
        <v>2357.1</v>
      </c>
      <c r="F62" s="84">
        <v>110.9</v>
      </c>
      <c r="G62" s="84">
        <v>125.1</v>
      </c>
      <c r="H62" s="63">
        <v>2722.1</v>
      </c>
    </row>
    <row r="63" spans="1:8" ht="15.75" customHeight="1">
      <c r="A63" s="1"/>
      <c r="B63" s="5"/>
      <c r="C63" s="5"/>
      <c r="D63" s="55"/>
      <c r="E63" s="5"/>
      <c r="F63" s="5"/>
      <c r="G63" s="5"/>
      <c r="H63" s="5"/>
    </row>
    <row r="64" spans="1:8" ht="15.75" customHeight="1">
      <c r="A64" s="1"/>
      <c r="B64" s="19" t="s">
        <v>134</v>
      </c>
      <c r="C64" s="5"/>
      <c r="D64" s="55"/>
      <c r="E64" s="5"/>
      <c r="F64" s="5"/>
      <c r="G64" s="5"/>
      <c r="H64" s="5"/>
    </row>
    <row r="65" spans="1:8" ht="15.75" customHeight="1">
      <c r="A65" s="1"/>
      <c r="B65" s="15" t="s">
        <v>205</v>
      </c>
      <c r="C65" s="17">
        <v>31.1</v>
      </c>
      <c r="D65" s="62">
        <v>37.700000000000003</v>
      </c>
      <c r="E65" s="17">
        <v>39.700000000000003</v>
      </c>
      <c r="F65" s="17">
        <v>183.6</v>
      </c>
      <c r="G65" s="17">
        <v>381.8</v>
      </c>
      <c r="H65" s="17">
        <v>380.8</v>
      </c>
    </row>
    <row r="66" spans="1:8" ht="15.75" customHeight="1">
      <c r="A66" s="1"/>
      <c r="B66" s="15" t="s">
        <v>206</v>
      </c>
      <c r="C66" s="17">
        <v>7.5</v>
      </c>
      <c r="D66" s="62">
        <v>14.4</v>
      </c>
      <c r="E66" s="17">
        <v>18.399999999999999</v>
      </c>
      <c r="F66" s="17">
        <v>67.7</v>
      </c>
      <c r="G66" s="17">
        <v>37.4</v>
      </c>
      <c r="H66" s="17">
        <v>35.4</v>
      </c>
    </row>
    <row r="67" spans="1:8" ht="15.75" customHeight="1">
      <c r="A67" s="1"/>
      <c r="B67" s="15" t="s">
        <v>207</v>
      </c>
      <c r="C67" s="18">
        <v>-1064.4000000000001</v>
      </c>
      <c r="D67" s="62">
        <v>728.4</v>
      </c>
      <c r="E67" s="17">
        <v>575.70000000000005</v>
      </c>
      <c r="F67" s="18">
        <v>-1452.7</v>
      </c>
      <c r="G67" s="17">
        <v>-921.3</v>
      </c>
      <c r="H67" s="18">
        <v>1127.7</v>
      </c>
    </row>
    <row r="68" spans="1:8" ht="15.75" customHeight="1">
      <c r="A68" s="1"/>
      <c r="B68" s="15" t="s">
        <v>208</v>
      </c>
      <c r="C68" s="18">
        <v>-1067.2</v>
      </c>
      <c r="D68" s="62">
        <v>766.4</v>
      </c>
      <c r="E68" s="17">
        <v>599.9</v>
      </c>
      <c r="F68" s="18">
        <v>-1246.5</v>
      </c>
      <c r="G68" s="17">
        <v>-672.8</v>
      </c>
      <c r="H68" s="18">
        <v>1410.3</v>
      </c>
    </row>
    <row r="69" spans="1:8" ht="15.75" customHeight="1">
      <c r="A69" s="1"/>
      <c r="B69" s="15" t="s">
        <v>209</v>
      </c>
      <c r="C69" s="17">
        <v>-397</v>
      </c>
      <c r="D69" s="56">
        <v>-1158.7</v>
      </c>
      <c r="E69" s="18">
        <v>-1160.5</v>
      </c>
      <c r="F69" s="18">
        <v>-1734</v>
      </c>
      <c r="G69" s="17">
        <v>834</v>
      </c>
      <c r="H69" s="17">
        <v>133.1</v>
      </c>
    </row>
    <row r="70" spans="1:8" ht="15.75" customHeight="1">
      <c r="A70" s="1"/>
      <c r="B70" s="15" t="s">
        <v>210</v>
      </c>
      <c r="C70" s="17">
        <v>680.9</v>
      </c>
      <c r="D70" s="56">
        <v>1715.2</v>
      </c>
      <c r="E70" s="18">
        <v>1721.2</v>
      </c>
      <c r="F70" s="18">
        <v>3388.6</v>
      </c>
      <c r="G70" s="17">
        <v>92.1</v>
      </c>
      <c r="H70" s="17">
        <v>526.1</v>
      </c>
    </row>
    <row r="71" spans="1:8" ht="15.75" customHeight="1">
      <c r="A71" s="1"/>
      <c r="B71" s="15" t="s">
        <v>158</v>
      </c>
      <c r="C71" s="31">
        <v>43154</v>
      </c>
      <c r="D71" s="85">
        <v>42795</v>
      </c>
      <c r="E71" s="31">
        <v>43515</v>
      </c>
      <c r="F71" s="31">
        <v>43515</v>
      </c>
      <c r="G71" s="31">
        <v>43515</v>
      </c>
      <c r="H71" s="31">
        <v>43675</v>
      </c>
    </row>
    <row r="72" spans="1:8" ht="15.75" customHeight="1">
      <c r="A72" s="1"/>
      <c r="B72" s="15" t="s">
        <v>159</v>
      </c>
      <c r="C72" s="17" t="s">
        <v>161</v>
      </c>
      <c r="D72" s="62" t="s">
        <v>162</v>
      </c>
      <c r="E72" s="17" t="s">
        <v>160</v>
      </c>
      <c r="F72" s="17" t="s">
        <v>160</v>
      </c>
      <c r="G72" s="17" t="s">
        <v>162</v>
      </c>
      <c r="H72" s="17" t="s">
        <v>162</v>
      </c>
    </row>
    <row r="73" spans="1:8" ht="15.75" customHeight="1">
      <c r="A73" s="1"/>
      <c r="B73" s="15" t="s">
        <v>163</v>
      </c>
      <c r="C73" s="17" t="s">
        <v>165</v>
      </c>
      <c r="D73" s="62" t="s">
        <v>165</v>
      </c>
      <c r="E73" s="17" t="s">
        <v>165</v>
      </c>
      <c r="F73" s="17" t="s">
        <v>165</v>
      </c>
      <c r="G73" s="17" t="s">
        <v>165</v>
      </c>
      <c r="H73" s="17" t="s">
        <v>211</v>
      </c>
    </row>
    <row r="74" spans="1:8" ht="15.75" customHeight="1">
      <c r="A74" s="1"/>
      <c r="B74" s="5"/>
      <c r="C74" s="5"/>
      <c r="D74" s="5"/>
      <c r="E74" s="5"/>
      <c r="F74" s="5"/>
      <c r="G74" s="5"/>
      <c r="H74" s="5"/>
    </row>
    <row r="75" spans="1:8" ht="15.75" customHeight="1">
      <c r="A75" s="1"/>
      <c r="B75" s="89" t="s">
        <v>212</v>
      </c>
      <c r="C75" s="88"/>
      <c r="D75" s="88"/>
      <c r="E75" s="88"/>
      <c r="F75" s="88"/>
      <c r="G75" s="88"/>
      <c r="H75" s="88"/>
    </row>
    <row r="76" spans="1:8" ht="15.75" customHeight="1">
      <c r="A76" s="1"/>
      <c r="B76" s="86"/>
      <c r="C76" s="1"/>
      <c r="D76" s="1"/>
      <c r="E76" s="1"/>
      <c r="F76" s="1"/>
      <c r="G76" s="1"/>
      <c r="H76" s="1"/>
    </row>
    <row r="77" spans="1:8" ht="15.75" customHeight="1">
      <c r="A77" s="1"/>
      <c r="B77" s="1"/>
      <c r="C77" s="1"/>
      <c r="D77" s="1"/>
      <c r="E77" s="1"/>
      <c r="F77" s="1"/>
      <c r="G77" s="1"/>
      <c r="H77" s="1"/>
    </row>
    <row r="78" spans="1:8" ht="15.75" customHeight="1">
      <c r="A78" s="1"/>
      <c r="B78" s="1"/>
      <c r="C78" s="1"/>
      <c r="D78" s="1"/>
      <c r="E78" s="1"/>
      <c r="F78" s="1"/>
      <c r="G78" s="1"/>
      <c r="H78" s="1"/>
    </row>
    <row r="79" spans="1:8" ht="15.75" customHeight="1">
      <c r="A79" s="1"/>
      <c r="B79" s="1"/>
      <c r="C79" s="1"/>
      <c r="D79" s="1"/>
      <c r="E79" s="1"/>
      <c r="F79" s="1"/>
      <c r="G79" s="1"/>
      <c r="H79" s="1"/>
    </row>
    <row r="80" spans="1:8" ht="15.75" customHeight="1">
      <c r="A80" s="1"/>
      <c r="B80" s="1"/>
      <c r="C80" s="1"/>
      <c r="D80" s="1"/>
      <c r="E80" s="1"/>
      <c r="F80" s="1"/>
      <c r="G80" s="1"/>
      <c r="H80" s="1"/>
    </row>
    <row r="81" spans="1:8" ht="15.75" customHeight="1">
      <c r="A81" s="1"/>
      <c r="B81" s="1"/>
      <c r="C81" s="1"/>
      <c r="D81" s="1"/>
      <c r="E81" s="1"/>
      <c r="F81" s="1"/>
      <c r="G81" s="1"/>
      <c r="H81" s="1"/>
    </row>
    <row r="82" spans="1:8" ht="15.75" customHeight="1">
      <c r="A82" s="1"/>
      <c r="B82" s="1"/>
      <c r="C82" s="1"/>
      <c r="D82" s="1"/>
      <c r="E82" s="1"/>
      <c r="F82" s="1"/>
      <c r="G82" s="1"/>
      <c r="H82" s="1"/>
    </row>
    <row r="83" spans="1:8" ht="15.75" customHeight="1">
      <c r="A83" s="1"/>
      <c r="B83" s="1"/>
      <c r="C83" s="1"/>
      <c r="D83" s="1"/>
      <c r="E83" s="1"/>
      <c r="F83" s="1"/>
      <c r="G83" s="1"/>
      <c r="H83" s="1"/>
    </row>
    <row r="84" spans="1:8" ht="15.75" customHeight="1">
      <c r="A84" s="1"/>
      <c r="B84" s="1"/>
      <c r="C84" s="1"/>
      <c r="D84" s="1"/>
      <c r="E84" s="1"/>
      <c r="F84" s="1"/>
      <c r="G84" s="1"/>
      <c r="H84" s="1"/>
    </row>
    <row r="85" spans="1:8" ht="15.75" customHeight="1">
      <c r="A85" s="1"/>
      <c r="B85" s="1"/>
      <c r="C85" s="1"/>
      <c r="D85" s="1"/>
      <c r="E85" s="1"/>
      <c r="F85" s="1"/>
      <c r="G85" s="1"/>
      <c r="H85" s="1"/>
    </row>
    <row r="86" spans="1:8" ht="15.75" customHeight="1">
      <c r="A86" s="1"/>
      <c r="B86" s="1"/>
      <c r="C86" s="1"/>
      <c r="D86" s="1"/>
      <c r="E86" s="1"/>
      <c r="F86" s="1"/>
      <c r="G86" s="1"/>
      <c r="H86" s="1"/>
    </row>
    <row r="87" spans="1:8" ht="15.75" customHeight="1">
      <c r="A87" s="1"/>
      <c r="B87" s="1"/>
      <c r="C87" s="1"/>
      <c r="D87" s="1"/>
      <c r="E87" s="1"/>
      <c r="F87" s="1"/>
      <c r="G87" s="1"/>
      <c r="H87" s="1"/>
    </row>
  </sheetData>
  <mergeCells count="2">
    <mergeCell ref="A6:B6"/>
    <mergeCell ref="B75:H7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 Statement</vt:lpstr>
      <vt:lpstr>Product List</vt:lpstr>
      <vt:lpstr>Product List_backup</vt:lpstr>
      <vt:lpstr>Balance Sheet</vt:lpstr>
      <vt:lpstr>Cash Flow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Vedant Athavale</cp:lastModifiedBy>
  <dcterms:modified xsi:type="dcterms:W3CDTF">2020-09-06T15:57:15Z</dcterms:modified>
</cp:coreProperties>
</file>