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ocuments\GitHub\Financial_Concepts\"/>
    </mc:Choice>
  </mc:AlternateContent>
  <xr:revisionPtr revIDLastSave="0" documentId="8_{F0C9F264-C641-4D6A-B12A-6456A5420FDE}" xr6:coauthVersionLast="45" xr6:coauthVersionMax="45" xr10:uidLastSave="{00000000-0000-0000-0000-000000000000}"/>
  <bookViews>
    <workbookView xWindow="1100" yWindow="1100" windowWidth="14400" windowHeight="7360" xr2:uid="{00000000-000D-0000-FFFF-FFFF00000000}"/>
  </bookViews>
  <sheets>
    <sheet name="Excel modeling template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F18" i="8"/>
  <c r="E18" i="8"/>
  <c r="D18" i="8"/>
  <c r="C18" i="8"/>
  <c r="B18" i="8"/>
  <c r="B15" i="8"/>
  <c r="B13" i="8"/>
  <c r="B10" i="8"/>
  <c r="D10" i="8"/>
  <c r="E10" i="8"/>
  <c r="F10" i="8"/>
  <c r="G10" i="8"/>
  <c r="H10" i="8"/>
  <c r="B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15" authorId="0" shapeId="0" xr:uid="{13CB6B10-C704-4BC5-9D3A-332B7995D23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At this discount rate we will on neutral position so discount rate lower than this is good for us.</t>
        </r>
      </text>
    </comment>
    <comment ref="F18" authorId="0" shapeId="0" xr:uid="{EA790E1D-1C76-40BD-B412-D09045FF55C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Around 4 year and half quarter we can recover our initial cost.
</t>
        </r>
      </text>
    </comment>
  </commentList>
</comments>
</file>

<file path=xl/sharedStrings.xml><?xml version="1.0" encoding="utf-8"?>
<sst xmlns="http://schemas.openxmlformats.org/spreadsheetml/2006/main" count="13" uniqueCount="13">
  <si>
    <t>Time</t>
  </si>
  <si>
    <t>IRR</t>
  </si>
  <si>
    <t>Discount rate</t>
  </si>
  <si>
    <t>Assumptions</t>
  </si>
  <si>
    <t>Initial investment</t>
  </si>
  <si>
    <t>Cash Flows</t>
  </si>
  <si>
    <t>Yearly Cash inflows</t>
  </si>
  <si>
    <t>Present Value [CF]</t>
  </si>
  <si>
    <t>Net Present Value (using formula)</t>
  </si>
  <si>
    <t>Payback analysis</t>
  </si>
  <si>
    <t xml:space="preserve">   Cumulative Cash Flow</t>
  </si>
  <si>
    <t>Net Present Value (NPV)</t>
  </si>
  <si>
    <t>Capital Budgeting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</si>
</sst>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70" zoomScaleNormal="70" zoomScalePageLayoutView="145" workbookViewId="0">
      <selection activeCell="C10" sqref="C10"/>
    </sheetView>
  </sheetViews>
  <sheetFormatPr defaultColWidth="8.81640625" defaultRowHeight="14.5" x14ac:dyDescent="0.35"/>
  <cols>
    <col min="1" max="1" width="34.81640625" bestFit="1" customWidth="1"/>
    <col min="2" max="5" width="9.453125" bestFit="1" customWidth="1"/>
    <col min="6" max="8" width="8.1796875" customWidth="1"/>
  </cols>
  <sheetData>
    <row r="1" spans="1:8" x14ac:dyDescent="0.35">
      <c r="A1" s="4" t="s">
        <v>12</v>
      </c>
    </row>
    <row r="3" spans="1:8" x14ac:dyDescent="0.35">
      <c r="A3" s="1" t="s">
        <v>3</v>
      </c>
      <c r="B3" s="1"/>
    </row>
    <row r="4" spans="1:8" x14ac:dyDescent="0.35">
      <c r="A4" t="s">
        <v>2</v>
      </c>
      <c r="B4" s="2">
        <v>7.0000000000000007E-2</v>
      </c>
    </row>
    <row r="5" spans="1:8" x14ac:dyDescent="0.35">
      <c r="A5" t="s">
        <v>4</v>
      </c>
      <c r="B5" s="3">
        <v>-5000</v>
      </c>
    </row>
    <row r="6" spans="1:8" x14ac:dyDescent="0.35">
      <c r="A6" t="s">
        <v>6</v>
      </c>
      <c r="B6" s="3">
        <v>1500</v>
      </c>
    </row>
    <row r="8" spans="1:8" x14ac:dyDescent="0.35">
      <c r="A8" s="1" t="s">
        <v>0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</row>
    <row r="9" spans="1:8" x14ac:dyDescent="0.35">
      <c r="A9" t="s">
        <v>5</v>
      </c>
      <c r="B9" s="3">
        <v>-5000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</row>
    <row r="10" spans="1:8" x14ac:dyDescent="0.35">
      <c r="A10" t="s">
        <v>7</v>
      </c>
      <c r="B10" s="5">
        <f>B9/(1+$B$4)^B8</f>
        <v>-5000</v>
      </c>
      <c r="C10" s="5">
        <f>C9/(1+$B$4)^C8</f>
        <v>1401.8691588785045</v>
      </c>
      <c r="D10" s="5">
        <f t="shared" ref="D10:H10" si="0">D9/(1+$B$4)^D8</f>
        <v>1310.1580924098175</v>
      </c>
      <c r="E10" s="5">
        <f t="shared" si="0"/>
        <v>1224.446815336278</v>
      </c>
      <c r="F10" s="5">
        <f t="shared" si="0"/>
        <v>1144.3428180712879</v>
      </c>
      <c r="G10" s="5">
        <f t="shared" si="0"/>
        <v>1069.4792692255025</v>
      </c>
      <c r="H10" s="5">
        <f t="shared" si="0"/>
        <v>999.51333572476881</v>
      </c>
    </row>
    <row r="12" spans="1:8" x14ac:dyDescent="0.35">
      <c r="A12" t="s">
        <v>11</v>
      </c>
      <c r="B12" s="5">
        <f>SUM(B10:H10)</f>
        <v>2149.8094896461594</v>
      </c>
    </row>
    <row r="13" spans="1:8" x14ac:dyDescent="0.35">
      <c r="A13" t="s">
        <v>8</v>
      </c>
      <c r="B13" s="6">
        <f>NPV(B4,C9:H9)+B9</f>
        <v>2149.809489646158</v>
      </c>
    </row>
    <row r="15" spans="1:8" x14ac:dyDescent="0.35">
      <c r="A15" t="s">
        <v>1</v>
      </c>
      <c r="B15" s="7">
        <f>-IRR(B9:H9)</f>
        <v>-0.19905414709457236</v>
      </c>
    </row>
    <row r="17" spans="1:6" x14ac:dyDescent="0.35">
      <c r="A17" t="s">
        <v>9</v>
      </c>
    </row>
    <row r="18" spans="1:6" x14ac:dyDescent="0.35">
      <c r="A18" t="s">
        <v>10</v>
      </c>
      <c r="B18" s="3">
        <f>B10</f>
        <v>-5000</v>
      </c>
      <c r="C18" s="5">
        <f>B10+C10</f>
        <v>-3598.1308411214955</v>
      </c>
      <c r="D18" s="5">
        <f>C18+D10</f>
        <v>-2287.9727487116779</v>
      </c>
      <c r="E18" s="5">
        <f>D18+E10</f>
        <v>-1063.5259333754</v>
      </c>
      <c r="F18" s="5">
        <f>E18+F10</f>
        <v>80.816884695887893</v>
      </c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5C58B0E0DC248AF20E9E300DF163C" ma:contentTypeVersion="4" ma:contentTypeDescription="Create a new document." ma:contentTypeScope="" ma:versionID="621eeb1e5811cfdf10adaebd1fd8fa89">
  <xsd:schema xmlns:xsd="http://www.w3.org/2001/XMLSchema" xmlns:xs="http://www.w3.org/2001/XMLSchema" xmlns:p="http://schemas.microsoft.com/office/2006/metadata/properties" xmlns:ns3="1c4f2922-298e-4f03-a763-4a912bf807ef" targetNamespace="http://schemas.microsoft.com/office/2006/metadata/properties" ma:root="true" ma:fieldsID="7a82b7729e924a984a159b13aeaf558b" ns3:_="">
    <xsd:import namespace="1c4f2922-298e-4f03-a763-4a912bf807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4f2922-298e-4f03-a763-4a912bf807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10AB9A-148D-4FD1-A856-929D2DD3E86C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1c4f2922-298e-4f03-a763-4a912bf807ef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3C7B26E-5F26-466C-85ED-D6A48C55C2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73091F-E382-4AC8-8795-B602536D9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4f2922-298e-4f03-a763-4a912bf807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modeling template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P. Weston</dc:creator>
  <cp:lastModifiedBy>Vedant Dave</cp:lastModifiedBy>
  <dcterms:created xsi:type="dcterms:W3CDTF">2016-05-17T13:42:26Z</dcterms:created>
  <dcterms:modified xsi:type="dcterms:W3CDTF">2020-03-08T04:17:28Z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0x0101009395C58B0E0DC248AF20E9E300DF163C</vt:lpwstr>
  </property>
</Properties>
</file>