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hh740529.TMINDIA.000\mat_man\"/>
    </mc:Choice>
  </mc:AlternateContent>
  <bookViews>
    <workbookView xWindow="0" yWindow="0" windowWidth="10116" windowHeight="9768" tabRatio="488"/>
  </bookViews>
  <sheets>
    <sheet name="Bilinear_Curve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3" i="5" l="1"/>
  <c r="B14" i="5"/>
  <c r="C22" i="5" l="1"/>
  <c r="B17" i="5"/>
  <c r="C24" i="5" s="1"/>
  <c r="B11" i="5"/>
  <c r="B10" i="5"/>
  <c r="B20" i="5" l="1"/>
  <c r="D24" i="5" s="1"/>
  <c r="D23" i="5"/>
  <c r="B15" i="5"/>
  <c r="C23" i="5" s="1"/>
  <c r="B19" i="5" l="1"/>
</calcChain>
</file>

<file path=xl/sharedStrings.xml><?xml version="1.0" encoding="utf-8"?>
<sst xmlns="http://schemas.openxmlformats.org/spreadsheetml/2006/main" count="20" uniqueCount="20">
  <si>
    <t>UTS (MPa)</t>
  </si>
  <si>
    <t>% Elongation</t>
  </si>
  <si>
    <t>Yield strength (MPa)</t>
  </si>
  <si>
    <t>Youngs Modulus (MPa)</t>
  </si>
  <si>
    <t>Nominal strain at yield</t>
  </si>
  <si>
    <t>Nominal strain at UTS</t>
  </si>
  <si>
    <t>At yield engineering strain</t>
  </si>
  <si>
    <t>At yield true strain</t>
  </si>
  <si>
    <t xml:space="preserve">At yield true stress </t>
  </si>
  <si>
    <t>At uts true strain</t>
  </si>
  <si>
    <t>At uts true stress</t>
  </si>
  <si>
    <t>Plastic strain at yield</t>
  </si>
  <si>
    <t>Plastic strain at UTS</t>
  </si>
  <si>
    <t>*PLASTIC</t>
  </si>
  <si>
    <t>&lt;-------Change to UTS value of material</t>
  </si>
  <si>
    <t>&lt;-------Change to % elongation of material</t>
  </si>
  <si>
    <t>Output Bi-linear Curve for Abaqus</t>
  </si>
  <si>
    <t>Input Material Properties</t>
  </si>
  <si>
    <t>&lt;-------Change based on Steel or Cast Iron or Aluminium or Other material</t>
  </si>
  <si>
    <t>&lt;-------Change to Yield strength of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</si>
</sst>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9"/>
  <sheetViews>
    <sheetView tabSelected="1" topLeftCell="A4" zoomScale="130" zoomScaleNormal="130" workbookViewId="0">
      <selection activeCell="D11" sqref="D11"/>
    </sheetView>
  </sheetViews>
  <sheetFormatPr defaultRowHeight="14.4" x14ac:dyDescent="0.3"/>
  <cols>
    <col min="1" max="1" width="24" customWidth="1"/>
    <col min="2" max="2" width="26.44140625" customWidth="1"/>
    <col min="3" max="3" width="9.5546875" bestFit="1" customWidth="1"/>
    <col min="4" max="4" width="9.33203125" bestFit="1" customWidth="1"/>
    <col min="5" max="5" width="12.88671875" customWidth="1"/>
    <col min="6" max="6" width="14.44140625" customWidth="1"/>
    <col min="7" max="7" width="19.88671875" customWidth="1"/>
  </cols>
  <sheetData>
    <row r="2" spans="1:7" x14ac:dyDescent="0.3">
      <c r="A2" s="9"/>
      <c r="B2" s="3" t="s">
        <v>17</v>
      </c>
    </row>
    <row r="3" spans="1:7" x14ac:dyDescent="0.3">
      <c r="A3" s="10"/>
      <c r="B3" s="3" t="s">
        <v>16</v>
      </c>
    </row>
    <row r="5" spans="1:7" x14ac:dyDescent="0.3">
      <c r="A5" s="1" t="s">
        <v>2</v>
      </c>
      <c r="B5" s="5">
        <v>460</v>
      </c>
      <c r="C5" s="11" t="s">
        <v>19</v>
      </c>
      <c r="D5" s="11"/>
      <c r="E5" s="11"/>
      <c r="F5" s="11"/>
      <c r="G5" s="11"/>
    </row>
    <row r="6" spans="1:7" x14ac:dyDescent="0.3">
      <c r="A6" s="1" t="s">
        <v>0</v>
      </c>
      <c r="B6" s="5">
        <v>520</v>
      </c>
      <c r="C6" s="11" t="s">
        <v>14</v>
      </c>
      <c r="D6" s="11"/>
      <c r="E6" s="11"/>
      <c r="F6" s="11"/>
      <c r="G6" s="11"/>
    </row>
    <row r="7" spans="1:7" x14ac:dyDescent="0.3">
      <c r="A7" s="1" t="s">
        <v>1</v>
      </c>
      <c r="B7" s="5">
        <v>15</v>
      </c>
      <c r="C7" s="11" t="s">
        <v>15</v>
      </c>
      <c r="D7" s="11"/>
      <c r="E7" s="11"/>
      <c r="F7" s="11"/>
      <c r="G7" s="11"/>
    </row>
    <row r="8" spans="1:7" x14ac:dyDescent="0.3">
      <c r="A8" s="1" t="s">
        <v>3</v>
      </c>
      <c r="B8" s="5">
        <v>210000</v>
      </c>
      <c r="C8" s="11" t="s">
        <v>18</v>
      </c>
      <c r="D8" s="11"/>
      <c r="E8" s="11"/>
      <c r="F8" s="11"/>
      <c r="G8" s="11"/>
    </row>
    <row r="10" spans="1:7" x14ac:dyDescent="0.3">
      <c r="A10" t="s">
        <v>4</v>
      </c>
      <c r="B10" s="4">
        <f>B5/B8</f>
        <v>2.1904761904761906E-3</v>
      </c>
    </row>
    <row r="11" spans="1:7" x14ac:dyDescent="0.3">
      <c r="A11" t="s">
        <v>5</v>
      </c>
      <c r="B11" s="4">
        <f>B7/100</f>
        <v>0.15</v>
      </c>
    </row>
    <row r="13" spans="1:7" x14ac:dyDescent="0.3">
      <c r="A13" t="s">
        <v>6</v>
      </c>
      <c r="B13" s="4">
        <f>B5/B8</f>
        <v>2.1904761904761906E-3</v>
      </c>
    </row>
    <row r="14" spans="1:7" x14ac:dyDescent="0.3">
      <c r="A14" t="s">
        <v>7</v>
      </c>
      <c r="B14" s="4">
        <f>LN(1+B13)</f>
        <v>2.1880805951975508E-3</v>
      </c>
    </row>
    <row r="15" spans="1:7" x14ac:dyDescent="0.3">
      <c r="A15" t="s">
        <v>8</v>
      </c>
      <c r="B15" s="4">
        <f>B5*(1+B13)</f>
        <v>461.00761904761907</v>
      </c>
    </row>
    <row r="16" spans="1:7" x14ac:dyDescent="0.3">
      <c r="A16" t="s">
        <v>9</v>
      </c>
      <c r="B16" s="4">
        <f>LN(1+(B7/100))</f>
        <v>0.13976194237515863</v>
      </c>
    </row>
    <row r="17" spans="1:4" x14ac:dyDescent="0.3">
      <c r="A17" t="s">
        <v>10</v>
      </c>
      <c r="B17" s="4">
        <f>B6*(1+(B7/100))</f>
        <v>598</v>
      </c>
    </row>
    <row r="18" spans="1:4" x14ac:dyDescent="0.3">
      <c r="B18" s="4"/>
    </row>
    <row r="19" spans="1:4" x14ac:dyDescent="0.3">
      <c r="A19" t="s">
        <v>11</v>
      </c>
      <c r="B19" s="4">
        <f>B14-(B15/B8)</f>
        <v>-7.193781219683084E-6</v>
      </c>
    </row>
    <row r="20" spans="1:4" x14ac:dyDescent="0.3">
      <c r="A20" t="s">
        <v>12</v>
      </c>
      <c r="B20" s="4">
        <f>B16-(B17/B8)</f>
        <v>0.13691432332753958</v>
      </c>
    </row>
    <row r="21" spans="1:4" x14ac:dyDescent="0.3">
      <c r="C21" s="6" t="s">
        <v>13</v>
      </c>
      <c r="D21" s="6"/>
    </row>
    <row r="22" spans="1:4" x14ac:dyDescent="0.3">
      <c r="C22" s="7">
        <f>B5</f>
        <v>460</v>
      </c>
      <c r="D22" s="8">
        <v>0</v>
      </c>
    </row>
    <row r="23" spans="1:4" x14ac:dyDescent="0.3">
      <c r="C23" s="7">
        <f>B15</f>
        <v>461.00761904761907</v>
      </c>
      <c r="D23" s="8">
        <f>B14</f>
        <v>2.1880805951975508E-3</v>
      </c>
    </row>
    <row r="24" spans="1:4" x14ac:dyDescent="0.3">
      <c r="C24" s="7">
        <f>B17</f>
        <v>598</v>
      </c>
      <c r="D24" s="8">
        <f>B20</f>
        <v>0.13691432332753958</v>
      </c>
    </row>
    <row r="41" spans="2:2" x14ac:dyDescent="0.3">
      <c r="B41" s="2"/>
    </row>
    <row r="42" spans="2:2" x14ac:dyDescent="0.3">
      <c r="B42" s="2"/>
    </row>
    <row r="92" ht="15" customHeight="1" x14ac:dyDescent="0.3"/>
    <row r="169" ht="15" customHeight="1" x14ac:dyDescent="0.3"/>
  </sheetData>
  <mergeCells count="4">
    <mergeCell ref="C5:G5"/>
    <mergeCell ref="C6:G6"/>
    <mergeCell ref="C7:G7"/>
    <mergeCell ref="C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Bilinear_Curve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vnn662503</dc:creator>
  <cp:lastModifiedBy>TUSHAR HURSAD [ TMPV, Engineering, Pune ]</cp:lastModifiedBy>
  <dcterms:created xsi:type="dcterms:W3CDTF">2016-04-25T06:18:24Z</dcterms:created>
  <dcterms:modified xsi:type="dcterms:W3CDTF">2025-06-18T07:47:06Z</dcterms:modified>
</cp:coreProperties>
</file>