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eerabhmahadik/Desktop/supply chain/Case 2/"/>
    </mc:Choice>
  </mc:AlternateContent>
  <xr:revisionPtr revIDLastSave="0" documentId="13_ncr:1_{FB9BD293-128D-364B-908A-2C329F410C54}" xr6:coauthVersionLast="47" xr6:coauthVersionMax="47" xr10:uidLastSave="{00000000-0000-0000-0000-000000000000}"/>
  <bookViews>
    <workbookView xWindow="0" yWindow="500" windowWidth="28800" windowHeight="15880" activeTab="2" xr2:uid="{B2AB9014-0816-5947-926C-A5E4ABE01908}"/>
  </bookViews>
  <sheets>
    <sheet name="Part 1 Q1" sheetId="1" r:id="rId1"/>
    <sheet name="Part 1 Q3" sheetId="2" r:id="rId2"/>
    <sheet name="Part 2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1" i="3" l="1"/>
  <c r="F130" i="3"/>
  <c r="F129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72" i="3"/>
  <c r="F128" i="3"/>
  <c r="S120" i="3"/>
  <c r="O120" i="3"/>
  <c r="N120" i="3"/>
  <c r="M120" i="3"/>
  <c r="L120" i="3"/>
  <c r="K120" i="3"/>
  <c r="J120" i="3"/>
  <c r="I120" i="3"/>
  <c r="H120" i="3"/>
  <c r="G120" i="3"/>
  <c r="F120" i="3"/>
  <c r="S119" i="3"/>
  <c r="O119" i="3"/>
  <c r="N119" i="3"/>
  <c r="M119" i="3"/>
  <c r="L119" i="3"/>
  <c r="K119" i="3"/>
  <c r="J119" i="3"/>
  <c r="I119" i="3"/>
  <c r="H119" i="3"/>
  <c r="G119" i="3"/>
  <c r="F119" i="3"/>
  <c r="S118" i="3"/>
  <c r="O118" i="3"/>
  <c r="N118" i="3"/>
  <c r="M118" i="3"/>
  <c r="L118" i="3"/>
  <c r="K118" i="3"/>
  <c r="J118" i="3"/>
  <c r="I118" i="3"/>
  <c r="H118" i="3"/>
  <c r="G118" i="3"/>
  <c r="F118" i="3"/>
  <c r="S117" i="3"/>
  <c r="O117" i="3"/>
  <c r="N117" i="3"/>
  <c r="M117" i="3"/>
  <c r="L117" i="3"/>
  <c r="K117" i="3"/>
  <c r="J117" i="3"/>
  <c r="I117" i="3"/>
  <c r="H117" i="3"/>
  <c r="G117" i="3"/>
  <c r="F117" i="3"/>
  <c r="S116" i="3"/>
  <c r="O116" i="3"/>
  <c r="N116" i="3"/>
  <c r="M116" i="3"/>
  <c r="L116" i="3"/>
  <c r="K116" i="3"/>
  <c r="J116" i="3"/>
  <c r="I116" i="3"/>
  <c r="H116" i="3"/>
  <c r="G116" i="3"/>
  <c r="F116" i="3"/>
  <c r="S115" i="3"/>
  <c r="O115" i="3"/>
  <c r="N115" i="3"/>
  <c r="M115" i="3"/>
  <c r="L115" i="3"/>
  <c r="K115" i="3"/>
  <c r="J115" i="3"/>
  <c r="I115" i="3"/>
  <c r="H115" i="3"/>
  <c r="G115" i="3"/>
  <c r="F115" i="3"/>
  <c r="S114" i="3"/>
  <c r="O114" i="3"/>
  <c r="N114" i="3"/>
  <c r="M114" i="3"/>
  <c r="L114" i="3"/>
  <c r="K114" i="3"/>
  <c r="J114" i="3"/>
  <c r="I114" i="3"/>
  <c r="H114" i="3"/>
  <c r="G114" i="3"/>
  <c r="F114" i="3"/>
  <c r="S113" i="3"/>
  <c r="O113" i="3"/>
  <c r="N113" i="3"/>
  <c r="M113" i="3"/>
  <c r="L113" i="3"/>
  <c r="K113" i="3"/>
  <c r="J113" i="3"/>
  <c r="I113" i="3"/>
  <c r="H113" i="3"/>
  <c r="G113" i="3"/>
  <c r="F113" i="3"/>
  <c r="S112" i="3"/>
  <c r="O112" i="3"/>
  <c r="N112" i="3"/>
  <c r="M112" i="3"/>
  <c r="L112" i="3"/>
  <c r="K112" i="3"/>
  <c r="J112" i="3"/>
  <c r="I112" i="3"/>
  <c r="H112" i="3"/>
  <c r="G112" i="3"/>
  <c r="F112" i="3"/>
  <c r="S111" i="3"/>
  <c r="O111" i="3"/>
  <c r="N111" i="3"/>
  <c r="M111" i="3"/>
  <c r="L111" i="3"/>
  <c r="K111" i="3"/>
  <c r="J111" i="3"/>
  <c r="I111" i="3"/>
  <c r="H111" i="3"/>
  <c r="G111" i="3"/>
  <c r="F111" i="3"/>
  <c r="S110" i="3"/>
  <c r="O110" i="3"/>
  <c r="N110" i="3"/>
  <c r="M110" i="3"/>
  <c r="L110" i="3"/>
  <c r="K110" i="3"/>
  <c r="J110" i="3"/>
  <c r="I110" i="3"/>
  <c r="H110" i="3"/>
  <c r="G110" i="3"/>
  <c r="F110" i="3"/>
  <c r="S109" i="3"/>
  <c r="O109" i="3"/>
  <c r="N109" i="3"/>
  <c r="M109" i="3"/>
  <c r="L109" i="3"/>
  <c r="K109" i="3"/>
  <c r="J109" i="3"/>
  <c r="I109" i="3"/>
  <c r="H109" i="3"/>
  <c r="G109" i="3"/>
  <c r="F109" i="3"/>
  <c r="S108" i="3"/>
  <c r="O108" i="3"/>
  <c r="N108" i="3"/>
  <c r="M108" i="3"/>
  <c r="L108" i="3"/>
  <c r="K108" i="3"/>
  <c r="J108" i="3"/>
  <c r="I108" i="3"/>
  <c r="H108" i="3"/>
  <c r="G108" i="3"/>
  <c r="F108" i="3"/>
  <c r="S107" i="3"/>
  <c r="O107" i="3"/>
  <c r="N107" i="3"/>
  <c r="M107" i="3"/>
  <c r="L107" i="3"/>
  <c r="K107" i="3"/>
  <c r="J107" i="3"/>
  <c r="I107" i="3"/>
  <c r="H107" i="3"/>
  <c r="G107" i="3"/>
  <c r="F107" i="3"/>
  <c r="S106" i="3"/>
  <c r="O106" i="3"/>
  <c r="N106" i="3"/>
  <c r="M106" i="3"/>
  <c r="L106" i="3"/>
  <c r="K106" i="3"/>
  <c r="J106" i="3"/>
  <c r="I106" i="3"/>
  <c r="H106" i="3"/>
  <c r="G106" i="3"/>
  <c r="F106" i="3"/>
  <c r="S105" i="3"/>
  <c r="O105" i="3"/>
  <c r="N105" i="3"/>
  <c r="M105" i="3"/>
  <c r="L105" i="3"/>
  <c r="K105" i="3"/>
  <c r="J105" i="3"/>
  <c r="I105" i="3"/>
  <c r="H105" i="3"/>
  <c r="G105" i="3"/>
  <c r="F105" i="3"/>
  <c r="S104" i="3"/>
  <c r="O104" i="3"/>
  <c r="N104" i="3"/>
  <c r="M104" i="3"/>
  <c r="L104" i="3"/>
  <c r="K104" i="3"/>
  <c r="J104" i="3"/>
  <c r="I104" i="3"/>
  <c r="H104" i="3"/>
  <c r="G104" i="3"/>
  <c r="F104" i="3"/>
  <c r="S103" i="3"/>
  <c r="O103" i="3"/>
  <c r="N103" i="3"/>
  <c r="M103" i="3"/>
  <c r="L103" i="3"/>
  <c r="K103" i="3"/>
  <c r="J103" i="3"/>
  <c r="I103" i="3"/>
  <c r="H103" i="3"/>
  <c r="G103" i="3"/>
  <c r="F103" i="3"/>
  <c r="S102" i="3"/>
  <c r="O102" i="3"/>
  <c r="N102" i="3"/>
  <c r="M102" i="3"/>
  <c r="L102" i="3"/>
  <c r="K102" i="3"/>
  <c r="J102" i="3"/>
  <c r="I102" i="3"/>
  <c r="H102" i="3"/>
  <c r="G102" i="3"/>
  <c r="F102" i="3"/>
  <c r="S101" i="3"/>
  <c r="O101" i="3"/>
  <c r="N101" i="3"/>
  <c r="M101" i="3"/>
  <c r="L101" i="3"/>
  <c r="K101" i="3"/>
  <c r="J101" i="3"/>
  <c r="I101" i="3"/>
  <c r="H101" i="3"/>
  <c r="G101" i="3"/>
  <c r="F101" i="3"/>
  <c r="S100" i="3"/>
  <c r="O100" i="3"/>
  <c r="N100" i="3"/>
  <c r="M100" i="3"/>
  <c r="L100" i="3"/>
  <c r="K100" i="3"/>
  <c r="J100" i="3"/>
  <c r="I100" i="3"/>
  <c r="H100" i="3"/>
  <c r="G100" i="3"/>
  <c r="F100" i="3"/>
  <c r="S99" i="3"/>
  <c r="O99" i="3"/>
  <c r="N99" i="3"/>
  <c r="M99" i="3"/>
  <c r="L99" i="3"/>
  <c r="K99" i="3"/>
  <c r="J99" i="3"/>
  <c r="I99" i="3"/>
  <c r="H99" i="3"/>
  <c r="G99" i="3"/>
  <c r="F99" i="3"/>
  <c r="S98" i="3"/>
  <c r="O98" i="3"/>
  <c r="N98" i="3"/>
  <c r="M98" i="3"/>
  <c r="L98" i="3"/>
  <c r="K98" i="3"/>
  <c r="J98" i="3"/>
  <c r="I98" i="3"/>
  <c r="H98" i="3"/>
  <c r="G98" i="3"/>
  <c r="F98" i="3"/>
  <c r="S97" i="3"/>
  <c r="O97" i="3"/>
  <c r="N97" i="3"/>
  <c r="M97" i="3"/>
  <c r="L97" i="3"/>
  <c r="K97" i="3"/>
  <c r="J97" i="3"/>
  <c r="I97" i="3"/>
  <c r="H97" i="3"/>
  <c r="G97" i="3"/>
  <c r="F97" i="3"/>
  <c r="S96" i="3"/>
  <c r="O96" i="3"/>
  <c r="N96" i="3"/>
  <c r="M96" i="3"/>
  <c r="L96" i="3"/>
  <c r="K96" i="3"/>
  <c r="J96" i="3"/>
  <c r="I96" i="3"/>
  <c r="H96" i="3"/>
  <c r="G96" i="3"/>
  <c r="F96" i="3"/>
  <c r="S95" i="3"/>
  <c r="O95" i="3"/>
  <c r="N95" i="3"/>
  <c r="M95" i="3"/>
  <c r="L95" i="3"/>
  <c r="K95" i="3"/>
  <c r="J95" i="3"/>
  <c r="I95" i="3"/>
  <c r="H95" i="3"/>
  <c r="G95" i="3"/>
  <c r="F95" i="3"/>
  <c r="S94" i="3"/>
  <c r="O94" i="3"/>
  <c r="N94" i="3"/>
  <c r="M94" i="3"/>
  <c r="L94" i="3"/>
  <c r="K94" i="3"/>
  <c r="J94" i="3"/>
  <c r="I94" i="3"/>
  <c r="H94" i="3"/>
  <c r="G94" i="3"/>
  <c r="F94" i="3"/>
  <c r="S93" i="3"/>
  <c r="O93" i="3"/>
  <c r="N93" i="3"/>
  <c r="M93" i="3"/>
  <c r="L93" i="3"/>
  <c r="K93" i="3"/>
  <c r="J93" i="3"/>
  <c r="I93" i="3"/>
  <c r="H93" i="3"/>
  <c r="G93" i="3"/>
  <c r="F93" i="3"/>
  <c r="S92" i="3"/>
  <c r="O92" i="3"/>
  <c r="N92" i="3"/>
  <c r="M92" i="3"/>
  <c r="L92" i="3"/>
  <c r="K92" i="3"/>
  <c r="J92" i="3"/>
  <c r="I92" i="3"/>
  <c r="H92" i="3"/>
  <c r="G92" i="3"/>
  <c r="F92" i="3"/>
  <c r="S91" i="3"/>
  <c r="O91" i="3"/>
  <c r="N91" i="3"/>
  <c r="M91" i="3"/>
  <c r="L91" i="3"/>
  <c r="K91" i="3"/>
  <c r="J91" i="3"/>
  <c r="I91" i="3"/>
  <c r="H91" i="3"/>
  <c r="G91" i="3"/>
  <c r="F91" i="3"/>
  <c r="S90" i="3"/>
  <c r="O90" i="3"/>
  <c r="N90" i="3"/>
  <c r="M90" i="3"/>
  <c r="L90" i="3"/>
  <c r="K90" i="3"/>
  <c r="J90" i="3"/>
  <c r="I90" i="3"/>
  <c r="H90" i="3"/>
  <c r="G90" i="3"/>
  <c r="F90" i="3"/>
  <c r="S89" i="3"/>
  <c r="O89" i="3"/>
  <c r="N89" i="3"/>
  <c r="M89" i="3"/>
  <c r="L89" i="3"/>
  <c r="K89" i="3"/>
  <c r="J89" i="3"/>
  <c r="I89" i="3"/>
  <c r="H89" i="3"/>
  <c r="G89" i="3"/>
  <c r="F89" i="3"/>
  <c r="S88" i="3"/>
  <c r="O88" i="3"/>
  <c r="N88" i="3"/>
  <c r="M88" i="3"/>
  <c r="L88" i="3"/>
  <c r="K88" i="3"/>
  <c r="J88" i="3"/>
  <c r="I88" i="3"/>
  <c r="H88" i="3"/>
  <c r="G88" i="3"/>
  <c r="F88" i="3"/>
  <c r="S87" i="3"/>
  <c r="O87" i="3"/>
  <c r="N87" i="3"/>
  <c r="M87" i="3"/>
  <c r="L87" i="3"/>
  <c r="K87" i="3"/>
  <c r="J87" i="3"/>
  <c r="I87" i="3"/>
  <c r="H87" i="3"/>
  <c r="G87" i="3"/>
  <c r="F87" i="3"/>
  <c r="S86" i="3"/>
  <c r="O86" i="3"/>
  <c r="N86" i="3"/>
  <c r="M86" i="3"/>
  <c r="L86" i="3"/>
  <c r="K86" i="3"/>
  <c r="J86" i="3"/>
  <c r="I86" i="3"/>
  <c r="H86" i="3"/>
  <c r="G86" i="3"/>
  <c r="F86" i="3"/>
  <c r="S85" i="3"/>
  <c r="O85" i="3"/>
  <c r="N85" i="3"/>
  <c r="M85" i="3"/>
  <c r="L85" i="3"/>
  <c r="K85" i="3"/>
  <c r="J85" i="3"/>
  <c r="I85" i="3"/>
  <c r="H85" i="3"/>
  <c r="G85" i="3"/>
  <c r="F85" i="3"/>
  <c r="S84" i="3"/>
  <c r="O84" i="3"/>
  <c r="N84" i="3"/>
  <c r="M84" i="3"/>
  <c r="L84" i="3"/>
  <c r="K84" i="3"/>
  <c r="J84" i="3"/>
  <c r="I84" i="3"/>
  <c r="H84" i="3"/>
  <c r="G84" i="3"/>
  <c r="F84" i="3"/>
  <c r="S83" i="3"/>
  <c r="O83" i="3"/>
  <c r="N83" i="3"/>
  <c r="M83" i="3"/>
  <c r="L83" i="3"/>
  <c r="K83" i="3"/>
  <c r="J83" i="3"/>
  <c r="I83" i="3"/>
  <c r="H83" i="3"/>
  <c r="G83" i="3"/>
  <c r="F83" i="3"/>
  <c r="S82" i="3"/>
  <c r="O82" i="3"/>
  <c r="N82" i="3"/>
  <c r="M82" i="3"/>
  <c r="L82" i="3"/>
  <c r="K82" i="3"/>
  <c r="J82" i="3"/>
  <c r="I82" i="3"/>
  <c r="H82" i="3"/>
  <c r="G82" i="3"/>
  <c r="F82" i="3"/>
  <c r="S81" i="3"/>
  <c r="O81" i="3"/>
  <c r="N81" i="3"/>
  <c r="M81" i="3"/>
  <c r="L81" i="3"/>
  <c r="K81" i="3"/>
  <c r="J81" i="3"/>
  <c r="I81" i="3"/>
  <c r="H81" i="3"/>
  <c r="G81" i="3"/>
  <c r="F81" i="3"/>
  <c r="S80" i="3"/>
  <c r="O80" i="3"/>
  <c r="N80" i="3"/>
  <c r="M80" i="3"/>
  <c r="L80" i="3"/>
  <c r="K80" i="3"/>
  <c r="J80" i="3"/>
  <c r="I80" i="3"/>
  <c r="H80" i="3"/>
  <c r="G80" i="3"/>
  <c r="F80" i="3"/>
  <c r="S79" i="3"/>
  <c r="O79" i="3"/>
  <c r="N79" i="3"/>
  <c r="M79" i="3"/>
  <c r="L79" i="3"/>
  <c r="K79" i="3"/>
  <c r="J79" i="3"/>
  <c r="I79" i="3"/>
  <c r="H79" i="3"/>
  <c r="G79" i="3"/>
  <c r="F79" i="3"/>
  <c r="S78" i="3"/>
  <c r="O78" i="3"/>
  <c r="N78" i="3"/>
  <c r="M78" i="3"/>
  <c r="L78" i="3"/>
  <c r="K78" i="3"/>
  <c r="J78" i="3"/>
  <c r="I78" i="3"/>
  <c r="H78" i="3"/>
  <c r="G78" i="3"/>
  <c r="F78" i="3"/>
  <c r="S77" i="3"/>
  <c r="O77" i="3"/>
  <c r="N77" i="3"/>
  <c r="M77" i="3"/>
  <c r="L77" i="3"/>
  <c r="K77" i="3"/>
  <c r="J77" i="3"/>
  <c r="I77" i="3"/>
  <c r="H77" i="3"/>
  <c r="G77" i="3"/>
  <c r="F77" i="3"/>
  <c r="S76" i="3"/>
  <c r="O76" i="3"/>
  <c r="N76" i="3"/>
  <c r="M76" i="3"/>
  <c r="L76" i="3"/>
  <c r="K76" i="3"/>
  <c r="J76" i="3"/>
  <c r="I76" i="3"/>
  <c r="H76" i="3"/>
  <c r="G76" i="3"/>
  <c r="F76" i="3"/>
  <c r="S75" i="3"/>
  <c r="O75" i="3"/>
  <c r="N75" i="3"/>
  <c r="M75" i="3"/>
  <c r="L75" i="3"/>
  <c r="K75" i="3"/>
  <c r="J75" i="3"/>
  <c r="I75" i="3"/>
  <c r="H75" i="3"/>
  <c r="G75" i="3"/>
  <c r="F75" i="3"/>
  <c r="S74" i="3"/>
  <c r="O74" i="3"/>
  <c r="N74" i="3"/>
  <c r="M74" i="3"/>
  <c r="L74" i="3"/>
  <c r="K74" i="3"/>
  <c r="J74" i="3"/>
  <c r="I74" i="3"/>
  <c r="H74" i="3"/>
  <c r="G74" i="3"/>
  <c r="F74" i="3"/>
  <c r="S73" i="3"/>
  <c r="O73" i="3"/>
  <c r="N73" i="3"/>
  <c r="M73" i="3"/>
  <c r="L73" i="3"/>
  <c r="K73" i="3"/>
  <c r="J73" i="3"/>
  <c r="I73" i="3"/>
  <c r="H73" i="3"/>
  <c r="G73" i="3"/>
  <c r="F73" i="3"/>
  <c r="S72" i="3"/>
  <c r="O72" i="3"/>
  <c r="N72" i="3"/>
  <c r="M72" i="3"/>
  <c r="L72" i="3"/>
  <c r="K72" i="3"/>
  <c r="J72" i="3"/>
  <c r="I72" i="3"/>
  <c r="H72" i="3"/>
  <c r="G72" i="3"/>
  <c r="F72" i="3"/>
  <c r="O65" i="3"/>
  <c r="N65" i="3"/>
  <c r="L65" i="3"/>
  <c r="K65" i="3"/>
  <c r="J65" i="3"/>
  <c r="I65" i="3"/>
  <c r="H65" i="3"/>
  <c r="G65" i="3"/>
  <c r="F65" i="3"/>
  <c r="O64" i="3"/>
  <c r="N64" i="3"/>
  <c r="L64" i="3"/>
  <c r="K64" i="3"/>
  <c r="J64" i="3"/>
  <c r="I64" i="3"/>
  <c r="H64" i="3"/>
  <c r="G64" i="3"/>
  <c r="F64" i="3"/>
  <c r="O63" i="3"/>
  <c r="N63" i="3"/>
  <c r="L63" i="3"/>
  <c r="K63" i="3"/>
  <c r="J63" i="3"/>
  <c r="I63" i="3"/>
  <c r="H63" i="3"/>
  <c r="G63" i="3"/>
  <c r="F63" i="3"/>
  <c r="O62" i="3"/>
  <c r="N62" i="3"/>
  <c r="L62" i="3"/>
  <c r="K62" i="3"/>
  <c r="J62" i="3"/>
  <c r="I62" i="3"/>
  <c r="H62" i="3"/>
  <c r="G62" i="3"/>
  <c r="F62" i="3"/>
  <c r="O61" i="3"/>
  <c r="N61" i="3"/>
  <c r="L61" i="3"/>
  <c r="K61" i="3"/>
  <c r="J61" i="3"/>
  <c r="I61" i="3"/>
  <c r="H61" i="3"/>
  <c r="G61" i="3"/>
  <c r="F61" i="3"/>
  <c r="O60" i="3"/>
  <c r="N60" i="3"/>
  <c r="L60" i="3"/>
  <c r="K60" i="3"/>
  <c r="J60" i="3"/>
  <c r="I60" i="3"/>
  <c r="H60" i="3"/>
  <c r="G60" i="3"/>
  <c r="F60" i="3"/>
  <c r="O59" i="3"/>
  <c r="N59" i="3"/>
  <c r="L59" i="3"/>
  <c r="K59" i="3"/>
  <c r="J59" i="3"/>
  <c r="I59" i="3"/>
  <c r="H59" i="3"/>
  <c r="G59" i="3"/>
  <c r="F59" i="3"/>
  <c r="O58" i="3"/>
  <c r="N58" i="3"/>
  <c r="L58" i="3"/>
  <c r="K58" i="3"/>
  <c r="J58" i="3"/>
  <c r="I58" i="3"/>
  <c r="H58" i="3"/>
  <c r="G58" i="3"/>
  <c r="F58" i="3"/>
  <c r="O57" i="3"/>
  <c r="N57" i="3"/>
  <c r="L57" i="3"/>
  <c r="K57" i="3"/>
  <c r="J57" i="3"/>
  <c r="I57" i="3"/>
  <c r="H57" i="3"/>
  <c r="G57" i="3"/>
  <c r="F57" i="3"/>
  <c r="O56" i="3"/>
  <c r="N56" i="3"/>
  <c r="L56" i="3"/>
  <c r="K56" i="3"/>
  <c r="J56" i="3"/>
  <c r="I56" i="3"/>
  <c r="H56" i="3"/>
  <c r="G56" i="3"/>
  <c r="F56" i="3"/>
  <c r="O55" i="3"/>
  <c r="N55" i="3"/>
  <c r="L55" i="3"/>
  <c r="K55" i="3"/>
  <c r="J55" i="3"/>
  <c r="I55" i="3"/>
  <c r="H55" i="3"/>
  <c r="G55" i="3"/>
  <c r="F55" i="3"/>
  <c r="O54" i="3"/>
  <c r="N54" i="3"/>
  <c r="L54" i="3"/>
  <c r="K54" i="3"/>
  <c r="J54" i="3"/>
  <c r="I54" i="3"/>
  <c r="H54" i="3"/>
  <c r="G54" i="3"/>
  <c r="F54" i="3"/>
  <c r="O53" i="3"/>
  <c r="N53" i="3"/>
  <c r="L53" i="3"/>
  <c r="K53" i="3"/>
  <c r="J53" i="3"/>
  <c r="I53" i="3"/>
  <c r="H53" i="3"/>
  <c r="G53" i="3"/>
  <c r="F53" i="3"/>
  <c r="O52" i="3"/>
  <c r="N52" i="3"/>
  <c r="L52" i="3"/>
  <c r="K52" i="3"/>
  <c r="J52" i="3"/>
  <c r="I52" i="3"/>
  <c r="H52" i="3"/>
  <c r="G52" i="3"/>
  <c r="F52" i="3"/>
  <c r="O51" i="3"/>
  <c r="N51" i="3"/>
  <c r="L51" i="3"/>
  <c r="K51" i="3"/>
  <c r="J51" i="3"/>
  <c r="I51" i="3"/>
  <c r="H51" i="3"/>
  <c r="G51" i="3"/>
  <c r="F51" i="3"/>
  <c r="O50" i="3"/>
  <c r="N50" i="3"/>
  <c r="L50" i="3"/>
  <c r="K50" i="3"/>
  <c r="J50" i="3"/>
  <c r="I50" i="3"/>
  <c r="H50" i="3"/>
  <c r="G50" i="3"/>
  <c r="F50" i="3"/>
  <c r="O49" i="3"/>
  <c r="N49" i="3"/>
  <c r="L49" i="3"/>
  <c r="K49" i="3"/>
  <c r="J49" i="3"/>
  <c r="I49" i="3"/>
  <c r="H49" i="3"/>
  <c r="G49" i="3"/>
  <c r="F49" i="3"/>
  <c r="O48" i="3"/>
  <c r="N48" i="3"/>
  <c r="L48" i="3"/>
  <c r="K48" i="3"/>
  <c r="J48" i="3"/>
  <c r="I48" i="3"/>
  <c r="H48" i="3"/>
  <c r="G48" i="3"/>
  <c r="F48" i="3"/>
  <c r="O47" i="3"/>
  <c r="N47" i="3"/>
  <c r="L47" i="3"/>
  <c r="K47" i="3"/>
  <c r="J47" i="3"/>
  <c r="I47" i="3"/>
  <c r="H47" i="3"/>
  <c r="G47" i="3"/>
  <c r="F47" i="3"/>
  <c r="O46" i="3"/>
  <c r="N46" i="3"/>
  <c r="L46" i="3"/>
  <c r="K46" i="3"/>
  <c r="J46" i="3"/>
  <c r="I46" i="3"/>
  <c r="H46" i="3"/>
  <c r="G46" i="3"/>
  <c r="F46" i="3"/>
  <c r="O45" i="3"/>
  <c r="N45" i="3"/>
  <c r="L45" i="3"/>
  <c r="K45" i="3"/>
  <c r="J45" i="3"/>
  <c r="I45" i="3"/>
  <c r="H45" i="3"/>
  <c r="G45" i="3"/>
  <c r="F45" i="3"/>
  <c r="O44" i="3"/>
  <c r="N44" i="3"/>
  <c r="L44" i="3"/>
  <c r="K44" i="3"/>
  <c r="J44" i="3"/>
  <c r="I44" i="3"/>
  <c r="H44" i="3"/>
  <c r="G44" i="3"/>
  <c r="F44" i="3"/>
  <c r="O43" i="3"/>
  <c r="N43" i="3"/>
  <c r="L43" i="3"/>
  <c r="K43" i="3"/>
  <c r="J43" i="3"/>
  <c r="I43" i="3"/>
  <c r="H43" i="3"/>
  <c r="G43" i="3"/>
  <c r="F43" i="3"/>
  <c r="O42" i="3"/>
  <c r="N42" i="3"/>
  <c r="L42" i="3"/>
  <c r="K42" i="3"/>
  <c r="J42" i="3"/>
  <c r="I42" i="3"/>
  <c r="H42" i="3"/>
  <c r="G42" i="3"/>
  <c r="F42" i="3"/>
  <c r="O41" i="3"/>
  <c r="N41" i="3"/>
  <c r="L41" i="3"/>
  <c r="K41" i="3"/>
  <c r="J41" i="3"/>
  <c r="I41" i="3"/>
  <c r="H41" i="3"/>
  <c r="G41" i="3"/>
  <c r="F41" i="3"/>
  <c r="O40" i="3"/>
  <c r="N40" i="3"/>
  <c r="L40" i="3"/>
  <c r="K40" i="3"/>
  <c r="J40" i="3"/>
  <c r="I40" i="3"/>
  <c r="H40" i="3"/>
  <c r="G40" i="3"/>
  <c r="F40" i="3"/>
  <c r="O39" i="3"/>
  <c r="N39" i="3"/>
  <c r="L39" i="3"/>
  <c r="K39" i="3"/>
  <c r="J39" i="3"/>
  <c r="I39" i="3"/>
  <c r="H39" i="3"/>
  <c r="G39" i="3"/>
  <c r="F39" i="3"/>
  <c r="O38" i="3"/>
  <c r="N38" i="3"/>
  <c r="L38" i="3"/>
  <c r="K38" i="3"/>
  <c r="J38" i="3"/>
  <c r="I38" i="3"/>
  <c r="H38" i="3"/>
  <c r="G38" i="3"/>
  <c r="F38" i="3"/>
  <c r="O37" i="3"/>
  <c r="N37" i="3"/>
  <c r="L37" i="3"/>
  <c r="K37" i="3"/>
  <c r="J37" i="3"/>
  <c r="I37" i="3"/>
  <c r="H37" i="3"/>
  <c r="G37" i="3"/>
  <c r="F37" i="3"/>
  <c r="O36" i="3"/>
  <c r="N36" i="3"/>
  <c r="L36" i="3"/>
  <c r="K36" i="3"/>
  <c r="J36" i="3"/>
  <c r="I36" i="3"/>
  <c r="H36" i="3"/>
  <c r="G36" i="3"/>
  <c r="F36" i="3"/>
  <c r="O35" i="3"/>
  <c r="N35" i="3"/>
  <c r="L35" i="3"/>
  <c r="K35" i="3"/>
  <c r="J35" i="3"/>
  <c r="I35" i="3"/>
  <c r="H35" i="3"/>
  <c r="G35" i="3"/>
  <c r="F35" i="3"/>
  <c r="O34" i="3"/>
  <c r="N34" i="3"/>
  <c r="L34" i="3"/>
  <c r="K34" i="3"/>
  <c r="J34" i="3"/>
  <c r="I34" i="3"/>
  <c r="H34" i="3"/>
  <c r="G34" i="3"/>
  <c r="F34" i="3"/>
  <c r="O33" i="3"/>
  <c r="N33" i="3"/>
  <c r="L33" i="3"/>
  <c r="K33" i="3"/>
  <c r="J33" i="3"/>
  <c r="I33" i="3"/>
  <c r="H33" i="3"/>
  <c r="G33" i="3"/>
  <c r="F33" i="3"/>
  <c r="O32" i="3"/>
  <c r="N32" i="3"/>
  <c r="L32" i="3"/>
  <c r="K32" i="3"/>
  <c r="J32" i="3"/>
  <c r="I32" i="3"/>
  <c r="H32" i="3"/>
  <c r="G32" i="3"/>
  <c r="F32" i="3"/>
  <c r="O31" i="3"/>
  <c r="N31" i="3"/>
  <c r="L31" i="3"/>
  <c r="K31" i="3"/>
  <c r="J31" i="3"/>
  <c r="I31" i="3"/>
  <c r="H31" i="3"/>
  <c r="G31" i="3"/>
  <c r="F31" i="3"/>
  <c r="O30" i="3"/>
  <c r="N30" i="3"/>
  <c r="L30" i="3"/>
  <c r="K30" i="3"/>
  <c r="J30" i="3"/>
  <c r="I30" i="3"/>
  <c r="H30" i="3"/>
  <c r="G30" i="3"/>
  <c r="F30" i="3"/>
  <c r="O29" i="3"/>
  <c r="N29" i="3"/>
  <c r="L29" i="3"/>
  <c r="K29" i="3"/>
  <c r="J29" i="3"/>
  <c r="I29" i="3"/>
  <c r="H29" i="3"/>
  <c r="G29" i="3"/>
  <c r="F29" i="3"/>
  <c r="O28" i="3"/>
  <c r="N28" i="3"/>
  <c r="L28" i="3"/>
  <c r="K28" i="3"/>
  <c r="J28" i="3"/>
  <c r="I28" i="3"/>
  <c r="H28" i="3"/>
  <c r="G28" i="3"/>
  <c r="F28" i="3"/>
  <c r="O27" i="3"/>
  <c r="N27" i="3"/>
  <c r="L27" i="3"/>
  <c r="K27" i="3"/>
  <c r="J27" i="3"/>
  <c r="I27" i="3"/>
  <c r="H27" i="3"/>
  <c r="G27" i="3"/>
  <c r="F27" i="3"/>
  <c r="O26" i="3"/>
  <c r="N26" i="3"/>
  <c r="L26" i="3"/>
  <c r="K26" i="3"/>
  <c r="J26" i="3"/>
  <c r="I26" i="3"/>
  <c r="H26" i="3"/>
  <c r="G26" i="3"/>
  <c r="F26" i="3"/>
  <c r="O25" i="3"/>
  <c r="N25" i="3"/>
  <c r="L25" i="3"/>
  <c r="K25" i="3"/>
  <c r="J25" i="3"/>
  <c r="I25" i="3"/>
  <c r="H25" i="3"/>
  <c r="G25" i="3"/>
  <c r="F25" i="3"/>
  <c r="O24" i="3"/>
  <c r="N24" i="3"/>
  <c r="L24" i="3"/>
  <c r="K24" i="3"/>
  <c r="J24" i="3"/>
  <c r="I24" i="3"/>
  <c r="H24" i="3"/>
  <c r="G24" i="3"/>
  <c r="F24" i="3"/>
  <c r="O23" i="3"/>
  <c r="N23" i="3"/>
  <c r="L23" i="3"/>
  <c r="K23" i="3"/>
  <c r="J23" i="3"/>
  <c r="I23" i="3"/>
  <c r="H23" i="3"/>
  <c r="G23" i="3"/>
  <c r="F23" i="3"/>
  <c r="O22" i="3"/>
  <c r="N22" i="3"/>
  <c r="L22" i="3"/>
  <c r="K22" i="3"/>
  <c r="J22" i="3"/>
  <c r="I22" i="3"/>
  <c r="H22" i="3"/>
  <c r="G22" i="3"/>
  <c r="F22" i="3"/>
  <c r="O21" i="3"/>
  <c r="N21" i="3"/>
  <c r="L21" i="3"/>
  <c r="K21" i="3"/>
  <c r="J21" i="3"/>
  <c r="I21" i="3"/>
  <c r="H21" i="3"/>
  <c r="G21" i="3"/>
  <c r="F21" i="3"/>
  <c r="O20" i="3"/>
  <c r="N20" i="3"/>
  <c r="L20" i="3"/>
  <c r="K20" i="3"/>
  <c r="J20" i="3"/>
  <c r="I20" i="3"/>
  <c r="H20" i="3"/>
  <c r="G20" i="3"/>
  <c r="F20" i="3"/>
  <c r="O19" i="3"/>
  <c r="N19" i="3"/>
  <c r="M19" i="3"/>
  <c r="L19" i="3"/>
  <c r="K19" i="3"/>
  <c r="J19" i="3"/>
  <c r="I19" i="3"/>
  <c r="H19" i="3"/>
  <c r="G19" i="3"/>
  <c r="F19" i="3"/>
  <c r="O18" i="3"/>
  <c r="N18" i="3"/>
  <c r="L18" i="3"/>
  <c r="K18" i="3"/>
  <c r="J18" i="3"/>
  <c r="I18" i="3"/>
  <c r="H18" i="3"/>
  <c r="G18" i="3"/>
  <c r="F18" i="3"/>
  <c r="E17" i="3" s="1"/>
  <c r="O17" i="3"/>
  <c r="N17" i="3"/>
  <c r="L17" i="3"/>
  <c r="K17" i="3"/>
  <c r="J17" i="3"/>
  <c r="I17" i="3"/>
  <c r="H17" i="3"/>
  <c r="G17" i="3"/>
  <c r="F17" i="3"/>
  <c r="C10" i="3"/>
  <c r="B10" i="3"/>
  <c r="M62" i="3" s="1"/>
  <c r="C129" i="2"/>
  <c r="C128" i="2"/>
  <c r="K120" i="2"/>
  <c r="C120" i="2"/>
  <c r="C119" i="2"/>
  <c r="K115" i="2"/>
  <c r="L114" i="2"/>
  <c r="I113" i="2"/>
  <c r="G113" i="2"/>
  <c r="K112" i="2"/>
  <c r="C112" i="2"/>
  <c r="E109" i="2"/>
  <c r="H108" i="2"/>
  <c r="E106" i="2"/>
  <c r="E105" i="2"/>
  <c r="K103" i="2"/>
  <c r="I99" i="2"/>
  <c r="E97" i="2"/>
  <c r="E95" i="2"/>
  <c r="I89" i="2"/>
  <c r="C87" i="2"/>
  <c r="G84" i="2"/>
  <c r="C83" i="2"/>
  <c r="E82" i="2"/>
  <c r="G81" i="2"/>
  <c r="C80" i="2"/>
  <c r="K79" i="2"/>
  <c r="I75" i="2"/>
  <c r="C75" i="2"/>
  <c r="E74" i="2"/>
  <c r="G73" i="2"/>
  <c r="E73" i="2"/>
  <c r="O65" i="2"/>
  <c r="L120" i="2" s="1"/>
  <c r="N65" i="2"/>
  <c r="L65" i="2"/>
  <c r="I120" i="2" s="1"/>
  <c r="K65" i="2"/>
  <c r="H120" i="2" s="1"/>
  <c r="J65" i="2"/>
  <c r="G120" i="2" s="1"/>
  <c r="I65" i="2"/>
  <c r="F120" i="2" s="1"/>
  <c r="H65" i="2"/>
  <c r="E120" i="2" s="1"/>
  <c r="G65" i="2"/>
  <c r="D120" i="2" s="1"/>
  <c r="F65" i="2"/>
  <c r="O64" i="2"/>
  <c r="L119" i="2" s="1"/>
  <c r="N64" i="2"/>
  <c r="K119" i="2" s="1"/>
  <c r="L64" i="2"/>
  <c r="I119" i="2" s="1"/>
  <c r="K64" i="2"/>
  <c r="H119" i="2" s="1"/>
  <c r="J64" i="2"/>
  <c r="G119" i="2" s="1"/>
  <c r="I64" i="2"/>
  <c r="F119" i="2" s="1"/>
  <c r="H64" i="2"/>
  <c r="E119" i="2" s="1"/>
  <c r="G64" i="2"/>
  <c r="D119" i="2" s="1"/>
  <c r="F64" i="2"/>
  <c r="O63" i="2"/>
  <c r="L118" i="2" s="1"/>
  <c r="N63" i="2"/>
  <c r="K118" i="2" s="1"/>
  <c r="L63" i="2"/>
  <c r="I118" i="2" s="1"/>
  <c r="K63" i="2"/>
  <c r="H118" i="2" s="1"/>
  <c r="J63" i="2"/>
  <c r="G118" i="2" s="1"/>
  <c r="I63" i="2"/>
  <c r="F118" i="2" s="1"/>
  <c r="H63" i="2"/>
  <c r="E118" i="2" s="1"/>
  <c r="G63" i="2"/>
  <c r="D118" i="2" s="1"/>
  <c r="F63" i="2"/>
  <c r="C118" i="2" s="1"/>
  <c r="O62" i="2"/>
  <c r="L117" i="2" s="1"/>
  <c r="N62" i="2"/>
  <c r="K117" i="2" s="1"/>
  <c r="L62" i="2"/>
  <c r="I117" i="2" s="1"/>
  <c r="K62" i="2"/>
  <c r="H117" i="2" s="1"/>
  <c r="J62" i="2"/>
  <c r="G117" i="2" s="1"/>
  <c r="I62" i="2"/>
  <c r="F117" i="2" s="1"/>
  <c r="H62" i="2"/>
  <c r="E117" i="2" s="1"/>
  <c r="G62" i="2"/>
  <c r="D117" i="2" s="1"/>
  <c r="F62" i="2"/>
  <c r="C117" i="2" s="1"/>
  <c r="O61" i="2"/>
  <c r="L116" i="2" s="1"/>
  <c r="N61" i="2"/>
  <c r="K116" i="2" s="1"/>
  <c r="L61" i="2"/>
  <c r="I116" i="2" s="1"/>
  <c r="K61" i="2"/>
  <c r="H116" i="2" s="1"/>
  <c r="J61" i="2"/>
  <c r="G116" i="2" s="1"/>
  <c r="I61" i="2"/>
  <c r="F116" i="2" s="1"/>
  <c r="H61" i="2"/>
  <c r="E116" i="2" s="1"/>
  <c r="G61" i="2"/>
  <c r="D116" i="2" s="1"/>
  <c r="F61" i="2"/>
  <c r="C116" i="2" s="1"/>
  <c r="O60" i="2"/>
  <c r="L115" i="2" s="1"/>
  <c r="N60" i="2"/>
  <c r="L60" i="2"/>
  <c r="I115" i="2" s="1"/>
  <c r="K60" i="2"/>
  <c r="H115" i="2" s="1"/>
  <c r="J60" i="2"/>
  <c r="G115" i="2" s="1"/>
  <c r="I60" i="2"/>
  <c r="F115" i="2" s="1"/>
  <c r="H60" i="2"/>
  <c r="E115" i="2" s="1"/>
  <c r="G60" i="2"/>
  <c r="D115" i="2" s="1"/>
  <c r="F60" i="2"/>
  <c r="C115" i="2" s="1"/>
  <c r="O59" i="2"/>
  <c r="N59" i="2"/>
  <c r="K114" i="2" s="1"/>
  <c r="L59" i="2"/>
  <c r="I114" i="2" s="1"/>
  <c r="K59" i="2"/>
  <c r="H114" i="2" s="1"/>
  <c r="J59" i="2"/>
  <c r="G114" i="2" s="1"/>
  <c r="I59" i="2"/>
  <c r="F114" i="2" s="1"/>
  <c r="H59" i="2"/>
  <c r="E114" i="2" s="1"/>
  <c r="G59" i="2"/>
  <c r="D114" i="2" s="1"/>
  <c r="F59" i="2"/>
  <c r="C114" i="2" s="1"/>
  <c r="O58" i="2"/>
  <c r="L113" i="2" s="1"/>
  <c r="N58" i="2"/>
  <c r="K113" i="2" s="1"/>
  <c r="L58" i="2"/>
  <c r="K58" i="2"/>
  <c r="H113" i="2" s="1"/>
  <c r="J58" i="2"/>
  <c r="I58" i="2"/>
  <c r="F113" i="2" s="1"/>
  <c r="H58" i="2"/>
  <c r="E113" i="2" s="1"/>
  <c r="G58" i="2"/>
  <c r="D113" i="2" s="1"/>
  <c r="F58" i="2"/>
  <c r="C113" i="2" s="1"/>
  <c r="O57" i="2"/>
  <c r="L112" i="2" s="1"/>
  <c r="N57" i="2"/>
  <c r="L57" i="2"/>
  <c r="I112" i="2" s="1"/>
  <c r="K57" i="2"/>
  <c r="H112" i="2" s="1"/>
  <c r="J57" i="2"/>
  <c r="G112" i="2" s="1"/>
  <c r="I57" i="2"/>
  <c r="F112" i="2" s="1"/>
  <c r="H57" i="2"/>
  <c r="E112" i="2" s="1"/>
  <c r="G57" i="2"/>
  <c r="D112" i="2" s="1"/>
  <c r="F57" i="2"/>
  <c r="O56" i="2"/>
  <c r="L111" i="2" s="1"/>
  <c r="N56" i="2"/>
  <c r="K111" i="2" s="1"/>
  <c r="L56" i="2"/>
  <c r="I111" i="2" s="1"/>
  <c r="K56" i="2"/>
  <c r="H111" i="2" s="1"/>
  <c r="J56" i="2"/>
  <c r="G111" i="2" s="1"/>
  <c r="I56" i="2"/>
  <c r="F111" i="2" s="1"/>
  <c r="H56" i="2"/>
  <c r="E111" i="2" s="1"/>
  <c r="G56" i="2"/>
  <c r="D111" i="2" s="1"/>
  <c r="F56" i="2"/>
  <c r="C111" i="2" s="1"/>
  <c r="O55" i="2"/>
  <c r="L110" i="2" s="1"/>
  <c r="N55" i="2"/>
  <c r="K110" i="2" s="1"/>
  <c r="L55" i="2"/>
  <c r="I110" i="2" s="1"/>
  <c r="K55" i="2"/>
  <c r="H110" i="2" s="1"/>
  <c r="J55" i="2"/>
  <c r="G110" i="2" s="1"/>
  <c r="I55" i="2"/>
  <c r="F110" i="2" s="1"/>
  <c r="H55" i="2"/>
  <c r="E110" i="2" s="1"/>
  <c r="G55" i="2"/>
  <c r="D110" i="2" s="1"/>
  <c r="F55" i="2"/>
  <c r="C110" i="2" s="1"/>
  <c r="O54" i="2"/>
  <c r="L109" i="2" s="1"/>
  <c r="N54" i="2"/>
  <c r="K109" i="2" s="1"/>
  <c r="L54" i="2"/>
  <c r="I109" i="2" s="1"/>
  <c r="K54" i="2"/>
  <c r="H109" i="2" s="1"/>
  <c r="J54" i="2"/>
  <c r="G109" i="2" s="1"/>
  <c r="I54" i="2"/>
  <c r="F109" i="2" s="1"/>
  <c r="H54" i="2"/>
  <c r="G54" i="2"/>
  <c r="D109" i="2" s="1"/>
  <c r="F54" i="2"/>
  <c r="C109" i="2" s="1"/>
  <c r="O53" i="2"/>
  <c r="L108" i="2" s="1"/>
  <c r="N53" i="2"/>
  <c r="K108" i="2" s="1"/>
  <c r="L53" i="2"/>
  <c r="I108" i="2" s="1"/>
  <c r="K53" i="2"/>
  <c r="J53" i="2"/>
  <c r="G108" i="2" s="1"/>
  <c r="I53" i="2"/>
  <c r="F108" i="2" s="1"/>
  <c r="H53" i="2"/>
  <c r="E108" i="2" s="1"/>
  <c r="G53" i="2"/>
  <c r="D108" i="2" s="1"/>
  <c r="F53" i="2"/>
  <c r="C108" i="2" s="1"/>
  <c r="O52" i="2"/>
  <c r="L107" i="2" s="1"/>
  <c r="N52" i="2"/>
  <c r="K107" i="2" s="1"/>
  <c r="L52" i="2"/>
  <c r="I107" i="2" s="1"/>
  <c r="K52" i="2"/>
  <c r="H107" i="2" s="1"/>
  <c r="J52" i="2"/>
  <c r="G107" i="2" s="1"/>
  <c r="I52" i="2"/>
  <c r="F107" i="2" s="1"/>
  <c r="H52" i="2"/>
  <c r="E107" i="2" s="1"/>
  <c r="G52" i="2"/>
  <c r="D107" i="2" s="1"/>
  <c r="F52" i="2"/>
  <c r="C107" i="2" s="1"/>
  <c r="O51" i="2"/>
  <c r="L106" i="2" s="1"/>
  <c r="N51" i="2"/>
  <c r="K106" i="2" s="1"/>
  <c r="L51" i="2"/>
  <c r="I106" i="2" s="1"/>
  <c r="K51" i="2"/>
  <c r="H106" i="2" s="1"/>
  <c r="J51" i="2"/>
  <c r="G106" i="2" s="1"/>
  <c r="I51" i="2"/>
  <c r="F106" i="2" s="1"/>
  <c r="H51" i="2"/>
  <c r="G51" i="2"/>
  <c r="D106" i="2" s="1"/>
  <c r="F51" i="2"/>
  <c r="C106" i="2" s="1"/>
  <c r="O50" i="2"/>
  <c r="L105" i="2" s="1"/>
  <c r="N50" i="2"/>
  <c r="K105" i="2" s="1"/>
  <c r="L50" i="2"/>
  <c r="I105" i="2" s="1"/>
  <c r="K50" i="2"/>
  <c r="H105" i="2" s="1"/>
  <c r="J50" i="2"/>
  <c r="G105" i="2" s="1"/>
  <c r="I50" i="2"/>
  <c r="F105" i="2" s="1"/>
  <c r="H50" i="2"/>
  <c r="G50" i="2"/>
  <c r="D105" i="2" s="1"/>
  <c r="F50" i="2"/>
  <c r="C105" i="2" s="1"/>
  <c r="O49" i="2"/>
  <c r="L104" i="2" s="1"/>
  <c r="N49" i="2"/>
  <c r="K104" i="2" s="1"/>
  <c r="L49" i="2"/>
  <c r="I104" i="2" s="1"/>
  <c r="K49" i="2"/>
  <c r="H104" i="2" s="1"/>
  <c r="J49" i="2"/>
  <c r="G104" i="2" s="1"/>
  <c r="I49" i="2"/>
  <c r="F104" i="2" s="1"/>
  <c r="H49" i="2"/>
  <c r="E104" i="2" s="1"/>
  <c r="G49" i="2"/>
  <c r="D104" i="2" s="1"/>
  <c r="F49" i="2"/>
  <c r="C104" i="2" s="1"/>
  <c r="O48" i="2"/>
  <c r="L103" i="2" s="1"/>
  <c r="N48" i="2"/>
  <c r="L48" i="2"/>
  <c r="I103" i="2" s="1"/>
  <c r="K48" i="2"/>
  <c r="H103" i="2" s="1"/>
  <c r="J48" i="2"/>
  <c r="G103" i="2" s="1"/>
  <c r="I48" i="2"/>
  <c r="F103" i="2" s="1"/>
  <c r="H48" i="2"/>
  <c r="E103" i="2" s="1"/>
  <c r="G48" i="2"/>
  <c r="D103" i="2" s="1"/>
  <c r="F48" i="2"/>
  <c r="C103" i="2" s="1"/>
  <c r="O47" i="2"/>
  <c r="L102" i="2" s="1"/>
  <c r="N47" i="2"/>
  <c r="K102" i="2" s="1"/>
  <c r="L47" i="2"/>
  <c r="I102" i="2" s="1"/>
  <c r="K47" i="2"/>
  <c r="H102" i="2" s="1"/>
  <c r="J47" i="2"/>
  <c r="G102" i="2" s="1"/>
  <c r="I47" i="2"/>
  <c r="F102" i="2" s="1"/>
  <c r="H47" i="2"/>
  <c r="E102" i="2" s="1"/>
  <c r="G47" i="2"/>
  <c r="D102" i="2" s="1"/>
  <c r="F47" i="2"/>
  <c r="C102" i="2" s="1"/>
  <c r="O46" i="2"/>
  <c r="L101" i="2" s="1"/>
  <c r="N46" i="2"/>
  <c r="K101" i="2" s="1"/>
  <c r="L46" i="2"/>
  <c r="I101" i="2" s="1"/>
  <c r="K46" i="2"/>
  <c r="H101" i="2" s="1"/>
  <c r="J46" i="2"/>
  <c r="G101" i="2" s="1"/>
  <c r="I46" i="2"/>
  <c r="F101" i="2" s="1"/>
  <c r="H46" i="2"/>
  <c r="E101" i="2" s="1"/>
  <c r="G46" i="2"/>
  <c r="D101" i="2" s="1"/>
  <c r="F46" i="2"/>
  <c r="C101" i="2" s="1"/>
  <c r="O45" i="2"/>
  <c r="L100" i="2" s="1"/>
  <c r="N45" i="2"/>
  <c r="K100" i="2" s="1"/>
  <c r="L45" i="2"/>
  <c r="I100" i="2" s="1"/>
  <c r="K45" i="2"/>
  <c r="H100" i="2" s="1"/>
  <c r="J45" i="2"/>
  <c r="G100" i="2" s="1"/>
  <c r="I45" i="2"/>
  <c r="F100" i="2" s="1"/>
  <c r="H45" i="2"/>
  <c r="E100" i="2" s="1"/>
  <c r="G45" i="2"/>
  <c r="D100" i="2" s="1"/>
  <c r="F45" i="2"/>
  <c r="C100" i="2" s="1"/>
  <c r="O44" i="2"/>
  <c r="L99" i="2" s="1"/>
  <c r="N44" i="2"/>
  <c r="K99" i="2" s="1"/>
  <c r="L44" i="2"/>
  <c r="K44" i="2"/>
  <c r="H99" i="2" s="1"/>
  <c r="J44" i="2"/>
  <c r="G99" i="2" s="1"/>
  <c r="I44" i="2"/>
  <c r="F99" i="2" s="1"/>
  <c r="H44" i="2"/>
  <c r="E99" i="2" s="1"/>
  <c r="G44" i="2"/>
  <c r="D99" i="2" s="1"/>
  <c r="F44" i="2"/>
  <c r="C99" i="2" s="1"/>
  <c r="O43" i="2"/>
  <c r="L98" i="2" s="1"/>
  <c r="N43" i="2"/>
  <c r="K98" i="2" s="1"/>
  <c r="L43" i="2"/>
  <c r="I98" i="2" s="1"/>
  <c r="K43" i="2"/>
  <c r="H98" i="2" s="1"/>
  <c r="J43" i="2"/>
  <c r="G98" i="2" s="1"/>
  <c r="I43" i="2"/>
  <c r="F98" i="2" s="1"/>
  <c r="H43" i="2"/>
  <c r="E98" i="2" s="1"/>
  <c r="G43" i="2"/>
  <c r="D98" i="2" s="1"/>
  <c r="F43" i="2"/>
  <c r="C98" i="2" s="1"/>
  <c r="O42" i="2"/>
  <c r="L97" i="2" s="1"/>
  <c r="N42" i="2"/>
  <c r="K97" i="2" s="1"/>
  <c r="L42" i="2"/>
  <c r="I97" i="2" s="1"/>
  <c r="K42" i="2"/>
  <c r="H97" i="2" s="1"/>
  <c r="J42" i="2"/>
  <c r="G97" i="2" s="1"/>
  <c r="I42" i="2"/>
  <c r="F97" i="2" s="1"/>
  <c r="H42" i="2"/>
  <c r="G42" i="2"/>
  <c r="D97" i="2" s="1"/>
  <c r="F42" i="2"/>
  <c r="C97" i="2" s="1"/>
  <c r="O41" i="2"/>
  <c r="L96" i="2" s="1"/>
  <c r="N41" i="2"/>
  <c r="K96" i="2" s="1"/>
  <c r="L41" i="2"/>
  <c r="I96" i="2" s="1"/>
  <c r="K41" i="2"/>
  <c r="H96" i="2" s="1"/>
  <c r="J41" i="2"/>
  <c r="G96" i="2" s="1"/>
  <c r="I41" i="2"/>
  <c r="F96" i="2" s="1"/>
  <c r="H41" i="2"/>
  <c r="E96" i="2" s="1"/>
  <c r="G41" i="2"/>
  <c r="D96" i="2" s="1"/>
  <c r="F41" i="2"/>
  <c r="C96" i="2" s="1"/>
  <c r="O40" i="2"/>
  <c r="L95" i="2" s="1"/>
  <c r="N40" i="2"/>
  <c r="K95" i="2" s="1"/>
  <c r="L40" i="2"/>
  <c r="I95" i="2" s="1"/>
  <c r="K40" i="2"/>
  <c r="H95" i="2" s="1"/>
  <c r="J40" i="2"/>
  <c r="G95" i="2" s="1"/>
  <c r="I40" i="2"/>
  <c r="F95" i="2" s="1"/>
  <c r="H40" i="2"/>
  <c r="G40" i="2"/>
  <c r="D95" i="2" s="1"/>
  <c r="F40" i="2"/>
  <c r="C95" i="2" s="1"/>
  <c r="O39" i="2"/>
  <c r="L94" i="2" s="1"/>
  <c r="N39" i="2"/>
  <c r="K94" i="2" s="1"/>
  <c r="L39" i="2"/>
  <c r="I94" i="2" s="1"/>
  <c r="K39" i="2"/>
  <c r="H94" i="2" s="1"/>
  <c r="J39" i="2"/>
  <c r="G94" i="2" s="1"/>
  <c r="I39" i="2"/>
  <c r="F94" i="2" s="1"/>
  <c r="H39" i="2"/>
  <c r="E94" i="2" s="1"/>
  <c r="G39" i="2"/>
  <c r="D94" i="2" s="1"/>
  <c r="F39" i="2"/>
  <c r="C94" i="2" s="1"/>
  <c r="O38" i="2"/>
  <c r="L93" i="2" s="1"/>
  <c r="N38" i="2"/>
  <c r="K93" i="2" s="1"/>
  <c r="L38" i="2"/>
  <c r="I93" i="2" s="1"/>
  <c r="K38" i="2"/>
  <c r="H93" i="2" s="1"/>
  <c r="J38" i="2"/>
  <c r="G93" i="2" s="1"/>
  <c r="I38" i="2"/>
  <c r="F93" i="2" s="1"/>
  <c r="H38" i="2"/>
  <c r="E93" i="2" s="1"/>
  <c r="G38" i="2"/>
  <c r="D93" i="2" s="1"/>
  <c r="F38" i="2"/>
  <c r="C93" i="2" s="1"/>
  <c r="O37" i="2"/>
  <c r="L92" i="2" s="1"/>
  <c r="N37" i="2"/>
  <c r="K92" i="2" s="1"/>
  <c r="L37" i="2"/>
  <c r="I92" i="2" s="1"/>
  <c r="K37" i="2"/>
  <c r="H92" i="2" s="1"/>
  <c r="J37" i="2"/>
  <c r="G92" i="2" s="1"/>
  <c r="I37" i="2"/>
  <c r="F92" i="2" s="1"/>
  <c r="H37" i="2"/>
  <c r="E92" i="2" s="1"/>
  <c r="G37" i="2"/>
  <c r="D92" i="2" s="1"/>
  <c r="F37" i="2"/>
  <c r="C92" i="2" s="1"/>
  <c r="O36" i="2"/>
  <c r="L91" i="2" s="1"/>
  <c r="N36" i="2"/>
  <c r="K91" i="2" s="1"/>
  <c r="L36" i="2"/>
  <c r="I91" i="2" s="1"/>
  <c r="K36" i="2"/>
  <c r="H91" i="2" s="1"/>
  <c r="J36" i="2"/>
  <c r="G91" i="2" s="1"/>
  <c r="I36" i="2"/>
  <c r="F91" i="2" s="1"/>
  <c r="H36" i="2"/>
  <c r="E91" i="2" s="1"/>
  <c r="G36" i="2"/>
  <c r="D91" i="2" s="1"/>
  <c r="F36" i="2"/>
  <c r="C91" i="2" s="1"/>
  <c r="O35" i="2"/>
  <c r="L90" i="2" s="1"/>
  <c r="N35" i="2"/>
  <c r="K90" i="2" s="1"/>
  <c r="L35" i="2"/>
  <c r="I90" i="2" s="1"/>
  <c r="K35" i="2"/>
  <c r="H90" i="2" s="1"/>
  <c r="J35" i="2"/>
  <c r="G90" i="2" s="1"/>
  <c r="I35" i="2"/>
  <c r="F90" i="2" s="1"/>
  <c r="H35" i="2"/>
  <c r="E90" i="2" s="1"/>
  <c r="G35" i="2"/>
  <c r="D90" i="2" s="1"/>
  <c r="F35" i="2"/>
  <c r="C90" i="2" s="1"/>
  <c r="O34" i="2"/>
  <c r="L89" i="2" s="1"/>
  <c r="N34" i="2"/>
  <c r="K89" i="2" s="1"/>
  <c r="L34" i="2"/>
  <c r="K34" i="2"/>
  <c r="H89" i="2" s="1"/>
  <c r="J34" i="2"/>
  <c r="G89" i="2" s="1"/>
  <c r="I34" i="2"/>
  <c r="F89" i="2" s="1"/>
  <c r="H34" i="2"/>
  <c r="E89" i="2" s="1"/>
  <c r="G34" i="2"/>
  <c r="D89" i="2" s="1"/>
  <c r="F34" i="2"/>
  <c r="C89" i="2" s="1"/>
  <c r="O33" i="2"/>
  <c r="L88" i="2" s="1"/>
  <c r="N33" i="2"/>
  <c r="K88" i="2" s="1"/>
  <c r="L33" i="2"/>
  <c r="I88" i="2" s="1"/>
  <c r="K33" i="2"/>
  <c r="H88" i="2" s="1"/>
  <c r="J33" i="2"/>
  <c r="G88" i="2" s="1"/>
  <c r="I33" i="2"/>
  <c r="F88" i="2" s="1"/>
  <c r="H33" i="2"/>
  <c r="E88" i="2" s="1"/>
  <c r="G33" i="2"/>
  <c r="D88" i="2" s="1"/>
  <c r="F33" i="2"/>
  <c r="C88" i="2" s="1"/>
  <c r="O32" i="2"/>
  <c r="L87" i="2" s="1"/>
  <c r="N32" i="2"/>
  <c r="K87" i="2" s="1"/>
  <c r="L32" i="2"/>
  <c r="I87" i="2" s="1"/>
  <c r="K32" i="2"/>
  <c r="H87" i="2" s="1"/>
  <c r="J32" i="2"/>
  <c r="G87" i="2" s="1"/>
  <c r="I32" i="2"/>
  <c r="F87" i="2" s="1"/>
  <c r="H32" i="2"/>
  <c r="E87" i="2" s="1"/>
  <c r="G32" i="2"/>
  <c r="D87" i="2" s="1"/>
  <c r="F32" i="2"/>
  <c r="O31" i="2"/>
  <c r="L86" i="2" s="1"/>
  <c r="N31" i="2"/>
  <c r="K86" i="2" s="1"/>
  <c r="M31" i="2"/>
  <c r="J86" i="2" s="1"/>
  <c r="L31" i="2"/>
  <c r="I86" i="2" s="1"/>
  <c r="K31" i="2"/>
  <c r="H86" i="2" s="1"/>
  <c r="J31" i="2"/>
  <c r="G86" i="2" s="1"/>
  <c r="I31" i="2"/>
  <c r="F86" i="2" s="1"/>
  <c r="H31" i="2"/>
  <c r="E86" i="2" s="1"/>
  <c r="G31" i="2"/>
  <c r="D86" i="2" s="1"/>
  <c r="F31" i="2"/>
  <c r="C86" i="2" s="1"/>
  <c r="O30" i="2"/>
  <c r="L85" i="2" s="1"/>
  <c r="N30" i="2"/>
  <c r="K85" i="2" s="1"/>
  <c r="L30" i="2"/>
  <c r="I85" i="2" s="1"/>
  <c r="K30" i="2"/>
  <c r="H85" i="2" s="1"/>
  <c r="J30" i="2"/>
  <c r="G85" i="2" s="1"/>
  <c r="I30" i="2"/>
  <c r="F85" i="2" s="1"/>
  <c r="H30" i="2"/>
  <c r="E85" i="2" s="1"/>
  <c r="G30" i="2"/>
  <c r="D85" i="2" s="1"/>
  <c r="F30" i="2"/>
  <c r="C85" i="2" s="1"/>
  <c r="O29" i="2"/>
  <c r="L84" i="2" s="1"/>
  <c r="N29" i="2"/>
  <c r="K84" i="2" s="1"/>
  <c r="L29" i="2"/>
  <c r="I84" i="2" s="1"/>
  <c r="K29" i="2"/>
  <c r="H84" i="2" s="1"/>
  <c r="J29" i="2"/>
  <c r="I29" i="2"/>
  <c r="F84" i="2" s="1"/>
  <c r="H29" i="2"/>
  <c r="E84" i="2" s="1"/>
  <c r="G29" i="2"/>
  <c r="D84" i="2" s="1"/>
  <c r="F29" i="2"/>
  <c r="C84" i="2" s="1"/>
  <c r="O28" i="2"/>
  <c r="L83" i="2" s="1"/>
  <c r="N28" i="2"/>
  <c r="K83" i="2" s="1"/>
  <c r="L28" i="2"/>
  <c r="I83" i="2" s="1"/>
  <c r="K28" i="2"/>
  <c r="H83" i="2" s="1"/>
  <c r="J28" i="2"/>
  <c r="G83" i="2" s="1"/>
  <c r="I28" i="2"/>
  <c r="F83" i="2" s="1"/>
  <c r="H28" i="2"/>
  <c r="E83" i="2" s="1"/>
  <c r="G28" i="2"/>
  <c r="D83" i="2" s="1"/>
  <c r="F28" i="2"/>
  <c r="O27" i="2"/>
  <c r="L82" i="2" s="1"/>
  <c r="N27" i="2"/>
  <c r="K82" i="2" s="1"/>
  <c r="L27" i="2"/>
  <c r="I82" i="2" s="1"/>
  <c r="K27" i="2"/>
  <c r="H82" i="2" s="1"/>
  <c r="J27" i="2"/>
  <c r="G82" i="2" s="1"/>
  <c r="I27" i="2"/>
  <c r="F82" i="2" s="1"/>
  <c r="H27" i="2"/>
  <c r="G27" i="2"/>
  <c r="D82" i="2" s="1"/>
  <c r="F27" i="2"/>
  <c r="C82" i="2" s="1"/>
  <c r="O26" i="2"/>
  <c r="L81" i="2" s="1"/>
  <c r="N26" i="2"/>
  <c r="K81" i="2" s="1"/>
  <c r="L26" i="2"/>
  <c r="I81" i="2" s="1"/>
  <c r="K26" i="2"/>
  <c r="H81" i="2" s="1"/>
  <c r="J26" i="2"/>
  <c r="I26" i="2"/>
  <c r="F81" i="2" s="1"/>
  <c r="H26" i="2"/>
  <c r="E81" i="2" s="1"/>
  <c r="G26" i="2"/>
  <c r="D81" i="2" s="1"/>
  <c r="F26" i="2"/>
  <c r="C81" i="2" s="1"/>
  <c r="O25" i="2"/>
  <c r="L80" i="2" s="1"/>
  <c r="N25" i="2"/>
  <c r="K80" i="2" s="1"/>
  <c r="L25" i="2"/>
  <c r="I80" i="2" s="1"/>
  <c r="K25" i="2"/>
  <c r="H80" i="2" s="1"/>
  <c r="J25" i="2"/>
  <c r="G80" i="2" s="1"/>
  <c r="I25" i="2"/>
  <c r="F80" i="2" s="1"/>
  <c r="H25" i="2"/>
  <c r="E80" i="2" s="1"/>
  <c r="G25" i="2"/>
  <c r="D80" i="2" s="1"/>
  <c r="F25" i="2"/>
  <c r="O24" i="2"/>
  <c r="L79" i="2" s="1"/>
  <c r="N24" i="2"/>
  <c r="L24" i="2"/>
  <c r="I79" i="2" s="1"/>
  <c r="K24" i="2"/>
  <c r="H79" i="2" s="1"/>
  <c r="J24" i="2"/>
  <c r="G79" i="2" s="1"/>
  <c r="I24" i="2"/>
  <c r="F79" i="2" s="1"/>
  <c r="H24" i="2"/>
  <c r="E79" i="2" s="1"/>
  <c r="G24" i="2"/>
  <c r="D79" i="2" s="1"/>
  <c r="F24" i="2"/>
  <c r="C79" i="2" s="1"/>
  <c r="O23" i="2"/>
  <c r="L78" i="2" s="1"/>
  <c r="N23" i="2"/>
  <c r="K78" i="2" s="1"/>
  <c r="L23" i="2"/>
  <c r="I78" i="2" s="1"/>
  <c r="K23" i="2"/>
  <c r="H78" i="2" s="1"/>
  <c r="J23" i="2"/>
  <c r="G78" i="2" s="1"/>
  <c r="I23" i="2"/>
  <c r="F78" i="2" s="1"/>
  <c r="H23" i="2"/>
  <c r="E78" i="2" s="1"/>
  <c r="G23" i="2"/>
  <c r="D78" i="2" s="1"/>
  <c r="F23" i="2"/>
  <c r="C78" i="2" s="1"/>
  <c r="O22" i="2"/>
  <c r="L77" i="2" s="1"/>
  <c r="N22" i="2"/>
  <c r="K77" i="2" s="1"/>
  <c r="L22" i="2"/>
  <c r="I77" i="2" s="1"/>
  <c r="K22" i="2"/>
  <c r="H77" i="2" s="1"/>
  <c r="J22" i="2"/>
  <c r="G77" i="2" s="1"/>
  <c r="I22" i="2"/>
  <c r="F77" i="2" s="1"/>
  <c r="H22" i="2"/>
  <c r="E77" i="2" s="1"/>
  <c r="G22" i="2"/>
  <c r="D77" i="2" s="1"/>
  <c r="F22" i="2"/>
  <c r="C77" i="2" s="1"/>
  <c r="O21" i="2"/>
  <c r="L76" i="2" s="1"/>
  <c r="N21" i="2"/>
  <c r="K76" i="2" s="1"/>
  <c r="L21" i="2"/>
  <c r="I76" i="2" s="1"/>
  <c r="K21" i="2"/>
  <c r="H76" i="2" s="1"/>
  <c r="J21" i="2"/>
  <c r="G76" i="2" s="1"/>
  <c r="I21" i="2"/>
  <c r="F76" i="2" s="1"/>
  <c r="H21" i="2"/>
  <c r="E76" i="2" s="1"/>
  <c r="G21" i="2"/>
  <c r="D76" i="2" s="1"/>
  <c r="F21" i="2"/>
  <c r="C76" i="2" s="1"/>
  <c r="O20" i="2"/>
  <c r="L75" i="2" s="1"/>
  <c r="N20" i="2"/>
  <c r="K75" i="2" s="1"/>
  <c r="L20" i="2"/>
  <c r="K20" i="2"/>
  <c r="H75" i="2" s="1"/>
  <c r="J20" i="2"/>
  <c r="G75" i="2" s="1"/>
  <c r="I20" i="2"/>
  <c r="F75" i="2" s="1"/>
  <c r="H20" i="2"/>
  <c r="E75" i="2" s="1"/>
  <c r="G20" i="2"/>
  <c r="D75" i="2" s="1"/>
  <c r="F20" i="2"/>
  <c r="O19" i="2"/>
  <c r="L74" i="2" s="1"/>
  <c r="N19" i="2"/>
  <c r="K74" i="2" s="1"/>
  <c r="L19" i="2"/>
  <c r="I74" i="2" s="1"/>
  <c r="K19" i="2"/>
  <c r="H74" i="2" s="1"/>
  <c r="J19" i="2"/>
  <c r="G74" i="2" s="1"/>
  <c r="I19" i="2"/>
  <c r="F74" i="2" s="1"/>
  <c r="H19" i="2"/>
  <c r="G19" i="2"/>
  <c r="D74" i="2" s="1"/>
  <c r="F19" i="2"/>
  <c r="C74" i="2" s="1"/>
  <c r="O18" i="2"/>
  <c r="L73" i="2" s="1"/>
  <c r="N18" i="2"/>
  <c r="K73" i="2" s="1"/>
  <c r="L18" i="2"/>
  <c r="I73" i="2" s="1"/>
  <c r="K18" i="2"/>
  <c r="H73" i="2" s="1"/>
  <c r="J18" i="2"/>
  <c r="I18" i="2"/>
  <c r="F73" i="2" s="1"/>
  <c r="H18" i="2"/>
  <c r="G18" i="2"/>
  <c r="D73" i="2" s="1"/>
  <c r="F18" i="2"/>
  <c r="C73" i="2" s="1"/>
  <c r="O17" i="2"/>
  <c r="L72" i="2" s="1"/>
  <c r="N17" i="2"/>
  <c r="K72" i="2" s="1"/>
  <c r="M17" i="2"/>
  <c r="J72" i="2" s="1"/>
  <c r="L17" i="2"/>
  <c r="I72" i="2" s="1"/>
  <c r="K17" i="2"/>
  <c r="H72" i="2" s="1"/>
  <c r="J17" i="2"/>
  <c r="G72" i="2" s="1"/>
  <c r="I17" i="2"/>
  <c r="F72" i="2" s="1"/>
  <c r="H17" i="2"/>
  <c r="E72" i="2" s="1"/>
  <c r="G17" i="2"/>
  <c r="D72" i="2" s="1"/>
  <c r="F17" i="2"/>
  <c r="C72" i="2" s="1"/>
  <c r="E17" i="2"/>
  <c r="C10" i="2"/>
  <c r="B10" i="2"/>
  <c r="L76" i="1"/>
  <c r="L84" i="1"/>
  <c r="L87" i="1"/>
  <c r="L92" i="1"/>
  <c r="L93" i="1"/>
  <c r="L95" i="1"/>
  <c r="L98" i="1"/>
  <c r="L101" i="1"/>
  <c r="L103" i="1"/>
  <c r="L108" i="1"/>
  <c r="L116" i="1"/>
  <c r="L117" i="1"/>
  <c r="L119" i="1"/>
  <c r="K77" i="1"/>
  <c r="K85" i="1"/>
  <c r="K92" i="1"/>
  <c r="K108" i="1"/>
  <c r="K109" i="1"/>
  <c r="K117" i="1"/>
  <c r="I73" i="1"/>
  <c r="I81" i="1"/>
  <c r="I84" i="1"/>
  <c r="I86" i="1"/>
  <c r="I95" i="1"/>
  <c r="I102" i="1"/>
  <c r="I103" i="1"/>
  <c r="I105" i="1"/>
  <c r="I109" i="1"/>
  <c r="I110" i="1"/>
  <c r="I111" i="1"/>
  <c r="I118" i="1"/>
  <c r="I119" i="1"/>
  <c r="H79" i="1"/>
  <c r="H82" i="1"/>
  <c r="H87" i="1"/>
  <c r="H90" i="1"/>
  <c r="H93" i="1"/>
  <c r="H98" i="1"/>
  <c r="H106" i="1"/>
  <c r="H109" i="1"/>
  <c r="H111" i="1"/>
  <c r="H117" i="1"/>
  <c r="H118" i="1"/>
  <c r="G73" i="1"/>
  <c r="G89" i="1"/>
  <c r="G91" i="1"/>
  <c r="G95" i="1"/>
  <c r="G97" i="1"/>
  <c r="G105" i="1"/>
  <c r="G107" i="1"/>
  <c r="G113" i="1"/>
  <c r="G115" i="1"/>
  <c r="F74" i="1"/>
  <c r="F76" i="1"/>
  <c r="F84" i="1"/>
  <c r="F89" i="1"/>
  <c r="F92" i="1"/>
  <c r="F98" i="1"/>
  <c r="F105" i="1"/>
  <c r="F106" i="1"/>
  <c r="F111" i="1"/>
  <c r="F113" i="1"/>
  <c r="F114" i="1"/>
  <c r="F116" i="1"/>
  <c r="E74" i="1"/>
  <c r="E75" i="1"/>
  <c r="E77" i="1"/>
  <c r="E82" i="1"/>
  <c r="E83" i="1"/>
  <c r="E90" i="1"/>
  <c r="E91" i="1"/>
  <c r="E93" i="1"/>
  <c r="E99" i="1"/>
  <c r="E101" i="1"/>
  <c r="E105" i="1"/>
  <c r="E107" i="1"/>
  <c r="E109" i="1"/>
  <c r="E114" i="1"/>
  <c r="E117" i="1"/>
  <c r="G72" i="1"/>
  <c r="D76" i="1"/>
  <c r="D83" i="1"/>
  <c r="D84" i="1"/>
  <c r="D90" i="1"/>
  <c r="D91" i="1"/>
  <c r="D92" i="1"/>
  <c r="D94" i="1"/>
  <c r="D99" i="1"/>
  <c r="D100" i="1"/>
  <c r="D107" i="1"/>
  <c r="D108" i="1"/>
  <c r="D110" i="1"/>
  <c r="D113" i="1"/>
  <c r="D116" i="1"/>
  <c r="D118" i="1"/>
  <c r="D119" i="1"/>
  <c r="C76" i="1"/>
  <c r="C79" i="1"/>
  <c r="C83" i="1"/>
  <c r="C85" i="1"/>
  <c r="C91" i="1"/>
  <c r="C92" i="1"/>
  <c r="C93" i="1"/>
  <c r="C100" i="1"/>
  <c r="C101" i="1"/>
  <c r="C103" i="1"/>
  <c r="C108" i="1"/>
  <c r="C109" i="1"/>
  <c r="C116" i="1"/>
  <c r="C117" i="1"/>
  <c r="C119" i="1"/>
  <c r="C129" i="1"/>
  <c r="C128" i="1"/>
  <c r="O65" i="1"/>
  <c r="L120" i="1" s="1"/>
  <c r="N65" i="1"/>
  <c r="K120" i="1" s="1"/>
  <c r="L65" i="1"/>
  <c r="I120" i="1" s="1"/>
  <c r="K65" i="1"/>
  <c r="H120" i="1" s="1"/>
  <c r="J65" i="1"/>
  <c r="G120" i="1" s="1"/>
  <c r="I65" i="1"/>
  <c r="F120" i="1" s="1"/>
  <c r="H65" i="1"/>
  <c r="E120" i="1" s="1"/>
  <c r="G65" i="1"/>
  <c r="D120" i="1" s="1"/>
  <c r="F65" i="1"/>
  <c r="C120" i="1" s="1"/>
  <c r="O64" i="1"/>
  <c r="N64" i="1"/>
  <c r="K119" i="1" s="1"/>
  <c r="L64" i="1"/>
  <c r="K64" i="1"/>
  <c r="H119" i="1" s="1"/>
  <c r="J64" i="1"/>
  <c r="G119" i="1" s="1"/>
  <c r="I64" i="1"/>
  <c r="F119" i="1" s="1"/>
  <c r="H64" i="1"/>
  <c r="E119" i="1" s="1"/>
  <c r="G64" i="1"/>
  <c r="F64" i="1"/>
  <c r="O63" i="1"/>
  <c r="L118" i="1" s="1"/>
  <c r="N63" i="1"/>
  <c r="K118" i="1" s="1"/>
  <c r="L63" i="1"/>
  <c r="K63" i="1"/>
  <c r="J63" i="1"/>
  <c r="G118" i="1" s="1"/>
  <c r="I63" i="1"/>
  <c r="F118" i="1" s="1"/>
  <c r="H63" i="1"/>
  <c r="E118" i="1" s="1"/>
  <c r="G63" i="1"/>
  <c r="F63" i="1"/>
  <c r="C118" i="1" s="1"/>
  <c r="O62" i="1"/>
  <c r="N62" i="1"/>
  <c r="L62" i="1"/>
  <c r="I117" i="1" s="1"/>
  <c r="K62" i="1"/>
  <c r="J62" i="1"/>
  <c r="G117" i="1" s="1"/>
  <c r="I62" i="1"/>
  <c r="F117" i="1" s="1"/>
  <c r="H62" i="1"/>
  <c r="G62" i="1"/>
  <c r="D117" i="1" s="1"/>
  <c r="F62" i="1"/>
  <c r="O61" i="1"/>
  <c r="N61" i="1"/>
  <c r="K116" i="1" s="1"/>
  <c r="L61" i="1"/>
  <c r="I116" i="1" s="1"/>
  <c r="K61" i="1"/>
  <c r="H116" i="1" s="1"/>
  <c r="J61" i="1"/>
  <c r="G116" i="1" s="1"/>
  <c r="I61" i="1"/>
  <c r="H61" i="1"/>
  <c r="E116" i="1" s="1"/>
  <c r="G61" i="1"/>
  <c r="F61" i="1"/>
  <c r="O60" i="1"/>
  <c r="L115" i="1" s="1"/>
  <c r="N60" i="1"/>
  <c r="K115" i="1" s="1"/>
  <c r="L60" i="1"/>
  <c r="I115" i="1" s="1"/>
  <c r="K60" i="1"/>
  <c r="H115" i="1" s="1"/>
  <c r="J60" i="1"/>
  <c r="I60" i="1"/>
  <c r="F115" i="1" s="1"/>
  <c r="H60" i="1"/>
  <c r="E115" i="1" s="1"/>
  <c r="G60" i="1"/>
  <c r="D115" i="1" s="1"/>
  <c r="F60" i="1"/>
  <c r="C115" i="1" s="1"/>
  <c r="O59" i="1"/>
  <c r="L114" i="1" s="1"/>
  <c r="N59" i="1"/>
  <c r="K114" i="1" s="1"/>
  <c r="L59" i="1"/>
  <c r="I114" i="1" s="1"/>
  <c r="K59" i="1"/>
  <c r="H114" i="1" s="1"/>
  <c r="J59" i="1"/>
  <c r="G114" i="1" s="1"/>
  <c r="I59" i="1"/>
  <c r="H59" i="1"/>
  <c r="G59" i="1"/>
  <c r="D114" i="1" s="1"/>
  <c r="F59" i="1"/>
  <c r="C114" i="1" s="1"/>
  <c r="O58" i="1"/>
  <c r="L113" i="1" s="1"/>
  <c r="N58" i="1"/>
  <c r="K113" i="1" s="1"/>
  <c r="L58" i="1"/>
  <c r="I113" i="1" s="1"/>
  <c r="K58" i="1"/>
  <c r="H113" i="1" s="1"/>
  <c r="J58" i="1"/>
  <c r="I58" i="1"/>
  <c r="H58" i="1"/>
  <c r="E113" i="1" s="1"/>
  <c r="G58" i="1"/>
  <c r="F58" i="1"/>
  <c r="C113" i="1" s="1"/>
  <c r="O57" i="1"/>
  <c r="L112" i="1" s="1"/>
  <c r="N57" i="1"/>
  <c r="K112" i="1" s="1"/>
  <c r="L57" i="1"/>
  <c r="I112" i="1" s="1"/>
  <c r="K57" i="1"/>
  <c r="H112" i="1" s="1"/>
  <c r="J57" i="1"/>
  <c r="G112" i="1" s="1"/>
  <c r="I57" i="1"/>
  <c r="F112" i="1" s="1"/>
  <c r="H57" i="1"/>
  <c r="E112" i="1" s="1"/>
  <c r="G57" i="1"/>
  <c r="D112" i="1" s="1"/>
  <c r="F57" i="1"/>
  <c r="C112" i="1" s="1"/>
  <c r="O56" i="1"/>
  <c r="L111" i="1" s="1"/>
  <c r="N56" i="1"/>
  <c r="K111" i="1" s="1"/>
  <c r="L56" i="1"/>
  <c r="K56" i="1"/>
  <c r="J56" i="1"/>
  <c r="G111" i="1" s="1"/>
  <c r="I56" i="1"/>
  <c r="H56" i="1"/>
  <c r="E111" i="1" s="1"/>
  <c r="G56" i="1"/>
  <c r="D111" i="1" s="1"/>
  <c r="F56" i="1"/>
  <c r="C111" i="1" s="1"/>
  <c r="O55" i="1"/>
  <c r="L110" i="1" s="1"/>
  <c r="N55" i="1"/>
  <c r="K110" i="1" s="1"/>
  <c r="L55" i="1"/>
  <c r="K55" i="1"/>
  <c r="H110" i="1" s="1"/>
  <c r="J55" i="1"/>
  <c r="G110" i="1" s="1"/>
  <c r="I55" i="1"/>
  <c r="F110" i="1" s="1"/>
  <c r="H55" i="1"/>
  <c r="E110" i="1" s="1"/>
  <c r="G55" i="1"/>
  <c r="F55" i="1"/>
  <c r="C110" i="1" s="1"/>
  <c r="O54" i="1"/>
  <c r="L109" i="1" s="1"/>
  <c r="N54" i="1"/>
  <c r="L54" i="1"/>
  <c r="K54" i="1"/>
  <c r="J54" i="1"/>
  <c r="G109" i="1" s="1"/>
  <c r="I54" i="1"/>
  <c r="F109" i="1" s="1"/>
  <c r="H54" i="1"/>
  <c r="G54" i="1"/>
  <c r="D109" i="1" s="1"/>
  <c r="F54" i="1"/>
  <c r="O53" i="1"/>
  <c r="N53" i="1"/>
  <c r="L53" i="1"/>
  <c r="I108" i="1" s="1"/>
  <c r="K53" i="1"/>
  <c r="H108" i="1" s="1"/>
  <c r="J53" i="1"/>
  <c r="G108" i="1" s="1"/>
  <c r="I53" i="1"/>
  <c r="F108" i="1" s="1"/>
  <c r="H53" i="1"/>
  <c r="E108" i="1" s="1"/>
  <c r="G53" i="1"/>
  <c r="F53" i="1"/>
  <c r="O52" i="1"/>
  <c r="L107" i="1" s="1"/>
  <c r="N52" i="1"/>
  <c r="K107" i="1" s="1"/>
  <c r="L52" i="1"/>
  <c r="I107" i="1" s="1"/>
  <c r="K52" i="1"/>
  <c r="H107" i="1" s="1"/>
  <c r="J52" i="1"/>
  <c r="I52" i="1"/>
  <c r="F107" i="1" s="1"/>
  <c r="H52" i="1"/>
  <c r="G52" i="1"/>
  <c r="F52" i="1"/>
  <c r="C107" i="1" s="1"/>
  <c r="O51" i="1"/>
  <c r="L106" i="1" s="1"/>
  <c r="N51" i="1"/>
  <c r="K106" i="1" s="1"/>
  <c r="L51" i="1"/>
  <c r="I106" i="1" s="1"/>
  <c r="K51" i="1"/>
  <c r="J51" i="1"/>
  <c r="G106" i="1" s="1"/>
  <c r="I51" i="1"/>
  <c r="H51" i="1"/>
  <c r="E106" i="1" s="1"/>
  <c r="G51" i="1"/>
  <c r="D106" i="1" s="1"/>
  <c r="F51" i="1"/>
  <c r="C106" i="1" s="1"/>
  <c r="O50" i="1"/>
  <c r="L105" i="1" s="1"/>
  <c r="N50" i="1"/>
  <c r="K105" i="1" s="1"/>
  <c r="L50" i="1"/>
  <c r="K50" i="1"/>
  <c r="H105" i="1" s="1"/>
  <c r="J50" i="1"/>
  <c r="I50" i="1"/>
  <c r="H50" i="1"/>
  <c r="G50" i="1"/>
  <c r="D105" i="1" s="1"/>
  <c r="F50" i="1"/>
  <c r="C105" i="1" s="1"/>
  <c r="O49" i="1"/>
  <c r="L104" i="1" s="1"/>
  <c r="N49" i="1"/>
  <c r="K104" i="1" s="1"/>
  <c r="L49" i="1"/>
  <c r="I104" i="1" s="1"/>
  <c r="K49" i="1"/>
  <c r="H104" i="1" s="1"/>
  <c r="J49" i="1"/>
  <c r="G104" i="1" s="1"/>
  <c r="I49" i="1"/>
  <c r="F104" i="1" s="1"/>
  <c r="H49" i="1"/>
  <c r="E104" i="1" s="1"/>
  <c r="G49" i="1"/>
  <c r="D104" i="1" s="1"/>
  <c r="F49" i="1"/>
  <c r="C104" i="1" s="1"/>
  <c r="O48" i="1"/>
  <c r="N48" i="1"/>
  <c r="K103" i="1" s="1"/>
  <c r="L48" i="1"/>
  <c r="K48" i="1"/>
  <c r="H103" i="1" s="1"/>
  <c r="J48" i="1"/>
  <c r="G103" i="1" s="1"/>
  <c r="I48" i="1"/>
  <c r="F103" i="1" s="1"/>
  <c r="H48" i="1"/>
  <c r="E103" i="1" s="1"/>
  <c r="G48" i="1"/>
  <c r="D103" i="1" s="1"/>
  <c r="F48" i="1"/>
  <c r="O47" i="1"/>
  <c r="L102" i="1" s="1"/>
  <c r="N47" i="1"/>
  <c r="K102" i="1" s="1"/>
  <c r="L47" i="1"/>
  <c r="K47" i="1"/>
  <c r="H102" i="1" s="1"/>
  <c r="J47" i="1"/>
  <c r="G102" i="1" s="1"/>
  <c r="I47" i="1"/>
  <c r="F102" i="1" s="1"/>
  <c r="H47" i="1"/>
  <c r="E102" i="1" s="1"/>
  <c r="G47" i="1"/>
  <c r="D102" i="1" s="1"/>
  <c r="F47" i="1"/>
  <c r="C102" i="1" s="1"/>
  <c r="O46" i="1"/>
  <c r="N46" i="1"/>
  <c r="K101" i="1" s="1"/>
  <c r="L46" i="1"/>
  <c r="I101" i="1" s="1"/>
  <c r="K46" i="1"/>
  <c r="H101" i="1" s="1"/>
  <c r="J46" i="1"/>
  <c r="G101" i="1" s="1"/>
  <c r="I46" i="1"/>
  <c r="F101" i="1" s="1"/>
  <c r="H46" i="1"/>
  <c r="G46" i="1"/>
  <c r="D101" i="1" s="1"/>
  <c r="F46" i="1"/>
  <c r="O45" i="1"/>
  <c r="L100" i="1" s="1"/>
  <c r="N45" i="1"/>
  <c r="K100" i="1" s="1"/>
  <c r="L45" i="1"/>
  <c r="I100" i="1" s="1"/>
  <c r="K45" i="1"/>
  <c r="H100" i="1" s="1"/>
  <c r="J45" i="1"/>
  <c r="G100" i="1" s="1"/>
  <c r="I45" i="1"/>
  <c r="F100" i="1" s="1"/>
  <c r="H45" i="1"/>
  <c r="E100" i="1" s="1"/>
  <c r="G45" i="1"/>
  <c r="F45" i="1"/>
  <c r="O44" i="1"/>
  <c r="L99" i="1" s="1"/>
  <c r="N44" i="1"/>
  <c r="K99" i="1" s="1"/>
  <c r="L44" i="1"/>
  <c r="I99" i="1" s="1"/>
  <c r="K44" i="1"/>
  <c r="H99" i="1" s="1"/>
  <c r="J44" i="1"/>
  <c r="G99" i="1" s="1"/>
  <c r="I44" i="1"/>
  <c r="F99" i="1" s="1"/>
  <c r="H44" i="1"/>
  <c r="G44" i="1"/>
  <c r="F44" i="1"/>
  <c r="C99" i="1" s="1"/>
  <c r="O43" i="1"/>
  <c r="N43" i="1"/>
  <c r="K98" i="1" s="1"/>
  <c r="L43" i="1"/>
  <c r="I98" i="1" s="1"/>
  <c r="K43" i="1"/>
  <c r="J43" i="1"/>
  <c r="G98" i="1" s="1"/>
  <c r="I43" i="1"/>
  <c r="H43" i="1"/>
  <c r="E98" i="1" s="1"/>
  <c r="G43" i="1"/>
  <c r="D98" i="1" s="1"/>
  <c r="F43" i="1"/>
  <c r="C98" i="1" s="1"/>
  <c r="O42" i="1"/>
  <c r="L97" i="1" s="1"/>
  <c r="N42" i="1"/>
  <c r="K97" i="1" s="1"/>
  <c r="L42" i="1"/>
  <c r="I97" i="1" s="1"/>
  <c r="K42" i="1"/>
  <c r="H97" i="1" s="1"/>
  <c r="J42" i="1"/>
  <c r="I42" i="1"/>
  <c r="F97" i="1" s="1"/>
  <c r="H42" i="1"/>
  <c r="E97" i="1" s="1"/>
  <c r="G42" i="1"/>
  <c r="D97" i="1" s="1"/>
  <c r="F42" i="1"/>
  <c r="C97" i="1" s="1"/>
  <c r="O41" i="1"/>
  <c r="L96" i="1" s="1"/>
  <c r="N41" i="1"/>
  <c r="K96" i="1" s="1"/>
  <c r="L41" i="1"/>
  <c r="I96" i="1" s="1"/>
  <c r="K41" i="1"/>
  <c r="H96" i="1" s="1"/>
  <c r="J41" i="1"/>
  <c r="G96" i="1" s="1"/>
  <c r="I41" i="1"/>
  <c r="F96" i="1" s="1"/>
  <c r="H41" i="1"/>
  <c r="E96" i="1" s="1"/>
  <c r="G41" i="1"/>
  <c r="D96" i="1" s="1"/>
  <c r="F41" i="1"/>
  <c r="C96" i="1" s="1"/>
  <c r="O40" i="1"/>
  <c r="N40" i="1"/>
  <c r="K95" i="1" s="1"/>
  <c r="L40" i="1"/>
  <c r="K40" i="1"/>
  <c r="H95" i="1" s="1"/>
  <c r="J40" i="1"/>
  <c r="I40" i="1"/>
  <c r="F95" i="1" s="1"/>
  <c r="H40" i="1"/>
  <c r="E95" i="1" s="1"/>
  <c r="G40" i="1"/>
  <c r="D95" i="1" s="1"/>
  <c r="F40" i="1"/>
  <c r="C95" i="1" s="1"/>
  <c r="O39" i="1"/>
  <c r="L94" i="1" s="1"/>
  <c r="N39" i="1"/>
  <c r="K94" i="1" s="1"/>
  <c r="L39" i="1"/>
  <c r="I94" i="1" s="1"/>
  <c r="K39" i="1"/>
  <c r="H94" i="1" s="1"/>
  <c r="J39" i="1"/>
  <c r="G94" i="1" s="1"/>
  <c r="I39" i="1"/>
  <c r="F94" i="1" s="1"/>
  <c r="H39" i="1"/>
  <c r="E94" i="1" s="1"/>
  <c r="G39" i="1"/>
  <c r="F39" i="1"/>
  <c r="C94" i="1" s="1"/>
  <c r="O38" i="1"/>
  <c r="N38" i="1"/>
  <c r="K93" i="1" s="1"/>
  <c r="L38" i="1"/>
  <c r="I93" i="1" s="1"/>
  <c r="K38" i="1"/>
  <c r="J38" i="1"/>
  <c r="G93" i="1" s="1"/>
  <c r="I38" i="1"/>
  <c r="F93" i="1" s="1"/>
  <c r="H38" i="1"/>
  <c r="G38" i="1"/>
  <c r="D93" i="1" s="1"/>
  <c r="F38" i="1"/>
  <c r="O37" i="1"/>
  <c r="N37" i="1"/>
  <c r="L37" i="1"/>
  <c r="I92" i="1" s="1"/>
  <c r="K37" i="1"/>
  <c r="H92" i="1" s="1"/>
  <c r="J37" i="1"/>
  <c r="G92" i="1" s="1"/>
  <c r="I37" i="1"/>
  <c r="H37" i="1"/>
  <c r="E92" i="1" s="1"/>
  <c r="G37" i="1"/>
  <c r="F37" i="1"/>
  <c r="O36" i="1"/>
  <c r="L91" i="1" s="1"/>
  <c r="N36" i="1"/>
  <c r="K91" i="1" s="1"/>
  <c r="L36" i="1"/>
  <c r="I91" i="1" s="1"/>
  <c r="K36" i="1"/>
  <c r="H91" i="1" s="1"/>
  <c r="J36" i="1"/>
  <c r="I36" i="1"/>
  <c r="F91" i="1" s="1"/>
  <c r="H36" i="1"/>
  <c r="G36" i="1"/>
  <c r="F36" i="1"/>
  <c r="O35" i="1"/>
  <c r="L90" i="1" s="1"/>
  <c r="N35" i="1"/>
  <c r="K90" i="1" s="1"/>
  <c r="L35" i="1"/>
  <c r="I90" i="1" s="1"/>
  <c r="K35" i="1"/>
  <c r="J35" i="1"/>
  <c r="G90" i="1" s="1"/>
  <c r="I35" i="1"/>
  <c r="F90" i="1" s="1"/>
  <c r="H35" i="1"/>
  <c r="G35" i="1"/>
  <c r="F35" i="1"/>
  <c r="C90" i="1" s="1"/>
  <c r="O34" i="1"/>
  <c r="L89" i="1" s="1"/>
  <c r="N34" i="1"/>
  <c r="K89" i="1" s="1"/>
  <c r="L34" i="1"/>
  <c r="I89" i="1" s="1"/>
  <c r="K34" i="1"/>
  <c r="H89" i="1" s="1"/>
  <c r="J34" i="1"/>
  <c r="I34" i="1"/>
  <c r="H34" i="1"/>
  <c r="E89" i="1" s="1"/>
  <c r="G34" i="1"/>
  <c r="D89" i="1" s="1"/>
  <c r="F34" i="1"/>
  <c r="C89" i="1" s="1"/>
  <c r="O33" i="1"/>
  <c r="L88" i="1" s="1"/>
  <c r="N33" i="1"/>
  <c r="K88" i="1" s="1"/>
  <c r="L33" i="1"/>
  <c r="I88" i="1" s="1"/>
  <c r="K33" i="1"/>
  <c r="H88" i="1" s="1"/>
  <c r="J33" i="1"/>
  <c r="G88" i="1" s="1"/>
  <c r="I33" i="1"/>
  <c r="F88" i="1" s="1"/>
  <c r="H33" i="1"/>
  <c r="E88" i="1" s="1"/>
  <c r="G33" i="1"/>
  <c r="D88" i="1" s="1"/>
  <c r="F33" i="1"/>
  <c r="C88" i="1" s="1"/>
  <c r="O32" i="1"/>
  <c r="N32" i="1"/>
  <c r="K87" i="1" s="1"/>
  <c r="L32" i="1"/>
  <c r="I87" i="1" s="1"/>
  <c r="K32" i="1"/>
  <c r="J32" i="1"/>
  <c r="G87" i="1" s="1"/>
  <c r="I32" i="1"/>
  <c r="F87" i="1" s="1"/>
  <c r="H32" i="1"/>
  <c r="E87" i="1" s="1"/>
  <c r="G32" i="1"/>
  <c r="D87" i="1" s="1"/>
  <c r="F32" i="1"/>
  <c r="C87" i="1" s="1"/>
  <c r="O31" i="1"/>
  <c r="L86" i="1" s="1"/>
  <c r="N31" i="1"/>
  <c r="K86" i="1" s="1"/>
  <c r="L31" i="1"/>
  <c r="K31" i="1"/>
  <c r="H86" i="1" s="1"/>
  <c r="J31" i="1"/>
  <c r="G86" i="1" s="1"/>
  <c r="I31" i="1"/>
  <c r="F86" i="1" s="1"/>
  <c r="H31" i="1"/>
  <c r="E86" i="1" s="1"/>
  <c r="G31" i="1"/>
  <c r="D86" i="1" s="1"/>
  <c r="F31" i="1"/>
  <c r="C86" i="1" s="1"/>
  <c r="O30" i="1"/>
  <c r="L85" i="1" s="1"/>
  <c r="N30" i="1"/>
  <c r="L30" i="1"/>
  <c r="I85" i="1" s="1"/>
  <c r="K30" i="1"/>
  <c r="H85" i="1" s="1"/>
  <c r="J30" i="1"/>
  <c r="G85" i="1" s="1"/>
  <c r="I30" i="1"/>
  <c r="F85" i="1" s="1"/>
  <c r="H30" i="1"/>
  <c r="E85" i="1" s="1"/>
  <c r="G30" i="1"/>
  <c r="D85" i="1" s="1"/>
  <c r="F30" i="1"/>
  <c r="O29" i="1"/>
  <c r="N29" i="1"/>
  <c r="K84" i="1" s="1"/>
  <c r="L29" i="1"/>
  <c r="K29" i="1"/>
  <c r="H84" i="1" s="1"/>
  <c r="J29" i="1"/>
  <c r="G84" i="1" s="1"/>
  <c r="I29" i="1"/>
  <c r="H29" i="1"/>
  <c r="E84" i="1" s="1"/>
  <c r="G29" i="1"/>
  <c r="F29" i="1"/>
  <c r="C84" i="1" s="1"/>
  <c r="O28" i="1"/>
  <c r="L83" i="1" s="1"/>
  <c r="N28" i="1"/>
  <c r="K83" i="1" s="1"/>
  <c r="L28" i="1"/>
  <c r="I83" i="1" s="1"/>
  <c r="K28" i="1"/>
  <c r="H83" i="1" s="1"/>
  <c r="J28" i="1"/>
  <c r="G83" i="1" s="1"/>
  <c r="I28" i="1"/>
  <c r="F83" i="1" s="1"/>
  <c r="H28" i="1"/>
  <c r="G28" i="1"/>
  <c r="F28" i="1"/>
  <c r="O27" i="1"/>
  <c r="L82" i="1" s="1"/>
  <c r="N27" i="1"/>
  <c r="K82" i="1" s="1"/>
  <c r="L27" i="1"/>
  <c r="I82" i="1" s="1"/>
  <c r="K27" i="1"/>
  <c r="J27" i="1"/>
  <c r="G82" i="1" s="1"/>
  <c r="I27" i="1"/>
  <c r="F82" i="1" s="1"/>
  <c r="H27" i="1"/>
  <c r="G27" i="1"/>
  <c r="D82" i="1" s="1"/>
  <c r="F27" i="1"/>
  <c r="C82" i="1" s="1"/>
  <c r="O26" i="1"/>
  <c r="L81" i="1" s="1"/>
  <c r="N26" i="1"/>
  <c r="K81" i="1" s="1"/>
  <c r="L26" i="1"/>
  <c r="K26" i="1"/>
  <c r="H81" i="1" s="1"/>
  <c r="J26" i="1"/>
  <c r="G81" i="1" s="1"/>
  <c r="I26" i="1"/>
  <c r="F81" i="1" s="1"/>
  <c r="H26" i="1"/>
  <c r="E81" i="1" s="1"/>
  <c r="G26" i="1"/>
  <c r="D81" i="1" s="1"/>
  <c r="F26" i="1"/>
  <c r="C81" i="1" s="1"/>
  <c r="O25" i="1"/>
  <c r="L80" i="1" s="1"/>
  <c r="N25" i="1"/>
  <c r="K80" i="1" s="1"/>
  <c r="L25" i="1"/>
  <c r="I80" i="1" s="1"/>
  <c r="K25" i="1"/>
  <c r="H80" i="1" s="1"/>
  <c r="J25" i="1"/>
  <c r="G80" i="1" s="1"/>
  <c r="I25" i="1"/>
  <c r="F80" i="1" s="1"/>
  <c r="H25" i="1"/>
  <c r="E80" i="1" s="1"/>
  <c r="G25" i="1"/>
  <c r="D80" i="1" s="1"/>
  <c r="F25" i="1"/>
  <c r="C80" i="1" s="1"/>
  <c r="O24" i="1"/>
  <c r="L79" i="1" s="1"/>
  <c r="N24" i="1"/>
  <c r="K79" i="1" s="1"/>
  <c r="L24" i="1"/>
  <c r="I79" i="1" s="1"/>
  <c r="K24" i="1"/>
  <c r="J24" i="1"/>
  <c r="G79" i="1" s="1"/>
  <c r="I24" i="1"/>
  <c r="F79" i="1" s="1"/>
  <c r="H24" i="1"/>
  <c r="E79" i="1" s="1"/>
  <c r="G24" i="1"/>
  <c r="D79" i="1" s="1"/>
  <c r="F24" i="1"/>
  <c r="O23" i="1"/>
  <c r="L78" i="1" s="1"/>
  <c r="N23" i="1"/>
  <c r="K78" i="1" s="1"/>
  <c r="L23" i="1"/>
  <c r="I78" i="1" s="1"/>
  <c r="K23" i="1"/>
  <c r="H78" i="1" s="1"/>
  <c r="J23" i="1"/>
  <c r="G78" i="1" s="1"/>
  <c r="I23" i="1"/>
  <c r="F78" i="1" s="1"/>
  <c r="H23" i="1"/>
  <c r="E78" i="1" s="1"/>
  <c r="G23" i="1"/>
  <c r="D78" i="1" s="1"/>
  <c r="F23" i="1"/>
  <c r="C78" i="1" s="1"/>
  <c r="O22" i="1"/>
  <c r="L77" i="1" s="1"/>
  <c r="N22" i="1"/>
  <c r="L22" i="1"/>
  <c r="I77" i="1" s="1"/>
  <c r="K22" i="1"/>
  <c r="H77" i="1" s="1"/>
  <c r="J22" i="1"/>
  <c r="G77" i="1" s="1"/>
  <c r="I22" i="1"/>
  <c r="F77" i="1" s="1"/>
  <c r="H22" i="1"/>
  <c r="G22" i="1"/>
  <c r="D77" i="1" s="1"/>
  <c r="F22" i="1"/>
  <c r="C77" i="1" s="1"/>
  <c r="O21" i="1"/>
  <c r="N21" i="1"/>
  <c r="K76" i="1" s="1"/>
  <c r="L21" i="1"/>
  <c r="I76" i="1" s="1"/>
  <c r="K21" i="1"/>
  <c r="H76" i="1" s="1"/>
  <c r="J21" i="1"/>
  <c r="G76" i="1" s="1"/>
  <c r="I21" i="1"/>
  <c r="H21" i="1"/>
  <c r="E76" i="1" s="1"/>
  <c r="G21" i="1"/>
  <c r="F21" i="1"/>
  <c r="O20" i="1"/>
  <c r="L75" i="1" s="1"/>
  <c r="N20" i="1"/>
  <c r="K75" i="1" s="1"/>
  <c r="L20" i="1"/>
  <c r="I75" i="1" s="1"/>
  <c r="K20" i="1"/>
  <c r="H75" i="1" s="1"/>
  <c r="J20" i="1"/>
  <c r="G75" i="1" s="1"/>
  <c r="I20" i="1"/>
  <c r="F75" i="1" s="1"/>
  <c r="H20" i="1"/>
  <c r="G20" i="1"/>
  <c r="D75" i="1" s="1"/>
  <c r="F20" i="1"/>
  <c r="C75" i="1" s="1"/>
  <c r="O19" i="1"/>
  <c r="L74" i="1" s="1"/>
  <c r="N19" i="1"/>
  <c r="K74" i="1" s="1"/>
  <c r="L19" i="1"/>
  <c r="I74" i="1" s="1"/>
  <c r="K19" i="1"/>
  <c r="H74" i="1" s="1"/>
  <c r="J19" i="1"/>
  <c r="G74" i="1" s="1"/>
  <c r="I19" i="1"/>
  <c r="H19" i="1"/>
  <c r="G19" i="1"/>
  <c r="D74" i="1" s="1"/>
  <c r="F19" i="1"/>
  <c r="C74" i="1" s="1"/>
  <c r="O18" i="1"/>
  <c r="L73" i="1" s="1"/>
  <c r="N18" i="1"/>
  <c r="K73" i="1" s="1"/>
  <c r="L18" i="1"/>
  <c r="K18" i="1"/>
  <c r="H73" i="1" s="1"/>
  <c r="J18" i="1"/>
  <c r="I18" i="1"/>
  <c r="F73" i="1" s="1"/>
  <c r="H18" i="1"/>
  <c r="E73" i="1" s="1"/>
  <c r="G18" i="1"/>
  <c r="D73" i="1" s="1"/>
  <c r="F18" i="1"/>
  <c r="O17" i="1"/>
  <c r="L72" i="1" s="1"/>
  <c r="N17" i="1"/>
  <c r="K72" i="1" s="1"/>
  <c r="L17" i="1"/>
  <c r="I72" i="1" s="1"/>
  <c r="K17" i="1"/>
  <c r="H72" i="1" s="1"/>
  <c r="J17" i="1"/>
  <c r="I17" i="1"/>
  <c r="F72" i="1" s="1"/>
  <c r="H17" i="1"/>
  <c r="E72" i="1" s="1"/>
  <c r="G17" i="1"/>
  <c r="D72" i="1" s="1"/>
  <c r="F17" i="1"/>
  <c r="C72" i="1" s="1"/>
  <c r="C10" i="1"/>
  <c r="B10" i="1"/>
  <c r="M62" i="1" s="1"/>
  <c r="J117" i="1" s="1"/>
  <c r="M27" i="3" l="1"/>
  <c r="M31" i="3"/>
  <c r="M51" i="3"/>
  <c r="M55" i="3"/>
  <c r="M59" i="3"/>
  <c r="M63" i="3"/>
  <c r="M23" i="3"/>
  <c r="M35" i="3"/>
  <c r="M39" i="3"/>
  <c r="M43" i="3"/>
  <c r="M47" i="3"/>
  <c r="M48" i="3"/>
  <c r="M52" i="3"/>
  <c r="M56" i="3"/>
  <c r="M60" i="3"/>
  <c r="M64" i="3"/>
  <c r="M20" i="3"/>
  <c r="M24" i="3"/>
  <c r="M36" i="3"/>
  <c r="M17" i="3"/>
  <c r="M21" i="3"/>
  <c r="M25" i="3"/>
  <c r="M29" i="3"/>
  <c r="M33" i="3"/>
  <c r="M37" i="3"/>
  <c r="M41" i="3"/>
  <c r="M45" i="3"/>
  <c r="M49" i="3"/>
  <c r="M53" i="3"/>
  <c r="M57" i="3"/>
  <c r="M61" i="3"/>
  <c r="M65" i="3"/>
  <c r="M28" i="3"/>
  <c r="M32" i="3"/>
  <c r="M40" i="3"/>
  <c r="M44" i="3"/>
  <c r="M18" i="3"/>
  <c r="M22" i="3"/>
  <c r="M26" i="3"/>
  <c r="M30" i="3"/>
  <c r="M34" i="3"/>
  <c r="M38" i="3"/>
  <c r="M42" i="3"/>
  <c r="M46" i="3"/>
  <c r="M50" i="3"/>
  <c r="M54" i="3"/>
  <c r="M58" i="3"/>
  <c r="M64" i="2"/>
  <c r="J119" i="2" s="1"/>
  <c r="O119" i="2" s="1"/>
  <c r="M61" i="2"/>
  <c r="J116" i="2" s="1"/>
  <c r="M47" i="2"/>
  <c r="J102" i="2" s="1"/>
  <c r="M38" i="2"/>
  <c r="J93" i="2" s="1"/>
  <c r="M29" i="2"/>
  <c r="J84" i="2" s="1"/>
  <c r="M65" i="2"/>
  <c r="J120" i="2" s="1"/>
  <c r="O120" i="2" s="1"/>
  <c r="M51" i="2"/>
  <c r="J106" i="2" s="1"/>
  <c r="M42" i="2"/>
  <c r="J97" i="2" s="1"/>
  <c r="M33" i="2"/>
  <c r="J88" i="2" s="1"/>
  <c r="M62" i="2"/>
  <c r="J117" i="2" s="1"/>
  <c r="M53" i="2"/>
  <c r="J108" i="2" s="1"/>
  <c r="M39" i="2"/>
  <c r="J94" i="2" s="1"/>
  <c r="M30" i="2"/>
  <c r="J85" i="2" s="1"/>
  <c r="M21" i="2"/>
  <c r="J76" i="2" s="1"/>
  <c r="M63" i="2"/>
  <c r="J118" i="2" s="1"/>
  <c r="M25" i="2"/>
  <c r="J80" i="2" s="1"/>
  <c r="M57" i="2"/>
  <c r="J112" i="2" s="1"/>
  <c r="M46" i="2"/>
  <c r="J101" i="2" s="1"/>
  <c r="M41" i="2"/>
  <c r="J96" i="2" s="1"/>
  <c r="M35" i="2"/>
  <c r="J90" i="2" s="1"/>
  <c r="M19" i="2"/>
  <c r="J74" i="2" s="1"/>
  <c r="M50" i="2"/>
  <c r="J105" i="2" s="1"/>
  <c r="M45" i="2"/>
  <c r="J100" i="2" s="1"/>
  <c r="M34" i="2"/>
  <c r="J89" i="2" s="1"/>
  <c r="M23" i="2"/>
  <c r="J78" i="2" s="1"/>
  <c r="M18" i="2"/>
  <c r="J73" i="2" s="1"/>
  <c r="M55" i="2"/>
  <c r="J110" i="2" s="1"/>
  <c r="M27" i="2"/>
  <c r="J82" i="2" s="1"/>
  <c r="M59" i="2"/>
  <c r="J114" i="2" s="1"/>
  <c r="M49" i="2"/>
  <c r="J104" i="2" s="1"/>
  <c r="O104" i="2" s="1"/>
  <c r="M22" i="2"/>
  <c r="J77" i="2" s="1"/>
  <c r="M54" i="2"/>
  <c r="J109" i="2" s="1"/>
  <c r="M43" i="2"/>
  <c r="J98" i="2" s="1"/>
  <c r="M37" i="2"/>
  <c r="J92" i="2" s="1"/>
  <c r="M26" i="2"/>
  <c r="J81" i="2" s="1"/>
  <c r="O117" i="1"/>
  <c r="O116" i="1"/>
  <c r="E17" i="1"/>
  <c r="C73" i="1"/>
  <c r="O98" i="1"/>
  <c r="M58" i="2"/>
  <c r="J113" i="2" s="1"/>
  <c r="O108" i="2"/>
  <c r="O109" i="2"/>
  <c r="O94" i="2"/>
  <c r="O117" i="2"/>
  <c r="O89" i="2"/>
  <c r="O98" i="2"/>
  <c r="O84" i="2"/>
  <c r="O93" i="2"/>
  <c r="O102" i="2"/>
  <c r="O116" i="2"/>
  <c r="O112" i="2"/>
  <c r="O72" i="2"/>
  <c r="O85" i="2"/>
  <c r="O96" i="2"/>
  <c r="O81" i="2"/>
  <c r="O90" i="2"/>
  <c r="O113" i="2"/>
  <c r="O118" i="2"/>
  <c r="O80" i="2"/>
  <c r="O100" i="2"/>
  <c r="O73" i="2"/>
  <c r="O82" i="2"/>
  <c r="O105" i="2"/>
  <c r="O114" i="2"/>
  <c r="O76" i="2"/>
  <c r="O86" i="2"/>
  <c r="O78" i="2"/>
  <c r="O92" i="2"/>
  <c r="O101" i="2"/>
  <c r="O110" i="2"/>
  <c r="O77" i="2"/>
  <c r="O74" i="2"/>
  <c r="O97" i="2"/>
  <c r="O106" i="2"/>
  <c r="O88" i="2"/>
  <c r="M20" i="2"/>
  <c r="J75" i="2" s="1"/>
  <c r="O75" i="2" s="1"/>
  <c r="M24" i="2"/>
  <c r="J79" i="2" s="1"/>
  <c r="O79" i="2" s="1"/>
  <c r="M28" i="2"/>
  <c r="J83" i="2" s="1"/>
  <c r="O83" i="2" s="1"/>
  <c r="M32" i="2"/>
  <c r="J87" i="2" s="1"/>
  <c r="O87" i="2" s="1"/>
  <c r="M36" i="2"/>
  <c r="J91" i="2" s="1"/>
  <c r="O91" i="2" s="1"/>
  <c r="M40" i="2"/>
  <c r="J95" i="2" s="1"/>
  <c r="O95" i="2" s="1"/>
  <c r="M44" i="2"/>
  <c r="J99" i="2" s="1"/>
  <c r="O99" i="2" s="1"/>
  <c r="M48" i="2"/>
  <c r="J103" i="2" s="1"/>
  <c r="O103" i="2" s="1"/>
  <c r="M52" i="2"/>
  <c r="J107" i="2" s="1"/>
  <c r="O107" i="2" s="1"/>
  <c r="M56" i="2"/>
  <c r="J111" i="2" s="1"/>
  <c r="O111" i="2" s="1"/>
  <c r="M60" i="2"/>
  <c r="J115" i="2" s="1"/>
  <c r="O115" i="2" s="1"/>
  <c r="M27" i="1"/>
  <c r="J82" i="1" s="1"/>
  <c r="O82" i="1" s="1"/>
  <c r="M31" i="1"/>
  <c r="J86" i="1" s="1"/>
  <c r="O86" i="1" s="1"/>
  <c r="M35" i="1"/>
  <c r="J90" i="1" s="1"/>
  <c r="O90" i="1" s="1"/>
  <c r="M39" i="1"/>
  <c r="J94" i="1" s="1"/>
  <c r="O94" i="1" s="1"/>
  <c r="M55" i="1"/>
  <c r="J110" i="1" s="1"/>
  <c r="O110" i="1" s="1"/>
  <c r="M59" i="1"/>
  <c r="J114" i="1" s="1"/>
  <c r="O114" i="1" s="1"/>
  <c r="M63" i="1"/>
  <c r="J118" i="1" s="1"/>
  <c r="O118" i="1" s="1"/>
  <c r="M19" i="1"/>
  <c r="J74" i="1" s="1"/>
  <c r="O74" i="1" s="1"/>
  <c r="M23" i="1"/>
  <c r="J78" i="1" s="1"/>
  <c r="O78" i="1" s="1"/>
  <c r="M43" i="1"/>
  <c r="J98" i="1" s="1"/>
  <c r="M47" i="1"/>
  <c r="J102" i="1" s="1"/>
  <c r="O102" i="1" s="1"/>
  <c r="M51" i="1"/>
  <c r="J106" i="1" s="1"/>
  <c r="O106" i="1" s="1"/>
  <c r="M24" i="1"/>
  <c r="J79" i="1" s="1"/>
  <c r="O79" i="1" s="1"/>
  <c r="M36" i="1"/>
  <c r="J91" i="1" s="1"/>
  <c r="O91" i="1" s="1"/>
  <c r="M44" i="1"/>
  <c r="J99" i="1" s="1"/>
  <c r="O99" i="1" s="1"/>
  <c r="M48" i="1"/>
  <c r="J103" i="1" s="1"/>
  <c r="O103" i="1" s="1"/>
  <c r="M52" i="1"/>
  <c r="J107" i="1" s="1"/>
  <c r="O107" i="1" s="1"/>
  <c r="M56" i="1"/>
  <c r="J111" i="1" s="1"/>
  <c r="O111" i="1" s="1"/>
  <c r="M60" i="1"/>
  <c r="J115" i="1" s="1"/>
  <c r="O115" i="1" s="1"/>
  <c r="M64" i="1"/>
  <c r="J119" i="1" s="1"/>
  <c r="O119" i="1" s="1"/>
  <c r="M20" i="1"/>
  <c r="J75" i="1" s="1"/>
  <c r="O75" i="1" s="1"/>
  <c r="M17" i="1"/>
  <c r="J72" i="1" s="1"/>
  <c r="O72" i="1" s="1"/>
  <c r="M21" i="1"/>
  <c r="J76" i="1" s="1"/>
  <c r="O76" i="1" s="1"/>
  <c r="M25" i="1"/>
  <c r="J80" i="1" s="1"/>
  <c r="O80" i="1" s="1"/>
  <c r="M29" i="1"/>
  <c r="J84" i="1" s="1"/>
  <c r="O84" i="1" s="1"/>
  <c r="M33" i="1"/>
  <c r="J88" i="1" s="1"/>
  <c r="O88" i="1" s="1"/>
  <c r="M37" i="1"/>
  <c r="J92" i="1" s="1"/>
  <c r="O92" i="1" s="1"/>
  <c r="M41" i="1"/>
  <c r="J96" i="1" s="1"/>
  <c r="O96" i="1" s="1"/>
  <c r="M45" i="1"/>
  <c r="J100" i="1" s="1"/>
  <c r="O100" i="1" s="1"/>
  <c r="M49" i="1"/>
  <c r="J104" i="1" s="1"/>
  <c r="O104" i="1" s="1"/>
  <c r="M53" i="1"/>
  <c r="J108" i="1" s="1"/>
  <c r="O108" i="1" s="1"/>
  <c r="M57" i="1"/>
  <c r="J112" i="1" s="1"/>
  <c r="O112" i="1" s="1"/>
  <c r="M61" i="1"/>
  <c r="J116" i="1" s="1"/>
  <c r="M65" i="1"/>
  <c r="J120" i="1" s="1"/>
  <c r="O120" i="1" s="1"/>
  <c r="M28" i="1"/>
  <c r="J83" i="1" s="1"/>
  <c r="O83" i="1" s="1"/>
  <c r="M32" i="1"/>
  <c r="J87" i="1" s="1"/>
  <c r="O87" i="1" s="1"/>
  <c r="M40" i="1"/>
  <c r="J95" i="1" s="1"/>
  <c r="O95" i="1" s="1"/>
  <c r="M18" i="1"/>
  <c r="J73" i="1" s="1"/>
  <c r="M22" i="1"/>
  <c r="J77" i="1" s="1"/>
  <c r="O77" i="1" s="1"/>
  <c r="M26" i="1"/>
  <c r="J81" i="1" s="1"/>
  <c r="O81" i="1" s="1"/>
  <c r="M30" i="1"/>
  <c r="J85" i="1" s="1"/>
  <c r="O85" i="1" s="1"/>
  <c r="M34" i="1"/>
  <c r="J89" i="1" s="1"/>
  <c r="O89" i="1" s="1"/>
  <c r="M38" i="1"/>
  <c r="J93" i="1" s="1"/>
  <c r="O93" i="1" s="1"/>
  <c r="M42" i="1"/>
  <c r="J97" i="1" s="1"/>
  <c r="O97" i="1" s="1"/>
  <c r="M46" i="1"/>
  <c r="J101" i="1" s="1"/>
  <c r="O101" i="1" s="1"/>
  <c r="M50" i="1"/>
  <c r="J105" i="1" s="1"/>
  <c r="O105" i="1" s="1"/>
  <c r="M54" i="1"/>
  <c r="J109" i="1" s="1"/>
  <c r="O109" i="1" s="1"/>
  <c r="M58" i="1"/>
  <c r="J113" i="1" s="1"/>
  <c r="O113" i="1" s="1"/>
  <c r="O73" i="1" l="1"/>
</calcChain>
</file>

<file path=xl/sharedStrings.xml><?xml version="1.0" encoding="utf-8"?>
<sst xmlns="http://schemas.openxmlformats.org/spreadsheetml/2006/main" count="182" uniqueCount="43">
  <si>
    <t>Potential candidate locations, J</t>
  </si>
  <si>
    <t>j</t>
  </si>
  <si>
    <t>Longitude</t>
  </si>
  <si>
    <t>Latitude</t>
  </si>
  <si>
    <r>
      <t xml:space="preserve">Monthly lease, </t>
    </r>
    <r>
      <rPr>
        <b/>
        <i/>
        <sz val="11"/>
        <color indexed="10"/>
        <rFont val="Aptos Narrow"/>
        <family val="2"/>
        <scheme val="minor"/>
      </rPr>
      <t>f</t>
    </r>
    <r>
      <rPr>
        <b/>
        <i/>
        <vertAlign val="subscript"/>
        <sz val="11"/>
        <color indexed="10"/>
        <rFont val="Aptos Narrow"/>
        <family val="2"/>
        <scheme val="minor"/>
      </rPr>
      <t>j</t>
    </r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</si>
  <si>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</si>
  <si>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</si>
  <si>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</si>
  <si>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</si>
  <si>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</si>
  <si>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</si>
  <si>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</si>
  <si>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</si>
  <si>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</si>
  <si>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</si>
  <si>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r>
      <t xml:space="preserve">Distance matrix (measured in minutes), </t>
    </r>
    <r>
      <rPr>
        <b/>
        <i/>
        <sz val="12"/>
        <color indexed="12"/>
        <rFont val="Aptos Narrow"/>
        <family val="2"/>
        <scheme val="minor"/>
      </rPr>
      <t>d</t>
    </r>
    <r>
      <rPr>
        <b/>
        <i/>
        <vertAlign val="subscript"/>
        <sz val="12"/>
        <color indexed="12"/>
        <rFont val="Aptos Narrow"/>
        <family val="2"/>
        <scheme val="minor"/>
      </rPr>
      <t>ij</t>
    </r>
  </si>
  <si>
    <t>Demand nodes (neighborhoods), I</t>
  </si>
  <si>
    <t>Candidate locations</t>
  </si>
  <si>
    <t>i</t>
  </si>
  <si>
    <t>Demand</t>
  </si>
  <si>
    <t>Coverage</t>
  </si>
  <si>
    <t>Yi</t>
  </si>
  <si>
    <t xml:space="preserve">Total cost </t>
  </si>
  <si>
    <t>Facilities required</t>
  </si>
  <si>
    <t xml:space="preserve">Monthly </t>
  </si>
  <si>
    <t xml:space="preserve">Optimal pizzeria locations </t>
  </si>
  <si>
    <t>Locations</t>
  </si>
  <si>
    <t>Constraints</t>
  </si>
  <si>
    <t>Cost</t>
  </si>
  <si>
    <t>BDFG</t>
  </si>
  <si>
    <t>10 to 4</t>
  </si>
  <si>
    <t>BDF</t>
  </si>
  <si>
    <t>BD</t>
  </si>
  <si>
    <t>Demands satisfied</t>
  </si>
  <si>
    <t>Aij*yi</t>
  </si>
  <si>
    <t>Zi</t>
  </si>
  <si>
    <t>Di*Zi</t>
  </si>
  <si>
    <t>Demand(Di)</t>
  </si>
  <si>
    <t>Facilities</t>
  </si>
  <si>
    <t xml:space="preserve">Total Cost </t>
  </si>
  <si>
    <t>Demand satsified</t>
  </si>
  <si>
    <t>Monthly</t>
  </si>
  <si>
    <t>No.of Locations  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</si>
</sst>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"/>
  </numFmts>
  <fonts count="17" x14ac:knownFonts="1">
    <font>
      <sz val="12"/>
      <color theme="1"/>
      <name val="Aptos Narrow"/>
      <family val="2"/>
      <scheme val="minor"/>
    </font>
    <font>
      <b/>
      <sz val="11"/>
      <color indexed="12"/>
      <name val="Aptos Narrow"/>
      <family val="2"/>
      <scheme val="minor"/>
    </font>
    <font>
      <sz val="11"/>
      <name val="Aptos Narrow"/>
      <family val="2"/>
      <scheme val="minor"/>
    </font>
    <font>
      <sz val="12"/>
      <name val="Aptos Narrow"/>
      <family val="2"/>
      <scheme val="minor"/>
    </font>
    <font>
      <sz val="10"/>
      <name val="Aptos Narrow"/>
      <family val="2"/>
      <scheme val="minor"/>
    </font>
    <font>
      <b/>
      <i/>
      <sz val="11"/>
      <color rgb="FFFF0000"/>
      <name val="Aptos Narrow"/>
      <family val="2"/>
      <scheme val="minor"/>
    </font>
    <font>
      <b/>
      <sz val="11"/>
      <color indexed="10"/>
      <name val="Aptos Narrow"/>
      <family val="2"/>
      <scheme val="minor"/>
    </font>
    <font>
      <b/>
      <i/>
      <sz val="11"/>
      <color indexed="10"/>
      <name val="Aptos Narrow"/>
      <family val="2"/>
      <scheme val="minor"/>
    </font>
    <font>
      <b/>
      <i/>
      <vertAlign val="subscript"/>
      <sz val="11"/>
      <color indexed="10"/>
      <name val="Aptos Narrow"/>
      <family val="2"/>
      <scheme val="minor"/>
    </font>
    <font>
      <b/>
      <sz val="12"/>
      <color indexed="10"/>
      <name val="Aptos Narrow"/>
      <family val="2"/>
      <scheme val="minor"/>
    </font>
    <font>
      <sz val="12"/>
      <name val="Arial"/>
      <family val="2"/>
    </font>
    <font>
      <b/>
      <sz val="12"/>
      <color indexed="12"/>
      <name val="Aptos Narrow"/>
      <family val="2"/>
      <scheme val="minor"/>
    </font>
    <font>
      <b/>
      <i/>
      <sz val="12"/>
      <color indexed="12"/>
      <name val="Aptos Narrow"/>
      <family val="2"/>
      <scheme val="minor"/>
    </font>
    <font>
      <b/>
      <i/>
      <vertAlign val="subscript"/>
      <sz val="12"/>
      <color indexed="12"/>
      <name val="Aptos Narrow"/>
      <family val="2"/>
      <scheme val="minor"/>
    </font>
    <font>
      <sz val="8"/>
      <color rgb="FFFFFFFF"/>
      <name val="Courier New"/>
      <family val="3"/>
    </font>
    <font>
      <sz val="14"/>
      <color theme="1"/>
      <name val="Aptos"/>
    </font>
    <font>
      <sz val="12"/>
      <color rgb="FF92D05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2" fontId="3" fillId="0" borderId="0" xfId="0" applyNumberFormat="1" applyFont="1"/>
    <xf numFmtId="164" fontId="3" fillId="0" borderId="0" xfId="0" applyNumberFormat="1" applyFont="1"/>
    <xf numFmtId="0" fontId="9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left"/>
    </xf>
    <xf numFmtId="0" fontId="10" fillId="0" borderId="0" xfId="0" applyFont="1"/>
    <xf numFmtId="165" fontId="6" fillId="0" borderId="0" xfId="0" applyNumberFormat="1" applyFont="1" applyAlignment="1">
      <alignment horizontal="left"/>
    </xf>
    <xf numFmtId="2" fontId="2" fillId="0" borderId="0" xfId="0" applyNumberFormat="1" applyFont="1"/>
    <xf numFmtId="164" fontId="2" fillId="0" borderId="0" xfId="0" applyNumberFormat="1" applyFont="1"/>
    <xf numFmtId="0" fontId="3" fillId="0" borderId="1" xfId="0" applyFont="1" applyBorder="1"/>
    <xf numFmtId="165" fontId="3" fillId="0" borderId="1" xfId="0" applyNumberFormat="1" applyFont="1" applyBorder="1"/>
    <xf numFmtId="165" fontId="7" fillId="0" borderId="0" xfId="0" applyNumberFormat="1" applyFont="1" applyAlignment="1">
      <alignment horizontal="left"/>
    </xf>
    <xf numFmtId="0" fontId="9" fillId="0" borderId="1" xfId="0" applyFont="1" applyBorder="1" applyAlignment="1">
      <alignment horizontal="center" vertical="center"/>
    </xf>
    <xf numFmtId="165" fontId="9" fillId="0" borderId="1" xfId="0" applyNumberFormat="1" applyFont="1" applyBorder="1"/>
    <xf numFmtId="0" fontId="2" fillId="0" borderId="0" xfId="0" applyFont="1" applyAlignment="1">
      <alignment horizontal="right"/>
    </xf>
    <xf numFmtId="0" fontId="14" fillId="0" borderId="0" xfId="0" applyFont="1"/>
    <xf numFmtId="165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15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9" fontId="16" fillId="0" borderId="0" xfId="0" applyNumberFormat="1" applyFont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178055086399525E-2"/>
          <c:y val="0.10158745905794121"/>
          <c:w val="0.94939079780008895"/>
          <c:h val="0.87619183437474402"/>
        </c:manualLayout>
      </c:layout>
      <c:scatterChart>
        <c:scatterStyle val="lineMarker"/>
        <c:varyColors val="0"/>
        <c:ser>
          <c:idx val="0"/>
          <c:order val="0"/>
          <c:tx>
            <c:v>200 weekly pizzas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'[1]Q1 (C)'!$B$17:$B$25</c:f>
              <c:numCache>
                <c:formatCode>General</c:formatCode>
                <c:ptCount val="9"/>
                <c:pt idx="0">
                  <c:v>-87.800522999999998</c:v>
                </c:pt>
                <c:pt idx="1">
                  <c:v>-88.057737000000003</c:v>
                </c:pt>
                <c:pt idx="2">
                  <c:v>-87.887</c:v>
                </c:pt>
                <c:pt idx="3">
                  <c:v>-88.324377999999996</c:v>
                </c:pt>
                <c:pt idx="4">
                  <c:v>-88.088296</c:v>
                </c:pt>
                <c:pt idx="5">
                  <c:v>-88.340378000000001</c:v>
                </c:pt>
                <c:pt idx="6">
                  <c:v>-87.708820000000003</c:v>
                </c:pt>
                <c:pt idx="7">
                  <c:v>-87.829870999999997</c:v>
                </c:pt>
                <c:pt idx="8">
                  <c:v>-88.019032999999993</c:v>
                </c:pt>
              </c:numCache>
            </c:numRef>
          </c:xVal>
          <c:yVal>
            <c:numRef>
              <c:f>'[1]Q1 (C)'!$C$17:$C$25</c:f>
              <c:numCache>
                <c:formatCode>General</c:formatCode>
                <c:ptCount val="9"/>
                <c:pt idx="0">
                  <c:v>42.026567</c:v>
                </c:pt>
                <c:pt idx="1">
                  <c:v>42.415297000000002</c:v>
                </c:pt>
                <c:pt idx="2">
                  <c:v>42.040470999999997</c:v>
                </c:pt>
                <c:pt idx="3">
                  <c:v>42.239348</c:v>
                </c:pt>
                <c:pt idx="4">
                  <c:v>42.193145999999999</c:v>
                </c:pt>
                <c:pt idx="5">
                  <c:v>42.161355999999998</c:v>
                </c:pt>
                <c:pt idx="6">
                  <c:v>42.074921000000003</c:v>
                </c:pt>
                <c:pt idx="7">
                  <c:v>42.010730000000002</c:v>
                </c:pt>
                <c:pt idx="8">
                  <c:v>42.282063000000001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9-454E-91F3-4F81D55691BF}"/>
            </c:ext>
          </c:extLst>
        </c:ser>
        <c:ser>
          <c:idx val="1"/>
          <c:order val="1"/>
          <c:tx>
            <c:v>125 weekly pizzas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'[1]Q1 (C)'!$B$26:$B$49</c:f>
              <c:numCache>
                <c:formatCode>General</c:formatCode>
                <c:ptCount val="24"/>
                <c:pt idx="0">
                  <c:v>-88.412616999999997</c:v>
                </c:pt>
                <c:pt idx="1">
                  <c:v>-87.733322999999999</c:v>
                </c:pt>
                <c:pt idx="2">
                  <c:v>-87.831427000000005</c:v>
                </c:pt>
                <c:pt idx="3">
                  <c:v>-88.264121000000003</c:v>
                </c:pt>
                <c:pt idx="4">
                  <c:v>-87.954209000000006</c:v>
                </c:pt>
                <c:pt idx="5">
                  <c:v>-88.106448</c:v>
                </c:pt>
                <c:pt idx="6">
                  <c:v>-87.941719000000006</c:v>
                </c:pt>
                <c:pt idx="7">
                  <c:v>-87.946543000000005</c:v>
                </c:pt>
                <c:pt idx="8">
                  <c:v>-88.079937000000001</c:v>
                </c:pt>
                <c:pt idx="9">
                  <c:v>-87.758480000000006</c:v>
                </c:pt>
                <c:pt idx="10">
                  <c:v>-87.935300999999995</c:v>
                </c:pt>
                <c:pt idx="11">
                  <c:v>-88.232376000000002</c:v>
                </c:pt>
                <c:pt idx="12">
                  <c:v>-88.128347000000005</c:v>
                </c:pt>
                <c:pt idx="13">
                  <c:v>-88.274748000000002</c:v>
                </c:pt>
                <c:pt idx="14">
                  <c:v>-87.838279999999997</c:v>
                </c:pt>
                <c:pt idx="15">
                  <c:v>-87.757687000000004</c:v>
                </c:pt>
                <c:pt idx="16">
                  <c:v>-87.983101000000005</c:v>
                </c:pt>
                <c:pt idx="17">
                  <c:v>-87.839229000000003</c:v>
                </c:pt>
                <c:pt idx="18">
                  <c:v>-87.914569999999998</c:v>
                </c:pt>
                <c:pt idx="19">
                  <c:v>-87.728887</c:v>
                </c:pt>
                <c:pt idx="20">
                  <c:v>-88.035537000000005</c:v>
                </c:pt>
                <c:pt idx="21">
                  <c:v>-88.034772000000004</c:v>
                </c:pt>
                <c:pt idx="22">
                  <c:v>-88.286917000000003</c:v>
                </c:pt>
                <c:pt idx="23">
                  <c:v>-87.680538999999996</c:v>
                </c:pt>
              </c:numCache>
            </c:numRef>
          </c:xVal>
          <c:yVal>
            <c:numRef>
              <c:f>'[1]Q1 (C)'!$C$26:$C$46</c:f>
              <c:numCache>
                <c:formatCode>General</c:formatCode>
                <c:ptCount val="21"/>
                <c:pt idx="0">
                  <c:v>42.175317999999997</c:v>
                </c:pt>
                <c:pt idx="1">
                  <c:v>42.104453999999997</c:v>
                </c:pt>
                <c:pt idx="2">
                  <c:v>42.130895000000002</c:v>
                </c:pt>
                <c:pt idx="3">
                  <c:v>42.103893999999997</c:v>
                </c:pt>
                <c:pt idx="4">
                  <c:v>42.286881000000001</c:v>
                </c:pt>
                <c:pt idx="5">
                  <c:v>42.357095999999999</c:v>
                </c:pt>
                <c:pt idx="6">
                  <c:v>42.095416999999998</c:v>
                </c:pt>
                <c:pt idx="7">
                  <c:v>42.131411999999997</c:v>
                </c:pt>
                <c:pt idx="8">
                  <c:v>42.024084000000002</c:v>
                </c:pt>
                <c:pt idx="9">
                  <c:v>42.134576000000003</c:v>
                </c:pt>
                <c:pt idx="10">
                  <c:v>42.198490999999997</c:v>
                </c:pt>
                <c:pt idx="11">
                  <c:v>42.219900000000003</c:v>
                </c:pt>
                <c:pt idx="12">
                  <c:v>42.158912000000001</c:v>
                </c:pt>
                <c:pt idx="13">
                  <c:v>42.339190000000002</c:v>
                </c:pt>
                <c:pt idx="14">
                  <c:v>42.251683999999997</c:v>
                </c:pt>
                <c:pt idx="15">
                  <c:v>42.026237999999999</c:v>
                </c:pt>
                <c:pt idx="16">
                  <c:v>42.087291999999998</c:v>
                </c:pt>
                <c:pt idx="17">
                  <c:v>42.452137</c:v>
                </c:pt>
                <c:pt idx="18">
                  <c:v>42.362721999999998</c:v>
                </c:pt>
                <c:pt idx="19">
                  <c:v>42.004541000000003</c:v>
                </c:pt>
                <c:pt idx="20">
                  <c:v>42.121653999999999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9-454E-91F3-4F81D55691BF}"/>
            </c:ext>
          </c:extLst>
        </c:ser>
        <c:ser>
          <c:idx val="2"/>
          <c:order val="2"/>
          <c:tx>
            <c:v>75 weekly pizzas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'[1]Q1 (C)'!$B$50:$B$65</c:f>
              <c:numCache>
                <c:formatCode>General</c:formatCode>
                <c:ptCount val="16"/>
                <c:pt idx="0">
                  <c:v>-87.797576000000007</c:v>
                </c:pt>
                <c:pt idx="1">
                  <c:v>-87.935556000000005</c:v>
                </c:pt>
                <c:pt idx="2">
                  <c:v>-88.008853000000002</c:v>
                </c:pt>
                <c:pt idx="3">
                  <c:v>-88.019722000000002</c:v>
                </c:pt>
                <c:pt idx="4">
                  <c:v>-87.806803000000002</c:v>
                </c:pt>
                <c:pt idx="5">
                  <c:v>-88.144319999999993</c:v>
                </c:pt>
                <c:pt idx="6">
                  <c:v>-87.780074999999997</c:v>
                </c:pt>
                <c:pt idx="7">
                  <c:v>-87.846596000000005</c:v>
                </c:pt>
                <c:pt idx="8">
                  <c:v>-87.832708999999994</c:v>
                </c:pt>
                <c:pt idx="9">
                  <c:v>-88.161614999999998</c:v>
                </c:pt>
                <c:pt idx="10">
                  <c:v>-88.096320000000006</c:v>
                </c:pt>
                <c:pt idx="11">
                  <c:v>-88.220063999999994</c:v>
                </c:pt>
                <c:pt idx="12">
                  <c:v>-87.84648</c:v>
                </c:pt>
                <c:pt idx="13">
                  <c:v>-87.811327000000006</c:v>
                </c:pt>
                <c:pt idx="14">
                  <c:v>-87.857196999999999</c:v>
                </c:pt>
                <c:pt idx="15">
                  <c:v>-88.214635999999999</c:v>
                </c:pt>
              </c:numCache>
            </c:numRef>
          </c:xVal>
          <c:yVal>
            <c:numRef>
              <c:f>'[1]Q1 (C)'!$C$50:$C$65</c:f>
              <c:numCache>
                <c:formatCode>General</c:formatCode>
                <c:ptCount val="16"/>
                <c:pt idx="0">
                  <c:v>42.184593999999997</c:v>
                </c:pt>
                <c:pt idx="1">
                  <c:v>42.066051000000002</c:v>
                </c:pt>
                <c:pt idx="2">
                  <c:v>42.00271</c:v>
                </c:pt>
                <c:pt idx="3">
                  <c:v>42.076113999999997</c:v>
                </c:pt>
                <c:pt idx="4">
                  <c:v>42.073039000000001</c:v>
                </c:pt>
                <c:pt idx="5">
                  <c:v>42.270988000000003</c:v>
                </c:pt>
                <c:pt idx="6">
                  <c:v>42.035440999999999</c:v>
                </c:pt>
                <c:pt idx="7">
                  <c:v>42.169818999999997</c:v>
                </c:pt>
                <c:pt idx="8">
                  <c:v>42.361260999999999</c:v>
                </c:pt>
                <c:pt idx="9">
                  <c:v>42.393940999999998</c:v>
                </c:pt>
                <c:pt idx="10">
                  <c:v>42.482377</c:v>
                </c:pt>
                <c:pt idx="11">
                  <c:v>42.198099999999997</c:v>
                </c:pt>
                <c:pt idx="12">
                  <c:v>42.279501000000003</c:v>
                </c:pt>
                <c:pt idx="13">
                  <c:v>42.202024000000002</c:v>
                </c:pt>
                <c:pt idx="14">
                  <c:v>42.325159999999997</c:v>
                </c:pt>
                <c:pt idx="15">
                  <c:v>42.335068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B9-454E-91F3-4F81D55691BF}"/>
            </c:ext>
          </c:extLst>
        </c:ser>
        <c:ser>
          <c:idx val="3"/>
          <c:order val="3"/>
          <c:tx>
            <c:v>candidate locations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'[1]Q1 (C)'!$B$3:$B$12</c:f>
              <c:numCache>
                <c:formatCode>General</c:formatCode>
                <c:ptCount val="10"/>
                <c:pt idx="0">
                  <c:v>-87.92</c:v>
                </c:pt>
                <c:pt idx="1">
                  <c:v>-88</c:v>
                </c:pt>
                <c:pt idx="2">
                  <c:v>-87.7</c:v>
                </c:pt>
                <c:pt idx="3">
                  <c:v>-88.2</c:v>
                </c:pt>
                <c:pt idx="4">
                  <c:v>-88.1</c:v>
                </c:pt>
                <c:pt idx="5">
                  <c:v>-87.78</c:v>
                </c:pt>
                <c:pt idx="6">
                  <c:v>-88</c:v>
                </c:pt>
                <c:pt idx="7">
                  <c:v>-87.982346938775493</c:v>
                </c:pt>
                <c:pt idx="8">
                  <c:v>-87.95</c:v>
                </c:pt>
                <c:pt idx="9">
                  <c:v>-88.2</c:v>
                </c:pt>
              </c:numCache>
            </c:numRef>
          </c:xVal>
          <c:yVal>
            <c:numRef>
              <c:f>'[1]Q1 (C)'!$C$3:$C$12</c:f>
              <c:numCache>
                <c:formatCode>General</c:formatCode>
                <c:ptCount val="10"/>
                <c:pt idx="0">
                  <c:v>42.1</c:v>
                </c:pt>
                <c:pt idx="1">
                  <c:v>42.4</c:v>
                </c:pt>
                <c:pt idx="2">
                  <c:v>42.05</c:v>
                </c:pt>
                <c:pt idx="3">
                  <c:v>42.2</c:v>
                </c:pt>
                <c:pt idx="4">
                  <c:v>42.3</c:v>
                </c:pt>
                <c:pt idx="5">
                  <c:v>42.15</c:v>
                </c:pt>
                <c:pt idx="6">
                  <c:v>42.01</c:v>
                </c:pt>
                <c:pt idx="7">
                  <c:v>42.185749979591847</c:v>
                </c:pt>
                <c:pt idx="8">
                  <c:v>42.25</c:v>
                </c:pt>
                <c:pt idx="9">
                  <c:v>42.08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B9-454E-91F3-4F81D5569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28256"/>
        <c:axId val="89334528"/>
      </c:scatterChart>
      <c:valAx>
        <c:axId val="89328256"/>
        <c:scaling>
          <c:orientation val="minMax"/>
          <c:max val="-87.6"/>
          <c:min val="-88.45"/>
        </c:scaling>
        <c:delete val="1"/>
        <c:axPos val="b"/>
        <c:numFmt formatCode="General" sourceLinked="1"/>
        <c:majorTickMark val="out"/>
        <c:minorTickMark val="none"/>
        <c:tickLblPos val="none"/>
        <c:crossAx val="89334528"/>
        <c:crosses val="autoZero"/>
        <c:crossBetween val="midCat"/>
      </c:valAx>
      <c:valAx>
        <c:axId val="89334528"/>
        <c:scaling>
          <c:orientation val="minMax"/>
          <c:max val="42.5"/>
          <c:min val="41.949999999999996"/>
        </c:scaling>
        <c:delete val="1"/>
        <c:axPos val="l"/>
        <c:numFmt formatCode="General" sourceLinked="1"/>
        <c:majorTickMark val="out"/>
        <c:minorTickMark val="none"/>
        <c:tickLblPos val="none"/>
        <c:crossAx val="89328256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18848204183901102"/>
          <c:y val="1.2698412698412705E-2"/>
          <c:w val="0.62478294925176192"/>
          <c:h val="7.14287380744073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178055086399525E-2"/>
          <c:y val="0.10158745905794121"/>
          <c:w val="0.94939079780008895"/>
          <c:h val="0.87619183437474402"/>
        </c:manualLayout>
      </c:layout>
      <c:scatterChart>
        <c:scatterStyle val="lineMarker"/>
        <c:varyColors val="0"/>
        <c:ser>
          <c:idx val="0"/>
          <c:order val="0"/>
          <c:tx>
            <c:v>200 weekly pizzas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'[1]Q1 (C)'!$B$17:$B$25</c:f>
              <c:numCache>
                <c:formatCode>General</c:formatCode>
                <c:ptCount val="9"/>
                <c:pt idx="0">
                  <c:v>-87.800522999999998</c:v>
                </c:pt>
                <c:pt idx="1">
                  <c:v>-88.057737000000003</c:v>
                </c:pt>
                <c:pt idx="2">
                  <c:v>-87.887</c:v>
                </c:pt>
                <c:pt idx="3">
                  <c:v>-88.324377999999996</c:v>
                </c:pt>
                <c:pt idx="4">
                  <c:v>-88.088296</c:v>
                </c:pt>
                <c:pt idx="5">
                  <c:v>-88.340378000000001</c:v>
                </c:pt>
                <c:pt idx="6">
                  <c:v>-87.708820000000003</c:v>
                </c:pt>
                <c:pt idx="7">
                  <c:v>-87.829870999999997</c:v>
                </c:pt>
                <c:pt idx="8">
                  <c:v>-88.019032999999993</c:v>
                </c:pt>
              </c:numCache>
            </c:numRef>
          </c:xVal>
          <c:yVal>
            <c:numRef>
              <c:f>'[1]Q1 (C)'!$C$17:$C$25</c:f>
              <c:numCache>
                <c:formatCode>General</c:formatCode>
                <c:ptCount val="9"/>
                <c:pt idx="0">
                  <c:v>42.026567</c:v>
                </c:pt>
                <c:pt idx="1">
                  <c:v>42.415297000000002</c:v>
                </c:pt>
                <c:pt idx="2">
                  <c:v>42.040470999999997</c:v>
                </c:pt>
                <c:pt idx="3">
                  <c:v>42.239348</c:v>
                </c:pt>
                <c:pt idx="4">
                  <c:v>42.193145999999999</c:v>
                </c:pt>
                <c:pt idx="5">
                  <c:v>42.161355999999998</c:v>
                </c:pt>
                <c:pt idx="6">
                  <c:v>42.074921000000003</c:v>
                </c:pt>
                <c:pt idx="7">
                  <c:v>42.010730000000002</c:v>
                </c:pt>
                <c:pt idx="8">
                  <c:v>42.282063000000001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1-8E4C-95D3-69CE35881A55}"/>
            </c:ext>
          </c:extLst>
        </c:ser>
        <c:ser>
          <c:idx val="1"/>
          <c:order val="1"/>
          <c:tx>
            <c:v>125 weekly pizzas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'[1]Q1 (C)'!$B$26:$B$49</c:f>
              <c:numCache>
                <c:formatCode>General</c:formatCode>
                <c:ptCount val="24"/>
                <c:pt idx="0">
                  <c:v>-88.412616999999997</c:v>
                </c:pt>
                <c:pt idx="1">
                  <c:v>-87.733322999999999</c:v>
                </c:pt>
                <c:pt idx="2">
                  <c:v>-87.831427000000005</c:v>
                </c:pt>
                <c:pt idx="3">
                  <c:v>-88.264121000000003</c:v>
                </c:pt>
                <c:pt idx="4">
                  <c:v>-87.954209000000006</c:v>
                </c:pt>
                <c:pt idx="5">
                  <c:v>-88.106448</c:v>
                </c:pt>
                <c:pt idx="6">
                  <c:v>-87.941719000000006</c:v>
                </c:pt>
                <c:pt idx="7">
                  <c:v>-87.946543000000005</c:v>
                </c:pt>
                <c:pt idx="8">
                  <c:v>-88.079937000000001</c:v>
                </c:pt>
                <c:pt idx="9">
                  <c:v>-87.758480000000006</c:v>
                </c:pt>
                <c:pt idx="10">
                  <c:v>-87.935300999999995</c:v>
                </c:pt>
                <c:pt idx="11">
                  <c:v>-88.232376000000002</c:v>
                </c:pt>
                <c:pt idx="12">
                  <c:v>-88.128347000000005</c:v>
                </c:pt>
                <c:pt idx="13">
                  <c:v>-88.274748000000002</c:v>
                </c:pt>
                <c:pt idx="14">
                  <c:v>-87.838279999999997</c:v>
                </c:pt>
                <c:pt idx="15">
                  <c:v>-87.757687000000004</c:v>
                </c:pt>
                <c:pt idx="16">
                  <c:v>-87.983101000000005</c:v>
                </c:pt>
                <c:pt idx="17">
                  <c:v>-87.839229000000003</c:v>
                </c:pt>
                <c:pt idx="18">
                  <c:v>-87.914569999999998</c:v>
                </c:pt>
                <c:pt idx="19">
                  <c:v>-87.728887</c:v>
                </c:pt>
                <c:pt idx="20">
                  <c:v>-88.035537000000005</c:v>
                </c:pt>
                <c:pt idx="21">
                  <c:v>-88.034772000000004</c:v>
                </c:pt>
                <c:pt idx="22">
                  <c:v>-88.286917000000003</c:v>
                </c:pt>
                <c:pt idx="23">
                  <c:v>-87.680538999999996</c:v>
                </c:pt>
              </c:numCache>
            </c:numRef>
          </c:xVal>
          <c:yVal>
            <c:numRef>
              <c:f>'[1]Q1 (C)'!$C$26:$C$46</c:f>
              <c:numCache>
                <c:formatCode>General</c:formatCode>
                <c:ptCount val="21"/>
                <c:pt idx="0">
                  <c:v>42.175317999999997</c:v>
                </c:pt>
                <c:pt idx="1">
                  <c:v>42.104453999999997</c:v>
                </c:pt>
                <c:pt idx="2">
                  <c:v>42.130895000000002</c:v>
                </c:pt>
                <c:pt idx="3">
                  <c:v>42.103893999999997</c:v>
                </c:pt>
                <c:pt idx="4">
                  <c:v>42.286881000000001</c:v>
                </c:pt>
                <c:pt idx="5">
                  <c:v>42.357095999999999</c:v>
                </c:pt>
                <c:pt idx="6">
                  <c:v>42.095416999999998</c:v>
                </c:pt>
                <c:pt idx="7">
                  <c:v>42.131411999999997</c:v>
                </c:pt>
                <c:pt idx="8">
                  <c:v>42.024084000000002</c:v>
                </c:pt>
                <c:pt idx="9">
                  <c:v>42.134576000000003</c:v>
                </c:pt>
                <c:pt idx="10">
                  <c:v>42.198490999999997</c:v>
                </c:pt>
                <c:pt idx="11">
                  <c:v>42.219900000000003</c:v>
                </c:pt>
                <c:pt idx="12">
                  <c:v>42.158912000000001</c:v>
                </c:pt>
                <c:pt idx="13">
                  <c:v>42.339190000000002</c:v>
                </c:pt>
                <c:pt idx="14">
                  <c:v>42.251683999999997</c:v>
                </c:pt>
                <c:pt idx="15">
                  <c:v>42.026237999999999</c:v>
                </c:pt>
                <c:pt idx="16">
                  <c:v>42.087291999999998</c:v>
                </c:pt>
                <c:pt idx="17">
                  <c:v>42.452137</c:v>
                </c:pt>
                <c:pt idx="18">
                  <c:v>42.362721999999998</c:v>
                </c:pt>
                <c:pt idx="19">
                  <c:v>42.004541000000003</c:v>
                </c:pt>
                <c:pt idx="20">
                  <c:v>42.121653999999999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1-8E4C-95D3-69CE35881A55}"/>
            </c:ext>
          </c:extLst>
        </c:ser>
        <c:ser>
          <c:idx val="2"/>
          <c:order val="2"/>
          <c:tx>
            <c:v>75 weekly pizzas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'[1]Q1 (C)'!$B$50:$B$65</c:f>
              <c:numCache>
                <c:formatCode>General</c:formatCode>
                <c:ptCount val="16"/>
                <c:pt idx="0">
                  <c:v>-87.797576000000007</c:v>
                </c:pt>
                <c:pt idx="1">
                  <c:v>-87.935556000000005</c:v>
                </c:pt>
                <c:pt idx="2">
                  <c:v>-88.008853000000002</c:v>
                </c:pt>
                <c:pt idx="3">
                  <c:v>-88.019722000000002</c:v>
                </c:pt>
                <c:pt idx="4">
                  <c:v>-87.806803000000002</c:v>
                </c:pt>
                <c:pt idx="5">
                  <c:v>-88.144319999999993</c:v>
                </c:pt>
                <c:pt idx="6">
                  <c:v>-87.780074999999997</c:v>
                </c:pt>
                <c:pt idx="7">
                  <c:v>-87.846596000000005</c:v>
                </c:pt>
                <c:pt idx="8">
                  <c:v>-87.832708999999994</c:v>
                </c:pt>
                <c:pt idx="9">
                  <c:v>-88.161614999999998</c:v>
                </c:pt>
                <c:pt idx="10">
                  <c:v>-88.096320000000006</c:v>
                </c:pt>
                <c:pt idx="11">
                  <c:v>-88.220063999999994</c:v>
                </c:pt>
                <c:pt idx="12">
                  <c:v>-87.84648</c:v>
                </c:pt>
                <c:pt idx="13">
                  <c:v>-87.811327000000006</c:v>
                </c:pt>
                <c:pt idx="14">
                  <c:v>-87.857196999999999</c:v>
                </c:pt>
                <c:pt idx="15">
                  <c:v>-88.214635999999999</c:v>
                </c:pt>
              </c:numCache>
            </c:numRef>
          </c:xVal>
          <c:yVal>
            <c:numRef>
              <c:f>'[1]Q1 (C)'!$C$50:$C$65</c:f>
              <c:numCache>
                <c:formatCode>General</c:formatCode>
                <c:ptCount val="16"/>
                <c:pt idx="0">
                  <c:v>42.184593999999997</c:v>
                </c:pt>
                <c:pt idx="1">
                  <c:v>42.066051000000002</c:v>
                </c:pt>
                <c:pt idx="2">
                  <c:v>42.00271</c:v>
                </c:pt>
                <c:pt idx="3">
                  <c:v>42.076113999999997</c:v>
                </c:pt>
                <c:pt idx="4">
                  <c:v>42.073039000000001</c:v>
                </c:pt>
                <c:pt idx="5">
                  <c:v>42.270988000000003</c:v>
                </c:pt>
                <c:pt idx="6">
                  <c:v>42.035440999999999</c:v>
                </c:pt>
                <c:pt idx="7">
                  <c:v>42.169818999999997</c:v>
                </c:pt>
                <c:pt idx="8">
                  <c:v>42.361260999999999</c:v>
                </c:pt>
                <c:pt idx="9">
                  <c:v>42.393940999999998</c:v>
                </c:pt>
                <c:pt idx="10">
                  <c:v>42.482377</c:v>
                </c:pt>
                <c:pt idx="11">
                  <c:v>42.198099999999997</c:v>
                </c:pt>
                <c:pt idx="12">
                  <c:v>42.279501000000003</c:v>
                </c:pt>
                <c:pt idx="13">
                  <c:v>42.202024000000002</c:v>
                </c:pt>
                <c:pt idx="14">
                  <c:v>42.325159999999997</c:v>
                </c:pt>
                <c:pt idx="15">
                  <c:v>42.335068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B1-8E4C-95D3-69CE35881A55}"/>
            </c:ext>
          </c:extLst>
        </c:ser>
        <c:ser>
          <c:idx val="3"/>
          <c:order val="3"/>
          <c:tx>
            <c:v>candidate locations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'[1]Q1 (C)'!$B$3:$B$12</c:f>
              <c:numCache>
                <c:formatCode>General</c:formatCode>
                <c:ptCount val="10"/>
                <c:pt idx="0">
                  <c:v>-87.92</c:v>
                </c:pt>
                <c:pt idx="1">
                  <c:v>-88</c:v>
                </c:pt>
                <c:pt idx="2">
                  <c:v>-87.7</c:v>
                </c:pt>
                <c:pt idx="3">
                  <c:v>-88.2</c:v>
                </c:pt>
                <c:pt idx="4">
                  <c:v>-88.1</c:v>
                </c:pt>
                <c:pt idx="5">
                  <c:v>-87.78</c:v>
                </c:pt>
                <c:pt idx="6">
                  <c:v>-88</c:v>
                </c:pt>
                <c:pt idx="7">
                  <c:v>-87.982346938775493</c:v>
                </c:pt>
                <c:pt idx="8">
                  <c:v>-87.95</c:v>
                </c:pt>
                <c:pt idx="9">
                  <c:v>-88.2</c:v>
                </c:pt>
              </c:numCache>
            </c:numRef>
          </c:xVal>
          <c:yVal>
            <c:numRef>
              <c:f>'[1]Q1 (C)'!$C$3:$C$12</c:f>
              <c:numCache>
                <c:formatCode>General</c:formatCode>
                <c:ptCount val="10"/>
                <c:pt idx="0">
                  <c:v>42.1</c:v>
                </c:pt>
                <c:pt idx="1">
                  <c:v>42.4</c:v>
                </c:pt>
                <c:pt idx="2">
                  <c:v>42.05</c:v>
                </c:pt>
                <c:pt idx="3">
                  <c:v>42.2</c:v>
                </c:pt>
                <c:pt idx="4">
                  <c:v>42.3</c:v>
                </c:pt>
                <c:pt idx="5">
                  <c:v>42.15</c:v>
                </c:pt>
                <c:pt idx="6">
                  <c:v>42.01</c:v>
                </c:pt>
                <c:pt idx="7">
                  <c:v>42.185749979591847</c:v>
                </c:pt>
                <c:pt idx="8">
                  <c:v>42.25</c:v>
                </c:pt>
                <c:pt idx="9">
                  <c:v>42.08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B1-8E4C-95D3-69CE35881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28256"/>
        <c:axId val="89334528"/>
      </c:scatterChart>
      <c:valAx>
        <c:axId val="89328256"/>
        <c:scaling>
          <c:orientation val="minMax"/>
          <c:max val="-87.6"/>
          <c:min val="-88.45"/>
        </c:scaling>
        <c:delete val="1"/>
        <c:axPos val="b"/>
        <c:numFmt formatCode="General" sourceLinked="1"/>
        <c:majorTickMark val="out"/>
        <c:minorTickMark val="none"/>
        <c:tickLblPos val="none"/>
        <c:crossAx val="89334528"/>
        <c:crosses val="autoZero"/>
        <c:crossBetween val="midCat"/>
      </c:valAx>
      <c:valAx>
        <c:axId val="89334528"/>
        <c:scaling>
          <c:orientation val="minMax"/>
          <c:max val="42.5"/>
          <c:min val="41.949999999999996"/>
        </c:scaling>
        <c:delete val="1"/>
        <c:axPos val="l"/>
        <c:numFmt formatCode="General" sourceLinked="1"/>
        <c:majorTickMark val="out"/>
        <c:minorTickMark val="none"/>
        <c:tickLblPos val="none"/>
        <c:crossAx val="89328256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18848204183901102"/>
          <c:y val="1.2698412698412705E-2"/>
          <c:w val="0.62478294925176192"/>
          <c:h val="7.14287380744073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178055086399525E-2"/>
          <c:y val="0.10158745905794121"/>
          <c:w val="0.94939079780008895"/>
          <c:h val="0.87619183437474402"/>
        </c:manualLayout>
      </c:layout>
      <c:scatterChart>
        <c:scatterStyle val="lineMarker"/>
        <c:varyColors val="0"/>
        <c:ser>
          <c:idx val="0"/>
          <c:order val="0"/>
          <c:tx>
            <c:v>200 weekly pizzas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'[1]Q1 (C)'!$B$17:$B$25</c:f>
              <c:numCache>
                <c:formatCode>General</c:formatCode>
                <c:ptCount val="9"/>
                <c:pt idx="0">
                  <c:v>-87.800522999999998</c:v>
                </c:pt>
                <c:pt idx="1">
                  <c:v>-88.057737000000003</c:v>
                </c:pt>
                <c:pt idx="2">
                  <c:v>-87.887</c:v>
                </c:pt>
                <c:pt idx="3">
                  <c:v>-88.324377999999996</c:v>
                </c:pt>
                <c:pt idx="4">
                  <c:v>-88.088296</c:v>
                </c:pt>
                <c:pt idx="5">
                  <c:v>-88.340378000000001</c:v>
                </c:pt>
                <c:pt idx="6">
                  <c:v>-87.708820000000003</c:v>
                </c:pt>
                <c:pt idx="7">
                  <c:v>-87.829870999999997</c:v>
                </c:pt>
                <c:pt idx="8">
                  <c:v>-88.019032999999993</c:v>
                </c:pt>
              </c:numCache>
            </c:numRef>
          </c:xVal>
          <c:yVal>
            <c:numRef>
              <c:f>'[1]Q1 (C)'!$C$17:$C$25</c:f>
              <c:numCache>
                <c:formatCode>General</c:formatCode>
                <c:ptCount val="9"/>
                <c:pt idx="0">
                  <c:v>42.026567</c:v>
                </c:pt>
                <c:pt idx="1">
                  <c:v>42.415297000000002</c:v>
                </c:pt>
                <c:pt idx="2">
                  <c:v>42.040470999999997</c:v>
                </c:pt>
                <c:pt idx="3">
                  <c:v>42.239348</c:v>
                </c:pt>
                <c:pt idx="4">
                  <c:v>42.193145999999999</c:v>
                </c:pt>
                <c:pt idx="5">
                  <c:v>42.161355999999998</c:v>
                </c:pt>
                <c:pt idx="6">
                  <c:v>42.074921000000003</c:v>
                </c:pt>
                <c:pt idx="7">
                  <c:v>42.010730000000002</c:v>
                </c:pt>
                <c:pt idx="8">
                  <c:v>42.282063000000001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A-6C42-989E-93906925EE58}"/>
            </c:ext>
          </c:extLst>
        </c:ser>
        <c:ser>
          <c:idx val="1"/>
          <c:order val="1"/>
          <c:tx>
            <c:v>125 weekly pizzas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'[1]Q1 (C)'!$B$26:$B$49</c:f>
              <c:numCache>
                <c:formatCode>General</c:formatCode>
                <c:ptCount val="24"/>
                <c:pt idx="0">
                  <c:v>-88.412616999999997</c:v>
                </c:pt>
                <c:pt idx="1">
                  <c:v>-87.733322999999999</c:v>
                </c:pt>
                <c:pt idx="2">
                  <c:v>-87.831427000000005</c:v>
                </c:pt>
                <c:pt idx="3">
                  <c:v>-88.264121000000003</c:v>
                </c:pt>
                <c:pt idx="4">
                  <c:v>-87.954209000000006</c:v>
                </c:pt>
                <c:pt idx="5">
                  <c:v>-88.106448</c:v>
                </c:pt>
                <c:pt idx="6">
                  <c:v>-87.941719000000006</c:v>
                </c:pt>
                <c:pt idx="7">
                  <c:v>-87.946543000000005</c:v>
                </c:pt>
                <c:pt idx="8">
                  <c:v>-88.079937000000001</c:v>
                </c:pt>
                <c:pt idx="9">
                  <c:v>-87.758480000000006</c:v>
                </c:pt>
                <c:pt idx="10">
                  <c:v>-87.935300999999995</c:v>
                </c:pt>
                <c:pt idx="11">
                  <c:v>-88.232376000000002</c:v>
                </c:pt>
                <c:pt idx="12">
                  <c:v>-88.128347000000005</c:v>
                </c:pt>
                <c:pt idx="13">
                  <c:v>-88.274748000000002</c:v>
                </c:pt>
                <c:pt idx="14">
                  <c:v>-87.838279999999997</c:v>
                </c:pt>
                <c:pt idx="15">
                  <c:v>-87.757687000000004</c:v>
                </c:pt>
                <c:pt idx="16">
                  <c:v>-87.983101000000005</c:v>
                </c:pt>
                <c:pt idx="17">
                  <c:v>-87.839229000000003</c:v>
                </c:pt>
                <c:pt idx="18">
                  <c:v>-87.914569999999998</c:v>
                </c:pt>
                <c:pt idx="19">
                  <c:v>-87.728887</c:v>
                </c:pt>
                <c:pt idx="20">
                  <c:v>-88.035537000000005</c:v>
                </c:pt>
                <c:pt idx="21">
                  <c:v>-88.034772000000004</c:v>
                </c:pt>
                <c:pt idx="22">
                  <c:v>-88.286917000000003</c:v>
                </c:pt>
                <c:pt idx="23">
                  <c:v>-87.680538999999996</c:v>
                </c:pt>
              </c:numCache>
            </c:numRef>
          </c:xVal>
          <c:yVal>
            <c:numRef>
              <c:f>'[1]Q1 (C)'!$C$26:$C$46</c:f>
              <c:numCache>
                <c:formatCode>General</c:formatCode>
                <c:ptCount val="21"/>
                <c:pt idx="0">
                  <c:v>42.175317999999997</c:v>
                </c:pt>
                <c:pt idx="1">
                  <c:v>42.104453999999997</c:v>
                </c:pt>
                <c:pt idx="2">
                  <c:v>42.130895000000002</c:v>
                </c:pt>
                <c:pt idx="3">
                  <c:v>42.103893999999997</c:v>
                </c:pt>
                <c:pt idx="4">
                  <c:v>42.286881000000001</c:v>
                </c:pt>
                <c:pt idx="5">
                  <c:v>42.357095999999999</c:v>
                </c:pt>
                <c:pt idx="6">
                  <c:v>42.095416999999998</c:v>
                </c:pt>
                <c:pt idx="7">
                  <c:v>42.131411999999997</c:v>
                </c:pt>
                <c:pt idx="8">
                  <c:v>42.024084000000002</c:v>
                </c:pt>
                <c:pt idx="9">
                  <c:v>42.134576000000003</c:v>
                </c:pt>
                <c:pt idx="10">
                  <c:v>42.198490999999997</c:v>
                </c:pt>
                <c:pt idx="11">
                  <c:v>42.219900000000003</c:v>
                </c:pt>
                <c:pt idx="12">
                  <c:v>42.158912000000001</c:v>
                </c:pt>
                <c:pt idx="13">
                  <c:v>42.339190000000002</c:v>
                </c:pt>
                <c:pt idx="14">
                  <c:v>42.251683999999997</c:v>
                </c:pt>
                <c:pt idx="15">
                  <c:v>42.026237999999999</c:v>
                </c:pt>
                <c:pt idx="16">
                  <c:v>42.087291999999998</c:v>
                </c:pt>
                <c:pt idx="17">
                  <c:v>42.452137</c:v>
                </c:pt>
                <c:pt idx="18">
                  <c:v>42.362721999999998</c:v>
                </c:pt>
                <c:pt idx="19">
                  <c:v>42.004541000000003</c:v>
                </c:pt>
                <c:pt idx="20">
                  <c:v>42.121653999999999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AA-6C42-989E-93906925EE58}"/>
            </c:ext>
          </c:extLst>
        </c:ser>
        <c:ser>
          <c:idx val="2"/>
          <c:order val="2"/>
          <c:tx>
            <c:v>75 weekly pizzas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'[1]Q1 (C)'!$B$50:$B$65</c:f>
              <c:numCache>
                <c:formatCode>General</c:formatCode>
                <c:ptCount val="16"/>
                <c:pt idx="0">
                  <c:v>-87.797576000000007</c:v>
                </c:pt>
                <c:pt idx="1">
                  <c:v>-87.935556000000005</c:v>
                </c:pt>
                <c:pt idx="2">
                  <c:v>-88.008853000000002</c:v>
                </c:pt>
                <c:pt idx="3">
                  <c:v>-88.019722000000002</c:v>
                </c:pt>
                <c:pt idx="4">
                  <c:v>-87.806803000000002</c:v>
                </c:pt>
                <c:pt idx="5">
                  <c:v>-88.144319999999993</c:v>
                </c:pt>
                <c:pt idx="6">
                  <c:v>-87.780074999999997</c:v>
                </c:pt>
                <c:pt idx="7">
                  <c:v>-87.846596000000005</c:v>
                </c:pt>
                <c:pt idx="8">
                  <c:v>-87.832708999999994</c:v>
                </c:pt>
                <c:pt idx="9">
                  <c:v>-88.161614999999998</c:v>
                </c:pt>
                <c:pt idx="10">
                  <c:v>-88.096320000000006</c:v>
                </c:pt>
                <c:pt idx="11">
                  <c:v>-88.220063999999994</c:v>
                </c:pt>
                <c:pt idx="12">
                  <c:v>-87.84648</c:v>
                </c:pt>
                <c:pt idx="13">
                  <c:v>-87.811327000000006</c:v>
                </c:pt>
                <c:pt idx="14">
                  <c:v>-87.857196999999999</c:v>
                </c:pt>
                <c:pt idx="15">
                  <c:v>-88.214635999999999</c:v>
                </c:pt>
              </c:numCache>
            </c:numRef>
          </c:xVal>
          <c:yVal>
            <c:numRef>
              <c:f>'[1]Q1 (C)'!$C$50:$C$65</c:f>
              <c:numCache>
                <c:formatCode>General</c:formatCode>
                <c:ptCount val="16"/>
                <c:pt idx="0">
                  <c:v>42.184593999999997</c:v>
                </c:pt>
                <c:pt idx="1">
                  <c:v>42.066051000000002</c:v>
                </c:pt>
                <c:pt idx="2">
                  <c:v>42.00271</c:v>
                </c:pt>
                <c:pt idx="3">
                  <c:v>42.076113999999997</c:v>
                </c:pt>
                <c:pt idx="4">
                  <c:v>42.073039000000001</c:v>
                </c:pt>
                <c:pt idx="5">
                  <c:v>42.270988000000003</c:v>
                </c:pt>
                <c:pt idx="6">
                  <c:v>42.035440999999999</c:v>
                </c:pt>
                <c:pt idx="7">
                  <c:v>42.169818999999997</c:v>
                </c:pt>
                <c:pt idx="8">
                  <c:v>42.361260999999999</c:v>
                </c:pt>
                <c:pt idx="9">
                  <c:v>42.393940999999998</c:v>
                </c:pt>
                <c:pt idx="10">
                  <c:v>42.482377</c:v>
                </c:pt>
                <c:pt idx="11">
                  <c:v>42.198099999999997</c:v>
                </c:pt>
                <c:pt idx="12">
                  <c:v>42.279501000000003</c:v>
                </c:pt>
                <c:pt idx="13">
                  <c:v>42.202024000000002</c:v>
                </c:pt>
                <c:pt idx="14">
                  <c:v>42.325159999999997</c:v>
                </c:pt>
                <c:pt idx="15">
                  <c:v>42.335068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AA-6C42-989E-93906925EE58}"/>
            </c:ext>
          </c:extLst>
        </c:ser>
        <c:ser>
          <c:idx val="3"/>
          <c:order val="3"/>
          <c:tx>
            <c:v>candidate locations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'[1]Q1 (C)'!$B$3:$B$12</c:f>
              <c:numCache>
                <c:formatCode>General</c:formatCode>
                <c:ptCount val="10"/>
                <c:pt idx="0">
                  <c:v>-87.92</c:v>
                </c:pt>
                <c:pt idx="1">
                  <c:v>-88</c:v>
                </c:pt>
                <c:pt idx="2">
                  <c:v>-87.7</c:v>
                </c:pt>
                <c:pt idx="3">
                  <c:v>-88.2</c:v>
                </c:pt>
                <c:pt idx="4">
                  <c:v>-88.1</c:v>
                </c:pt>
                <c:pt idx="5">
                  <c:v>-87.78</c:v>
                </c:pt>
                <c:pt idx="6">
                  <c:v>-88</c:v>
                </c:pt>
                <c:pt idx="7">
                  <c:v>-87.982346938775493</c:v>
                </c:pt>
                <c:pt idx="8">
                  <c:v>-87.95</c:v>
                </c:pt>
                <c:pt idx="9">
                  <c:v>-88.2</c:v>
                </c:pt>
              </c:numCache>
            </c:numRef>
          </c:xVal>
          <c:yVal>
            <c:numRef>
              <c:f>'[1]Q1 (C)'!$C$3:$C$12</c:f>
              <c:numCache>
                <c:formatCode>General</c:formatCode>
                <c:ptCount val="10"/>
                <c:pt idx="0">
                  <c:v>42.1</c:v>
                </c:pt>
                <c:pt idx="1">
                  <c:v>42.4</c:v>
                </c:pt>
                <c:pt idx="2">
                  <c:v>42.05</c:v>
                </c:pt>
                <c:pt idx="3">
                  <c:v>42.2</c:v>
                </c:pt>
                <c:pt idx="4">
                  <c:v>42.3</c:v>
                </c:pt>
                <c:pt idx="5">
                  <c:v>42.15</c:v>
                </c:pt>
                <c:pt idx="6">
                  <c:v>42.01</c:v>
                </c:pt>
                <c:pt idx="7">
                  <c:v>42.185749979591847</c:v>
                </c:pt>
                <c:pt idx="8">
                  <c:v>42.25</c:v>
                </c:pt>
                <c:pt idx="9">
                  <c:v>42.08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AA-6C42-989E-93906925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28256"/>
        <c:axId val="89334528"/>
      </c:scatterChart>
      <c:valAx>
        <c:axId val="89328256"/>
        <c:scaling>
          <c:orientation val="minMax"/>
          <c:max val="-87.6"/>
          <c:min val="-88.45"/>
        </c:scaling>
        <c:delete val="1"/>
        <c:axPos val="b"/>
        <c:numFmt formatCode="General" sourceLinked="1"/>
        <c:majorTickMark val="out"/>
        <c:minorTickMark val="none"/>
        <c:tickLblPos val="none"/>
        <c:crossAx val="89334528"/>
        <c:crosses val="autoZero"/>
        <c:crossBetween val="midCat"/>
      </c:valAx>
      <c:valAx>
        <c:axId val="89334528"/>
        <c:scaling>
          <c:orientation val="minMax"/>
          <c:max val="42.5"/>
          <c:min val="41.949999999999996"/>
        </c:scaling>
        <c:delete val="1"/>
        <c:axPos val="l"/>
        <c:numFmt formatCode="General" sourceLinked="1"/>
        <c:majorTickMark val="out"/>
        <c:minorTickMark val="none"/>
        <c:tickLblPos val="none"/>
        <c:crossAx val="89328256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18848204183901102"/>
          <c:y val="1.2698412698412705E-2"/>
          <c:w val="0.62478294925176192"/>
          <c:h val="7.142873807440736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24</xdr:col>
      <xdr:colOff>782638</xdr:colOff>
      <xdr:row>30</xdr:row>
      <xdr:rowOff>138906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D6388C-7E10-5A4F-8683-421175418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24</xdr:col>
      <xdr:colOff>782638</xdr:colOff>
      <xdr:row>30</xdr:row>
      <xdr:rowOff>138906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26D34-166A-514A-8A32-EF301280D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24</xdr:col>
      <xdr:colOff>782638</xdr:colOff>
      <xdr:row>30</xdr:row>
      <xdr:rowOff>138906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4838C-8ABC-7348-B0B7-D62115265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eerabhmahadik/Downloads/IE7200_CASE_STUDY_2_GROUP_36.xlsx.xlsx" TargetMode="External"/><Relationship Id="rId1" Type="http://schemas.openxmlformats.org/officeDocument/2006/relationships/externalLinkPath" Target="/Users/veerabhmahadik/Downloads/IE7200_CASE_STUDY_2_GROUP_36.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1"/>
      <sheetName val="Q1 (C)"/>
      <sheetName val="Q2"/>
    </sheetNames>
    <sheetDataSet>
      <sheetData sheetId="0"/>
      <sheetData sheetId="1">
        <row r="3">
          <cell r="B3">
            <v>-87.92</v>
          </cell>
          <cell r="C3">
            <v>42.1</v>
          </cell>
        </row>
        <row r="4">
          <cell r="B4">
            <v>-88</v>
          </cell>
          <cell r="C4">
            <v>42.4</v>
          </cell>
        </row>
        <row r="5">
          <cell r="B5">
            <v>-87.7</v>
          </cell>
          <cell r="C5">
            <v>42.05</v>
          </cell>
        </row>
        <row r="6">
          <cell r="B6">
            <v>-88.2</v>
          </cell>
          <cell r="C6">
            <v>42.2</v>
          </cell>
        </row>
        <row r="7">
          <cell r="B7">
            <v>-88.1</v>
          </cell>
          <cell r="C7">
            <v>42.3</v>
          </cell>
        </row>
        <row r="8">
          <cell r="B8">
            <v>-87.78</v>
          </cell>
          <cell r="C8">
            <v>42.15</v>
          </cell>
        </row>
        <row r="9">
          <cell r="B9">
            <v>-88</v>
          </cell>
          <cell r="C9">
            <v>42.01</v>
          </cell>
        </row>
        <row r="10">
          <cell r="B10">
            <v>-87.982346938775493</v>
          </cell>
          <cell r="C10">
            <v>42.185749979591847</v>
          </cell>
        </row>
        <row r="11">
          <cell r="B11">
            <v>-87.95</v>
          </cell>
          <cell r="C11">
            <v>42.25</v>
          </cell>
        </row>
        <row r="12">
          <cell r="B12">
            <v>-88.2</v>
          </cell>
          <cell r="C12">
            <v>42.08</v>
          </cell>
        </row>
        <row r="17">
          <cell r="B17">
            <v>-87.800522999999998</v>
          </cell>
          <cell r="C17">
            <v>42.026567</v>
          </cell>
        </row>
        <row r="18">
          <cell r="B18">
            <v>-88.057737000000003</v>
          </cell>
          <cell r="C18">
            <v>42.415297000000002</v>
          </cell>
        </row>
        <row r="19">
          <cell r="B19">
            <v>-87.887</v>
          </cell>
          <cell r="C19">
            <v>42.040470999999997</v>
          </cell>
        </row>
        <row r="20">
          <cell r="B20">
            <v>-88.324377999999996</v>
          </cell>
          <cell r="C20">
            <v>42.239348</v>
          </cell>
        </row>
        <row r="21">
          <cell r="B21">
            <v>-88.088296</v>
          </cell>
          <cell r="C21">
            <v>42.193145999999999</v>
          </cell>
        </row>
        <row r="22">
          <cell r="B22">
            <v>-88.340378000000001</v>
          </cell>
          <cell r="C22">
            <v>42.161355999999998</v>
          </cell>
        </row>
        <row r="23">
          <cell r="B23">
            <v>-87.708820000000003</v>
          </cell>
          <cell r="C23">
            <v>42.074921000000003</v>
          </cell>
        </row>
        <row r="24">
          <cell r="B24">
            <v>-87.829870999999997</v>
          </cell>
          <cell r="C24">
            <v>42.010730000000002</v>
          </cell>
        </row>
        <row r="25">
          <cell r="B25">
            <v>-88.019032999999993</v>
          </cell>
          <cell r="C25">
            <v>42.282063000000001</v>
          </cell>
        </row>
        <row r="26">
          <cell r="B26">
            <v>-88.412616999999997</v>
          </cell>
          <cell r="C26">
            <v>42.175317999999997</v>
          </cell>
        </row>
        <row r="27">
          <cell r="B27">
            <v>-87.733322999999999</v>
          </cell>
          <cell r="C27">
            <v>42.104453999999997</v>
          </cell>
        </row>
        <row r="28">
          <cell r="B28">
            <v>-87.831427000000005</v>
          </cell>
          <cell r="C28">
            <v>42.130895000000002</v>
          </cell>
        </row>
        <row r="29">
          <cell r="B29">
            <v>-88.264121000000003</v>
          </cell>
          <cell r="C29">
            <v>42.103893999999997</v>
          </cell>
        </row>
        <row r="30">
          <cell r="B30">
            <v>-87.954209000000006</v>
          </cell>
          <cell r="C30">
            <v>42.286881000000001</v>
          </cell>
        </row>
        <row r="31">
          <cell r="B31">
            <v>-88.106448</v>
          </cell>
          <cell r="C31">
            <v>42.357095999999999</v>
          </cell>
        </row>
        <row r="32">
          <cell r="B32">
            <v>-87.941719000000006</v>
          </cell>
          <cell r="C32">
            <v>42.095416999999998</v>
          </cell>
        </row>
        <row r="33">
          <cell r="B33">
            <v>-87.946543000000005</v>
          </cell>
          <cell r="C33">
            <v>42.131411999999997</v>
          </cell>
        </row>
        <row r="34">
          <cell r="B34">
            <v>-88.079937000000001</v>
          </cell>
          <cell r="C34">
            <v>42.024084000000002</v>
          </cell>
        </row>
        <row r="35">
          <cell r="B35">
            <v>-87.758480000000006</v>
          </cell>
          <cell r="C35">
            <v>42.134576000000003</v>
          </cell>
        </row>
        <row r="36">
          <cell r="B36">
            <v>-87.935300999999995</v>
          </cell>
          <cell r="C36">
            <v>42.198490999999997</v>
          </cell>
        </row>
        <row r="37">
          <cell r="B37">
            <v>-88.232376000000002</v>
          </cell>
          <cell r="C37">
            <v>42.219900000000003</v>
          </cell>
        </row>
        <row r="38">
          <cell r="B38">
            <v>-88.128347000000005</v>
          </cell>
          <cell r="C38">
            <v>42.158912000000001</v>
          </cell>
        </row>
        <row r="39">
          <cell r="B39">
            <v>-88.274748000000002</v>
          </cell>
          <cell r="C39">
            <v>42.339190000000002</v>
          </cell>
        </row>
        <row r="40">
          <cell r="B40">
            <v>-87.838279999999997</v>
          </cell>
          <cell r="C40">
            <v>42.251683999999997</v>
          </cell>
        </row>
        <row r="41">
          <cell r="B41">
            <v>-87.757687000000004</v>
          </cell>
          <cell r="C41">
            <v>42.026237999999999</v>
          </cell>
        </row>
        <row r="42">
          <cell r="B42">
            <v>-87.983101000000005</v>
          </cell>
          <cell r="C42">
            <v>42.087291999999998</v>
          </cell>
        </row>
        <row r="43">
          <cell r="B43">
            <v>-87.839229000000003</v>
          </cell>
          <cell r="C43">
            <v>42.452137</v>
          </cell>
        </row>
        <row r="44">
          <cell r="B44">
            <v>-87.914569999999998</v>
          </cell>
          <cell r="C44">
            <v>42.362721999999998</v>
          </cell>
        </row>
        <row r="45">
          <cell r="B45">
            <v>-87.728887</v>
          </cell>
          <cell r="C45">
            <v>42.004541000000003</v>
          </cell>
        </row>
        <row r="46">
          <cell r="B46">
            <v>-88.035537000000005</v>
          </cell>
          <cell r="C46">
            <v>42.121653999999999</v>
          </cell>
        </row>
        <row r="47">
          <cell r="B47">
            <v>-88.034772000000004</v>
          </cell>
        </row>
        <row r="48">
          <cell r="B48">
            <v>-88.286917000000003</v>
          </cell>
        </row>
        <row r="49">
          <cell r="B49">
            <v>-87.680538999999996</v>
          </cell>
        </row>
        <row r="50">
          <cell r="B50">
            <v>-87.797576000000007</v>
          </cell>
          <cell r="C50">
            <v>42.184593999999997</v>
          </cell>
        </row>
        <row r="51">
          <cell r="B51">
            <v>-87.935556000000005</v>
          </cell>
          <cell r="C51">
            <v>42.066051000000002</v>
          </cell>
        </row>
        <row r="52">
          <cell r="B52">
            <v>-88.008853000000002</v>
          </cell>
          <cell r="C52">
            <v>42.00271</v>
          </cell>
        </row>
        <row r="53">
          <cell r="B53">
            <v>-88.019722000000002</v>
          </cell>
          <cell r="C53">
            <v>42.076113999999997</v>
          </cell>
        </row>
        <row r="54">
          <cell r="B54">
            <v>-87.806803000000002</v>
          </cell>
          <cell r="C54">
            <v>42.073039000000001</v>
          </cell>
        </row>
        <row r="55">
          <cell r="B55">
            <v>-88.144319999999993</v>
          </cell>
          <cell r="C55">
            <v>42.270988000000003</v>
          </cell>
        </row>
        <row r="56">
          <cell r="B56">
            <v>-87.780074999999997</v>
          </cell>
          <cell r="C56">
            <v>42.035440999999999</v>
          </cell>
        </row>
        <row r="57">
          <cell r="B57">
            <v>-87.846596000000005</v>
          </cell>
          <cell r="C57">
            <v>42.169818999999997</v>
          </cell>
        </row>
        <row r="58">
          <cell r="B58">
            <v>-87.832708999999994</v>
          </cell>
          <cell r="C58">
            <v>42.361260999999999</v>
          </cell>
        </row>
        <row r="59">
          <cell r="B59">
            <v>-88.161614999999998</v>
          </cell>
          <cell r="C59">
            <v>42.393940999999998</v>
          </cell>
        </row>
        <row r="60">
          <cell r="B60">
            <v>-88.096320000000006</v>
          </cell>
          <cell r="C60">
            <v>42.482377</v>
          </cell>
        </row>
        <row r="61">
          <cell r="B61">
            <v>-88.220063999999994</v>
          </cell>
          <cell r="C61">
            <v>42.198099999999997</v>
          </cell>
        </row>
        <row r="62">
          <cell r="B62">
            <v>-87.84648</v>
          </cell>
          <cell r="C62">
            <v>42.279501000000003</v>
          </cell>
        </row>
        <row r="63">
          <cell r="B63">
            <v>-87.811327000000006</v>
          </cell>
          <cell r="C63">
            <v>42.202024000000002</v>
          </cell>
        </row>
        <row r="64">
          <cell r="B64">
            <v>-87.857196999999999</v>
          </cell>
          <cell r="C64">
            <v>42.325159999999997</v>
          </cell>
        </row>
        <row r="65">
          <cell r="B65">
            <v>-88.214635999999999</v>
          </cell>
          <cell r="C65">
            <v>42.335068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9DB90-F406-0640-B461-35020EBDB648}">
  <dimension ref="A1:O129"/>
  <sheetViews>
    <sheetView topLeftCell="A117" workbookViewId="0">
      <selection activeCell="C129" sqref="C129"/>
    </sheetView>
  </sheetViews>
  <sheetFormatPr baseColWidth="10" defaultRowHeight="16" x14ac:dyDescent="0.2"/>
  <cols>
    <col min="2" max="2" width="15.6640625" customWidth="1"/>
  </cols>
  <sheetData>
    <row r="1" spans="1:15" x14ac:dyDescent="0.2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  <c r="L1" s="4"/>
      <c r="M1" s="4"/>
      <c r="N1" s="4"/>
      <c r="O1" s="4"/>
    </row>
    <row r="2" spans="1:15" ht="17" x14ac:dyDescent="0.2">
      <c r="A2" s="5" t="s">
        <v>1</v>
      </c>
      <c r="B2" s="6" t="s">
        <v>2</v>
      </c>
      <c r="C2" s="6" t="s">
        <v>3</v>
      </c>
      <c r="D2" s="7" t="s">
        <v>4</v>
      </c>
      <c r="E2" s="8"/>
      <c r="F2" s="3"/>
      <c r="G2" s="3"/>
      <c r="H2" s="3"/>
      <c r="I2" s="3"/>
      <c r="J2" s="3"/>
      <c r="K2" s="4"/>
      <c r="L2" s="4"/>
      <c r="M2" s="4"/>
      <c r="N2" s="4"/>
      <c r="O2" s="4"/>
    </row>
    <row r="3" spans="1:15" x14ac:dyDescent="0.2">
      <c r="A3" s="8" t="s">
        <v>5</v>
      </c>
      <c r="B3" s="9">
        <v>-87.92</v>
      </c>
      <c r="C3" s="9">
        <v>42.1</v>
      </c>
      <c r="D3" s="10">
        <v>2800</v>
      </c>
      <c r="E3" s="11"/>
      <c r="G3" s="3"/>
      <c r="I3" s="3"/>
      <c r="J3" s="3"/>
      <c r="K3" s="3"/>
      <c r="L3" s="3"/>
      <c r="M3" s="3"/>
      <c r="N3" s="3"/>
      <c r="O3" s="3"/>
    </row>
    <row r="4" spans="1:15" x14ac:dyDescent="0.2">
      <c r="A4" s="8" t="s">
        <v>6</v>
      </c>
      <c r="B4" s="12">
        <v>-88</v>
      </c>
      <c r="C4" s="12">
        <v>42.4</v>
      </c>
      <c r="D4" s="13">
        <v>2200</v>
      </c>
      <c r="E4" s="12"/>
      <c r="G4" s="3"/>
      <c r="I4" s="14"/>
      <c r="J4" s="14"/>
      <c r="K4" s="4"/>
      <c r="L4" s="14"/>
      <c r="M4" s="14"/>
      <c r="N4" s="4"/>
      <c r="O4" s="4"/>
    </row>
    <row r="5" spans="1:15" x14ac:dyDescent="0.2">
      <c r="A5" s="8" t="s">
        <v>7</v>
      </c>
      <c r="B5" s="12">
        <v>-87.7</v>
      </c>
      <c r="C5" s="12">
        <v>42.05</v>
      </c>
      <c r="D5" s="13">
        <v>2200</v>
      </c>
      <c r="E5" s="12"/>
      <c r="G5" s="3"/>
      <c r="I5" s="14"/>
      <c r="J5" s="14"/>
      <c r="K5" s="4"/>
      <c r="L5" s="14"/>
      <c r="M5" s="14"/>
      <c r="N5" s="4"/>
      <c r="O5" s="4"/>
    </row>
    <row r="6" spans="1:15" x14ac:dyDescent="0.2">
      <c r="A6" s="8" t="s">
        <v>8</v>
      </c>
      <c r="B6" s="12">
        <v>-88.2</v>
      </c>
      <c r="C6" s="12">
        <v>42.2</v>
      </c>
      <c r="D6" s="13">
        <v>2200</v>
      </c>
      <c r="E6" s="12"/>
      <c r="G6" s="3"/>
      <c r="I6" s="14"/>
      <c r="J6" s="14"/>
      <c r="K6" s="4"/>
      <c r="L6" s="14"/>
      <c r="M6" s="14"/>
      <c r="N6" s="4"/>
      <c r="O6" s="4"/>
    </row>
    <row r="7" spans="1:15" x14ac:dyDescent="0.2">
      <c r="A7" s="15" t="s">
        <v>9</v>
      </c>
      <c r="B7" s="12">
        <v>-88.1</v>
      </c>
      <c r="C7" s="12">
        <v>42.3</v>
      </c>
      <c r="D7" s="13">
        <v>2200</v>
      </c>
      <c r="E7" s="12"/>
      <c r="G7" s="3"/>
      <c r="I7" s="14"/>
      <c r="J7" s="14"/>
      <c r="K7" s="4"/>
      <c r="L7" s="14"/>
      <c r="M7" s="14"/>
      <c r="N7" s="4"/>
      <c r="O7" s="4"/>
    </row>
    <row r="8" spans="1:15" x14ac:dyDescent="0.2">
      <c r="A8" s="15" t="s">
        <v>10</v>
      </c>
      <c r="B8" s="12">
        <v>-87.78</v>
      </c>
      <c r="C8" s="12">
        <v>42.15</v>
      </c>
      <c r="D8" s="13">
        <v>2500</v>
      </c>
      <c r="E8" s="12"/>
      <c r="G8" s="3"/>
      <c r="I8" s="14"/>
      <c r="J8" s="14"/>
      <c r="K8" s="4"/>
      <c r="L8" s="14"/>
      <c r="M8" s="14"/>
      <c r="N8" s="4"/>
      <c r="O8" s="4"/>
    </row>
    <row r="9" spans="1:15" x14ac:dyDescent="0.2">
      <c r="A9" s="15" t="s">
        <v>11</v>
      </c>
      <c r="B9" s="12">
        <v>-88</v>
      </c>
      <c r="C9" s="12">
        <v>42.01</v>
      </c>
      <c r="D9" s="13">
        <v>2000</v>
      </c>
      <c r="E9" s="12"/>
      <c r="G9" s="3"/>
      <c r="I9" s="14"/>
      <c r="J9" s="14"/>
      <c r="K9" s="4"/>
      <c r="L9" s="14"/>
      <c r="M9" s="14"/>
      <c r="N9" s="4"/>
      <c r="O9" s="4"/>
    </row>
    <row r="10" spans="1:15" x14ac:dyDescent="0.2">
      <c r="A10" s="15" t="s">
        <v>12</v>
      </c>
      <c r="B10" s="12">
        <f>AVERAGE(B17:B65)</f>
        <v>-87.982346938775493</v>
      </c>
      <c r="C10" s="12">
        <f>AVERAGE(C17:C65)</f>
        <v>42.185749979591847</v>
      </c>
      <c r="D10" s="13">
        <v>3000</v>
      </c>
      <c r="E10" s="12"/>
      <c r="F10" s="16"/>
      <c r="G10" s="3"/>
      <c r="H10" s="16"/>
      <c r="I10" s="14"/>
      <c r="J10" s="14"/>
      <c r="K10" s="3"/>
      <c r="L10" s="14"/>
      <c r="M10" s="14"/>
      <c r="N10" s="3"/>
      <c r="O10" s="3"/>
    </row>
    <row r="11" spans="1:15" x14ac:dyDescent="0.2">
      <c r="A11" s="15" t="s">
        <v>13</v>
      </c>
      <c r="B11" s="12">
        <v>-87.95</v>
      </c>
      <c r="C11" s="12">
        <v>42.25</v>
      </c>
      <c r="D11" s="13">
        <v>2500</v>
      </c>
      <c r="E11" s="12"/>
      <c r="F11" s="16"/>
      <c r="G11" s="3"/>
      <c r="H11" s="16"/>
      <c r="I11" s="14"/>
      <c r="J11" s="14"/>
      <c r="K11" s="3"/>
      <c r="L11" s="14"/>
      <c r="M11" s="14"/>
      <c r="N11" s="3"/>
      <c r="O11" s="3"/>
    </row>
    <row r="12" spans="1:15" x14ac:dyDescent="0.2">
      <c r="A12" s="15" t="s">
        <v>14</v>
      </c>
      <c r="B12" s="12">
        <v>-88.2</v>
      </c>
      <c r="C12" s="12">
        <v>42.08</v>
      </c>
      <c r="D12" s="13">
        <v>2300</v>
      </c>
      <c r="E12" s="12"/>
      <c r="F12" s="16"/>
      <c r="G12" s="3"/>
      <c r="H12" s="16"/>
      <c r="I12" s="3"/>
      <c r="J12" s="3"/>
      <c r="K12" s="3"/>
      <c r="L12" s="3"/>
      <c r="M12" s="3"/>
      <c r="N12" s="3"/>
      <c r="O12" s="3"/>
    </row>
    <row r="13" spans="1:15" x14ac:dyDescent="0.2">
      <c r="A13" s="15"/>
      <c r="B13" s="12"/>
      <c r="C13" s="12"/>
      <c r="D13" s="13"/>
      <c r="E13" s="1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18" x14ac:dyDescent="0.25">
      <c r="A14" s="17"/>
      <c r="B14" s="18"/>
      <c r="C14" s="18"/>
      <c r="D14" s="19"/>
      <c r="E14" s="19"/>
      <c r="F14" s="33" t="s">
        <v>15</v>
      </c>
      <c r="G14" s="33"/>
      <c r="H14" s="33"/>
      <c r="I14" s="33"/>
      <c r="J14" s="33"/>
      <c r="K14" s="33"/>
      <c r="L14" s="33"/>
      <c r="M14" s="33"/>
      <c r="N14" s="33"/>
      <c r="O14" s="20"/>
    </row>
    <row r="15" spans="1:15" x14ac:dyDescent="0.2">
      <c r="A15" s="1" t="s">
        <v>16</v>
      </c>
      <c r="B15" s="2"/>
      <c r="C15" s="2"/>
      <c r="D15" s="2"/>
      <c r="E15" s="2"/>
      <c r="F15" s="34" t="s">
        <v>17</v>
      </c>
      <c r="G15" s="34"/>
      <c r="H15" s="34"/>
      <c r="I15" s="34"/>
      <c r="J15" s="34"/>
      <c r="K15" s="34"/>
      <c r="L15" s="34"/>
      <c r="M15" s="34"/>
      <c r="N15" s="34"/>
      <c r="O15" s="21"/>
    </row>
    <row r="16" spans="1:15" x14ac:dyDescent="0.2">
      <c r="A16" s="22" t="s">
        <v>18</v>
      </c>
      <c r="B16" s="6" t="s">
        <v>2</v>
      </c>
      <c r="C16" s="6" t="s">
        <v>3</v>
      </c>
      <c r="D16" s="6" t="s">
        <v>19</v>
      </c>
      <c r="E16" s="6"/>
      <c r="F16" s="23" t="s">
        <v>5</v>
      </c>
      <c r="G16" s="23" t="s">
        <v>6</v>
      </c>
      <c r="H16" s="23" t="s">
        <v>7</v>
      </c>
      <c r="I16" s="23" t="s">
        <v>8</v>
      </c>
      <c r="J16" s="24" t="s">
        <v>9</v>
      </c>
      <c r="K16" s="24" t="s">
        <v>10</v>
      </c>
      <c r="L16" s="24" t="s">
        <v>11</v>
      </c>
      <c r="M16" s="24" t="s">
        <v>12</v>
      </c>
      <c r="N16" s="24" t="s">
        <v>13</v>
      </c>
      <c r="O16" s="24" t="s">
        <v>14</v>
      </c>
    </row>
    <row r="17" spans="1:15" x14ac:dyDescent="0.2">
      <c r="A17" s="4">
        <v>1</v>
      </c>
      <c r="B17" s="12">
        <v>-87.800522999999998</v>
      </c>
      <c r="C17" s="12">
        <v>42.026567</v>
      </c>
      <c r="D17" s="25">
        <v>200</v>
      </c>
      <c r="E17" s="26">
        <f>SUMIFS($D$17:$D$65,$F$17:$F$65,$B3,$B$17:$B$65,$C3&lt;=$G$1)</f>
        <v>0</v>
      </c>
      <c r="F17" s="27">
        <f t="shared" ref="F17:O32" si="0">69*SQRT(($B17-LOOKUP(F$16,$A$3:$A$12,$B$3:$B$12))^2+($C17-LOOKUP(F$16,$A$3:$A$12,$C$3:$C$12))^2)</f>
        <v>9.6765357481230261</v>
      </c>
      <c r="G17" s="27">
        <f t="shared" si="0"/>
        <v>29.212621440136044</v>
      </c>
      <c r="H17" s="27">
        <f t="shared" si="0"/>
        <v>7.1220498527244978</v>
      </c>
      <c r="I17" s="27">
        <f t="shared" si="0"/>
        <v>30.049549830317257</v>
      </c>
      <c r="J17" s="27">
        <f t="shared" si="0"/>
        <v>27.981357154446226</v>
      </c>
      <c r="K17" s="27">
        <f t="shared" si="0"/>
        <v>8.6337996400597454</v>
      </c>
      <c r="L17" s="27">
        <f t="shared" si="0"/>
        <v>13.811300853456979</v>
      </c>
      <c r="M17" s="27">
        <f t="shared" si="0"/>
        <v>16.674484337295461</v>
      </c>
      <c r="N17" s="27">
        <f t="shared" si="0"/>
        <v>18.548770789588847</v>
      </c>
      <c r="O17" s="27">
        <f t="shared" si="0"/>
        <v>27.809393410945056</v>
      </c>
    </row>
    <row r="18" spans="1:15" x14ac:dyDescent="0.2">
      <c r="A18" s="4">
        <v>2</v>
      </c>
      <c r="B18" s="12">
        <v>-88.057737000000003</v>
      </c>
      <c r="C18" s="12">
        <v>42.415297000000002</v>
      </c>
      <c r="D18" s="25">
        <v>200</v>
      </c>
      <c r="E18" s="28"/>
      <c r="F18" s="27">
        <f t="shared" si="0"/>
        <v>23.740781316516582</v>
      </c>
      <c r="G18" s="27">
        <f t="shared" si="0"/>
        <v>4.1213044292626861</v>
      </c>
      <c r="H18" s="27">
        <f t="shared" si="0"/>
        <v>35.279023176650973</v>
      </c>
      <c r="I18" s="27">
        <f t="shared" si="0"/>
        <v>17.805684884290663</v>
      </c>
      <c r="J18" s="27">
        <f t="shared" si="0"/>
        <v>8.4731211603906811</v>
      </c>
      <c r="K18" s="27">
        <f t="shared" si="0"/>
        <v>26.501779860580552</v>
      </c>
      <c r="L18" s="27">
        <f t="shared" si="0"/>
        <v>28.247829712363334</v>
      </c>
      <c r="M18" s="27">
        <f t="shared" si="0"/>
        <v>16.671104823198426</v>
      </c>
      <c r="N18" s="27">
        <f t="shared" si="0"/>
        <v>13.614236702755761</v>
      </c>
      <c r="O18" s="27">
        <f t="shared" si="0"/>
        <v>25.131808098079038</v>
      </c>
    </row>
    <row r="19" spans="1:15" x14ac:dyDescent="0.2">
      <c r="A19" s="4">
        <v>3</v>
      </c>
      <c r="B19" s="12">
        <v>-87.887</v>
      </c>
      <c r="C19" s="12">
        <v>42.040470999999997</v>
      </c>
      <c r="D19" s="25">
        <v>200</v>
      </c>
      <c r="E19" s="28"/>
      <c r="F19" s="27">
        <f t="shared" si="0"/>
        <v>4.6964128294906242</v>
      </c>
      <c r="G19" s="27">
        <f t="shared" si="0"/>
        <v>26.003948063034724</v>
      </c>
      <c r="H19" s="27">
        <f t="shared" si="0"/>
        <v>12.919741350545559</v>
      </c>
      <c r="I19" s="27">
        <f t="shared" si="0"/>
        <v>24.240368958929185</v>
      </c>
      <c r="J19" s="27">
        <f t="shared" si="0"/>
        <v>23.166363570163316</v>
      </c>
      <c r="K19" s="27">
        <f t="shared" si="0"/>
        <v>10.565250132628302</v>
      </c>
      <c r="L19" s="27">
        <f t="shared" si="0"/>
        <v>8.0755006683796449</v>
      </c>
      <c r="M19" s="27">
        <f t="shared" si="0"/>
        <v>11.990330074328787</v>
      </c>
      <c r="N19" s="27">
        <f t="shared" si="0"/>
        <v>15.096878623245576</v>
      </c>
      <c r="O19" s="27">
        <f t="shared" si="0"/>
        <v>21.768547739916155</v>
      </c>
    </row>
    <row r="20" spans="1:15" x14ac:dyDescent="0.2">
      <c r="A20" s="4">
        <v>4</v>
      </c>
      <c r="B20" s="12">
        <v>-88.324377999999996</v>
      </c>
      <c r="C20" s="12">
        <v>42.239348</v>
      </c>
      <c r="D20" s="25">
        <v>200</v>
      </c>
      <c r="E20" s="28"/>
      <c r="F20" s="27">
        <f t="shared" si="0"/>
        <v>29.512279405272018</v>
      </c>
      <c r="G20" s="27">
        <f t="shared" si="0"/>
        <v>24.976680196031928</v>
      </c>
      <c r="H20" s="27">
        <f t="shared" si="0"/>
        <v>45.019554951318995</v>
      </c>
      <c r="I20" s="27">
        <f t="shared" si="0"/>
        <v>9.0013011067766495</v>
      </c>
      <c r="J20" s="27">
        <f t="shared" si="0"/>
        <v>16.037736361933057</v>
      </c>
      <c r="K20" s="27">
        <f t="shared" si="0"/>
        <v>38.064647340213753</v>
      </c>
      <c r="L20" s="27">
        <f t="shared" si="0"/>
        <v>27.411468392898232</v>
      </c>
      <c r="M20" s="27">
        <f t="shared" si="0"/>
        <v>23.888154228668007</v>
      </c>
      <c r="N20" s="27">
        <f t="shared" si="0"/>
        <v>25.84253601748178</v>
      </c>
      <c r="O20" s="27">
        <f t="shared" si="0"/>
        <v>13.947846440754278</v>
      </c>
    </row>
    <row r="21" spans="1:15" x14ac:dyDescent="0.2">
      <c r="A21" s="4">
        <v>5</v>
      </c>
      <c r="B21" s="12">
        <v>-88.088296</v>
      </c>
      <c r="C21" s="12">
        <v>42.193145999999999</v>
      </c>
      <c r="D21" s="25">
        <v>200</v>
      </c>
      <c r="E21" s="28"/>
      <c r="F21" s="27">
        <f t="shared" si="0"/>
        <v>13.272364949670665</v>
      </c>
      <c r="G21" s="27">
        <f t="shared" si="0"/>
        <v>15.518828783038092</v>
      </c>
      <c r="H21" s="27">
        <f t="shared" si="0"/>
        <v>28.555044643586925</v>
      </c>
      <c r="I21" s="27">
        <f t="shared" si="0"/>
        <v>7.7220714058635584</v>
      </c>
      <c r="J21" s="27">
        <f t="shared" si="0"/>
        <v>7.4170220976649262</v>
      </c>
      <c r="K21" s="27">
        <f t="shared" si="0"/>
        <v>21.47973445918845</v>
      </c>
      <c r="L21" s="27">
        <f t="shared" si="0"/>
        <v>14.029015271117677</v>
      </c>
      <c r="M21" s="27">
        <f t="shared" si="0"/>
        <v>7.3282758026508015</v>
      </c>
      <c r="N21" s="27">
        <f t="shared" si="0"/>
        <v>10.317325438176725</v>
      </c>
      <c r="O21" s="27">
        <f t="shared" si="0"/>
        <v>10.970739821783022</v>
      </c>
    </row>
    <row r="22" spans="1:15" x14ac:dyDescent="0.2">
      <c r="A22" s="4">
        <v>6</v>
      </c>
      <c r="B22" s="12">
        <v>-88.340378000000001</v>
      </c>
      <c r="C22" s="12">
        <v>42.161355999999998</v>
      </c>
      <c r="D22" s="25">
        <v>200</v>
      </c>
      <c r="E22" s="28"/>
      <c r="F22" s="27">
        <f t="shared" si="0"/>
        <v>29.313407463698514</v>
      </c>
      <c r="G22" s="27">
        <f t="shared" si="0"/>
        <v>28.683437071815948</v>
      </c>
      <c r="H22" s="27">
        <f t="shared" si="0"/>
        <v>44.849158278086009</v>
      </c>
      <c r="I22" s="27">
        <f t="shared" si="0"/>
        <v>10.046395644847939</v>
      </c>
      <c r="J22" s="27">
        <f t="shared" si="0"/>
        <v>19.147188144812144</v>
      </c>
      <c r="K22" s="27">
        <f t="shared" si="0"/>
        <v>38.674020605217919</v>
      </c>
      <c r="L22" s="27">
        <f t="shared" si="0"/>
        <v>25.703386483746137</v>
      </c>
      <c r="M22" s="27">
        <f t="shared" si="0"/>
        <v>24.761417625539305</v>
      </c>
      <c r="N22" s="27">
        <f t="shared" si="0"/>
        <v>27.621790362914851</v>
      </c>
      <c r="O22" s="27">
        <f t="shared" si="0"/>
        <v>11.195190274971544</v>
      </c>
    </row>
    <row r="23" spans="1:15" x14ac:dyDescent="0.2">
      <c r="A23" s="4">
        <v>7</v>
      </c>
      <c r="B23" s="12">
        <v>-87.708820000000003</v>
      </c>
      <c r="C23" s="12">
        <v>42.074921000000003</v>
      </c>
      <c r="D23" s="25">
        <v>200</v>
      </c>
      <c r="E23" s="28"/>
      <c r="F23" s="27">
        <f t="shared" si="0"/>
        <v>14.673811416254408</v>
      </c>
      <c r="G23" s="27">
        <f t="shared" si="0"/>
        <v>30.112958833030309</v>
      </c>
      <c r="H23" s="27">
        <f t="shared" si="0"/>
        <v>1.8240664406217426</v>
      </c>
      <c r="I23" s="27">
        <f t="shared" si="0"/>
        <v>34.973032955118441</v>
      </c>
      <c r="J23" s="27">
        <f t="shared" si="0"/>
        <v>31.140514797924517</v>
      </c>
      <c r="K23" s="27">
        <f t="shared" si="0"/>
        <v>7.1385656108070057</v>
      </c>
      <c r="L23" s="27">
        <f t="shared" si="0"/>
        <v>20.584739902651098</v>
      </c>
      <c r="M23" s="27">
        <f t="shared" si="0"/>
        <v>20.363775020031774</v>
      </c>
      <c r="N23" s="27">
        <f t="shared" si="0"/>
        <v>20.563904200802806</v>
      </c>
      <c r="O23" s="27">
        <f t="shared" si="0"/>
        <v>33.893231854159325</v>
      </c>
    </row>
    <row r="24" spans="1:15" x14ac:dyDescent="0.2">
      <c r="A24" s="4">
        <v>8</v>
      </c>
      <c r="B24" s="12">
        <v>-87.829870999999997</v>
      </c>
      <c r="C24" s="12">
        <v>42.010730000000002</v>
      </c>
      <c r="D24" s="25">
        <v>200</v>
      </c>
      <c r="E24" s="28"/>
      <c r="F24" s="27">
        <f t="shared" si="0"/>
        <v>8.7530435498004984</v>
      </c>
      <c r="G24" s="27">
        <f t="shared" si="0"/>
        <v>29.312821775200891</v>
      </c>
      <c r="H24" s="27">
        <f t="shared" si="0"/>
        <v>9.3618048486759218</v>
      </c>
      <c r="I24" s="27">
        <f t="shared" si="0"/>
        <v>28.684305813889274</v>
      </c>
      <c r="J24" s="27">
        <f t="shared" si="0"/>
        <v>27.309255944179061</v>
      </c>
      <c r="K24" s="27">
        <f t="shared" si="0"/>
        <v>10.207161753626426</v>
      </c>
      <c r="L24" s="27">
        <f t="shared" si="0"/>
        <v>11.739009064853203</v>
      </c>
      <c r="M24" s="27">
        <f t="shared" si="0"/>
        <v>16.016459954538089</v>
      </c>
      <c r="N24" s="27">
        <f t="shared" si="0"/>
        <v>18.473596361420864</v>
      </c>
      <c r="O24" s="27">
        <f t="shared" si="0"/>
        <v>25.982307965704635</v>
      </c>
    </row>
    <row r="25" spans="1:15" x14ac:dyDescent="0.2">
      <c r="A25" s="4">
        <v>9</v>
      </c>
      <c r="B25" s="12">
        <v>-88.019032999999993</v>
      </c>
      <c r="C25" s="12">
        <v>42.282063000000001</v>
      </c>
      <c r="D25" s="25">
        <v>200</v>
      </c>
      <c r="E25" s="28"/>
      <c r="F25" s="27">
        <f t="shared" si="0"/>
        <v>14.300567705763605</v>
      </c>
      <c r="G25" s="27">
        <f t="shared" si="0"/>
        <v>8.242942000713958</v>
      </c>
      <c r="H25" s="27">
        <f t="shared" si="0"/>
        <v>27.220940849410713</v>
      </c>
      <c r="I25" s="27">
        <f t="shared" si="0"/>
        <v>13.710595349114241</v>
      </c>
      <c r="J25" s="27">
        <f t="shared" si="0"/>
        <v>5.7221725618106136</v>
      </c>
      <c r="K25" s="27">
        <f t="shared" si="0"/>
        <v>18.843116887795468</v>
      </c>
      <c r="L25" s="27">
        <f t="shared" si="0"/>
        <v>18.818228087871191</v>
      </c>
      <c r="M25" s="27">
        <f t="shared" si="0"/>
        <v>7.1113747903861935</v>
      </c>
      <c r="N25" s="27">
        <f t="shared" si="0"/>
        <v>5.251979343745738</v>
      </c>
      <c r="O25" s="27">
        <f t="shared" si="0"/>
        <v>18.716497833386445</v>
      </c>
    </row>
    <row r="26" spans="1:15" x14ac:dyDescent="0.2">
      <c r="A26" s="4">
        <v>10</v>
      </c>
      <c r="B26" s="12">
        <v>-88.412616999999997</v>
      </c>
      <c r="C26" s="12">
        <v>42.175317999999997</v>
      </c>
      <c r="D26" s="25">
        <v>125</v>
      </c>
      <c r="E26" s="28"/>
      <c r="F26" s="27">
        <f t="shared" si="0"/>
        <v>34.385567597753415</v>
      </c>
      <c r="G26" s="27">
        <f t="shared" si="0"/>
        <v>32.417870600946102</v>
      </c>
      <c r="H26" s="27">
        <f t="shared" si="0"/>
        <v>49.925092439570456</v>
      </c>
      <c r="I26" s="27">
        <f t="shared" si="0"/>
        <v>14.769093360788371</v>
      </c>
      <c r="J26" s="27">
        <f t="shared" si="0"/>
        <v>23.222881528778938</v>
      </c>
      <c r="K26" s="27">
        <f t="shared" si="0"/>
        <v>43.685516244857055</v>
      </c>
      <c r="L26" s="27">
        <f t="shared" si="0"/>
        <v>30.670700232301208</v>
      </c>
      <c r="M26" s="27">
        <f t="shared" si="0"/>
        <v>29.697358866492841</v>
      </c>
      <c r="N26" s="27">
        <f t="shared" si="0"/>
        <v>32.333836570992794</v>
      </c>
      <c r="O26" s="27">
        <f t="shared" si="0"/>
        <v>16.077371620376287</v>
      </c>
    </row>
    <row r="27" spans="1:15" x14ac:dyDescent="0.2">
      <c r="A27" s="4">
        <v>11</v>
      </c>
      <c r="B27" s="12">
        <v>-87.733322999999999</v>
      </c>
      <c r="C27" s="12">
        <v>42.104453999999997</v>
      </c>
      <c r="D27" s="25">
        <v>125</v>
      </c>
      <c r="E27" s="28"/>
      <c r="F27" s="27">
        <f t="shared" si="0"/>
        <v>12.884378784351625</v>
      </c>
      <c r="G27" s="27">
        <f t="shared" si="0"/>
        <v>27.467205751198158</v>
      </c>
      <c r="H27" s="27">
        <f t="shared" si="0"/>
        <v>4.4050220633549095</v>
      </c>
      <c r="I27" s="27">
        <f t="shared" si="0"/>
        <v>32.868666966864794</v>
      </c>
      <c r="J27" s="27">
        <f t="shared" si="0"/>
        <v>28.673652191142835</v>
      </c>
      <c r="K27" s="27">
        <f t="shared" si="0"/>
        <v>4.4999324548982766</v>
      </c>
      <c r="L27" s="27">
        <f t="shared" si="0"/>
        <v>19.520803700120741</v>
      </c>
      <c r="M27" s="27">
        <f t="shared" si="0"/>
        <v>18.075097340048391</v>
      </c>
      <c r="N27" s="27">
        <f t="shared" si="0"/>
        <v>18.010528039973121</v>
      </c>
      <c r="O27" s="27">
        <f t="shared" si="0"/>
        <v>32.244890862563999</v>
      </c>
    </row>
    <row r="28" spans="1:15" x14ac:dyDescent="0.2">
      <c r="A28" s="4">
        <v>12</v>
      </c>
      <c r="B28" s="12">
        <v>-87.831427000000005</v>
      </c>
      <c r="C28" s="12">
        <v>42.130895000000002</v>
      </c>
      <c r="D28" s="25">
        <v>125</v>
      </c>
      <c r="E28" s="28"/>
      <c r="F28" s="27">
        <f t="shared" si="0"/>
        <v>6.472655087550355</v>
      </c>
      <c r="G28" s="27">
        <f t="shared" si="0"/>
        <v>21.910553972055933</v>
      </c>
      <c r="H28" s="27">
        <f t="shared" si="0"/>
        <v>10.648615405882625</v>
      </c>
      <c r="I28" s="27">
        <f t="shared" si="0"/>
        <v>25.874683274629401</v>
      </c>
      <c r="J28" s="27">
        <f t="shared" si="0"/>
        <v>21.898990957629948</v>
      </c>
      <c r="K28" s="27">
        <f t="shared" si="0"/>
        <v>3.7854140516455002</v>
      </c>
      <c r="L28" s="27">
        <f t="shared" si="0"/>
        <v>14.313543567628214</v>
      </c>
      <c r="M28" s="27">
        <f t="shared" si="0"/>
        <v>11.080011471896347</v>
      </c>
      <c r="N28" s="27">
        <f t="shared" si="0"/>
        <v>11.59642611162546</v>
      </c>
      <c r="O28" s="27">
        <f t="shared" si="0"/>
        <v>25.672855263144932</v>
      </c>
    </row>
    <row r="29" spans="1:15" x14ac:dyDescent="0.2">
      <c r="A29" s="4">
        <v>13</v>
      </c>
      <c r="B29" s="12">
        <v>-88.264121000000003</v>
      </c>
      <c r="C29" s="12">
        <v>42.103893999999997</v>
      </c>
      <c r="D29" s="25">
        <v>125</v>
      </c>
      <c r="E29" s="28"/>
      <c r="F29" s="27">
        <f t="shared" si="0"/>
        <v>23.74586914813608</v>
      </c>
      <c r="G29" s="27">
        <f t="shared" si="0"/>
        <v>27.378193662847984</v>
      </c>
      <c r="H29" s="27">
        <f t="shared" si="0"/>
        <v>39.101580155287813</v>
      </c>
      <c r="I29" s="27">
        <f t="shared" si="0"/>
        <v>7.9717745477655457</v>
      </c>
      <c r="J29" s="27">
        <f t="shared" si="0"/>
        <v>17.644753861712299</v>
      </c>
      <c r="K29" s="27">
        <f t="shared" si="0"/>
        <v>33.555495688194</v>
      </c>
      <c r="L29" s="27">
        <f t="shared" si="0"/>
        <v>19.341671819168148</v>
      </c>
      <c r="M29" s="27">
        <f t="shared" si="0"/>
        <v>20.246183007636688</v>
      </c>
      <c r="N29" s="27">
        <f t="shared" si="0"/>
        <v>23.904189936921135</v>
      </c>
      <c r="O29" s="27">
        <f t="shared" si="0"/>
        <v>4.7215494914695881</v>
      </c>
    </row>
    <row r="30" spans="1:15" x14ac:dyDescent="0.2">
      <c r="A30" s="4">
        <v>14</v>
      </c>
      <c r="B30" s="12">
        <v>-87.954209000000006</v>
      </c>
      <c r="C30" s="12">
        <v>42.286881000000001</v>
      </c>
      <c r="D30" s="25">
        <v>125</v>
      </c>
      <c r="E30" s="28"/>
      <c r="F30" s="27">
        <f t="shared" si="0"/>
        <v>13.109049189463082</v>
      </c>
      <c r="G30" s="27">
        <f t="shared" si="0"/>
        <v>8.4204666267230586</v>
      </c>
      <c r="H30" s="27">
        <f t="shared" si="0"/>
        <v>23.975372704335129</v>
      </c>
      <c r="I30" s="27">
        <f t="shared" si="0"/>
        <v>17.987907466177198</v>
      </c>
      <c r="J30" s="27">
        <f t="shared" si="0"/>
        <v>10.100224582242985</v>
      </c>
      <c r="K30" s="27">
        <f t="shared" si="0"/>
        <v>15.287071670917653</v>
      </c>
      <c r="L30" s="27">
        <f t="shared" si="0"/>
        <v>19.364294518307851</v>
      </c>
      <c r="M30" s="27">
        <f t="shared" si="0"/>
        <v>7.2431028717370953</v>
      </c>
      <c r="N30" s="27">
        <f t="shared" si="0"/>
        <v>2.561307363781725</v>
      </c>
      <c r="O30" s="27">
        <f t="shared" si="0"/>
        <v>22.167474390461361</v>
      </c>
    </row>
    <row r="31" spans="1:15" x14ac:dyDescent="0.2">
      <c r="A31" s="4">
        <v>15</v>
      </c>
      <c r="B31" s="12">
        <v>-88.106448</v>
      </c>
      <c r="C31" s="12">
        <v>42.357095999999999</v>
      </c>
      <c r="D31" s="25">
        <v>125</v>
      </c>
      <c r="E31" s="28"/>
      <c r="F31" s="27">
        <f t="shared" si="0"/>
        <v>21.913471209032824</v>
      </c>
      <c r="G31" s="27">
        <f t="shared" si="0"/>
        <v>7.9190629716602423</v>
      </c>
      <c r="H31" s="27">
        <f t="shared" si="0"/>
        <v>35.149925381842763</v>
      </c>
      <c r="I31" s="27">
        <f t="shared" si="0"/>
        <v>12.616085349628696</v>
      </c>
      <c r="J31" s="27">
        <f t="shared" si="0"/>
        <v>3.964666940503466</v>
      </c>
      <c r="K31" s="27">
        <f t="shared" si="0"/>
        <v>26.675176000714924</v>
      </c>
      <c r="L31" s="27">
        <f t="shared" si="0"/>
        <v>25.050593247049498</v>
      </c>
      <c r="M31" s="27">
        <f t="shared" si="0"/>
        <v>14.598112664323518</v>
      </c>
      <c r="N31" s="27">
        <f t="shared" si="0"/>
        <v>13.081921416562427</v>
      </c>
      <c r="O31" s="27">
        <f t="shared" si="0"/>
        <v>20.179895514821748</v>
      </c>
    </row>
    <row r="32" spans="1:15" x14ac:dyDescent="0.2">
      <c r="A32" s="4">
        <v>16</v>
      </c>
      <c r="B32" s="12">
        <v>-87.941719000000006</v>
      </c>
      <c r="C32" s="12">
        <v>42.095416999999998</v>
      </c>
      <c r="D32" s="25">
        <v>125</v>
      </c>
      <c r="E32" s="28"/>
      <c r="F32" s="27">
        <f t="shared" si="0"/>
        <v>1.5316117147799218</v>
      </c>
      <c r="G32" s="27">
        <f t="shared" si="0"/>
        <v>21.397508425161313</v>
      </c>
      <c r="H32" s="27">
        <f t="shared" si="0"/>
        <v>16.970462518884332</v>
      </c>
      <c r="I32" s="27">
        <f t="shared" si="0"/>
        <v>19.226956025456733</v>
      </c>
      <c r="J32" s="27">
        <f t="shared" si="0"/>
        <v>17.847817861151295</v>
      </c>
      <c r="K32" s="27">
        <f t="shared" si="0"/>
        <v>11.777056731834923</v>
      </c>
      <c r="L32" s="27">
        <f t="shared" si="0"/>
        <v>7.1349933191872195</v>
      </c>
      <c r="M32" s="27">
        <f t="shared" si="0"/>
        <v>6.8343713204201348</v>
      </c>
      <c r="N32" s="27">
        <f t="shared" si="0"/>
        <v>10.681520669120722</v>
      </c>
      <c r="O32" s="27">
        <f t="shared" si="0"/>
        <v>17.853109501844255</v>
      </c>
    </row>
    <row r="33" spans="1:15" x14ac:dyDescent="0.2">
      <c r="A33" s="4">
        <v>17</v>
      </c>
      <c r="B33" s="12">
        <v>-87.946543000000005</v>
      </c>
      <c r="C33" s="12">
        <v>42.131411999999997</v>
      </c>
      <c r="D33" s="25">
        <v>125</v>
      </c>
      <c r="E33" s="28"/>
      <c r="F33" s="27">
        <f t="shared" ref="F33:O48" si="1">69*SQRT(($B33-LOOKUP(F$16,$A$3:$A$12,$B$3:$B$12))^2+($C33-LOOKUP(F$16,$A$3:$A$12,$C$3:$C$12))^2)</f>
        <v>2.8376073560788413</v>
      </c>
      <c r="G33" s="27">
        <f t="shared" si="1"/>
        <v>18.896071036786278</v>
      </c>
      <c r="H33" s="27">
        <f t="shared" si="1"/>
        <v>17.914952046468876</v>
      </c>
      <c r="I33" s="27">
        <f t="shared" si="1"/>
        <v>18.117561210805118</v>
      </c>
      <c r="J33" s="27">
        <f t="shared" si="1"/>
        <v>15.730027413429905</v>
      </c>
      <c r="K33" s="27">
        <f t="shared" si="1"/>
        <v>11.562819930591328</v>
      </c>
      <c r="L33" s="27">
        <f t="shared" si="1"/>
        <v>9.1535007285338406</v>
      </c>
      <c r="M33" s="27">
        <f t="shared" si="1"/>
        <v>4.4900596537197988</v>
      </c>
      <c r="N33" s="27">
        <f t="shared" si="1"/>
        <v>8.1860480408604879</v>
      </c>
      <c r="O33" s="27">
        <f t="shared" si="1"/>
        <v>17.844691981294218</v>
      </c>
    </row>
    <row r="34" spans="1:15" x14ac:dyDescent="0.2">
      <c r="A34" s="4">
        <v>18</v>
      </c>
      <c r="B34" s="12">
        <v>-88.079937000000001</v>
      </c>
      <c r="C34" s="12">
        <v>42.024084000000002</v>
      </c>
      <c r="D34" s="25">
        <v>125</v>
      </c>
      <c r="E34" s="28"/>
      <c r="F34" s="27">
        <f t="shared" si="1"/>
        <v>12.215744687984584</v>
      </c>
      <c r="G34" s="27">
        <f t="shared" si="1"/>
        <v>26.518160848030423</v>
      </c>
      <c r="H34" s="27">
        <f t="shared" si="1"/>
        <v>26.276570091281272</v>
      </c>
      <c r="I34" s="27">
        <f t="shared" si="1"/>
        <v>14.69579537017403</v>
      </c>
      <c r="J34" s="27">
        <f t="shared" si="1"/>
        <v>19.088468460356136</v>
      </c>
      <c r="K34" s="27">
        <f t="shared" si="1"/>
        <v>22.44537684785044</v>
      </c>
      <c r="L34" s="27">
        <f t="shared" si="1"/>
        <v>5.6006084921217552</v>
      </c>
      <c r="M34" s="27">
        <f t="shared" si="1"/>
        <v>13.02980715832938</v>
      </c>
      <c r="N34" s="27">
        <f t="shared" si="1"/>
        <v>17.982631555532091</v>
      </c>
      <c r="O34" s="27">
        <f t="shared" si="1"/>
        <v>9.1387167218392928</v>
      </c>
    </row>
    <row r="35" spans="1:15" x14ac:dyDescent="0.2">
      <c r="A35" s="4">
        <v>19</v>
      </c>
      <c r="B35" s="12">
        <v>-87.758480000000006</v>
      </c>
      <c r="C35" s="12">
        <v>42.134576000000003</v>
      </c>
      <c r="D35" s="25">
        <v>125</v>
      </c>
      <c r="E35" s="28"/>
      <c r="F35" s="27">
        <f t="shared" si="1"/>
        <v>11.397373585520924</v>
      </c>
      <c r="G35" s="27">
        <f t="shared" si="1"/>
        <v>24.761465995532497</v>
      </c>
      <c r="H35" s="27">
        <f t="shared" si="1"/>
        <v>7.0949349149898557</v>
      </c>
      <c r="I35" s="27">
        <f t="shared" si="1"/>
        <v>30.797522962860558</v>
      </c>
      <c r="J35" s="27">
        <f t="shared" si="1"/>
        <v>26.183750866670916</v>
      </c>
      <c r="K35" s="27">
        <f t="shared" si="1"/>
        <v>1.8268851764504623</v>
      </c>
      <c r="L35" s="27">
        <f t="shared" si="1"/>
        <v>18.751134374429942</v>
      </c>
      <c r="M35" s="27">
        <f t="shared" si="1"/>
        <v>15.845258082813942</v>
      </c>
      <c r="N35" s="27">
        <f t="shared" si="1"/>
        <v>15.429271760129433</v>
      </c>
      <c r="O35" s="27">
        <f t="shared" si="1"/>
        <v>30.69673828418788</v>
      </c>
    </row>
    <row r="36" spans="1:15" x14ac:dyDescent="0.2">
      <c r="A36" s="4">
        <v>20</v>
      </c>
      <c r="B36" s="12">
        <v>-87.935300999999995</v>
      </c>
      <c r="C36" s="12">
        <v>42.198490999999997</v>
      </c>
      <c r="D36" s="25">
        <v>125</v>
      </c>
      <c r="E36" s="28"/>
      <c r="F36" s="27">
        <f t="shared" si="1"/>
        <v>6.8773991860293391</v>
      </c>
      <c r="G36" s="27">
        <f t="shared" si="1"/>
        <v>14.603216741663722</v>
      </c>
      <c r="H36" s="27">
        <f t="shared" si="1"/>
        <v>19.198391378029189</v>
      </c>
      <c r="I36" s="27">
        <f t="shared" si="1"/>
        <v>18.264527784862675</v>
      </c>
      <c r="J36" s="27">
        <f t="shared" si="1"/>
        <v>13.349286767614224</v>
      </c>
      <c r="K36" s="27">
        <f t="shared" si="1"/>
        <v>11.225979313360282</v>
      </c>
      <c r="L36" s="27">
        <f t="shared" si="1"/>
        <v>13.750718053396453</v>
      </c>
      <c r="M36" s="27">
        <f t="shared" si="1"/>
        <v>3.3631069691560214</v>
      </c>
      <c r="N36" s="27">
        <f t="shared" si="1"/>
        <v>3.6960033284623077</v>
      </c>
      <c r="O36" s="27">
        <f t="shared" si="1"/>
        <v>20.010675436976612</v>
      </c>
    </row>
    <row r="37" spans="1:15" x14ac:dyDescent="0.2">
      <c r="A37" s="4">
        <v>21</v>
      </c>
      <c r="B37" s="12">
        <v>-88.232376000000002</v>
      </c>
      <c r="C37" s="12">
        <v>42.219900000000003</v>
      </c>
      <c r="D37" s="25">
        <v>125</v>
      </c>
      <c r="E37" s="28"/>
      <c r="F37" s="27">
        <f t="shared" si="1"/>
        <v>23.087154124428995</v>
      </c>
      <c r="G37" s="27">
        <f t="shared" si="1"/>
        <v>20.285837517961486</v>
      </c>
      <c r="H37" s="27">
        <f t="shared" si="1"/>
        <v>38.559223480318444</v>
      </c>
      <c r="I37" s="27">
        <f t="shared" si="1"/>
        <v>2.6221955314460716</v>
      </c>
      <c r="J37" s="27">
        <f t="shared" si="1"/>
        <v>10.675933523825524</v>
      </c>
      <c r="K37" s="27">
        <f t="shared" si="1"/>
        <v>31.584372617564263</v>
      </c>
      <c r="L37" s="27">
        <f t="shared" si="1"/>
        <v>21.60665512764875</v>
      </c>
      <c r="M37" s="27">
        <f t="shared" si="1"/>
        <v>17.412181834124652</v>
      </c>
      <c r="N37" s="27">
        <f t="shared" si="1"/>
        <v>19.594325387854859</v>
      </c>
      <c r="O37" s="27">
        <f t="shared" si="1"/>
        <v>9.9082211019507227</v>
      </c>
    </row>
    <row r="38" spans="1:15" x14ac:dyDescent="0.2">
      <c r="A38" s="4">
        <v>22</v>
      </c>
      <c r="B38" s="12">
        <v>-88.128347000000005</v>
      </c>
      <c r="C38" s="12">
        <v>42.158912000000001</v>
      </c>
      <c r="D38" s="25">
        <v>125</v>
      </c>
      <c r="E38" s="28"/>
      <c r="F38" s="27">
        <f t="shared" si="1"/>
        <v>14.939590917573325</v>
      </c>
      <c r="G38" s="27">
        <f t="shared" si="1"/>
        <v>18.84551264530721</v>
      </c>
      <c r="H38" s="27">
        <f t="shared" si="1"/>
        <v>30.496358954216909</v>
      </c>
      <c r="I38" s="27">
        <f t="shared" si="1"/>
        <v>5.6992396742400873</v>
      </c>
      <c r="J38" s="27">
        <f t="shared" si="1"/>
        <v>9.9296193212243011</v>
      </c>
      <c r="K38" s="27">
        <f t="shared" si="1"/>
        <v>24.043807775484446</v>
      </c>
      <c r="L38" s="27">
        <f t="shared" si="1"/>
        <v>13.564728962439434</v>
      </c>
      <c r="M38" s="27">
        <f t="shared" si="1"/>
        <v>10.242792618198555</v>
      </c>
      <c r="N38" s="27">
        <f t="shared" si="1"/>
        <v>13.818044838704067</v>
      </c>
      <c r="O38" s="27">
        <f t="shared" si="1"/>
        <v>7.3546543456802489</v>
      </c>
    </row>
    <row r="39" spans="1:15" x14ac:dyDescent="0.2">
      <c r="A39" s="4">
        <v>23</v>
      </c>
      <c r="B39" s="12">
        <v>-88.274748000000002</v>
      </c>
      <c r="C39" s="12">
        <v>42.339190000000002</v>
      </c>
      <c r="D39" s="25">
        <v>125</v>
      </c>
      <c r="E39" s="28"/>
      <c r="F39" s="27">
        <f t="shared" si="1"/>
        <v>29.521841678910349</v>
      </c>
      <c r="G39" s="27">
        <f t="shared" si="1"/>
        <v>19.416398884310357</v>
      </c>
      <c r="H39" s="27">
        <f t="shared" si="1"/>
        <v>44.394737249303041</v>
      </c>
      <c r="I39" s="27">
        <f t="shared" si="1"/>
        <v>10.901371034628752</v>
      </c>
      <c r="J39" s="27">
        <f t="shared" si="1"/>
        <v>12.357112042652172</v>
      </c>
      <c r="K39" s="27">
        <f t="shared" si="1"/>
        <v>36.548410922428026</v>
      </c>
      <c r="L39" s="27">
        <f t="shared" si="1"/>
        <v>29.585838602863078</v>
      </c>
      <c r="M39" s="27">
        <f t="shared" si="1"/>
        <v>22.784863652181528</v>
      </c>
      <c r="N39" s="27">
        <f t="shared" si="1"/>
        <v>23.237343768913099</v>
      </c>
      <c r="O39" s="27">
        <f t="shared" si="1"/>
        <v>18.612961936098539</v>
      </c>
    </row>
    <row r="40" spans="1:15" x14ac:dyDescent="0.2">
      <c r="A40" s="4">
        <v>24</v>
      </c>
      <c r="B40" s="12">
        <v>-87.838279999999997</v>
      </c>
      <c r="C40" s="12">
        <v>42.251683999999997</v>
      </c>
      <c r="D40" s="25">
        <v>125</v>
      </c>
      <c r="E40" s="28"/>
      <c r="F40" s="27">
        <f t="shared" si="1"/>
        <v>11.888480594794839</v>
      </c>
      <c r="G40" s="27">
        <f t="shared" si="1"/>
        <v>15.140901018526659</v>
      </c>
      <c r="H40" s="27">
        <f t="shared" si="1"/>
        <v>16.872975388259455</v>
      </c>
      <c r="I40" s="27">
        <f t="shared" si="1"/>
        <v>25.212168912111306</v>
      </c>
      <c r="J40" s="27">
        <f t="shared" si="1"/>
        <v>18.363827826812361</v>
      </c>
      <c r="K40" s="27">
        <f t="shared" si="1"/>
        <v>8.0869042811704404</v>
      </c>
      <c r="L40" s="27">
        <f t="shared" si="1"/>
        <v>20.065185081947746</v>
      </c>
      <c r="M40" s="27">
        <f t="shared" si="1"/>
        <v>10.93221722065751</v>
      </c>
      <c r="N40" s="27">
        <f t="shared" si="1"/>
        <v>7.7095556845269417</v>
      </c>
      <c r="O40" s="27">
        <f t="shared" si="1"/>
        <v>27.627306546473779</v>
      </c>
    </row>
    <row r="41" spans="1:15" x14ac:dyDescent="0.2">
      <c r="A41" s="4">
        <v>25</v>
      </c>
      <c r="B41" s="12">
        <v>-87.757687000000004</v>
      </c>
      <c r="C41" s="12">
        <v>42.026237999999999</v>
      </c>
      <c r="D41" s="25">
        <v>125</v>
      </c>
      <c r="E41" s="28"/>
      <c r="F41" s="27">
        <f t="shared" si="1"/>
        <v>12.301820075927406</v>
      </c>
      <c r="G41" s="27">
        <f t="shared" si="1"/>
        <v>30.735114401291572</v>
      </c>
      <c r="H41" s="27">
        <f t="shared" si="1"/>
        <v>4.3048605157999331</v>
      </c>
      <c r="I41" s="27">
        <f t="shared" si="1"/>
        <v>32.790178127916491</v>
      </c>
      <c r="J41" s="27">
        <f t="shared" si="1"/>
        <v>30.244032790956553</v>
      </c>
      <c r="K41" s="27">
        <f t="shared" si="1"/>
        <v>8.6772548274492589</v>
      </c>
      <c r="L41" s="27">
        <f t="shared" si="1"/>
        <v>16.75709608794088</v>
      </c>
      <c r="M41" s="27">
        <f t="shared" si="1"/>
        <v>19.0114922203799</v>
      </c>
      <c r="N41" s="27">
        <f t="shared" si="1"/>
        <v>20.358358808128223</v>
      </c>
      <c r="O41" s="27">
        <f t="shared" si="1"/>
        <v>30.744215227917049</v>
      </c>
    </row>
    <row r="42" spans="1:15" x14ac:dyDescent="0.2">
      <c r="A42" s="4">
        <v>26</v>
      </c>
      <c r="B42" s="12">
        <v>-87.983101000000005</v>
      </c>
      <c r="C42" s="12">
        <v>42.087291999999998</v>
      </c>
      <c r="D42" s="25">
        <v>125</v>
      </c>
      <c r="E42" s="28"/>
      <c r="F42" s="27">
        <f t="shared" si="1"/>
        <v>4.4413866621661455</v>
      </c>
      <c r="G42" s="27">
        <f t="shared" si="1"/>
        <v>21.60833567220914</v>
      </c>
      <c r="H42" s="27">
        <f t="shared" si="1"/>
        <v>19.702716450349449</v>
      </c>
      <c r="I42" s="27">
        <f t="shared" si="1"/>
        <v>16.865986805487132</v>
      </c>
      <c r="J42" s="27">
        <f t="shared" si="1"/>
        <v>16.747263678668574</v>
      </c>
      <c r="K42" s="27">
        <f t="shared" si="1"/>
        <v>14.666730220566295</v>
      </c>
      <c r="L42" s="27">
        <f t="shared" si="1"/>
        <v>5.4591295902244479</v>
      </c>
      <c r="M42" s="27">
        <f t="shared" si="1"/>
        <v>6.7937998311458028</v>
      </c>
      <c r="N42" s="27">
        <f t="shared" si="1"/>
        <v>11.456819812795734</v>
      </c>
      <c r="O42" s="27">
        <f t="shared" si="1"/>
        <v>14.974486361904395</v>
      </c>
    </row>
    <row r="43" spans="1:15" x14ac:dyDescent="0.2">
      <c r="A43" s="4">
        <v>27</v>
      </c>
      <c r="B43" s="12">
        <v>-87.839229000000003</v>
      </c>
      <c r="C43" s="12">
        <v>42.452137</v>
      </c>
      <c r="D43" s="25">
        <v>125</v>
      </c>
      <c r="E43" s="28"/>
      <c r="F43" s="27">
        <f t="shared" si="1"/>
        <v>24.928432950765394</v>
      </c>
      <c r="G43" s="27">
        <f t="shared" si="1"/>
        <v>11.66193517992645</v>
      </c>
      <c r="H43" s="27">
        <f t="shared" si="1"/>
        <v>29.363442806333573</v>
      </c>
      <c r="I43" s="27">
        <f t="shared" si="1"/>
        <v>30.370095938946314</v>
      </c>
      <c r="J43" s="27">
        <f t="shared" si="1"/>
        <v>20.831508100490296</v>
      </c>
      <c r="K43" s="27">
        <f t="shared" si="1"/>
        <v>21.244251904946346</v>
      </c>
      <c r="L43" s="27">
        <f t="shared" si="1"/>
        <v>32.461727504875881</v>
      </c>
      <c r="M43" s="27">
        <f t="shared" si="1"/>
        <v>20.865489225645479</v>
      </c>
      <c r="N43" s="27">
        <f t="shared" si="1"/>
        <v>15.904399898795635</v>
      </c>
      <c r="O43" s="27">
        <f t="shared" si="1"/>
        <v>35.763150714398982</v>
      </c>
    </row>
    <row r="44" spans="1:15" x14ac:dyDescent="0.2">
      <c r="A44" s="4">
        <v>28</v>
      </c>
      <c r="B44" s="12">
        <v>-87.914569999999998</v>
      </c>
      <c r="C44" s="12">
        <v>42.362721999999998</v>
      </c>
      <c r="D44" s="25">
        <v>125</v>
      </c>
      <c r="E44" s="28"/>
      <c r="F44" s="27">
        <f t="shared" si="1"/>
        <v>18.131689470372464</v>
      </c>
      <c r="G44" s="27">
        <f t="shared" si="1"/>
        <v>6.4314271083505341</v>
      </c>
      <c r="H44" s="27">
        <f t="shared" si="1"/>
        <v>26.168684071806439</v>
      </c>
      <c r="I44" s="27">
        <f t="shared" si="1"/>
        <v>22.67033134848343</v>
      </c>
      <c r="J44" s="27">
        <f t="shared" si="1"/>
        <v>13.506797882918756</v>
      </c>
      <c r="K44" s="27">
        <f t="shared" si="1"/>
        <v>17.368238092852664</v>
      </c>
      <c r="L44" s="27">
        <f t="shared" si="1"/>
        <v>25.04149594992332</v>
      </c>
      <c r="M44" s="27">
        <f t="shared" si="1"/>
        <v>13.075965957822353</v>
      </c>
      <c r="N44" s="27">
        <f t="shared" si="1"/>
        <v>8.1529665919850061</v>
      </c>
      <c r="O44" s="27">
        <f t="shared" si="1"/>
        <v>27.720659976451451</v>
      </c>
    </row>
    <row r="45" spans="1:15" x14ac:dyDescent="0.2">
      <c r="A45" s="4">
        <v>29</v>
      </c>
      <c r="B45" s="12">
        <v>-87.728887</v>
      </c>
      <c r="C45" s="12">
        <v>42.004541000000003</v>
      </c>
      <c r="D45" s="25">
        <v>125</v>
      </c>
      <c r="E45" s="28"/>
      <c r="F45" s="27">
        <f t="shared" si="1"/>
        <v>14.740279847460528</v>
      </c>
      <c r="G45" s="27">
        <f t="shared" si="1"/>
        <v>33.083329159282499</v>
      </c>
      <c r="H45" s="27">
        <f t="shared" si="1"/>
        <v>3.7163911475309841</v>
      </c>
      <c r="I45" s="27">
        <f t="shared" si="1"/>
        <v>35.193495789157701</v>
      </c>
      <c r="J45" s="27">
        <f t="shared" si="1"/>
        <v>32.731092359733609</v>
      </c>
      <c r="K45" s="27">
        <f t="shared" si="1"/>
        <v>10.638282842707461</v>
      </c>
      <c r="L45" s="27">
        <f t="shared" si="1"/>
        <v>18.710588848068067</v>
      </c>
      <c r="M45" s="27">
        <f t="shared" si="1"/>
        <v>21.498636712943135</v>
      </c>
      <c r="N45" s="27">
        <f t="shared" si="1"/>
        <v>22.79518982727382</v>
      </c>
      <c r="O45" s="27">
        <f t="shared" si="1"/>
        <v>32.921137193320916</v>
      </c>
    </row>
    <row r="46" spans="1:15" x14ac:dyDescent="0.2">
      <c r="A46" s="4">
        <v>30</v>
      </c>
      <c r="B46" s="12">
        <v>-88.035537000000005</v>
      </c>
      <c r="C46" s="12">
        <v>42.121653999999999</v>
      </c>
      <c r="D46" s="25">
        <v>125</v>
      </c>
      <c r="E46" s="28"/>
      <c r="F46" s="27">
        <f t="shared" si="1"/>
        <v>8.1108594821195279</v>
      </c>
      <c r="G46" s="27">
        <f t="shared" si="1"/>
        <v>19.361770580674804</v>
      </c>
      <c r="H46" s="27">
        <f t="shared" si="1"/>
        <v>23.674077384740755</v>
      </c>
      <c r="I46" s="27">
        <f t="shared" si="1"/>
        <v>12.569780221574444</v>
      </c>
      <c r="J46" s="27">
        <f t="shared" si="1"/>
        <v>13.085058938295786</v>
      </c>
      <c r="K46" s="27">
        <f t="shared" si="1"/>
        <v>17.740201129037242</v>
      </c>
      <c r="L46" s="27">
        <f t="shared" si="1"/>
        <v>8.08493174607481</v>
      </c>
      <c r="M46" s="27">
        <f t="shared" si="1"/>
        <v>5.7471148423052352</v>
      </c>
      <c r="N46" s="27">
        <f t="shared" si="1"/>
        <v>10.642402638440599</v>
      </c>
      <c r="O46" s="27">
        <f t="shared" si="1"/>
        <v>11.706259068493319</v>
      </c>
    </row>
    <row r="47" spans="1:15" x14ac:dyDescent="0.2">
      <c r="A47" s="4">
        <v>31</v>
      </c>
      <c r="B47" s="12">
        <v>-88.034772000000004</v>
      </c>
      <c r="C47" s="12">
        <v>42.345610000000001</v>
      </c>
      <c r="D47" s="25">
        <v>125</v>
      </c>
      <c r="E47" s="28"/>
      <c r="F47" s="27">
        <f t="shared" si="1"/>
        <v>18.706113041568106</v>
      </c>
      <c r="G47" s="27">
        <f t="shared" si="1"/>
        <v>4.4543035823711197</v>
      </c>
      <c r="H47" s="27">
        <f t="shared" si="1"/>
        <v>30.815863814015287</v>
      </c>
      <c r="I47" s="27">
        <f t="shared" si="1"/>
        <v>15.196075401363322</v>
      </c>
      <c r="J47" s="27">
        <f t="shared" si="1"/>
        <v>5.4918816451121399</v>
      </c>
      <c r="K47" s="27">
        <f t="shared" si="1"/>
        <v>22.163079702151823</v>
      </c>
      <c r="L47" s="27">
        <f t="shared" si="1"/>
        <v>23.281050324328877</v>
      </c>
      <c r="M47" s="27">
        <f t="shared" si="1"/>
        <v>11.608337619960272</v>
      </c>
      <c r="N47" s="27">
        <f t="shared" si="1"/>
        <v>8.8167756353400168</v>
      </c>
      <c r="O47" s="27">
        <f t="shared" si="1"/>
        <v>21.583765148924513</v>
      </c>
    </row>
    <row r="48" spans="1:15" x14ac:dyDescent="0.2">
      <c r="A48" s="4">
        <v>32</v>
      </c>
      <c r="B48" s="12">
        <v>-88.286917000000003</v>
      </c>
      <c r="C48" s="12">
        <v>42.041013</v>
      </c>
      <c r="D48" s="25">
        <v>125</v>
      </c>
      <c r="E48" s="28"/>
      <c r="F48" s="27">
        <f t="shared" si="1"/>
        <v>25.642348772823873</v>
      </c>
      <c r="G48" s="27">
        <f t="shared" si="1"/>
        <v>31.709462639205061</v>
      </c>
      <c r="H48" s="27">
        <f t="shared" si="1"/>
        <v>40.502020297352281</v>
      </c>
      <c r="I48" s="27">
        <f t="shared" si="1"/>
        <v>12.502417496914058</v>
      </c>
      <c r="J48" s="27">
        <f t="shared" si="1"/>
        <v>22.038154007700982</v>
      </c>
      <c r="K48" s="27">
        <f t="shared" si="1"/>
        <v>35.776550639310429</v>
      </c>
      <c r="L48" s="27">
        <f t="shared" si="1"/>
        <v>19.912588415551234</v>
      </c>
      <c r="M48" s="27">
        <f t="shared" si="1"/>
        <v>23.267605748861602</v>
      </c>
      <c r="N48" s="27">
        <f t="shared" si="1"/>
        <v>27.35644480679348</v>
      </c>
      <c r="O48" s="27">
        <f t="shared" si="1"/>
        <v>6.572970225639037</v>
      </c>
    </row>
    <row r="49" spans="1:15" x14ac:dyDescent="0.2">
      <c r="A49" s="4">
        <v>33</v>
      </c>
      <c r="B49" s="12">
        <v>-87.680538999999996</v>
      </c>
      <c r="C49" s="12">
        <v>42.048251</v>
      </c>
      <c r="D49" s="25">
        <v>125</v>
      </c>
      <c r="E49" s="28"/>
      <c r="F49" s="27">
        <f t="shared" ref="F49:O64" si="2">69*SQRT(($B49-LOOKUP(F$16,$A$3:$A$12,$B$3:$B$12))^2+($C49-LOOKUP(F$16,$A$3:$A$12,$C$3:$C$12))^2)</f>
        <v>16.904229649831887</v>
      </c>
      <c r="G49" s="27">
        <f t="shared" si="2"/>
        <v>32.786451238495573</v>
      </c>
      <c r="H49" s="27">
        <f t="shared" si="2"/>
        <v>1.3482210183212586</v>
      </c>
      <c r="I49" s="27">
        <f t="shared" si="2"/>
        <v>37.340890691228552</v>
      </c>
      <c r="J49" s="27">
        <f t="shared" si="2"/>
        <v>33.755395882943326</v>
      </c>
      <c r="K49" s="27">
        <f t="shared" si="2"/>
        <v>9.817744602211091</v>
      </c>
      <c r="L49" s="27">
        <f t="shared" si="2"/>
        <v>22.200257507386148</v>
      </c>
      <c r="M49" s="27">
        <f t="shared" si="2"/>
        <v>22.884087051347503</v>
      </c>
      <c r="N49" s="27">
        <f t="shared" si="2"/>
        <v>23.226663686682567</v>
      </c>
      <c r="O49" s="27">
        <f t="shared" si="2"/>
        <v>35.909692845445996</v>
      </c>
    </row>
    <row r="50" spans="1:15" x14ac:dyDescent="0.2">
      <c r="A50" s="4">
        <v>34</v>
      </c>
      <c r="B50" s="12">
        <v>-87.797576000000007</v>
      </c>
      <c r="C50" s="12">
        <v>42.184593999999997</v>
      </c>
      <c r="D50" s="25">
        <v>75</v>
      </c>
      <c r="E50" s="28"/>
      <c r="F50" s="27">
        <f t="shared" si="2"/>
        <v>10.267742667876075</v>
      </c>
      <c r="G50" s="27">
        <f t="shared" si="2"/>
        <v>20.395916878966794</v>
      </c>
      <c r="H50" s="27">
        <f t="shared" si="2"/>
        <v>11.470743251147034</v>
      </c>
      <c r="I50" s="27">
        <f t="shared" si="2"/>
        <v>27.787596235257897</v>
      </c>
      <c r="J50" s="27">
        <f t="shared" si="2"/>
        <v>22.334994178053797</v>
      </c>
      <c r="K50" s="27">
        <f t="shared" si="2"/>
        <v>2.6773961555459791</v>
      </c>
      <c r="L50" s="27">
        <f t="shared" si="2"/>
        <v>18.444893923623358</v>
      </c>
      <c r="M50" s="27">
        <f t="shared" si="2"/>
        <v>12.749444281807383</v>
      </c>
      <c r="N50" s="27">
        <f t="shared" si="2"/>
        <v>11.444648056350555</v>
      </c>
      <c r="O50" s="27">
        <f t="shared" si="2"/>
        <v>28.689813395937534</v>
      </c>
    </row>
    <row r="51" spans="1:15" x14ac:dyDescent="0.2">
      <c r="A51" s="4">
        <v>35</v>
      </c>
      <c r="B51" s="12">
        <v>-87.935556000000005</v>
      </c>
      <c r="C51" s="12">
        <v>42.066051000000002</v>
      </c>
      <c r="D51" s="25">
        <v>75</v>
      </c>
      <c r="E51" s="28"/>
      <c r="F51" s="27">
        <f t="shared" si="2"/>
        <v>2.5766892540346178</v>
      </c>
      <c r="G51" s="27">
        <f t="shared" si="2"/>
        <v>23.467605381713835</v>
      </c>
      <c r="H51" s="27">
        <f t="shared" si="2"/>
        <v>16.291053976089557</v>
      </c>
      <c r="I51" s="27">
        <f t="shared" si="2"/>
        <v>20.453928237672393</v>
      </c>
      <c r="J51" s="27">
        <f t="shared" si="2"/>
        <v>19.731341600403901</v>
      </c>
      <c r="K51" s="27">
        <f t="shared" si="2"/>
        <v>12.196636376143255</v>
      </c>
      <c r="L51" s="27">
        <f t="shared" si="2"/>
        <v>5.8932397653460216</v>
      </c>
      <c r="M51" s="27">
        <f t="shared" si="2"/>
        <v>8.8678390001021157</v>
      </c>
      <c r="N51" s="27">
        <f t="shared" si="2"/>
        <v>12.731549679903612</v>
      </c>
      <c r="O51" s="27">
        <f t="shared" si="2"/>
        <v>18.272003037211057</v>
      </c>
    </row>
    <row r="52" spans="1:15" x14ac:dyDescent="0.2">
      <c r="A52" s="4">
        <v>36</v>
      </c>
      <c r="B52" s="12">
        <v>-88.008853000000002</v>
      </c>
      <c r="C52" s="12">
        <v>42.00271</v>
      </c>
      <c r="D52" s="25">
        <v>75</v>
      </c>
      <c r="E52" s="28"/>
      <c r="F52" s="27">
        <f t="shared" si="2"/>
        <v>9.091309631431006</v>
      </c>
      <c r="G52" s="27">
        <f t="shared" si="2"/>
        <v>27.419815162297176</v>
      </c>
      <c r="H52" s="27">
        <f t="shared" si="2"/>
        <v>21.559217526026892</v>
      </c>
      <c r="I52" s="27">
        <f t="shared" si="2"/>
        <v>18.954353967744591</v>
      </c>
      <c r="J52" s="27">
        <f t="shared" si="2"/>
        <v>21.455463148916948</v>
      </c>
      <c r="K52" s="27">
        <f t="shared" si="2"/>
        <v>18.778656423039116</v>
      </c>
      <c r="L52" s="27">
        <f t="shared" si="2"/>
        <v>0.79130609409317709</v>
      </c>
      <c r="M52" s="27">
        <f t="shared" si="2"/>
        <v>12.761494581747353</v>
      </c>
      <c r="N52" s="27">
        <f t="shared" si="2"/>
        <v>17.539580092879859</v>
      </c>
      <c r="O52" s="27">
        <f t="shared" si="2"/>
        <v>14.226541699743791</v>
      </c>
    </row>
    <row r="53" spans="1:15" x14ac:dyDescent="0.2">
      <c r="A53" s="4">
        <v>37</v>
      </c>
      <c r="B53" s="12">
        <v>-88.019722000000002</v>
      </c>
      <c r="C53" s="12">
        <v>42.076113999999997</v>
      </c>
      <c r="D53" s="25">
        <v>75</v>
      </c>
      <c r="E53" s="28"/>
      <c r="F53" s="27">
        <f t="shared" si="2"/>
        <v>7.0754506592217075</v>
      </c>
      <c r="G53" s="27">
        <f t="shared" si="2"/>
        <v>22.389526991678171</v>
      </c>
      <c r="H53" s="27">
        <f t="shared" si="2"/>
        <v>22.134281373269747</v>
      </c>
      <c r="I53" s="27">
        <f t="shared" si="2"/>
        <v>15.09317208909675</v>
      </c>
      <c r="J53" s="27">
        <f t="shared" si="2"/>
        <v>16.411196827503929</v>
      </c>
      <c r="K53" s="27">
        <f t="shared" si="2"/>
        <v>17.308657671555071</v>
      </c>
      <c r="L53" s="27">
        <f t="shared" si="2"/>
        <v>4.7605091146934697</v>
      </c>
      <c r="M53" s="27">
        <f t="shared" si="2"/>
        <v>7.9923755343952951</v>
      </c>
      <c r="N53" s="27">
        <f t="shared" si="2"/>
        <v>12.926685163300153</v>
      </c>
      <c r="O53" s="27">
        <f t="shared" si="2"/>
        <v>12.442071558670696</v>
      </c>
    </row>
    <row r="54" spans="1:15" x14ac:dyDescent="0.2">
      <c r="A54" s="4">
        <v>38</v>
      </c>
      <c r="B54" s="12">
        <v>-87.806803000000002</v>
      </c>
      <c r="C54" s="12">
        <v>42.073039000000001</v>
      </c>
      <c r="D54" s="25">
        <v>75</v>
      </c>
      <c r="E54" s="28"/>
      <c r="F54" s="27">
        <f t="shared" si="2"/>
        <v>8.0290791867517104</v>
      </c>
      <c r="G54" s="27">
        <f t="shared" si="2"/>
        <v>26.204431913459164</v>
      </c>
      <c r="H54" s="27">
        <f t="shared" si="2"/>
        <v>7.5389174957105238</v>
      </c>
      <c r="I54" s="27">
        <f t="shared" si="2"/>
        <v>28.509859528014765</v>
      </c>
      <c r="J54" s="27">
        <f t="shared" si="2"/>
        <v>25.583630921100681</v>
      </c>
      <c r="K54" s="27">
        <f t="shared" si="2"/>
        <v>5.6231386188789783</v>
      </c>
      <c r="L54" s="27">
        <f t="shared" si="2"/>
        <v>14.022286601233342</v>
      </c>
      <c r="M54" s="27">
        <f t="shared" si="2"/>
        <v>14.39430619375128</v>
      </c>
      <c r="N54" s="27">
        <f t="shared" si="2"/>
        <v>15.707251952748724</v>
      </c>
      <c r="O54" s="27">
        <f t="shared" si="2"/>
        <v>27.134844264655957</v>
      </c>
    </row>
    <row r="55" spans="1:15" x14ac:dyDescent="0.2">
      <c r="A55" s="4">
        <v>39</v>
      </c>
      <c r="B55" s="12">
        <v>-88.144319999999993</v>
      </c>
      <c r="C55" s="12">
        <v>42.270988000000003</v>
      </c>
      <c r="D55" s="25">
        <v>75</v>
      </c>
      <c r="E55" s="28"/>
      <c r="F55" s="27">
        <f t="shared" si="2"/>
        <v>19.461958355416552</v>
      </c>
      <c r="G55" s="27">
        <f t="shared" si="2"/>
        <v>13.356867111264147</v>
      </c>
      <c r="H55" s="27">
        <f t="shared" si="2"/>
        <v>34.240686596912091</v>
      </c>
      <c r="I55" s="27">
        <f t="shared" si="2"/>
        <v>6.2251456390986482</v>
      </c>
      <c r="J55" s="27">
        <f t="shared" si="2"/>
        <v>3.6550196480979507</v>
      </c>
      <c r="K55" s="27">
        <f t="shared" si="2"/>
        <v>26.488016947819286</v>
      </c>
      <c r="L55" s="27">
        <f t="shared" si="2"/>
        <v>20.578085821280521</v>
      </c>
      <c r="M55" s="27">
        <f t="shared" si="2"/>
        <v>12.629223015524021</v>
      </c>
      <c r="N55" s="27">
        <f t="shared" si="2"/>
        <v>13.486059892643475</v>
      </c>
      <c r="O55" s="27">
        <f t="shared" si="2"/>
        <v>13.726782818563022</v>
      </c>
    </row>
    <row r="56" spans="1:15" x14ac:dyDescent="0.2">
      <c r="A56" s="4">
        <v>40</v>
      </c>
      <c r="B56" s="12">
        <v>-87.780074999999997</v>
      </c>
      <c r="C56" s="12">
        <v>42.035440999999999</v>
      </c>
      <c r="D56" s="25">
        <v>75</v>
      </c>
      <c r="E56" s="28"/>
      <c r="F56" s="27">
        <f t="shared" si="2"/>
        <v>10.632913456559052</v>
      </c>
      <c r="G56" s="27">
        <f t="shared" si="2"/>
        <v>29.377334051521299</v>
      </c>
      <c r="H56" s="27">
        <f t="shared" si="2"/>
        <v>5.6157565540771941</v>
      </c>
      <c r="I56" s="27">
        <f t="shared" si="2"/>
        <v>31.120198687905219</v>
      </c>
      <c r="J56" s="27">
        <f t="shared" si="2"/>
        <v>28.644847026553578</v>
      </c>
      <c r="K56" s="27">
        <f t="shared" si="2"/>
        <v>7.9045726939959149</v>
      </c>
      <c r="L56" s="27">
        <f t="shared" si="2"/>
        <v>15.276021889047994</v>
      </c>
      <c r="M56" s="27">
        <f t="shared" si="2"/>
        <v>17.388373275306691</v>
      </c>
      <c r="N56" s="27">
        <f t="shared" si="2"/>
        <v>18.885095810577155</v>
      </c>
      <c r="O56" s="27">
        <f t="shared" si="2"/>
        <v>29.137492524489666</v>
      </c>
    </row>
    <row r="57" spans="1:15" x14ac:dyDescent="0.2">
      <c r="A57" s="4">
        <v>41</v>
      </c>
      <c r="B57" s="12">
        <v>-87.846596000000005</v>
      </c>
      <c r="C57" s="12">
        <v>42.169818999999997</v>
      </c>
      <c r="D57" s="25">
        <v>75</v>
      </c>
      <c r="E57" s="28"/>
      <c r="F57" s="27">
        <f t="shared" si="2"/>
        <v>6.9900916396347403</v>
      </c>
      <c r="G57" s="27">
        <f t="shared" si="2"/>
        <v>19.086462657352023</v>
      </c>
      <c r="H57" s="27">
        <f t="shared" si="2"/>
        <v>13.063976104942169</v>
      </c>
      <c r="I57" s="27">
        <f t="shared" si="2"/>
        <v>24.473637612142799</v>
      </c>
      <c r="J57" s="27">
        <f t="shared" si="2"/>
        <v>19.657212349935861</v>
      </c>
      <c r="K57" s="27">
        <f t="shared" si="2"/>
        <v>4.7942935778380606</v>
      </c>
      <c r="L57" s="27">
        <f t="shared" si="2"/>
        <v>15.285470185456761</v>
      </c>
      <c r="M57" s="27">
        <f t="shared" si="2"/>
        <v>9.4310944392470102</v>
      </c>
      <c r="N57" s="27">
        <f t="shared" si="2"/>
        <v>9.0285596897011811</v>
      </c>
      <c r="O57" s="27">
        <f t="shared" si="2"/>
        <v>25.160113674832388</v>
      </c>
    </row>
    <row r="58" spans="1:15" x14ac:dyDescent="0.2">
      <c r="A58" s="4">
        <v>42</v>
      </c>
      <c r="B58" s="12">
        <v>-87.832708999999994</v>
      </c>
      <c r="C58" s="12">
        <v>42.361260999999999</v>
      </c>
      <c r="D58" s="25">
        <v>75</v>
      </c>
      <c r="E58" s="28"/>
      <c r="F58" s="27">
        <f t="shared" si="2"/>
        <v>19.006591859834369</v>
      </c>
      <c r="G58" s="27">
        <f t="shared" si="2"/>
        <v>11.848525380245899</v>
      </c>
      <c r="H58" s="27">
        <f t="shared" si="2"/>
        <v>23.347614820069229</v>
      </c>
      <c r="I58" s="27">
        <f t="shared" si="2"/>
        <v>27.678186040388312</v>
      </c>
      <c r="J58" s="27">
        <f t="shared" si="2"/>
        <v>18.921278183207484</v>
      </c>
      <c r="K58" s="27">
        <f t="shared" si="2"/>
        <v>15.023860547353308</v>
      </c>
      <c r="L58" s="27">
        <f t="shared" si="2"/>
        <v>26.845395844843384</v>
      </c>
      <c r="M58" s="27">
        <f t="shared" si="2"/>
        <v>15.914282868483033</v>
      </c>
      <c r="N58" s="27">
        <f t="shared" si="2"/>
        <v>11.15501657938394</v>
      </c>
      <c r="O58" s="27">
        <f t="shared" si="2"/>
        <v>31.920270229532115</v>
      </c>
    </row>
    <row r="59" spans="1:15" x14ac:dyDescent="0.2">
      <c r="A59" s="4">
        <v>43</v>
      </c>
      <c r="B59" s="12">
        <v>-88.161614999999998</v>
      </c>
      <c r="C59" s="12">
        <v>42.393940999999998</v>
      </c>
      <c r="D59" s="25">
        <v>75</v>
      </c>
      <c r="E59" s="28"/>
      <c r="F59" s="27">
        <f t="shared" si="2"/>
        <v>26.254397515849551</v>
      </c>
      <c r="G59" s="27">
        <f t="shared" si="2"/>
        <v>11.159269058511958</v>
      </c>
      <c r="H59" s="27">
        <f t="shared" si="2"/>
        <v>39.720503088710316</v>
      </c>
      <c r="I59" s="27">
        <f t="shared" si="2"/>
        <v>13.641514590405977</v>
      </c>
      <c r="J59" s="27">
        <f t="shared" si="2"/>
        <v>7.7517806419085922</v>
      </c>
      <c r="K59" s="27">
        <f t="shared" si="2"/>
        <v>31.251532810731891</v>
      </c>
      <c r="L59" s="27">
        <f t="shared" si="2"/>
        <v>28.743291472972658</v>
      </c>
      <c r="M59" s="27">
        <f t="shared" si="2"/>
        <v>18.956868016809807</v>
      </c>
      <c r="N59" s="27">
        <f t="shared" si="2"/>
        <v>17.659136947208175</v>
      </c>
      <c r="O59" s="27">
        <f t="shared" si="2"/>
        <v>21.823245967551834</v>
      </c>
    </row>
    <row r="60" spans="1:15" x14ac:dyDescent="0.2">
      <c r="A60" s="4">
        <v>44</v>
      </c>
      <c r="B60" s="12">
        <v>-88.096320000000006</v>
      </c>
      <c r="C60" s="12">
        <v>42.482377</v>
      </c>
      <c r="D60" s="25">
        <v>75</v>
      </c>
      <c r="E60" s="28"/>
      <c r="F60" s="27">
        <f t="shared" si="2"/>
        <v>29.053909281722643</v>
      </c>
      <c r="G60" s="27">
        <f t="shared" si="2"/>
        <v>8.745192001927407</v>
      </c>
      <c r="H60" s="27">
        <f t="shared" si="2"/>
        <v>40.470685972078478</v>
      </c>
      <c r="I60" s="27">
        <f t="shared" si="2"/>
        <v>20.755850595688855</v>
      </c>
      <c r="J60" s="27">
        <f t="shared" si="2"/>
        <v>12.586574536011488</v>
      </c>
      <c r="K60" s="27">
        <f t="shared" si="2"/>
        <v>31.659859766754909</v>
      </c>
      <c r="L60" s="27">
        <f t="shared" si="2"/>
        <v>33.264696944517347</v>
      </c>
      <c r="M60" s="27">
        <f t="shared" si="2"/>
        <v>21.926094717308448</v>
      </c>
      <c r="N60" s="27">
        <f t="shared" si="2"/>
        <v>18.947833761424345</v>
      </c>
      <c r="O60" s="27">
        <f t="shared" si="2"/>
        <v>28.67087353448742</v>
      </c>
    </row>
    <row r="61" spans="1:15" x14ac:dyDescent="0.2">
      <c r="A61" s="4">
        <v>45</v>
      </c>
      <c r="B61" s="12">
        <v>-88.220063999999994</v>
      </c>
      <c r="C61" s="12">
        <v>42.198099999999997</v>
      </c>
      <c r="D61" s="25">
        <v>75</v>
      </c>
      <c r="E61" s="28"/>
      <c r="F61" s="27">
        <f t="shared" si="2"/>
        <v>21.782810863408521</v>
      </c>
      <c r="G61" s="27">
        <f t="shared" si="2"/>
        <v>20.606844408376709</v>
      </c>
      <c r="H61" s="27">
        <f t="shared" si="2"/>
        <v>37.311087211055771</v>
      </c>
      <c r="I61" s="27">
        <f t="shared" si="2"/>
        <v>1.3906095322031797</v>
      </c>
      <c r="J61" s="27">
        <f t="shared" si="2"/>
        <v>10.865906113668371</v>
      </c>
      <c r="K61" s="27">
        <f t="shared" si="2"/>
        <v>30.545259144931535</v>
      </c>
      <c r="L61" s="27">
        <f t="shared" si="2"/>
        <v>19.975443285970904</v>
      </c>
      <c r="M61" s="27">
        <f t="shared" si="2"/>
        <v>16.424598050557123</v>
      </c>
      <c r="N61" s="27">
        <f t="shared" si="2"/>
        <v>18.9753982005921</v>
      </c>
      <c r="O61" s="27">
        <f t="shared" si="2"/>
        <v>8.2656626395620769</v>
      </c>
    </row>
    <row r="62" spans="1:15" x14ac:dyDescent="0.2">
      <c r="A62" s="4">
        <v>46</v>
      </c>
      <c r="B62" s="12">
        <v>-87.84648</v>
      </c>
      <c r="C62" s="12">
        <v>42.279501000000003</v>
      </c>
      <c r="D62" s="25">
        <v>75</v>
      </c>
      <c r="E62" s="28"/>
      <c r="F62" s="27">
        <f t="shared" si="2"/>
        <v>13.384185853019439</v>
      </c>
      <c r="G62" s="27">
        <f t="shared" si="2"/>
        <v>13.46621214552021</v>
      </c>
      <c r="H62" s="27">
        <f t="shared" si="2"/>
        <v>18.78614170733762</v>
      </c>
      <c r="I62" s="27">
        <f t="shared" si="2"/>
        <v>25.002081152339539</v>
      </c>
      <c r="J62" s="27">
        <f t="shared" si="2"/>
        <v>17.549970534110503</v>
      </c>
      <c r="K62" s="27">
        <f t="shared" si="2"/>
        <v>10.044205456290006</v>
      </c>
      <c r="L62" s="27">
        <f t="shared" si="2"/>
        <v>21.401034861150407</v>
      </c>
      <c r="M62" s="27">
        <f t="shared" si="2"/>
        <v>11.390033562141049</v>
      </c>
      <c r="N62" s="27">
        <f t="shared" si="2"/>
        <v>7.4272657046967865</v>
      </c>
      <c r="O62" s="27">
        <f t="shared" si="2"/>
        <v>28.008989353209106</v>
      </c>
    </row>
    <row r="63" spans="1:15" x14ac:dyDescent="0.2">
      <c r="A63" s="4">
        <v>47</v>
      </c>
      <c r="B63" s="12">
        <v>-87.811327000000006</v>
      </c>
      <c r="C63" s="12">
        <v>42.202024000000002</v>
      </c>
      <c r="D63" s="25">
        <v>75</v>
      </c>
      <c r="E63" s="28"/>
      <c r="F63" s="27">
        <f t="shared" si="2"/>
        <v>10.285101557170011</v>
      </c>
      <c r="G63" s="27">
        <f t="shared" si="2"/>
        <v>18.870206679347454</v>
      </c>
      <c r="H63" s="27">
        <f t="shared" si="2"/>
        <v>13.001511186062732</v>
      </c>
      <c r="I63" s="27">
        <f t="shared" si="2"/>
        <v>26.818800624213129</v>
      </c>
      <c r="J63" s="27">
        <f t="shared" si="2"/>
        <v>21.034409512065455</v>
      </c>
      <c r="K63" s="27">
        <f t="shared" si="2"/>
        <v>4.1902249105874763</v>
      </c>
      <c r="L63" s="27">
        <f t="shared" si="2"/>
        <v>18.575066245946505</v>
      </c>
      <c r="M63" s="27">
        <f t="shared" si="2"/>
        <v>11.853682528670857</v>
      </c>
      <c r="N63" s="27">
        <f t="shared" si="2"/>
        <v>10.124888346115256</v>
      </c>
      <c r="O63" s="27">
        <f t="shared" si="2"/>
        <v>28.109058509336421</v>
      </c>
    </row>
    <row r="64" spans="1:15" x14ac:dyDescent="0.2">
      <c r="A64" s="4">
        <v>48</v>
      </c>
      <c r="B64" s="12">
        <v>-87.857196999999999</v>
      </c>
      <c r="C64" s="12">
        <v>42.325159999999997</v>
      </c>
      <c r="D64" s="25">
        <v>75</v>
      </c>
      <c r="E64" s="28"/>
      <c r="F64" s="27">
        <f t="shared" si="2"/>
        <v>16.129071737370396</v>
      </c>
      <c r="G64" s="27">
        <f t="shared" si="2"/>
        <v>11.124572458717289</v>
      </c>
      <c r="H64" s="27">
        <f t="shared" si="2"/>
        <v>21.865916276004597</v>
      </c>
      <c r="I64" s="27">
        <f t="shared" si="2"/>
        <v>25.180644344203213</v>
      </c>
      <c r="J64" s="27">
        <f t="shared" si="2"/>
        <v>16.843113755753041</v>
      </c>
      <c r="K64" s="27">
        <f t="shared" si="2"/>
        <v>13.207761198221469</v>
      </c>
      <c r="L64" s="27">
        <f t="shared" si="2"/>
        <v>23.87425151055518</v>
      </c>
      <c r="M64" s="27">
        <f t="shared" si="2"/>
        <v>12.926715122479774</v>
      </c>
      <c r="N64" s="27">
        <f t="shared" si="2"/>
        <v>8.2400626265368757</v>
      </c>
      <c r="O64" s="27">
        <f t="shared" si="2"/>
        <v>29.079822420180921</v>
      </c>
    </row>
    <row r="65" spans="1:15" x14ac:dyDescent="0.2">
      <c r="A65" s="4">
        <v>49</v>
      </c>
      <c r="B65" s="12">
        <v>-88.214635999999999</v>
      </c>
      <c r="C65" s="12">
        <v>42.335068</v>
      </c>
      <c r="D65" s="25">
        <v>75</v>
      </c>
      <c r="E65" s="28"/>
      <c r="F65" s="27">
        <f t="shared" ref="F65:O65" si="3">69*SQRT(($B65-LOOKUP(F$16,$A$3:$A$12,$B$3:$B$12))^2+($C65-LOOKUP(F$16,$A$3:$A$12,$C$3:$C$12))^2)</f>
        <v>26.007356498273865</v>
      </c>
      <c r="G65" s="27">
        <f t="shared" si="3"/>
        <v>15.472744548667398</v>
      </c>
      <c r="H65" s="27">
        <f t="shared" si="3"/>
        <v>40.593702036994692</v>
      </c>
      <c r="I65" s="27">
        <f t="shared" si="3"/>
        <v>9.3742479521461028</v>
      </c>
      <c r="J65" s="27">
        <f t="shared" si="3"/>
        <v>8.2717092712646565</v>
      </c>
      <c r="K65" s="27">
        <f t="shared" si="3"/>
        <v>32.595370470487246</v>
      </c>
      <c r="L65" s="27">
        <f t="shared" si="3"/>
        <v>26.877941649395748</v>
      </c>
      <c r="M65" s="27">
        <f t="shared" si="3"/>
        <v>19.053757398242503</v>
      </c>
      <c r="N65" s="27">
        <f t="shared" si="3"/>
        <v>19.180110736601844</v>
      </c>
      <c r="O65" s="27">
        <f t="shared" si="3"/>
        <v>17.628642153845057</v>
      </c>
    </row>
    <row r="69" spans="1:15" ht="19" x14ac:dyDescent="0.25">
      <c r="F69" s="29" t="s">
        <v>25</v>
      </c>
    </row>
    <row r="71" spans="1:15" x14ac:dyDescent="0.2">
      <c r="B71" s="30"/>
      <c r="C71" s="30" t="s">
        <v>5</v>
      </c>
      <c r="D71" s="30" t="s">
        <v>6</v>
      </c>
      <c r="E71" s="30" t="s">
        <v>7</v>
      </c>
      <c r="F71" s="30" t="s">
        <v>8</v>
      </c>
      <c r="G71" s="30" t="s">
        <v>9</v>
      </c>
      <c r="H71" s="30" t="s">
        <v>10</v>
      </c>
      <c r="I71" s="30" t="s">
        <v>11</v>
      </c>
      <c r="J71" s="30" t="s">
        <v>12</v>
      </c>
      <c r="K71" s="30" t="s">
        <v>13</v>
      </c>
      <c r="L71" s="30" t="s">
        <v>14</v>
      </c>
      <c r="M71" s="30" t="s">
        <v>19</v>
      </c>
      <c r="N71" s="30" t="s">
        <v>20</v>
      </c>
      <c r="O71" s="30" t="s">
        <v>34</v>
      </c>
    </row>
    <row r="72" spans="1:15" x14ac:dyDescent="0.2">
      <c r="B72" s="30">
        <v>1</v>
      </c>
      <c r="C72" s="30">
        <f t="shared" ref="C72:L72" si="4">IF(F17&lt;=15,1,0)</f>
        <v>1</v>
      </c>
      <c r="D72" s="30">
        <f t="shared" si="4"/>
        <v>0</v>
      </c>
      <c r="E72" s="30">
        <f t="shared" si="4"/>
        <v>1</v>
      </c>
      <c r="F72" s="30">
        <f t="shared" si="4"/>
        <v>0</v>
      </c>
      <c r="G72" s="30">
        <f t="shared" si="4"/>
        <v>0</v>
      </c>
      <c r="H72" s="30">
        <f t="shared" si="4"/>
        <v>1</v>
      </c>
      <c r="I72" s="30">
        <f t="shared" si="4"/>
        <v>1</v>
      </c>
      <c r="J72" s="30">
        <f t="shared" si="4"/>
        <v>0</v>
      </c>
      <c r="K72" s="30">
        <f t="shared" si="4"/>
        <v>0</v>
      </c>
      <c r="L72" s="30">
        <f t="shared" si="4"/>
        <v>0</v>
      </c>
      <c r="M72" s="30">
        <v>200</v>
      </c>
      <c r="N72" s="30">
        <v>1</v>
      </c>
      <c r="O72" s="30">
        <f>SUMPRODUCT(C72:L72,$C$125:$L$125)</f>
        <v>2</v>
      </c>
    </row>
    <row r="73" spans="1:15" x14ac:dyDescent="0.2">
      <c r="B73" s="30">
        <v>2</v>
      </c>
      <c r="C73" s="30">
        <f>IF(F18&lt;=15,1,0)</f>
        <v>0</v>
      </c>
      <c r="D73" s="30">
        <f t="shared" ref="D73:D120" si="5">IF(G18&lt;=15,1,0)</f>
        <v>1</v>
      </c>
      <c r="E73" s="30">
        <f t="shared" ref="E73:E120" si="6">IF(H18&lt;=15,1,0)</f>
        <v>0</v>
      </c>
      <c r="F73" s="30">
        <f t="shared" ref="F73:F120" si="7">IF(I18&lt;=15,1,0)</f>
        <v>0</v>
      </c>
      <c r="G73" s="30">
        <f t="shared" ref="G73:G120" si="8">IF(J18&lt;=15,1,0)</f>
        <v>1</v>
      </c>
      <c r="H73" s="30">
        <f t="shared" ref="H73:H120" si="9">IF(K18&lt;=15,1,0)</f>
        <v>0</v>
      </c>
      <c r="I73" s="30">
        <f t="shared" ref="I73:I120" si="10">IF(L18&lt;=15,1,0)</f>
        <v>0</v>
      </c>
      <c r="J73" s="30">
        <f t="shared" ref="J73:J120" si="11">IF(M18&lt;=15,1,0)</f>
        <v>0</v>
      </c>
      <c r="K73" s="30">
        <f t="shared" ref="K73:K120" si="12">IF(N18&lt;=15,1,0)</f>
        <v>1</v>
      </c>
      <c r="L73" s="30">
        <f t="shared" ref="L73:L120" si="13">IF(O18&lt;=15,1,0)</f>
        <v>0</v>
      </c>
      <c r="M73" s="30">
        <v>200</v>
      </c>
      <c r="N73" s="30">
        <v>1</v>
      </c>
      <c r="O73" s="30">
        <f t="shared" ref="O73:O120" si="14">SUMPRODUCT(C73:L73,$C$125:$L$125)</f>
        <v>1</v>
      </c>
    </row>
    <row r="74" spans="1:15" x14ac:dyDescent="0.2">
      <c r="B74" s="30">
        <v>3</v>
      </c>
      <c r="C74" s="30">
        <f>IF(F19&lt;=15,1,0)</f>
        <v>1</v>
      </c>
      <c r="D74" s="30">
        <f t="shared" si="5"/>
        <v>0</v>
      </c>
      <c r="E74" s="30">
        <f t="shared" si="6"/>
        <v>1</v>
      </c>
      <c r="F74" s="30">
        <f t="shared" si="7"/>
        <v>0</v>
      </c>
      <c r="G74" s="30">
        <f t="shared" si="8"/>
        <v>0</v>
      </c>
      <c r="H74" s="30">
        <f t="shared" si="9"/>
        <v>1</v>
      </c>
      <c r="I74" s="30">
        <f t="shared" si="10"/>
        <v>1</v>
      </c>
      <c r="J74" s="30">
        <f t="shared" si="11"/>
        <v>1</v>
      </c>
      <c r="K74" s="30">
        <f t="shared" si="12"/>
        <v>0</v>
      </c>
      <c r="L74" s="30">
        <f t="shared" si="13"/>
        <v>0</v>
      </c>
      <c r="M74" s="30">
        <v>200</v>
      </c>
      <c r="N74" s="30">
        <v>1</v>
      </c>
      <c r="O74" s="30">
        <f t="shared" si="14"/>
        <v>2</v>
      </c>
    </row>
    <row r="75" spans="1:15" x14ac:dyDescent="0.2">
      <c r="B75" s="30">
        <v>4</v>
      </c>
      <c r="C75" s="30">
        <f>IF(F20&lt;=15,1,0)</f>
        <v>0</v>
      </c>
      <c r="D75" s="30">
        <f t="shared" si="5"/>
        <v>0</v>
      </c>
      <c r="E75" s="30">
        <f t="shared" si="6"/>
        <v>0</v>
      </c>
      <c r="F75" s="30">
        <f t="shared" si="7"/>
        <v>1</v>
      </c>
      <c r="G75" s="30">
        <f t="shared" si="8"/>
        <v>0</v>
      </c>
      <c r="H75" s="30">
        <f t="shared" si="9"/>
        <v>0</v>
      </c>
      <c r="I75" s="30">
        <f t="shared" si="10"/>
        <v>0</v>
      </c>
      <c r="J75" s="30">
        <f t="shared" si="11"/>
        <v>0</v>
      </c>
      <c r="K75" s="30">
        <f t="shared" si="12"/>
        <v>0</v>
      </c>
      <c r="L75" s="30">
        <f t="shared" si="13"/>
        <v>1</v>
      </c>
      <c r="M75" s="30">
        <v>200</v>
      </c>
      <c r="N75" s="30">
        <v>1</v>
      </c>
      <c r="O75" s="30">
        <f t="shared" si="14"/>
        <v>1</v>
      </c>
    </row>
    <row r="76" spans="1:15" x14ac:dyDescent="0.2">
      <c r="B76" s="30">
        <v>5</v>
      </c>
      <c r="C76" s="30">
        <f t="shared" ref="C76:C120" si="15">IF(F21&lt;=15,1,0)</f>
        <v>1</v>
      </c>
      <c r="D76" s="30">
        <f t="shared" si="5"/>
        <v>0</v>
      </c>
      <c r="E76" s="30">
        <f t="shared" si="6"/>
        <v>0</v>
      </c>
      <c r="F76" s="30">
        <f t="shared" si="7"/>
        <v>1</v>
      </c>
      <c r="G76" s="30">
        <f t="shared" si="8"/>
        <v>1</v>
      </c>
      <c r="H76" s="30">
        <f t="shared" si="9"/>
        <v>0</v>
      </c>
      <c r="I76" s="30">
        <f t="shared" si="10"/>
        <v>1</v>
      </c>
      <c r="J76" s="30">
        <f t="shared" si="11"/>
        <v>1</v>
      </c>
      <c r="K76" s="30">
        <f t="shared" si="12"/>
        <v>1</v>
      </c>
      <c r="L76" s="30">
        <f t="shared" si="13"/>
        <v>1</v>
      </c>
      <c r="M76" s="30">
        <v>200</v>
      </c>
      <c r="N76" s="30">
        <v>1</v>
      </c>
      <c r="O76" s="30">
        <f t="shared" si="14"/>
        <v>2</v>
      </c>
    </row>
    <row r="77" spans="1:15" x14ac:dyDescent="0.2">
      <c r="B77" s="30">
        <v>6</v>
      </c>
      <c r="C77" s="30">
        <f t="shared" si="15"/>
        <v>0</v>
      </c>
      <c r="D77" s="30">
        <f t="shared" si="5"/>
        <v>0</v>
      </c>
      <c r="E77" s="30">
        <f t="shared" si="6"/>
        <v>0</v>
      </c>
      <c r="F77" s="30">
        <f t="shared" si="7"/>
        <v>1</v>
      </c>
      <c r="G77" s="30">
        <f t="shared" si="8"/>
        <v>0</v>
      </c>
      <c r="H77" s="30">
        <f t="shared" si="9"/>
        <v>0</v>
      </c>
      <c r="I77" s="30">
        <f t="shared" si="10"/>
        <v>0</v>
      </c>
      <c r="J77" s="30">
        <f t="shared" si="11"/>
        <v>0</v>
      </c>
      <c r="K77" s="30">
        <f t="shared" si="12"/>
        <v>0</v>
      </c>
      <c r="L77" s="30">
        <f t="shared" si="13"/>
        <v>1</v>
      </c>
      <c r="M77" s="30">
        <v>200</v>
      </c>
      <c r="N77" s="30">
        <v>1</v>
      </c>
      <c r="O77" s="30">
        <f t="shared" si="14"/>
        <v>1</v>
      </c>
    </row>
    <row r="78" spans="1:15" x14ac:dyDescent="0.2">
      <c r="B78" s="30">
        <v>7</v>
      </c>
      <c r="C78" s="30">
        <f t="shared" si="15"/>
        <v>1</v>
      </c>
      <c r="D78" s="30">
        <f t="shared" si="5"/>
        <v>0</v>
      </c>
      <c r="E78" s="30">
        <f t="shared" si="6"/>
        <v>1</v>
      </c>
      <c r="F78" s="30">
        <f t="shared" si="7"/>
        <v>0</v>
      </c>
      <c r="G78" s="30">
        <f t="shared" si="8"/>
        <v>0</v>
      </c>
      <c r="H78" s="30">
        <f t="shared" si="9"/>
        <v>1</v>
      </c>
      <c r="I78" s="30">
        <f t="shared" si="10"/>
        <v>0</v>
      </c>
      <c r="J78" s="30">
        <f t="shared" si="11"/>
        <v>0</v>
      </c>
      <c r="K78" s="30">
        <f t="shared" si="12"/>
        <v>0</v>
      </c>
      <c r="L78" s="30">
        <f t="shared" si="13"/>
        <v>0</v>
      </c>
      <c r="M78" s="30">
        <v>200</v>
      </c>
      <c r="N78" s="30">
        <v>1</v>
      </c>
      <c r="O78" s="30">
        <f t="shared" si="14"/>
        <v>1</v>
      </c>
    </row>
    <row r="79" spans="1:15" x14ac:dyDescent="0.2">
      <c r="B79" s="30">
        <v>8</v>
      </c>
      <c r="C79" s="30">
        <f t="shared" si="15"/>
        <v>1</v>
      </c>
      <c r="D79" s="30">
        <f t="shared" si="5"/>
        <v>0</v>
      </c>
      <c r="E79" s="30">
        <f t="shared" si="6"/>
        <v>1</v>
      </c>
      <c r="F79" s="30">
        <f t="shared" si="7"/>
        <v>0</v>
      </c>
      <c r="G79" s="30">
        <f t="shared" si="8"/>
        <v>0</v>
      </c>
      <c r="H79" s="30">
        <f t="shared" si="9"/>
        <v>1</v>
      </c>
      <c r="I79" s="30">
        <f t="shared" si="10"/>
        <v>1</v>
      </c>
      <c r="J79" s="30">
        <f t="shared" si="11"/>
        <v>0</v>
      </c>
      <c r="K79" s="30">
        <f t="shared" si="12"/>
        <v>0</v>
      </c>
      <c r="L79" s="30">
        <f t="shared" si="13"/>
        <v>0</v>
      </c>
      <c r="M79" s="30">
        <v>200</v>
      </c>
      <c r="N79" s="30">
        <v>1</v>
      </c>
      <c r="O79" s="30">
        <f t="shared" si="14"/>
        <v>2</v>
      </c>
    </row>
    <row r="80" spans="1:15" x14ac:dyDescent="0.2">
      <c r="B80" s="30">
        <v>9</v>
      </c>
      <c r="C80" s="30">
        <f t="shared" si="15"/>
        <v>1</v>
      </c>
      <c r="D80" s="30">
        <f t="shared" si="5"/>
        <v>1</v>
      </c>
      <c r="E80" s="30">
        <f t="shared" si="6"/>
        <v>0</v>
      </c>
      <c r="F80" s="30">
        <f t="shared" si="7"/>
        <v>1</v>
      </c>
      <c r="G80" s="30">
        <f t="shared" si="8"/>
        <v>1</v>
      </c>
      <c r="H80" s="30">
        <f t="shared" si="9"/>
        <v>0</v>
      </c>
      <c r="I80" s="30">
        <f t="shared" si="10"/>
        <v>0</v>
      </c>
      <c r="J80" s="30">
        <f t="shared" si="11"/>
        <v>1</v>
      </c>
      <c r="K80" s="30">
        <f t="shared" si="12"/>
        <v>1</v>
      </c>
      <c r="L80" s="30">
        <f t="shared" si="13"/>
        <v>0</v>
      </c>
      <c r="M80" s="30">
        <v>200</v>
      </c>
      <c r="N80" s="30">
        <v>1</v>
      </c>
      <c r="O80" s="30">
        <f t="shared" si="14"/>
        <v>2</v>
      </c>
    </row>
    <row r="81" spans="2:15" x14ac:dyDescent="0.2">
      <c r="B81" s="30">
        <v>10</v>
      </c>
      <c r="C81" s="30">
        <f t="shared" si="15"/>
        <v>0</v>
      </c>
      <c r="D81" s="30">
        <f t="shared" si="5"/>
        <v>0</v>
      </c>
      <c r="E81" s="30">
        <f t="shared" si="6"/>
        <v>0</v>
      </c>
      <c r="F81" s="30">
        <f t="shared" si="7"/>
        <v>1</v>
      </c>
      <c r="G81" s="30">
        <f t="shared" si="8"/>
        <v>0</v>
      </c>
      <c r="H81" s="30">
        <f t="shared" si="9"/>
        <v>0</v>
      </c>
      <c r="I81" s="30">
        <f t="shared" si="10"/>
        <v>0</v>
      </c>
      <c r="J81" s="30">
        <f t="shared" si="11"/>
        <v>0</v>
      </c>
      <c r="K81" s="30">
        <f t="shared" si="12"/>
        <v>0</v>
      </c>
      <c r="L81" s="30">
        <f t="shared" si="13"/>
        <v>0</v>
      </c>
      <c r="M81" s="30">
        <v>125</v>
      </c>
      <c r="N81" s="30">
        <v>1</v>
      </c>
      <c r="O81" s="30">
        <f t="shared" si="14"/>
        <v>1</v>
      </c>
    </row>
    <row r="82" spans="2:15" x14ac:dyDescent="0.2">
      <c r="B82" s="30">
        <v>11</v>
      </c>
      <c r="C82" s="30">
        <f t="shared" si="15"/>
        <v>1</v>
      </c>
      <c r="D82" s="30">
        <f t="shared" si="5"/>
        <v>0</v>
      </c>
      <c r="E82" s="30">
        <f t="shared" si="6"/>
        <v>1</v>
      </c>
      <c r="F82" s="30">
        <f t="shared" si="7"/>
        <v>0</v>
      </c>
      <c r="G82" s="30">
        <f t="shared" si="8"/>
        <v>0</v>
      </c>
      <c r="H82" s="30">
        <f t="shared" si="9"/>
        <v>1</v>
      </c>
      <c r="I82" s="30">
        <f t="shared" si="10"/>
        <v>0</v>
      </c>
      <c r="J82" s="30">
        <f t="shared" si="11"/>
        <v>0</v>
      </c>
      <c r="K82" s="30">
        <f t="shared" si="12"/>
        <v>0</v>
      </c>
      <c r="L82" s="30">
        <f t="shared" si="13"/>
        <v>0</v>
      </c>
      <c r="M82" s="30">
        <v>125</v>
      </c>
      <c r="N82" s="30">
        <v>1</v>
      </c>
      <c r="O82" s="30">
        <f t="shared" si="14"/>
        <v>1</v>
      </c>
    </row>
    <row r="83" spans="2:15" x14ac:dyDescent="0.2">
      <c r="B83" s="30">
        <v>12</v>
      </c>
      <c r="C83" s="30">
        <f t="shared" si="15"/>
        <v>1</v>
      </c>
      <c r="D83" s="30">
        <f t="shared" si="5"/>
        <v>0</v>
      </c>
      <c r="E83" s="30">
        <f t="shared" si="6"/>
        <v>1</v>
      </c>
      <c r="F83" s="30">
        <f t="shared" si="7"/>
        <v>0</v>
      </c>
      <c r="G83" s="30">
        <f t="shared" si="8"/>
        <v>0</v>
      </c>
      <c r="H83" s="30">
        <f t="shared" si="9"/>
        <v>1</v>
      </c>
      <c r="I83" s="30">
        <f t="shared" si="10"/>
        <v>1</v>
      </c>
      <c r="J83" s="30">
        <f t="shared" si="11"/>
        <v>1</v>
      </c>
      <c r="K83" s="30">
        <f t="shared" si="12"/>
        <v>1</v>
      </c>
      <c r="L83" s="30">
        <f t="shared" si="13"/>
        <v>0</v>
      </c>
      <c r="M83" s="30">
        <v>125</v>
      </c>
      <c r="N83" s="30">
        <v>1</v>
      </c>
      <c r="O83" s="30">
        <f t="shared" si="14"/>
        <v>2</v>
      </c>
    </row>
    <row r="84" spans="2:15" x14ac:dyDescent="0.2">
      <c r="B84" s="30">
        <v>13</v>
      </c>
      <c r="C84" s="30">
        <f t="shared" si="15"/>
        <v>0</v>
      </c>
      <c r="D84" s="30">
        <f t="shared" si="5"/>
        <v>0</v>
      </c>
      <c r="E84" s="30">
        <f t="shared" si="6"/>
        <v>0</v>
      </c>
      <c r="F84" s="30">
        <f t="shared" si="7"/>
        <v>1</v>
      </c>
      <c r="G84" s="30">
        <f t="shared" si="8"/>
        <v>0</v>
      </c>
      <c r="H84" s="30">
        <f t="shared" si="9"/>
        <v>0</v>
      </c>
      <c r="I84" s="30">
        <f t="shared" si="10"/>
        <v>0</v>
      </c>
      <c r="J84" s="30">
        <f t="shared" si="11"/>
        <v>0</v>
      </c>
      <c r="K84" s="30">
        <f t="shared" si="12"/>
        <v>0</v>
      </c>
      <c r="L84" s="30">
        <f t="shared" si="13"/>
        <v>1</v>
      </c>
      <c r="M84" s="30">
        <v>125</v>
      </c>
      <c r="N84" s="30">
        <v>1</v>
      </c>
      <c r="O84" s="30">
        <f t="shared" si="14"/>
        <v>1</v>
      </c>
    </row>
    <row r="85" spans="2:15" x14ac:dyDescent="0.2">
      <c r="B85" s="30">
        <v>14</v>
      </c>
      <c r="C85" s="30">
        <f t="shared" si="15"/>
        <v>1</v>
      </c>
      <c r="D85" s="30">
        <f t="shared" si="5"/>
        <v>1</v>
      </c>
      <c r="E85" s="30">
        <f t="shared" si="6"/>
        <v>0</v>
      </c>
      <c r="F85" s="30">
        <f t="shared" si="7"/>
        <v>0</v>
      </c>
      <c r="G85" s="30">
        <f t="shared" si="8"/>
        <v>1</v>
      </c>
      <c r="H85" s="30">
        <f t="shared" si="9"/>
        <v>0</v>
      </c>
      <c r="I85" s="30">
        <f t="shared" si="10"/>
        <v>0</v>
      </c>
      <c r="J85" s="30">
        <f t="shared" si="11"/>
        <v>1</v>
      </c>
      <c r="K85" s="30">
        <f t="shared" si="12"/>
        <v>1</v>
      </c>
      <c r="L85" s="30">
        <f t="shared" si="13"/>
        <v>0</v>
      </c>
      <c r="M85" s="30">
        <v>125</v>
      </c>
      <c r="N85" s="30">
        <v>1</v>
      </c>
      <c r="O85" s="30">
        <f t="shared" si="14"/>
        <v>1</v>
      </c>
    </row>
    <row r="86" spans="2:15" x14ac:dyDescent="0.2">
      <c r="B86" s="30">
        <v>15</v>
      </c>
      <c r="C86" s="30">
        <f t="shared" si="15"/>
        <v>0</v>
      </c>
      <c r="D86" s="30">
        <f t="shared" si="5"/>
        <v>1</v>
      </c>
      <c r="E86" s="30">
        <f t="shared" si="6"/>
        <v>0</v>
      </c>
      <c r="F86" s="30">
        <f t="shared" si="7"/>
        <v>1</v>
      </c>
      <c r="G86" s="30">
        <f t="shared" si="8"/>
        <v>1</v>
      </c>
      <c r="H86" s="30">
        <f t="shared" si="9"/>
        <v>0</v>
      </c>
      <c r="I86" s="30">
        <f t="shared" si="10"/>
        <v>0</v>
      </c>
      <c r="J86" s="30">
        <f t="shared" si="11"/>
        <v>1</v>
      </c>
      <c r="K86" s="30">
        <f t="shared" si="12"/>
        <v>1</v>
      </c>
      <c r="L86" s="30">
        <f t="shared" si="13"/>
        <v>0</v>
      </c>
      <c r="M86" s="30">
        <v>125</v>
      </c>
      <c r="N86" s="30">
        <v>1</v>
      </c>
      <c r="O86" s="30">
        <f t="shared" si="14"/>
        <v>2</v>
      </c>
    </row>
    <row r="87" spans="2:15" x14ac:dyDescent="0.2">
      <c r="B87" s="30">
        <v>16</v>
      </c>
      <c r="C87" s="30">
        <f t="shared" si="15"/>
        <v>1</v>
      </c>
      <c r="D87" s="30">
        <f t="shared" si="5"/>
        <v>0</v>
      </c>
      <c r="E87" s="30">
        <f t="shared" si="6"/>
        <v>0</v>
      </c>
      <c r="F87" s="30">
        <f t="shared" si="7"/>
        <v>0</v>
      </c>
      <c r="G87" s="30">
        <f t="shared" si="8"/>
        <v>0</v>
      </c>
      <c r="H87" s="30">
        <f t="shared" si="9"/>
        <v>1</v>
      </c>
      <c r="I87" s="30">
        <f t="shared" si="10"/>
        <v>1</v>
      </c>
      <c r="J87" s="30">
        <f t="shared" si="11"/>
        <v>1</v>
      </c>
      <c r="K87" s="30">
        <f t="shared" si="12"/>
        <v>1</v>
      </c>
      <c r="L87" s="30">
        <f t="shared" si="13"/>
        <v>0</v>
      </c>
      <c r="M87" s="30">
        <v>125</v>
      </c>
      <c r="N87" s="30">
        <v>1</v>
      </c>
      <c r="O87" s="30">
        <f t="shared" si="14"/>
        <v>2</v>
      </c>
    </row>
    <row r="88" spans="2:15" x14ac:dyDescent="0.2">
      <c r="B88" s="30">
        <v>17</v>
      </c>
      <c r="C88" s="30">
        <f t="shared" si="15"/>
        <v>1</v>
      </c>
      <c r="D88" s="30">
        <f t="shared" si="5"/>
        <v>0</v>
      </c>
      <c r="E88" s="30">
        <f t="shared" si="6"/>
        <v>0</v>
      </c>
      <c r="F88" s="30">
        <f t="shared" si="7"/>
        <v>0</v>
      </c>
      <c r="G88" s="30">
        <f t="shared" si="8"/>
        <v>0</v>
      </c>
      <c r="H88" s="30">
        <f t="shared" si="9"/>
        <v>1</v>
      </c>
      <c r="I88" s="30">
        <f t="shared" si="10"/>
        <v>1</v>
      </c>
      <c r="J88" s="30">
        <f t="shared" si="11"/>
        <v>1</v>
      </c>
      <c r="K88" s="30">
        <f t="shared" si="12"/>
        <v>1</v>
      </c>
      <c r="L88" s="30">
        <f t="shared" si="13"/>
        <v>0</v>
      </c>
      <c r="M88" s="30">
        <v>125</v>
      </c>
      <c r="N88" s="30">
        <v>1</v>
      </c>
      <c r="O88" s="30">
        <f t="shared" si="14"/>
        <v>2</v>
      </c>
    </row>
    <row r="89" spans="2:15" x14ac:dyDescent="0.2">
      <c r="B89" s="30">
        <v>18</v>
      </c>
      <c r="C89" s="30">
        <f t="shared" si="15"/>
        <v>1</v>
      </c>
      <c r="D89" s="30">
        <f t="shared" si="5"/>
        <v>0</v>
      </c>
      <c r="E89" s="30">
        <f t="shared" si="6"/>
        <v>0</v>
      </c>
      <c r="F89" s="30">
        <f t="shared" si="7"/>
        <v>1</v>
      </c>
      <c r="G89" s="30">
        <f t="shared" si="8"/>
        <v>0</v>
      </c>
      <c r="H89" s="30">
        <f t="shared" si="9"/>
        <v>0</v>
      </c>
      <c r="I89" s="30">
        <f t="shared" si="10"/>
        <v>1</v>
      </c>
      <c r="J89" s="30">
        <f t="shared" si="11"/>
        <v>1</v>
      </c>
      <c r="K89" s="30">
        <f t="shared" si="12"/>
        <v>0</v>
      </c>
      <c r="L89" s="30">
        <f t="shared" si="13"/>
        <v>1</v>
      </c>
      <c r="M89" s="30">
        <v>125</v>
      </c>
      <c r="N89" s="30">
        <v>1</v>
      </c>
      <c r="O89" s="30">
        <f t="shared" si="14"/>
        <v>2</v>
      </c>
    </row>
    <row r="90" spans="2:15" x14ac:dyDescent="0.2">
      <c r="B90" s="30">
        <v>19</v>
      </c>
      <c r="C90" s="30">
        <f t="shared" si="15"/>
        <v>1</v>
      </c>
      <c r="D90" s="30">
        <f t="shared" si="5"/>
        <v>0</v>
      </c>
      <c r="E90" s="30">
        <f t="shared" si="6"/>
        <v>1</v>
      </c>
      <c r="F90" s="30">
        <f t="shared" si="7"/>
        <v>0</v>
      </c>
      <c r="G90" s="30">
        <f t="shared" si="8"/>
        <v>0</v>
      </c>
      <c r="H90" s="30">
        <f t="shared" si="9"/>
        <v>1</v>
      </c>
      <c r="I90" s="30">
        <f t="shared" si="10"/>
        <v>0</v>
      </c>
      <c r="J90" s="30">
        <f t="shared" si="11"/>
        <v>0</v>
      </c>
      <c r="K90" s="30">
        <f t="shared" si="12"/>
        <v>0</v>
      </c>
      <c r="L90" s="30">
        <f t="shared" si="13"/>
        <v>0</v>
      </c>
      <c r="M90" s="30">
        <v>125</v>
      </c>
      <c r="N90" s="30">
        <v>1</v>
      </c>
      <c r="O90" s="30">
        <f t="shared" si="14"/>
        <v>1</v>
      </c>
    </row>
    <row r="91" spans="2:15" x14ac:dyDescent="0.2">
      <c r="B91" s="30">
        <v>20</v>
      </c>
      <c r="C91" s="30">
        <f t="shared" si="15"/>
        <v>1</v>
      </c>
      <c r="D91" s="30">
        <f t="shared" si="5"/>
        <v>1</v>
      </c>
      <c r="E91" s="30">
        <f t="shared" si="6"/>
        <v>0</v>
      </c>
      <c r="F91" s="30">
        <f t="shared" si="7"/>
        <v>0</v>
      </c>
      <c r="G91" s="30">
        <f t="shared" si="8"/>
        <v>1</v>
      </c>
      <c r="H91" s="30">
        <f t="shared" si="9"/>
        <v>1</v>
      </c>
      <c r="I91" s="30">
        <f t="shared" si="10"/>
        <v>1</v>
      </c>
      <c r="J91" s="30">
        <f t="shared" si="11"/>
        <v>1</v>
      </c>
      <c r="K91" s="30">
        <f t="shared" si="12"/>
        <v>1</v>
      </c>
      <c r="L91" s="30">
        <f t="shared" si="13"/>
        <v>0</v>
      </c>
      <c r="M91" s="30">
        <v>125</v>
      </c>
      <c r="N91" s="30">
        <v>1</v>
      </c>
      <c r="O91" s="30">
        <f t="shared" si="14"/>
        <v>3</v>
      </c>
    </row>
    <row r="92" spans="2:15" x14ac:dyDescent="0.2">
      <c r="B92" s="30">
        <v>21</v>
      </c>
      <c r="C92" s="30">
        <f t="shared" si="15"/>
        <v>0</v>
      </c>
      <c r="D92" s="30">
        <f t="shared" si="5"/>
        <v>0</v>
      </c>
      <c r="E92" s="30">
        <f t="shared" si="6"/>
        <v>0</v>
      </c>
      <c r="F92" s="30">
        <f t="shared" si="7"/>
        <v>1</v>
      </c>
      <c r="G92" s="30">
        <f t="shared" si="8"/>
        <v>1</v>
      </c>
      <c r="H92" s="30">
        <f t="shared" si="9"/>
        <v>0</v>
      </c>
      <c r="I92" s="30">
        <f t="shared" si="10"/>
        <v>0</v>
      </c>
      <c r="J92" s="30">
        <f t="shared" si="11"/>
        <v>0</v>
      </c>
      <c r="K92" s="30">
        <f t="shared" si="12"/>
        <v>0</v>
      </c>
      <c r="L92" s="30">
        <f t="shared" si="13"/>
        <v>1</v>
      </c>
      <c r="M92" s="30">
        <v>125</v>
      </c>
      <c r="N92" s="30">
        <v>1</v>
      </c>
      <c r="O92" s="30">
        <f t="shared" si="14"/>
        <v>1</v>
      </c>
    </row>
    <row r="93" spans="2:15" x14ac:dyDescent="0.2">
      <c r="B93" s="30">
        <v>22</v>
      </c>
      <c r="C93" s="30">
        <f t="shared" si="15"/>
        <v>1</v>
      </c>
      <c r="D93" s="30">
        <f t="shared" si="5"/>
        <v>0</v>
      </c>
      <c r="E93" s="30">
        <f t="shared" si="6"/>
        <v>0</v>
      </c>
      <c r="F93" s="30">
        <f t="shared" si="7"/>
        <v>1</v>
      </c>
      <c r="G93" s="30">
        <f t="shared" si="8"/>
        <v>1</v>
      </c>
      <c r="H93" s="30">
        <f t="shared" si="9"/>
        <v>0</v>
      </c>
      <c r="I93" s="30">
        <f t="shared" si="10"/>
        <v>1</v>
      </c>
      <c r="J93" s="30">
        <f t="shared" si="11"/>
        <v>1</v>
      </c>
      <c r="K93" s="30">
        <f t="shared" si="12"/>
        <v>1</v>
      </c>
      <c r="L93" s="30">
        <f t="shared" si="13"/>
        <v>1</v>
      </c>
      <c r="M93" s="30">
        <v>125</v>
      </c>
      <c r="N93" s="30">
        <v>1</v>
      </c>
      <c r="O93" s="30">
        <f t="shared" si="14"/>
        <v>2</v>
      </c>
    </row>
    <row r="94" spans="2:15" x14ac:dyDescent="0.2">
      <c r="B94" s="30">
        <v>23</v>
      </c>
      <c r="C94" s="30">
        <f t="shared" si="15"/>
        <v>0</v>
      </c>
      <c r="D94" s="30">
        <f t="shared" si="5"/>
        <v>0</v>
      </c>
      <c r="E94" s="30">
        <f t="shared" si="6"/>
        <v>0</v>
      </c>
      <c r="F94" s="30">
        <f t="shared" si="7"/>
        <v>1</v>
      </c>
      <c r="G94" s="30">
        <f t="shared" si="8"/>
        <v>1</v>
      </c>
      <c r="H94" s="30">
        <f t="shared" si="9"/>
        <v>0</v>
      </c>
      <c r="I94" s="30">
        <f t="shared" si="10"/>
        <v>0</v>
      </c>
      <c r="J94" s="30">
        <f t="shared" si="11"/>
        <v>0</v>
      </c>
      <c r="K94" s="30">
        <f t="shared" si="12"/>
        <v>0</v>
      </c>
      <c r="L94" s="30">
        <f t="shared" si="13"/>
        <v>0</v>
      </c>
      <c r="M94" s="30">
        <v>125</v>
      </c>
      <c r="N94" s="30">
        <v>1</v>
      </c>
      <c r="O94" s="30">
        <f t="shared" si="14"/>
        <v>1</v>
      </c>
    </row>
    <row r="95" spans="2:15" x14ac:dyDescent="0.2">
      <c r="B95" s="30">
        <v>24</v>
      </c>
      <c r="C95" s="30">
        <f t="shared" si="15"/>
        <v>1</v>
      </c>
      <c r="D95" s="30">
        <f t="shared" si="5"/>
        <v>0</v>
      </c>
      <c r="E95" s="30">
        <f t="shared" si="6"/>
        <v>0</v>
      </c>
      <c r="F95" s="30">
        <f t="shared" si="7"/>
        <v>0</v>
      </c>
      <c r="G95" s="30">
        <f t="shared" si="8"/>
        <v>0</v>
      </c>
      <c r="H95" s="30">
        <f t="shared" si="9"/>
        <v>1</v>
      </c>
      <c r="I95" s="30">
        <f t="shared" si="10"/>
        <v>0</v>
      </c>
      <c r="J95" s="30">
        <f t="shared" si="11"/>
        <v>1</v>
      </c>
      <c r="K95" s="30">
        <f t="shared" si="12"/>
        <v>1</v>
      </c>
      <c r="L95" s="30">
        <f t="shared" si="13"/>
        <v>0</v>
      </c>
      <c r="M95" s="30">
        <v>125</v>
      </c>
      <c r="N95" s="30">
        <v>1</v>
      </c>
      <c r="O95" s="30">
        <f t="shared" si="14"/>
        <v>1</v>
      </c>
    </row>
    <row r="96" spans="2:15" x14ac:dyDescent="0.2">
      <c r="B96" s="30">
        <v>25</v>
      </c>
      <c r="C96" s="30">
        <f t="shared" si="15"/>
        <v>1</v>
      </c>
      <c r="D96" s="30">
        <f t="shared" si="5"/>
        <v>0</v>
      </c>
      <c r="E96" s="30">
        <f t="shared" si="6"/>
        <v>1</v>
      </c>
      <c r="F96" s="30">
        <f t="shared" si="7"/>
        <v>0</v>
      </c>
      <c r="G96" s="30">
        <f t="shared" si="8"/>
        <v>0</v>
      </c>
      <c r="H96" s="30">
        <f t="shared" si="9"/>
        <v>1</v>
      </c>
      <c r="I96" s="30">
        <f t="shared" si="10"/>
        <v>0</v>
      </c>
      <c r="J96" s="30">
        <f t="shared" si="11"/>
        <v>0</v>
      </c>
      <c r="K96" s="30">
        <f t="shared" si="12"/>
        <v>0</v>
      </c>
      <c r="L96" s="30">
        <f t="shared" si="13"/>
        <v>0</v>
      </c>
      <c r="M96" s="30">
        <v>125</v>
      </c>
      <c r="N96" s="30">
        <v>1</v>
      </c>
      <c r="O96" s="30">
        <f t="shared" si="14"/>
        <v>1</v>
      </c>
    </row>
    <row r="97" spans="2:15" x14ac:dyDescent="0.2">
      <c r="B97" s="30">
        <v>26</v>
      </c>
      <c r="C97" s="30">
        <f t="shared" si="15"/>
        <v>1</v>
      </c>
      <c r="D97" s="30">
        <f t="shared" si="5"/>
        <v>0</v>
      </c>
      <c r="E97" s="30">
        <f t="shared" si="6"/>
        <v>0</v>
      </c>
      <c r="F97" s="30">
        <f t="shared" si="7"/>
        <v>0</v>
      </c>
      <c r="G97" s="30">
        <f t="shared" si="8"/>
        <v>0</v>
      </c>
      <c r="H97" s="30">
        <f t="shared" si="9"/>
        <v>1</v>
      </c>
      <c r="I97" s="30">
        <f t="shared" si="10"/>
        <v>1</v>
      </c>
      <c r="J97" s="30">
        <f t="shared" si="11"/>
        <v>1</v>
      </c>
      <c r="K97" s="30">
        <f t="shared" si="12"/>
        <v>1</v>
      </c>
      <c r="L97" s="30">
        <f t="shared" si="13"/>
        <v>1</v>
      </c>
      <c r="M97" s="30">
        <v>125</v>
      </c>
      <c r="N97" s="30">
        <v>1</v>
      </c>
      <c r="O97" s="30">
        <f t="shared" si="14"/>
        <v>2</v>
      </c>
    </row>
    <row r="98" spans="2:15" x14ac:dyDescent="0.2">
      <c r="B98" s="30">
        <v>27</v>
      </c>
      <c r="C98" s="30">
        <f t="shared" si="15"/>
        <v>0</v>
      </c>
      <c r="D98" s="30">
        <f t="shared" si="5"/>
        <v>1</v>
      </c>
      <c r="E98" s="30">
        <f t="shared" si="6"/>
        <v>0</v>
      </c>
      <c r="F98" s="30">
        <f t="shared" si="7"/>
        <v>0</v>
      </c>
      <c r="G98" s="30">
        <f t="shared" si="8"/>
        <v>0</v>
      </c>
      <c r="H98" s="30">
        <f t="shared" si="9"/>
        <v>0</v>
      </c>
      <c r="I98" s="30">
        <f t="shared" si="10"/>
        <v>0</v>
      </c>
      <c r="J98" s="30">
        <f t="shared" si="11"/>
        <v>0</v>
      </c>
      <c r="K98" s="30">
        <f t="shared" si="12"/>
        <v>0</v>
      </c>
      <c r="L98" s="30">
        <f t="shared" si="13"/>
        <v>0</v>
      </c>
      <c r="M98" s="30">
        <v>125</v>
      </c>
      <c r="N98" s="30">
        <v>1</v>
      </c>
      <c r="O98" s="30">
        <f t="shared" si="14"/>
        <v>1</v>
      </c>
    </row>
    <row r="99" spans="2:15" x14ac:dyDescent="0.2">
      <c r="B99" s="30">
        <v>28</v>
      </c>
      <c r="C99" s="30">
        <f t="shared" si="15"/>
        <v>0</v>
      </c>
      <c r="D99" s="30">
        <f t="shared" si="5"/>
        <v>1</v>
      </c>
      <c r="E99" s="30">
        <f t="shared" si="6"/>
        <v>0</v>
      </c>
      <c r="F99" s="30">
        <f t="shared" si="7"/>
        <v>0</v>
      </c>
      <c r="G99" s="30">
        <f t="shared" si="8"/>
        <v>1</v>
      </c>
      <c r="H99" s="30">
        <f t="shared" si="9"/>
        <v>0</v>
      </c>
      <c r="I99" s="30">
        <f t="shared" si="10"/>
        <v>0</v>
      </c>
      <c r="J99" s="30">
        <f t="shared" si="11"/>
        <v>1</v>
      </c>
      <c r="K99" s="30">
        <f t="shared" si="12"/>
        <v>1</v>
      </c>
      <c r="L99" s="30">
        <f t="shared" si="13"/>
        <v>0</v>
      </c>
      <c r="M99" s="30">
        <v>125</v>
      </c>
      <c r="N99" s="30">
        <v>1</v>
      </c>
      <c r="O99" s="30">
        <f t="shared" si="14"/>
        <v>1</v>
      </c>
    </row>
    <row r="100" spans="2:15" x14ac:dyDescent="0.2">
      <c r="B100" s="30">
        <v>29</v>
      </c>
      <c r="C100" s="30">
        <f t="shared" si="15"/>
        <v>1</v>
      </c>
      <c r="D100" s="30">
        <f t="shared" si="5"/>
        <v>0</v>
      </c>
      <c r="E100" s="30">
        <f t="shared" si="6"/>
        <v>1</v>
      </c>
      <c r="F100" s="30">
        <f t="shared" si="7"/>
        <v>0</v>
      </c>
      <c r="G100" s="30">
        <f t="shared" si="8"/>
        <v>0</v>
      </c>
      <c r="H100" s="30">
        <f t="shared" si="9"/>
        <v>1</v>
      </c>
      <c r="I100" s="30">
        <f t="shared" si="10"/>
        <v>0</v>
      </c>
      <c r="J100" s="30">
        <f t="shared" si="11"/>
        <v>0</v>
      </c>
      <c r="K100" s="30">
        <f t="shared" si="12"/>
        <v>0</v>
      </c>
      <c r="L100" s="30">
        <f t="shared" si="13"/>
        <v>0</v>
      </c>
      <c r="M100" s="30">
        <v>125</v>
      </c>
      <c r="N100" s="30">
        <v>1</v>
      </c>
      <c r="O100" s="30">
        <f t="shared" si="14"/>
        <v>1</v>
      </c>
    </row>
    <row r="101" spans="2:15" x14ac:dyDescent="0.2">
      <c r="B101" s="30">
        <v>30</v>
      </c>
      <c r="C101" s="30">
        <f t="shared" si="15"/>
        <v>1</v>
      </c>
      <c r="D101" s="30">
        <f t="shared" si="5"/>
        <v>0</v>
      </c>
      <c r="E101" s="30">
        <f t="shared" si="6"/>
        <v>0</v>
      </c>
      <c r="F101" s="30">
        <f t="shared" si="7"/>
        <v>1</v>
      </c>
      <c r="G101" s="30">
        <f t="shared" si="8"/>
        <v>1</v>
      </c>
      <c r="H101" s="30">
        <f t="shared" si="9"/>
        <v>0</v>
      </c>
      <c r="I101" s="30">
        <f t="shared" si="10"/>
        <v>1</v>
      </c>
      <c r="J101" s="30">
        <f t="shared" si="11"/>
        <v>1</v>
      </c>
      <c r="K101" s="30">
        <f t="shared" si="12"/>
        <v>1</v>
      </c>
      <c r="L101" s="30">
        <f t="shared" si="13"/>
        <v>1</v>
      </c>
      <c r="M101" s="30">
        <v>125</v>
      </c>
      <c r="N101" s="30">
        <v>1</v>
      </c>
      <c r="O101" s="30">
        <f t="shared" si="14"/>
        <v>2</v>
      </c>
    </row>
    <row r="102" spans="2:15" x14ac:dyDescent="0.2">
      <c r="B102" s="30">
        <v>31</v>
      </c>
      <c r="C102" s="30">
        <f t="shared" si="15"/>
        <v>0</v>
      </c>
      <c r="D102" s="30">
        <f t="shared" si="5"/>
        <v>1</v>
      </c>
      <c r="E102" s="30">
        <f t="shared" si="6"/>
        <v>0</v>
      </c>
      <c r="F102" s="30">
        <f t="shared" si="7"/>
        <v>0</v>
      </c>
      <c r="G102" s="30">
        <f t="shared" si="8"/>
        <v>1</v>
      </c>
      <c r="H102" s="30">
        <f t="shared" si="9"/>
        <v>0</v>
      </c>
      <c r="I102" s="30">
        <f t="shared" si="10"/>
        <v>0</v>
      </c>
      <c r="J102" s="30">
        <f t="shared" si="11"/>
        <v>1</v>
      </c>
      <c r="K102" s="30">
        <f t="shared" si="12"/>
        <v>1</v>
      </c>
      <c r="L102" s="30">
        <f t="shared" si="13"/>
        <v>0</v>
      </c>
      <c r="M102" s="30">
        <v>125</v>
      </c>
      <c r="N102" s="30">
        <v>1</v>
      </c>
      <c r="O102" s="30">
        <f t="shared" si="14"/>
        <v>1</v>
      </c>
    </row>
    <row r="103" spans="2:15" x14ac:dyDescent="0.2">
      <c r="B103" s="30">
        <v>32</v>
      </c>
      <c r="C103" s="30">
        <f t="shared" si="15"/>
        <v>0</v>
      </c>
      <c r="D103" s="30">
        <f t="shared" si="5"/>
        <v>0</v>
      </c>
      <c r="E103" s="30">
        <f t="shared" si="6"/>
        <v>0</v>
      </c>
      <c r="F103" s="30">
        <f t="shared" si="7"/>
        <v>1</v>
      </c>
      <c r="G103" s="30">
        <f t="shared" si="8"/>
        <v>0</v>
      </c>
      <c r="H103" s="30">
        <f t="shared" si="9"/>
        <v>0</v>
      </c>
      <c r="I103" s="30">
        <f t="shared" si="10"/>
        <v>0</v>
      </c>
      <c r="J103" s="30">
        <f t="shared" si="11"/>
        <v>0</v>
      </c>
      <c r="K103" s="30">
        <f t="shared" si="12"/>
        <v>0</v>
      </c>
      <c r="L103" s="30">
        <f t="shared" si="13"/>
        <v>1</v>
      </c>
      <c r="M103" s="30">
        <v>125</v>
      </c>
      <c r="N103" s="30">
        <v>1</v>
      </c>
      <c r="O103" s="30">
        <f t="shared" si="14"/>
        <v>1</v>
      </c>
    </row>
    <row r="104" spans="2:15" x14ac:dyDescent="0.2">
      <c r="B104" s="30">
        <v>33</v>
      </c>
      <c r="C104" s="30">
        <f t="shared" si="15"/>
        <v>0</v>
      </c>
      <c r="D104" s="30">
        <f t="shared" si="5"/>
        <v>0</v>
      </c>
      <c r="E104" s="30">
        <f t="shared" si="6"/>
        <v>1</v>
      </c>
      <c r="F104" s="30">
        <f t="shared" si="7"/>
        <v>0</v>
      </c>
      <c r="G104" s="30">
        <f t="shared" si="8"/>
        <v>0</v>
      </c>
      <c r="H104" s="30">
        <f t="shared" si="9"/>
        <v>1</v>
      </c>
      <c r="I104" s="30">
        <f t="shared" si="10"/>
        <v>0</v>
      </c>
      <c r="J104" s="30">
        <f t="shared" si="11"/>
        <v>0</v>
      </c>
      <c r="K104" s="30">
        <f t="shared" si="12"/>
        <v>0</v>
      </c>
      <c r="L104" s="30">
        <f t="shared" si="13"/>
        <v>0</v>
      </c>
      <c r="M104" s="30">
        <v>125</v>
      </c>
      <c r="N104" s="30">
        <v>1</v>
      </c>
      <c r="O104" s="30">
        <f t="shared" si="14"/>
        <v>1</v>
      </c>
    </row>
    <row r="105" spans="2:15" x14ac:dyDescent="0.2">
      <c r="B105" s="30">
        <v>34</v>
      </c>
      <c r="C105" s="30">
        <f t="shared" si="15"/>
        <v>1</v>
      </c>
      <c r="D105" s="30">
        <f t="shared" si="5"/>
        <v>0</v>
      </c>
      <c r="E105" s="30">
        <f t="shared" si="6"/>
        <v>1</v>
      </c>
      <c r="F105" s="30">
        <f t="shared" si="7"/>
        <v>0</v>
      </c>
      <c r="G105" s="30">
        <f t="shared" si="8"/>
        <v>0</v>
      </c>
      <c r="H105" s="30">
        <f t="shared" si="9"/>
        <v>1</v>
      </c>
      <c r="I105" s="30">
        <f t="shared" si="10"/>
        <v>0</v>
      </c>
      <c r="J105" s="30">
        <f t="shared" si="11"/>
        <v>1</v>
      </c>
      <c r="K105" s="30">
        <f t="shared" si="12"/>
        <v>1</v>
      </c>
      <c r="L105" s="30">
        <f t="shared" si="13"/>
        <v>0</v>
      </c>
      <c r="M105" s="30">
        <v>75</v>
      </c>
      <c r="N105" s="30">
        <v>1</v>
      </c>
      <c r="O105" s="30">
        <f t="shared" si="14"/>
        <v>1</v>
      </c>
    </row>
    <row r="106" spans="2:15" x14ac:dyDescent="0.2">
      <c r="B106" s="30">
        <v>35</v>
      </c>
      <c r="C106" s="30">
        <f t="shared" si="15"/>
        <v>1</v>
      </c>
      <c r="D106" s="30">
        <f t="shared" si="5"/>
        <v>0</v>
      </c>
      <c r="E106" s="30">
        <f t="shared" si="6"/>
        <v>0</v>
      </c>
      <c r="F106" s="30">
        <f t="shared" si="7"/>
        <v>0</v>
      </c>
      <c r="G106" s="30">
        <f t="shared" si="8"/>
        <v>0</v>
      </c>
      <c r="H106" s="30">
        <f t="shared" si="9"/>
        <v>1</v>
      </c>
      <c r="I106" s="30">
        <f t="shared" si="10"/>
        <v>1</v>
      </c>
      <c r="J106" s="30">
        <f t="shared" si="11"/>
        <v>1</v>
      </c>
      <c r="K106" s="30">
        <f t="shared" si="12"/>
        <v>1</v>
      </c>
      <c r="L106" s="30">
        <f t="shared" si="13"/>
        <v>0</v>
      </c>
      <c r="M106" s="30">
        <v>75</v>
      </c>
      <c r="N106" s="30">
        <v>1</v>
      </c>
      <c r="O106" s="30">
        <f t="shared" si="14"/>
        <v>2</v>
      </c>
    </row>
    <row r="107" spans="2:15" x14ac:dyDescent="0.2">
      <c r="B107" s="30">
        <v>36</v>
      </c>
      <c r="C107" s="30">
        <f t="shared" si="15"/>
        <v>1</v>
      </c>
      <c r="D107" s="30">
        <f t="shared" si="5"/>
        <v>0</v>
      </c>
      <c r="E107" s="30">
        <f t="shared" si="6"/>
        <v>0</v>
      </c>
      <c r="F107" s="30">
        <f t="shared" si="7"/>
        <v>0</v>
      </c>
      <c r="G107" s="30">
        <f t="shared" si="8"/>
        <v>0</v>
      </c>
      <c r="H107" s="30">
        <f t="shared" si="9"/>
        <v>0</v>
      </c>
      <c r="I107" s="30">
        <f t="shared" si="10"/>
        <v>1</v>
      </c>
      <c r="J107" s="30">
        <f t="shared" si="11"/>
        <v>1</v>
      </c>
      <c r="K107" s="30">
        <f t="shared" si="12"/>
        <v>0</v>
      </c>
      <c r="L107" s="30">
        <f t="shared" si="13"/>
        <v>1</v>
      </c>
      <c r="M107" s="30">
        <v>75</v>
      </c>
      <c r="N107" s="30">
        <v>1</v>
      </c>
      <c r="O107" s="30">
        <f t="shared" si="14"/>
        <v>1</v>
      </c>
    </row>
    <row r="108" spans="2:15" x14ac:dyDescent="0.2">
      <c r="B108" s="30">
        <v>37</v>
      </c>
      <c r="C108" s="30">
        <f t="shared" si="15"/>
        <v>1</v>
      </c>
      <c r="D108" s="30">
        <f t="shared" si="5"/>
        <v>0</v>
      </c>
      <c r="E108" s="30">
        <f t="shared" si="6"/>
        <v>0</v>
      </c>
      <c r="F108" s="30">
        <f t="shared" si="7"/>
        <v>0</v>
      </c>
      <c r="G108" s="30">
        <f t="shared" si="8"/>
        <v>0</v>
      </c>
      <c r="H108" s="30">
        <f t="shared" si="9"/>
        <v>0</v>
      </c>
      <c r="I108" s="30">
        <f t="shared" si="10"/>
        <v>1</v>
      </c>
      <c r="J108" s="30">
        <f t="shared" si="11"/>
        <v>1</v>
      </c>
      <c r="K108" s="30">
        <f t="shared" si="12"/>
        <v>1</v>
      </c>
      <c r="L108" s="30">
        <f t="shared" si="13"/>
        <v>1</v>
      </c>
      <c r="M108" s="30">
        <v>75</v>
      </c>
      <c r="N108" s="30">
        <v>1</v>
      </c>
      <c r="O108" s="30">
        <f t="shared" si="14"/>
        <v>1</v>
      </c>
    </row>
    <row r="109" spans="2:15" x14ac:dyDescent="0.2">
      <c r="B109" s="30">
        <v>38</v>
      </c>
      <c r="C109" s="30">
        <f t="shared" si="15"/>
        <v>1</v>
      </c>
      <c r="D109" s="30">
        <f t="shared" si="5"/>
        <v>0</v>
      </c>
      <c r="E109" s="30">
        <f t="shared" si="6"/>
        <v>1</v>
      </c>
      <c r="F109" s="30">
        <f t="shared" si="7"/>
        <v>0</v>
      </c>
      <c r="G109" s="30">
        <f t="shared" si="8"/>
        <v>0</v>
      </c>
      <c r="H109" s="30">
        <f t="shared" si="9"/>
        <v>1</v>
      </c>
      <c r="I109" s="30">
        <f t="shared" si="10"/>
        <v>1</v>
      </c>
      <c r="J109" s="30">
        <f t="shared" si="11"/>
        <v>1</v>
      </c>
      <c r="K109" s="30">
        <f t="shared" si="12"/>
        <v>0</v>
      </c>
      <c r="L109" s="30">
        <f t="shared" si="13"/>
        <v>0</v>
      </c>
      <c r="M109" s="30">
        <v>75</v>
      </c>
      <c r="N109" s="30">
        <v>1</v>
      </c>
      <c r="O109" s="30">
        <f t="shared" si="14"/>
        <v>2</v>
      </c>
    </row>
    <row r="110" spans="2:15" x14ac:dyDescent="0.2">
      <c r="B110" s="30">
        <v>39</v>
      </c>
      <c r="C110" s="30">
        <f t="shared" si="15"/>
        <v>0</v>
      </c>
      <c r="D110" s="30">
        <f t="shared" si="5"/>
        <v>1</v>
      </c>
      <c r="E110" s="30">
        <f t="shared" si="6"/>
        <v>0</v>
      </c>
      <c r="F110" s="30">
        <f t="shared" si="7"/>
        <v>1</v>
      </c>
      <c r="G110" s="30">
        <f t="shared" si="8"/>
        <v>1</v>
      </c>
      <c r="H110" s="30">
        <f t="shared" si="9"/>
        <v>0</v>
      </c>
      <c r="I110" s="30">
        <f t="shared" si="10"/>
        <v>0</v>
      </c>
      <c r="J110" s="30">
        <f t="shared" si="11"/>
        <v>1</v>
      </c>
      <c r="K110" s="30">
        <f t="shared" si="12"/>
        <v>1</v>
      </c>
      <c r="L110" s="30">
        <f t="shared" si="13"/>
        <v>1</v>
      </c>
      <c r="M110" s="30">
        <v>75</v>
      </c>
      <c r="N110" s="30">
        <v>1</v>
      </c>
      <c r="O110" s="30">
        <f t="shared" si="14"/>
        <v>2</v>
      </c>
    </row>
    <row r="111" spans="2:15" x14ac:dyDescent="0.2">
      <c r="B111" s="30">
        <v>40</v>
      </c>
      <c r="C111" s="30">
        <f t="shared" si="15"/>
        <v>1</v>
      </c>
      <c r="D111" s="30">
        <f t="shared" si="5"/>
        <v>0</v>
      </c>
      <c r="E111" s="30">
        <f t="shared" si="6"/>
        <v>1</v>
      </c>
      <c r="F111" s="30">
        <f t="shared" si="7"/>
        <v>0</v>
      </c>
      <c r="G111" s="30">
        <f t="shared" si="8"/>
        <v>0</v>
      </c>
      <c r="H111" s="30">
        <f t="shared" si="9"/>
        <v>1</v>
      </c>
      <c r="I111" s="30">
        <f t="shared" si="10"/>
        <v>0</v>
      </c>
      <c r="J111" s="30">
        <f t="shared" si="11"/>
        <v>0</v>
      </c>
      <c r="K111" s="30">
        <f t="shared" si="12"/>
        <v>0</v>
      </c>
      <c r="L111" s="30">
        <f t="shared" si="13"/>
        <v>0</v>
      </c>
      <c r="M111" s="30">
        <v>75</v>
      </c>
      <c r="N111" s="30">
        <v>1</v>
      </c>
      <c r="O111" s="30">
        <f t="shared" si="14"/>
        <v>1</v>
      </c>
    </row>
    <row r="112" spans="2:15" x14ac:dyDescent="0.2">
      <c r="B112" s="30">
        <v>41</v>
      </c>
      <c r="C112" s="30">
        <f t="shared" si="15"/>
        <v>1</v>
      </c>
      <c r="D112" s="30">
        <f t="shared" si="5"/>
        <v>0</v>
      </c>
      <c r="E112" s="30">
        <f t="shared" si="6"/>
        <v>1</v>
      </c>
      <c r="F112" s="30">
        <f t="shared" si="7"/>
        <v>0</v>
      </c>
      <c r="G112" s="30">
        <f t="shared" si="8"/>
        <v>0</v>
      </c>
      <c r="H112" s="30">
        <f t="shared" si="9"/>
        <v>1</v>
      </c>
      <c r="I112" s="30">
        <f t="shared" si="10"/>
        <v>0</v>
      </c>
      <c r="J112" s="30">
        <f t="shared" si="11"/>
        <v>1</v>
      </c>
      <c r="K112" s="30">
        <f t="shared" si="12"/>
        <v>1</v>
      </c>
      <c r="L112" s="30">
        <f t="shared" si="13"/>
        <v>0</v>
      </c>
      <c r="M112" s="30">
        <v>75</v>
      </c>
      <c r="N112" s="30">
        <v>1</v>
      </c>
      <c r="O112" s="30">
        <f t="shared" si="14"/>
        <v>1</v>
      </c>
    </row>
    <row r="113" spans="2:15" x14ac:dyDescent="0.2">
      <c r="B113" s="30">
        <v>42</v>
      </c>
      <c r="C113" s="30">
        <f t="shared" si="15"/>
        <v>0</v>
      </c>
      <c r="D113" s="30">
        <f t="shared" si="5"/>
        <v>1</v>
      </c>
      <c r="E113" s="30">
        <f t="shared" si="6"/>
        <v>0</v>
      </c>
      <c r="F113" s="30">
        <f t="shared" si="7"/>
        <v>0</v>
      </c>
      <c r="G113" s="30">
        <f t="shared" si="8"/>
        <v>0</v>
      </c>
      <c r="H113" s="30">
        <f t="shared" si="9"/>
        <v>0</v>
      </c>
      <c r="I113" s="30">
        <f t="shared" si="10"/>
        <v>0</v>
      </c>
      <c r="J113" s="30">
        <f t="shared" si="11"/>
        <v>0</v>
      </c>
      <c r="K113" s="30">
        <f t="shared" si="12"/>
        <v>1</v>
      </c>
      <c r="L113" s="30">
        <f t="shared" si="13"/>
        <v>0</v>
      </c>
      <c r="M113" s="30">
        <v>75</v>
      </c>
      <c r="N113" s="30">
        <v>1</v>
      </c>
      <c r="O113" s="30">
        <f t="shared" si="14"/>
        <v>1</v>
      </c>
    </row>
    <row r="114" spans="2:15" x14ac:dyDescent="0.2">
      <c r="B114" s="30">
        <v>43</v>
      </c>
      <c r="C114" s="30">
        <f t="shared" si="15"/>
        <v>0</v>
      </c>
      <c r="D114" s="30">
        <f t="shared" si="5"/>
        <v>1</v>
      </c>
      <c r="E114" s="30">
        <f t="shared" si="6"/>
        <v>0</v>
      </c>
      <c r="F114" s="30">
        <f t="shared" si="7"/>
        <v>1</v>
      </c>
      <c r="G114" s="30">
        <f t="shared" si="8"/>
        <v>1</v>
      </c>
      <c r="H114" s="30">
        <f t="shared" si="9"/>
        <v>0</v>
      </c>
      <c r="I114" s="30">
        <f t="shared" si="10"/>
        <v>0</v>
      </c>
      <c r="J114" s="30">
        <f t="shared" si="11"/>
        <v>0</v>
      </c>
      <c r="K114" s="30">
        <f t="shared" si="12"/>
        <v>0</v>
      </c>
      <c r="L114" s="30">
        <f t="shared" si="13"/>
        <v>0</v>
      </c>
      <c r="M114" s="30">
        <v>75</v>
      </c>
      <c r="N114" s="30">
        <v>1</v>
      </c>
      <c r="O114" s="30">
        <f t="shared" si="14"/>
        <v>2</v>
      </c>
    </row>
    <row r="115" spans="2:15" x14ac:dyDescent="0.2">
      <c r="B115" s="30">
        <v>44</v>
      </c>
      <c r="C115" s="30">
        <f t="shared" si="15"/>
        <v>0</v>
      </c>
      <c r="D115" s="30">
        <f t="shared" si="5"/>
        <v>1</v>
      </c>
      <c r="E115" s="30">
        <f t="shared" si="6"/>
        <v>0</v>
      </c>
      <c r="F115" s="30">
        <f t="shared" si="7"/>
        <v>0</v>
      </c>
      <c r="G115" s="30">
        <f t="shared" si="8"/>
        <v>1</v>
      </c>
      <c r="H115" s="30">
        <f t="shared" si="9"/>
        <v>0</v>
      </c>
      <c r="I115" s="30">
        <f t="shared" si="10"/>
        <v>0</v>
      </c>
      <c r="J115" s="30">
        <f t="shared" si="11"/>
        <v>0</v>
      </c>
      <c r="K115" s="30">
        <f t="shared" si="12"/>
        <v>0</v>
      </c>
      <c r="L115" s="30">
        <f t="shared" si="13"/>
        <v>0</v>
      </c>
      <c r="M115" s="30">
        <v>75</v>
      </c>
      <c r="N115" s="30">
        <v>1</v>
      </c>
      <c r="O115" s="30">
        <f t="shared" si="14"/>
        <v>1</v>
      </c>
    </row>
    <row r="116" spans="2:15" x14ac:dyDescent="0.2">
      <c r="B116" s="30">
        <v>45</v>
      </c>
      <c r="C116" s="30">
        <f t="shared" si="15"/>
        <v>0</v>
      </c>
      <c r="D116" s="30">
        <f t="shared" si="5"/>
        <v>0</v>
      </c>
      <c r="E116" s="30">
        <f t="shared" si="6"/>
        <v>0</v>
      </c>
      <c r="F116" s="30">
        <f t="shared" si="7"/>
        <v>1</v>
      </c>
      <c r="G116" s="30">
        <f t="shared" si="8"/>
        <v>1</v>
      </c>
      <c r="H116" s="30">
        <f t="shared" si="9"/>
        <v>0</v>
      </c>
      <c r="I116" s="30">
        <f t="shared" si="10"/>
        <v>0</v>
      </c>
      <c r="J116" s="30">
        <f t="shared" si="11"/>
        <v>0</v>
      </c>
      <c r="K116" s="30">
        <f t="shared" si="12"/>
        <v>0</v>
      </c>
      <c r="L116" s="30">
        <f t="shared" si="13"/>
        <v>1</v>
      </c>
      <c r="M116" s="30">
        <v>75</v>
      </c>
      <c r="N116" s="30">
        <v>1</v>
      </c>
      <c r="O116" s="30">
        <f t="shared" si="14"/>
        <v>1</v>
      </c>
    </row>
    <row r="117" spans="2:15" x14ac:dyDescent="0.2">
      <c r="B117" s="30">
        <v>46</v>
      </c>
      <c r="C117" s="30">
        <f t="shared" si="15"/>
        <v>1</v>
      </c>
      <c r="D117" s="30">
        <f t="shared" si="5"/>
        <v>1</v>
      </c>
      <c r="E117" s="30">
        <f t="shared" si="6"/>
        <v>0</v>
      </c>
      <c r="F117" s="30">
        <f t="shared" si="7"/>
        <v>0</v>
      </c>
      <c r="G117" s="30">
        <f t="shared" si="8"/>
        <v>0</v>
      </c>
      <c r="H117" s="30">
        <f t="shared" si="9"/>
        <v>1</v>
      </c>
      <c r="I117" s="30">
        <f t="shared" si="10"/>
        <v>0</v>
      </c>
      <c r="J117" s="30">
        <f t="shared" si="11"/>
        <v>1</v>
      </c>
      <c r="K117" s="30">
        <f t="shared" si="12"/>
        <v>1</v>
      </c>
      <c r="L117" s="30">
        <f t="shared" si="13"/>
        <v>0</v>
      </c>
      <c r="M117" s="30">
        <v>75</v>
      </c>
      <c r="N117" s="30">
        <v>1</v>
      </c>
      <c r="O117" s="30">
        <f t="shared" si="14"/>
        <v>2</v>
      </c>
    </row>
    <row r="118" spans="2:15" x14ac:dyDescent="0.2">
      <c r="B118" s="30">
        <v>47</v>
      </c>
      <c r="C118" s="30">
        <f t="shared" si="15"/>
        <v>1</v>
      </c>
      <c r="D118" s="30">
        <f t="shared" si="5"/>
        <v>0</v>
      </c>
      <c r="E118" s="30">
        <f t="shared" si="6"/>
        <v>1</v>
      </c>
      <c r="F118" s="30">
        <f t="shared" si="7"/>
        <v>0</v>
      </c>
      <c r="G118" s="30">
        <f t="shared" si="8"/>
        <v>0</v>
      </c>
      <c r="H118" s="30">
        <f t="shared" si="9"/>
        <v>1</v>
      </c>
      <c r="I118" s="30">
        <f t="shared" si="10"/>
        <v>0</v>
      </c>
      <c r="J118" s="30">
        <f t="shared" si="11"/>
        <v>1</v>
      </c>
      <c r="K118" s="30">
        <f t="shared" si="12"/>
        <v>1</v>
      </c>
      <c r="L118" s="30">
        <f t="shared" si="13"/>
        <v>0</v>
      </c>
      <c r="M118" s="30">
        <v>75</v>
      </c>
      <c r="N118" s="30">
        <v>1</v>
      </c>
      <c r="O118" s="30">
        <f t="shared" si="14"/>
        <v>1</v>
      </c>
    </row>
    <row r="119" spans="2:15" x14ac:dyDescent="0.2">
      <c r="B119" s="30">
        <v>48</v>
      </c>
      <c r="C119" s="30">
        <f t="shared" si="15"/>
        <v>0</v>
      </c>
      <c r="D119" s="30">
        <f t="shared" si="5"/>
        <v>1</v>
      </c>
      <c r="E119" s="30">
        <f t="shared" si="6"/>
        <v>0</v>
      </c>
      <c r="F119" s="30">
        <f t="shared" si="7"/>
        <v>0</v>
      </c>
      <c r="G119" s="30">
        <f t="shared" si="8"/>
        <v>0</v>
      </c>
      <c r="H119" s="30">
        <f t="shared" si="9"/>
        <v>1</v>
      </c>
      <c r="I119" s="30">
        <f t="shared" si="10"/>
        <v>0</v>
      </c>
      <c r="J119" s="30">
        <f t="shared" si="11"/>
        <v>1</v>
      </c>
      <c r="K119" s="30">
        <f t="shared" si="12"/>
        <v>1</v>
      </c>
      <c r="L119" s="30">
        <f t="shared" si="13"/>
        <v>0</v>
      </c>
      <c r="M119" s="30">
        <v>75</v>
      </c>
      <c r="N119" s="30">
        <v>1</v>
      </c>
      <c r="O119" s="30">
        <f t="shared" si="14"/>
        <v>2</v>
      </c>
    </row>
    <row r="120" spans="2:15" x14ac:dyDescent="0.2">
      <c r="B120" s="30">
        <v>49</v>
      </c>
      <c r="C120" s="30">
        <f t="shared" si="15"/>
        <v>0</v>
      </c>
      <c r="D120" s="30">
        <f t="shared" si="5"/>
        <v>0</v>
      </c>
      <c r="E120" s="30">
        <f t="shared" si="6"/>
        <v>0</v>
      </c>
      <c r="F120" s="30">
        <f t="shared" si="7"/>
        <v>1</v>
      </c>
      <c r="G120" s="30">
        <f t="shared" si="8"/>
        <v>1</v>
      </c>
      <c r="H120" s="30">
        <f t="shared" si="9"/>
        <v>0</v>
      </c>
      <c r="I120" s="30">
        <f t="shared" si="10"/>
        <v>0</v>
      </c>
      <c r="J120" s="30">
        <f t="shared" si="11"/>
        <v>0</v>
      </c>
      <c r="K120" s="30">
        <f t="shared" si="12"/>
        <v>0</v>
      </c>
      <c r="L120" s="30">
        <f t="shared" si="13"/>
        <v>0</v>
      </c>
      <c r="M120" s="30">
        <v>75</v>
      </c>
      <c r="N120" s="30">
        <v>1</v>
      </c>
      <c r="O120" s="30">
        <f t="shared" si="14"/>
        <v>1</v>
      </c>
    </row>
    <row r="121" spans="2:15" x14ac:dyDescent="0.2"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</row>
    <row r="122" spans="2:15" x14ac:dyDescent="0.2"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</row>
    <row r="123" spans="2:15" x14ac:dyDescent="0.2">
      <c r="B123" s="30"/>
      <c r="C123" s="30" t="s">
        <v>5</v>
      </c>
      <c r="D123" s="30" t="s">
        <v>6</v>
      </c>
      <c r="E123" s="30" t="s">
        <v>7</v>
      </c>
      <c r="F123" s="30" t="s">
        <v>8</v>
      </c>
      <c r="G123" s="30" t="s">
        <v>9</v>
      </c>
      <c r="H123" s="30" t="s">
        <v>10</v>
      </c>
      <c r="I123" s="30" t="s">
        <v>11</v>
      </c>
      <c r="J123" s="30" t="s">
        <v>12</v>
      </c>
      <c r="K123" s="30" t="s">
        <v>13</v>
      </c>
      <c r="L123" s="30" t="s">
        <v>14</v>
      </c>
      <c r="M123" s="30"/>
      <c r="N123" s="30"/>
      <c r="O123" s="30"/>
    </row>
    <row r="124" spans="2:15" x14ac:dyDescent="0.2">
      <c r="B124" s="30" t="s">
        <v>24</v>
      </c>
      <c r="C124" s="30">
        <v>2800</v>
      </c>
      <c r="D124" s="30">
        <v>2200</v>
      </c>
      <c r="E124" s="30">
        <v>2200</v>
      </c>
      <c r="F124" s="30">
        <v>2200</v>
      </c>
      <c r="G124" s="30">
        <v>2200</v>
      </c>
      <c r="H124" s="30">
        <v>2500</v>
      </c>
      <c r="I124" s="30">
        <v>2000</v>
      </c>
      <c r="J124" s="30">
        <v>3000</v>
      </c>
      <c r="K124" s="30">
        <v>2500</v>
      </c>
      <c r="L124" s="30">
        <v>2300</v>
      </c>
      <c r="M124" s="30"/>
      <c r="N124" s="30"/>
      <c r="O124" s="30"/>
    </row>
    <row r="125" spans="2:15" x14ac:dyDescent="0.2">
      <c r="B125" s="30" t="s">
        <v>21</v>
      </c>
      <c r="C125" s="30">
        <v>0</v>
      </c>
      <c r="D125" s="30">
        <v>1</v>
      </c>
      <c r="E125" s="30">
        <v>0</v>
      </c>
      <c r="F125" s="30">
        <v>1</v>
      </c>
      <c r="G125" s="30">
        <v>0</v>
      </c>
      <c r="H125" s="30">
        <v>1</v>
      </c>
      <c r="I125" s="30">
        <v>1</v>
      </c>
      <c r="J125" s="30">
        <v>0</v>
      </c>
      <c r="K125" s="30">
        <v>0</v>
      </c>
      <c r="L125" s="30">
        <v>0</v>
      </c>
      <c r="M125" s="30"/>
      <c r="N125" s="30"/>
      <c r="O125" s="30"/>
    </row>
    <row r="126" spans="2:15" x14ac:dyDescent="0.2"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</row>
    <row r="127" spans="2:15" x14ac:dyDescent="0.2"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</row>
    <row r="128" spans="2:15" x14ac:dyDescent="0.2">
      <c r="B128" s="31" t="s">
        <v>22</v>
      </c>
      <c r="C128" s="31">
        <f>SUMPRODUCT(C124:L124,C125:L125)</f>
        <v>8900</v>
      </c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</row>
    <row r="129" spans="2:15" x14ac:dyDescent="0.2">
      <c r="B129" s="31" t="s">
        <v>23</v>
      </c>
      <c r="C129" s="31">
        <f>SUM(C125:L125)</f>
        <v>4</v>
      </c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</row>
  </sheetData>
  <mergeCells count="2">
    <mergeCell ref="F14:N14"/>
    <mergeCell ref="F15:N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C13E-BE22-2941-AA7F-B0A038706278}">
  <dimension ref="A1:O136"/>
  <sheetViews>
    <sheetView topLeftCell="A104" workbookViewId="0">
      <selection activeCell="E130" sqref="E130"/>
    </sheetView>
  </sheetViews>
  <sheetFormatPr baseColWidth="10" defaultRowHeight="16" x14ac:dyDescent="0.2"/>
  <cols>
    <col min="2" max="2" width="16.83203125" customWidth="1"/>
    <col min="4" max="4" width="16.83203125" customWidth="1"/>
  </cols>
  <sheetData>
    <row r="1" spans="1:15" x14ac:dyDescent="0.2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  <c r="L1" s="4"/>
      <c r="M1" s="4"/>
      <c r="N1" s="4"/>
      <c r="O1" s="4"/>
    </row>
    <row r="2" spans="1:15" ht="17" x14ac:dyDescent="0.2">
      <c r="A2" s="5" t="s">
        <v>1</v>
      </c>
      <c r="B2" s="6" t="s">
        <v>2</v>
      </c>
      <c r="C2" s="6" t="s">
        <v>3</v>
      </c>
      <c r="D2" s="7" t="s">
        <v>4</v>
      </c>
      <c r="E2" s="8"/>
      <c r="F2" s="3"/>
      <c r="G2" s="3"/>
      <c r="H2" s="3"/>
      <c r="I2" s="3"/>
      <c r="J2" s="3"/>
      <c r="K2" s="4"/>
      <c r="L2" s="4"/>
      <c r="M2" s="4"/>
      <c r="N2" s="4"/>
      <c r="O2" s="4"/>
    </row>
    <row r="3" spans="1:15" x14ac:dyDescent="0.2">
      <c r="A3" s="8" t="s">
        <v>5</v>
      </c>
      <c r="B3" s="9">
        <v>-87.92</v>
      </c>
      <c r="C3" s="9">
        <v>42.1</v>
      </c>
      <c r="D3" s="10">
        <v>2800</v>
      </c>
      <c r="E3" s="11"/>
      <c r="G3" s="3"/>
      <c r="I3" s="3"/>
      <c r="J3" s="3"/>
      <c r="K3" s="3"/>
      <c r="L3" s="3"/>
      <c r="M3" s="3"/>
      <c r="N3" s="3"/>
      <c r="O3" s="3"/>
    </row>
    <row r="4" spans="1:15" x14ac:dyDescent="0.2">
      <c r="A4" s="8" t="s">
        <v>6</v>
      </c>
      <c r="B4" s="12">
        <v>-88</v>
      </c>
      <c r="C4" s="12">
        <v>42.4</v>
      </c>
      <c r="D4" s="13">
        <v>2200</v>
      </c>
      <c r="E4" s="12"/>
      <c r="G4" s="3"/>
      <c r="I4" s="14"/>
      <c r="J4" s="14"/>
      <c r="K4" s="4"/>
      <c r="L4" s="14"/>
      <c r="M4" s="14"/>
      <c r="N4" s="4"/>
      <c r="O4" s="4"/>
    </row>
    <row r="5" spans="1:15" x14ac:dyDescent="0.2">
      <c r="A5" s="8" t="s">
        <v>7</v>
      </c>
      <c r="B5" s="12">
        <v>-87.7</v>
      </c>
      <c r="C5" s="12">
        <v>42.05</v>
      </c>
      <c r="D5" s="13">
        <v>2200</v>
      </c>
      <c r="E5" s="12"/>
      <c r="G5" s="3"/>
      <c r="I5" s="14"/>
      <c r="J5" s="14"/>
      <c r="K5" s="4"/>
      <c r="L5" s="14"/>
      <c r="M5" s="14"/>
      <c r="N5" s="4"/>
      <c r="O5" s="4"/>
    </row>
    <row r="6" spans="1:15" x14ac:dyDescent="0.2">
      <c r="A6" s="8" t="s">
        <v>8</v>
      </c>
      <c r="B6" s="12">
        <v>-88.2</v>
      </c>
      <c r="C6" s="12">
        <v>42.2</v>
      </c>
      <c r="D6" s="13">
        <v>2200</v>
      </c>
      <c r="E6" s="12"/>
      <c r="G6" s="3"/>
      <c r="I6" s="14"/>
      <c r="J6" s="14"/>
      <c r="K6" s="4"/>
      <c r="L6" s="14"/>
      <c r="M6" s="14"/>
      <c r="N6" s="4"/>
      <c r="O6" s="4"/>
    </row>
    <row r="7" spans="1:15" x14ac:dyDescent="0.2">
      <c r="A7" s="15" t="s">
        <v>9</v>
      </c>
      <c r="B7" s="12">
        <v>-88.1</v>
      </c>
      <c r="C7" s="12">
        <v>42.3</v>
      </c>
      <c r="D7" s="13">
        <v>2200</v>
      </c>
      <c r="E7" s="12"/>
      <c r="G7" s="3"/>
      <c r="I7" s="14"/>
      <c r="J7" s="14"/>
      <c r="K7" s="4"/>
      <c r="L7" s="14"/>
      <c r="M7" s="14"/>
      <c r="N7" s="4"/>
      <c r="O7" s="4"/>
    </row>
    <row r="8" spans="1:15" x14ac:dyDescent="0.2">
      <c r="A8" s="15" t="s">
        <v>10</v>
      </c>
      <c r="B8" s="12">
        <v>-87.78</v>
      </c>
      <c r="C8" s="12">
        <v>42.15</v>
      </c>
      <c r="D8" s="13">
        <v>2500</v>
      </c>
      <c r="E8" s="12"/>
      <c r="G8" s="3"/>
      <c r="I8" s="14"/>
      <c r="J8" s="14"/>
      <c r="K8" s="4"/>
      <c r="L8" s="14"/>
      <c r="M8" s="14"/>
      <c r="N8" s="4"/>
      <c r="O8" s="4"/>
    </row>
    <row r="9" spans="1:15" x14ac:dyDescent="0.2">
      <c r="A9" s="15" t="s">
        <v>11</v>
      </c>
      <c r="B9" s="12">
        <v>-88</v>
      </c>
      <c r="C9" s="12">
        <v>42.01</v>
      </c>
      <c r="D9" s="13">
        <v>2000</v>
      </c>
      <c r="E9" s="12"/>
      <c r="G9" s="3"/>
      <c r="I9" s="14"/>
      <c r="J9" s="14"/>
      <c r="K9" s="4"/>
      <c r="L9" s="14"/>
      <c r="M9" s="14"/>
      <c r="N9" s="4"/>
      <c r="O9" s="4"/>
    </row>
    <row r="10" spans="1:15" x14ac:dyDescent="0.2">
      <c r="A10" s="15" t="s">
        <v>12</v>
      </c>
      <c r="B10" s="12">
        <f>AVERAGE(B17:B65)</f>
        <v>-87.982346938775493</v>
      </c>
      <c r="C10" s="12">
        <f>AVERAGE(C17:C65)</f>
        <v>42.185749979591847</v>
      </c>
      <c r="D10" s="13">
        <v>3000</v>
      </c>
      <c r="E10" s="12"/>
      <c r="F10" s="16"/>
      <c r="G10" s="3"/>
      <c r="H10" s="16"/>
      <c r="I10" s="14"/>
      <c r="J10" s="14"/>
      <c r="K10" s="3"/>
      <c r="L10" s="14"/>
      <c r="M10" s="14"/>
      <c r="N10" s="3"/>
      <c r="O10" s="3"/>
    </row>
    <row r="11" spans="1:15" x14ac:dyDescent="0.2">
      <c r="A11" s="15" t="s">
        <v>13</v>
      </c>
      <c r="B11" s="12">
        <v>-87.95</v>
      </c>
      <c r="C11" s="12">
        <v>42.25</v>
      </c>
      <c r="D11" s="13">
        <v>2500</v>
      </c>
      <c r="E11" s="12"/>
      <c r="F11" s="16"/>
      <c r="G11" s="3"/>
      <c r="H11" s="16"/>
      <c r="I11" s="14"/>
      <c r="J11" s="14"/>
      <c r="K11" s="3"/>
      <c r="L11" s="14"/>
      <c r="M11" s="14"/>
      <c r="N11" s="3"/>
      <c r="O11" s="3"/>
    </row>
    <row r="12" spans="1:15" x14ac:dyDescent="0.2">
      <c r="A12" s="15" t="s">
        <v>14</v>
      </c>
      <c r="B12" s="12">
        <v>-88.2</v>
      </c>
      <c r="C12" s="12">
        <v>42.08</v>
      </c>
      <c r="D12" s="13">
        <v>2300</v>
      </c>
      <c r="E12" s="12"/>
      <c r="F12" s="16"/>
      <c r="G12" s="3"/>
      <c r="H12" s="16"/>
      <c r="I12" s="3"/>
      <c r="J12" s="3"/>
      <c r="K12" s="3"/>
      <c r="L12" s="3"/>
      <c r="M12" s="3"/>
      <c r="N12" s="3"/>
      <c r="O12" s="3"/>
    </row>
    <row r="13" spans="1:15" x14ac:dyDescent="0.2">
      <c r="A13" s="15"/>
      <c r="B13" s="12"/>
      <c r="C13" s="12"/>
      <c r="D13" s="13"/>
      <c r="E13" s="1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18" x14ac:dyDescent="0.25">
      <c r="A14" s="17"/>
      <c r="B14" s="18"/>
      <c r="C14" s="18"/>
      <c r="D14" s="19"/>
      <c r="E14" s="19"/>
      <c r="F14" s="33" t="s">
        <v>15</v>
      </c>
      <c r="G14" s="33"/>
      <c r="H14" s="33"/>
      <c r="I14" s="33"/>
      <c r="J14" s="33"/>
      <c r="K14" s="33"/>
      <c r="L14" s="33"/>
      <c r="M14" s="33"/>
      <c r="N14" s="33"/>
      <c r="O14" s="20"/>
    </row>
    <row r="15" spans="1:15" x14ac:dyDescent="0.2">
      <c r="A15" s="1" t="s">
        <v>16</v>
      </c>
      <c r="B15" s="2"/>
      <c r="C15" s="2"/>
      <c r="D15" s="2"/>
      <c r="E15" s="2"/>
      <c r="F15" s="34" t="s">
        <v>17</v>
      </c>
      <c r="G15" s="34"/>
      <c r="H15" s="34"/>
      <c r="I15" s="34"/>
      <c r="J15" s="34"/>
      <c r="K15" s="34"/>
      <c r="L15" s="34"/>
      <c r="M15" s="34"/>
      <c r="N15" s="34"/>
      <c r="O15" s="21"/>
    </row>
    <row r="16" spans="1:15" x14ac:dyDescent="0.2">
      <c r="A16" s="22" t="s">
        <v>18</v>
      </c>
      <c r="B16" s="6" t="s">
        <v>2</v>
      </c>
      <c r="C16" s="6" t="s">
        <v>3</v>
      </c>
      <c r="D16" s="6" t="s">
        <v>19</v>
      </c>
      <c r="E16" s="6"/>
      <c r="F16" s="23" t="s">
        <v>5</v>
      </c>
      <c r="G16" s="23" t="s">
        <v>6</v>
      </c>
      <c r="H16" s="23" t="s">
        <v>7</v>
      </c>
      <c r="I16" s="23" t="s">
        <v>8</v>
      </c>
      <c r="J16" s="24" t="s">
        <v>9</v>
      </c>
      <c r="K16" s="24" t="s">
        <v>10</v>
      </c>
      <c r="L16" s="24" t="s">
        <v>11</v>
      </c>
      <c r="M16" s="24" t="s">
        <v>12</v>
      </c>
      <c r="N16" s="24" t="s">
        <v>13</v>
      </c>
      <c r="O16" s="24" t="s">
        <v>14</v>
      </c>
    </row>
    <row r="17" spans="1:15" x14ac:dyDescent="0.2">
      <c r="A17" s="4">
        <v>1</v>
      </c>
      <c r="B17" s="12">
        <v>-87.800522999999998</v>
      </c>
      <c r="C17" s="12">
        <v>42.026567</v>
      </c>
      <c r="D17" s="25">
        <v>200</v>
      </c>
      <c r="E17" s="26">
        <f>SUMIFS($D$17:$D$65,$F$17:$F$65,$B3,$B$17:$B$65,$C3&lt;=$G$1)</f>
        <v>0</v>
      </c>
      <c r="F17" s="27">
        <f t="shared" ref="F17:O32" si="0">69*SQRT(($B17-LOOKUP(F$16,$A$3:$A$12,$B$3:$B$12))^2+($C17-LOOKUP(F$16,$A$3:$A$12,$C$3:$C$12))^2)</f>
        <v>9.6765357481230261</v>
      </c>
      <c r="G17" s="27">
        <f t="shared" si="0"/>
        <v>29.212621440136044</v>
      </c>
      <c r="H17" s="27">
        <f t="shared" si="0"/>
        <v>7.1220498527244978</v>
      </c>
      <c r="I17" s="27">
        <f t="shared" si="0"/>
        <v>30.049549830317257</v>
      </c>
      <c r="J17" s="27">
        <f t="shared" si="0"/>
        <v>27.981357154446226</v>
      </c>
      <c r="K17" s="27">
        <f t="shared" si="0"/>
        <v>8.6337996400597454</v>
      </c>
      <c r="L17" s="27">
        <f t="shared" si="0"/>
        <v>13.811300853456979</v>
      </c>
      <c r="M17" s="27">
        <f t="shared" si="0"/>
        <v>16.674484337295461</v>
      </c>
      <c r="N17" s="27">
        <f t="shared" si="0"/>
        <v>18.548770789588847</v>
      </c>
      <c r="O17" s="27">
        <f t="shared" si="0"/>
        <v>27.809393410945056</v>
      </c>
    </row>
    <row r="18" spans="1:15" x14ac:dyDescent="0.2">
      <c r="A18" s="4">
        <v>2</v>
      </c>
      <c r="B18" s="12">
        <v>-88.057737000000003</v>
      </c>
      <c r="C18" s="12">
        <v>42.415297000000002</v>
      </c>
      <c r="D18" s="25">
        <v>200</v>
      </c>
      <c r="E18" s="28"/>
      <c r="F18" s="27">
        <f t="shared" si="0"/>
        <v>23.740781316516582</v>
      </c>
      <c r="G18" s="27">
        <f t="shared" si="0"/>
        <v>4.1213044292626861</v>
      </c>
      <c r="H18" s="27">
        <f t="shared" si="0"/>
        <v>35.279023176650973</v>
      </c>
      <c r="I18" s="27">
        <f t="shared" si="0"/>
        <v>17.805684884290663</v>
      </c>
      <c r="J18" s="27">
        <f t="shared" si="0"/>
        <v>8.4731211603906811</v>
      </c>
      <c r="K18" s="27">
        <f t="shared" si="0"/>
        <v>26.501779860580552</v>
      </c>
      <c r="L18" s="27">
        <f t="shared" si="0"/>
        <v>28.247829712363334</v>
      </c>
      <c r="M18" s="27">
        <f t="shared" si="0"/>
        <v>16.671104823198426</v>
      </c>
      <c r="N18" s="27">
        <f t="shared" si="0"/>
        <v>13.614236702755761</v>
      </c>
      <c r="O18" s="27">
        <f t="shared" si="0"/>
        <v>25.131808098079038</v>
      </c>
    </row>
    <row r="19" spans="1:15" x14ac:dyDescent="0.2">
      <c r="A19" s="4">
        <v>3</v>
      </c>
      <c r="B19" s="12">
        <v>-87.887</v>
      </c>
      <c r="C19" s="12">
        <v>42.040470999999997</v>
      </c>
      <c r="D19" s="25">
        <v>200</v>
      </c>
      <c r="E19" s="28"/>
      <c r="F19" s="27">
        <f t="shared" si="0"/>
        <v>4.6964128294906242</v>
      </c>
      <c r="G19" s="27">
        <f t="shared" si="0"/>
        <v>26.003948063034724</v>
      </c>
      <c r="H19" s="27">
        <f t="shared" si="0"/>
        <v>12.919741350545559</v>
      </c>
      <c r="I19" s="27">
        <f t="shared" si="0"/>
        <v>24.240368958929185</v>
      </c>
      <c r="J19" s="27">
        <f t="shared" si="0"/>
        <v>23.166363570163316</v>
      </c>
      <c r="K19" s="27">
        <f t="shared" si="0"/>
        <v>10.565250132628302</v>
      </c>
      <c r="L19" s="27">
        <f t="shared" si="0"/>
        <v>8.0755006683796449</v>
      </c>
      <c r="M19" s="27">
        <f t="shared" si="0"/>
        <v>11.990330074328787</v>
      </c>
      <c r="N19" s="27">
        <f t="shared" si="0"/>
        <v>15.096878623245576</v>
      </c>
      <c r="O19" s="27">
        <f t="shared" si="0"/>
        <v>21.768547739916155</v>
      </c>
    </row>
    <row r="20" spans="1:15" x14ac:dyDescent="0.2">
      <c r="A20" s="4">
        <v>4</v>
      </c>
      <c r="B20" s="12">
        <v>-88.324377999999996</v>
      </c>
      <c r="C20" s="12">
        <v>42.239348</v>
      </c>
      <c r="D20" s="25">
        <v>200</v>
      </c>
      <c r="E20" s="28"/>
      <c r="F20" s="27">
        <f t="shared" si="0"/>
        <v>29.512279405272018</v>
      </c>
      <c r="G20" s="27">
        <f t="shared" si="0"/>
        <v>24.976680196031928</v>
      </c>
      <c r="H20" s="27">
        <f t="shared" si="0"/>
        <v>45.019554951318995</v>
      </c>
      <c r="I20" s="27">
        <f t="shared" si="0"/>
        <v>9.0013011067766495</v>
      </c>
      <c r="J20" s="27">
        <f t="shared" si="0"/>
        <v>16.037736361933057</v>
      </c>
      <c r="K20" s="27">
        <f t="shared" si="0"/>
        <v>38.064647340213753</v>
      </c>
      <c r="L20" s="27">
        <f t="shared" si="0"/>
        <v>27.411468392898232</v>
      </c>
      <c r="M20" s="27">
        <f t="shared" si="0"/>
        <v>23.888154228668007</v>
      </c>
      <c r="N20" s="27">
        <f t="shared" si="0"/>
        <v>25.84253601748178</v>
      </c>
      <c r="O20" s="27">
        <f t="shared" si="0"/>
        <v>13.947846440754278</v>
      </c>
    </row>
    <row r="21" spans="1:15" x14ac:dyDescent="0.2">
      <c r="A21" s="4">
        <v>5</v>
      </c>
      <c r="B21" s="12">
        <v>-88.088296</v>
      </c>
      <c r="C21" s="12">
        <v>42.193145999999999</v>
      </c>
      <c r="D21" s="25">
        <v>200</v>
      </c>
      <c r="E21" s="28"/>
      <c r="F21" s="27">
        <f t="shared" si="0"/>
        <v>13.272364949670665</v>
      </c>
      <c r="G21" s="27">
        <f t="shared" si="0"/>
        <v>15.518828783038092</v>
      </c>
      <c r="H21" s="27">
        <f t="shared" si="0"/>
        <v>28.555044643586925</v>
      </c>
      <c r="I21" s="27">
        <f t="shared" si="0"/>
        <v>7.7220714058635584</v>
      </c>
      <c r="J21" s="27">
        <f t="shared" si="0"/>
        <v>7.4170220976649262</v>
      </c>
      <c r="K21" s="27">
        <f t="shared" si="0"/>
        <v>21.47973445918845</v>
      </c>
      <c r="L21" s="27">
        <f t="shared" si="0"/>
        <v>14.029015271117677</v>
      </c>
      <c r="M21" s="27">
        <f t="shared" si="0"/>
        <v>7.3282758026508015</v>
      </c>
      <c r="N21" s="27">
        <f t="shared" si="0"/>
        <v>10.317325438176725</v>
      </c>
      <c r="O21" s="27">
        <f t="shared" si="0"/>
        <v>10.970739821783022</v>
      </c>
    </row>
    <row r="22" spans="1:15" x14ac:dyDescent="0.2">
      <c r="A22" s="4">
        <v>6</v>
      </c>
      <c r="B22" s="12">
        <v>-88.340378000000001</v>
      </c>
      <c r="C22" s="12">
        <v>42.161355999999998</v>
      </c>
      <c r="D22" s="25">
        <v>200</v>
      </c>
      <c r="E22" s="28"/>
      <c r="F22" s="27">
        <f t="shared" si="0"/>
        <v>29.313407463698514</v>
      </c>
      <c r="G22" s="27">
        <f t="shared" si="0"/>
        <v>28.683437071815948</v>
      </c>
      <c r="H22" s="27">
        <f t="shared" si="0"/>
        <v>44.849158278086009</v>
      </c>
      <c r="I22" s="27">
        <f t="shared" si="0"/>
        <v>10.046395644847939</v>
      </c>
      <c r="J22" s="27">
        <f t="shared" si="0"/>
        <v>19.147188144812144</v>
      </c>
      <c r="K22" s="27">
        <f t="shared" si="0"/>
        <v>38.674020605217919</v>
      </c>
      <c r="L22" s="27">
        <f t="shared" si="0"/>
        <v>25.703386483746137</v>
      </c>
      <c r="M22" s="27">
        <f t="shared" si="0"/>
        <v>24.761417625539305</v>
      </c>
      <c r="N22" s="27">
        <f t="shared" si="0"/>
        <v>27.621790362914851</v>
      </c>
      <c r="O22" s="27">
        <f t="shared" si="0"/>
        <v>11.195190274971544</v>
      </c>
    </row>
    <row r="23" spans="1:15" x14ac:dyDescent="0.2">
      <c r="A23" s="4">
        <v>7</v>
      </c>
      <c r="B23" s="12">
        <v>-87.708820000000003</v>
      </c>
      <c r="C23" s="12">
        <v>42.074921000000003</v>
      </c>
      <c r="D23" s="25">
        <v>200</v>
      </c>
      <c r="E23" s="28"/>
      <c r="F23" s="27">
        <f t="shared" si="0"/>
        <v>14.673811416254408</v>
      </c>
      <c r="G23" s="27">
        <f t="shared" si="0"/>
        <v>30.112958833030309</v>
      </c>
      <c r="H23" s="27">
        <f t="shared" si="0"/>
        <v>1.8240664406217426</v>
      </c>
      <c r="I23" s="27">
        <f t="shared" si="0"/>
        <v>34.973032955118441</v>
      </c>
      <c r="J23" s="27">
        <f t="shared" si="0"/>
        <v>31.140514797924517</v>
      </c>
      <c r="K23" s="27">
        <f t="shared" si="0"/>
        <v>7.1385656108070057</v>
      </c>
      <c r="L23" s="27">
        <f t="shared" si="0"/>
        <v>20.584739902651098</v>
      </c>
      <c r="M23" s="27">
        <f t="shared" si="0"/>
        <v>20.363775020031774</v>
      </c>
      <c r="N23" s="27">
        <f t="shared" si="0"/>
        <v>20.563904200802806</v>
      </c>
      <c r="O23" s="27">
        <f t="shared" si="0"/>
        <v>33.893231854159325</v>
      </c>
    </row>
    <row r="24" spans="1:15" x14ac:dyDescent="0.2">
      <c r="A24" s="4">
        <v>8</v>
      </c>
      <c r="B24" s="12">
        <v>-87.829870999999997</v>
      </c>
      <c r="C24" s="12">
        <v>42.010730000000002</v>
      </c>
      <c r="D24" s="25">
        <v>200</v>
      </c>
      <c r="E24" s="28"/>
      <c r="F24" s="27">
        <f t="shared" si="0"/>
        <v>8.7530435498004984</v>
      </c>
      <c r="G24" s="27">
        <f t="shared" si="0"/>
        <v>29.312821775200891</v>
      </c>
      <c r="H24" s="27">
        <f t="shared" si="0"/>
        <v>9.3618048486759218</v>
      </c>
      <c r="I24" s="27">
        <f t="shared" si="0"/>
        <v>28.684305813889274</v>
      </c>
      <c r="J24" s="27">
        <f t="shared" si="0"/>
        <v>27.309255944179061</v>
      </c>
      <c r="K24" s="27">
        <f t="shared" si="0"/>
        <v>10.207161753626426</v>
      </c>
      <c r="L24" s="27">
        <f t="shared" si="0"/>
        <v>11.739009064853203</v>
      </c>
      <c r="M24" s="27">
        <f t="shared" si="0"/>
        <v>16.016459954538089</v>
      </c>
      <c r="N24" s="27">
        <f t="shared" si="0"/>
        <v>18.473596361420864</v>
      </c>
      <c r="O24" s="27">
        <f t="shared" si="0"/>
        <v>25.982307965704635</v>
      </c>
    </row>
    <row r="25" spans="1:15" x14ac:dyDescent="0.2">
      <c r="A25" s="4">
        <v>9</v>
      </c>
      <c r="B25" s="12">
        <v>-88.019032999999993</v>
      </c>
      <c r="C25" s="12">
        <v>42.282063000000001</v>
      </c>
      <c r="D25" s="25">
        <v>200</v>
      </c>
      <c r="E25" s="28"/>
      <c r="F25" s="27">
        <f t="shared" si="0"/>
        <v>14.300567705763605</v>
      </c>
      <c r="G25" s="27">
        <f t="shared" si="0"/>
        <v>8.242942000713958</v>
      </c>
      <c r="H25" s="27">
        <f t="shared" si="0"/>
        <v>27.220940849410713</v>
      </c>
      <c r="I25" s="27">
        <f t="shared" si="0"/>
        <v>13.710595349114241</v>
      </c>
      <c r="J25" s="27">
        <f t="shared" si="0"/>
        <v>5.7221725618106136</v>
      </c>
      <c r="K25" s="27">
        <f t="shared" si="0"/>
        <v>18.843116887795468</v>
      </c>
      <c r="L25" s="27">
        <f t="shared" si="0"/>
        <v>18.818228087871191</v>
      </c>
      <c r="M25" s="27">
        <f t="shared" si="0"/>
        <v>7.1113747903861935</v>
      </c>
      <c r="N25" s="27">
        <f t="shared" si="0"/>
        <v>5.251979343745738</v>
      </c>
      <c r="O25" s="27">
        <f t="shared" si="0"/>
        <v>18.716497833386445</v>
      </c>
    </row>
    <row r="26" spans="1:15" x14ac:dyDescent="0.2">
      <c r="A26" s="4">
        <v>10</v>
      </c>
      <c r="B26" s="12">
        <v>-88.412616999999997</v>
      </c>
      <c r="C26" s="12">
        <v>42.175317999999997</v>
      </c>
      <c r="D26" s="25">
        <v>125</v>
      </c>
      <c r="E26" s="28"/>
      <c r="F26" s="27">
        <f t="shared" si="0"/>
        <v>34.385567597753415</v>
      </c>
      <c r="G26" s="27">
        <f t="shared" si="0"/>
        <v>32.417870600946102</v>
      </c>
      <c r="H26" s="27">
        <f t="shared" si="0"/>
        <v>49.925092439570456</v>
      </c>
      <c r="I26" s="27">
        <f t="shared" si="0"/>
        <v>14.769093360788371</v>
      </c>
      <c r="J26" s="27">
        <f t="shared" si="0"/>
        <v>23.222881528778938</v>
      </c>
      <c r="K26" s="27">
        <f t="shared" si="0"/>
        <v>43.685516244857055</v>
      </c>
      <c r="L26" s="27">
        <f t="shared" si="0"/>
        <v>30.670700232301208</v>
      </c>
      <c r="M26" s="27">
        <f t="shared" si="0"/>
        <v>29.697358866492841</v>
      </c>
      <c r="N26" s="27">
        <f t="shared" si="0"/>
        <v>32.333836570992794</v>
      </c>
      <c r="O26" s="27">
        <f t="shared" si="0"/>
        <v>16.077371620376287</v>
      </c>
    </row>
    <row r="27" spans="1:15" x14ac:dyDescent="0.2">
      <c r="A27" s="4">
        <v>11</v>
      </c>
      <c r="B27" s="12">
        <v>-87.733322999999999</v>
      </c>
      <c r="C27" s="12">
        <v>42.104453999999997</v>
      </c>
      <c r="D27" s="25">
        <v>125</v>
      </c>
      <c r="E27" s="28"/>
      <c r="F27" s="27">
        <f t="shared" si="0"/>
        <v>12.884378784351625</v>
      </c>
      <c r="G27" s="27">
        <f t="shared" si="0"/>
        <v>27.467205751198158</v>
      </c>
      <c r="H27" s="27">
        <f t="shared" si="0"/>
        <v>4.4050220633549095</v>
      </c>
      <c r="I27" s="27">
        <f t="shared" si="0"/>
        <v>32.868666966864794</v>
      </c>
      <c r="J27" s="27">
        <f t="shared" si="0"/>
        <v>28.673652191142835</v>
      </c>
      <c r="K27" s="27">
        <f t="shared" si="0"/>
        <v>4.4999324548982766</v>
      </c>
      <c r="L27" s="27">
        <f t="shared" si="0"/>
        <v>19.520803700120741</v>
      </c>
      <c r="M27" s="27">
        <f t="shared" si="0"/>
        <v>18.075097340048391</v>
      </c>
      <c r="N27" s="27">
        <f t="shared" si="0"/>
        <v>18.010528039973121</v>
      </c>
      <c r="O27" s="27">
        <f t="shared" si="0"/>
        <v>32.244890862563999</v>
      </c>
    </row>
    <row r="28" spans="1:15" x14ac:dyDescent="0.2">
      <c r="A28" s="4">
        <v>12</v>
      </c>
      <c r="B28" s="12">
        <v>-87.831427000000005</v>
      </c>
      <c r="C28" s="12">
        <v>42.130895000000002</v>
      </c>
      <c r="D28" s="25">
        <v>125</v>
      </c>
      <c r="E28" s="28"/>
      <c r="F28" s="27">
        <f t="shared" si="0"/>
        <v>6.472655087550355</v>
      </c>
      <c r="G28" s="27">
        <f t="shared" si="0"/>
        <v>21.910553972055933</v>
      </c>
      <c r="H28" s="27">
        <f t="shared" si="0"/>
        <v>10.648615405882625</v>
      </c>
      <c r="I28" s="27">
        <f t="shared" si="0"/>
        <v>25.874683274629401</v>
      </c>
      <c r="J28" s="27">
        <f t="shared" si="0"/>
        <v>21.898990957629948</v>
      </c>
      <c r="K28" s="27">
        <f t="shared" si="0"/>
        <v>3.7854140516455002</v>
      </c>
      <c r="L28" s="27">
        <f t="shared" si="0"/>
        <v>14.313543567628214</v>
      </c>
      <c r="M28" s="27">
        <f t="shared" si="0"/>
        <v>11.080011471896347</v>
      </c>
      <c r="N28" s="27">
        <f t="shared" si="0"/>
        <v>11.59642611162546</v>
      </c>
      <c r="O28" s="27">
        <f t="shared" si="0"/>
        <v>25.672855263144932</v>
      </c>
    </row>
    <row r="29" spans="1:15" x14ac:dyDescent="0.2">
      <c r="A29" s="4">
        <v>13</v>
      </c>
      <c r="B29" s="12">
        <v>-88.264121000000003</v>
      </c>
      <c r="C29" s="12">
        <v>42.103893999999997</v>
      </c>
      <c r="D29" s="25">
        <v>125</v>
      </c>
      <c r="E29" s="28"/>
      <c r="F29" s="27">
        <f t="shared" si="0"/>
        <v>23.74586914813608</v>
      </c>
      <c r="G29" s="27">
        <f t="shared" si="0"/>
        <v>27.378193662847984</v>
      </c>
      <c r="H29" s="27">
        <f t="shared" si="0"/>
        <v>39.101580155287813</v>
      </c>
      <c r="I29" s="27">
        <f t="shared" si="0"/>
        <v>7.9717745477655457</v>
      </c>
      <c r="J29" s="27">
        <f t="shared" si="0"/>
        <v>17.644753861712299</v>
      </c>
      <c r="K29" s="27">
        <f t="shared" si="0"/>
        <v>33.555495688194</v>
      </c>
      <c r="L29" s="27">
        <f t="shared" si="0"/>
        <v>19.341671819168148</v>
      </c>
      <c r="M29" s="27">
        <f t="shared" si="0"/>
        <v>20.246183007636688</v>
      </c>
      <c r="N29" s="27">
        <f t="shared" si="0"/>
        <v>23.904189936921135</v>
      </c>
      <c r="O29" s="27">
        <f t="shared" si="0"/>
        <v>4.7215494914695881</v>
      </c>
    </row>
    <row r="30" spans="1:15" x14ac:dyDescent="0.2">
      <c r="A30" s="4">
        <v>14</v>
      </c>
      <c r="B30" s="12">
        <v>-87.954209000000006</v>
      </c>
      <c r="C30" s="12">
        <v>42.286881000000001</v>
      </c>
      <c r="D30" s="25">
        <v>125</v>
      </c>
      <c r="E30" s="28"/>
      <c r="F30" s="27">
        <f t="shared" si="0"/>
        <v>13.109049189463082</v>
      </c>
      <c r="G30" s="27">
        <f t="shared" si="0"/>
        <v>8.4204666267230586</v>
      </c>
      <c r="H30" s="27">
        <f t="shared" si="0"/>
        <v>23.975372704335129</v>
      </c>
      <c r="I30" s="27">
        <f t="shared" si="0"/>
        <v>17.987907466177198</v>
      </c>
      <c r="J30" s="27">
        <f t="shared" si="0"/>
        <v>10.100224582242985</v>
      </c>
      <c r="K30" s="27">
        <f t="shared" si="0"/>
        <v>15.287071670917653</v>
      </c>
      <c r="L30" s="27">
        <f t="shared" si="0"/>
        <v>19.364294518307851</v>
      </c>
      <c r="M30" s="27">
        <f t="shared" si="0"/>
        <v>7.2431028717370953</v>
      </c>
      <c r="N30" s="27">
        <f t="shared" si="0"/>
        <v>2.561307363781725</v>
      </c>
      <c r="O30" s="27">
        <f t="shared" si="0"/>
        <v>22.167474390461361</v>
      </c>
    </row>
    <row r="31" spans="1:15" x14ac:dyDescent="0.2">
      <c r="A31" s="4">
        <v>15</v>
      </c>
      <c r="B31" s="12">
        <v>-88.106448</v>
      </c>
      <c r="C31" s="12">
        <v>42.357095999999999</v>
      </c>
      <c r="D31" s="25">
        <v>125</v>
      </c>
      <c r="E31" s="28"/>
      <c r="F31" s="27">
        <f t="shared" si="0"/>
        <v>21.913471209032824</v>
      </c>
      <c r="G31" s="27">
        <f t="shared" si="0"/>
        <v>7.9190629716602423</v>
      </c>
      <c r="H31" s="27">
        <f t="shared" si="0"/>
        <v>35.149925381842763</v>
      </c>
      <c r="I31" s="27">
        <f t="shared" si="0"/>
        <v>12.616085349628696</v>
      </c>
      <c r="J31" s="27">
        <f t="shared" si="0"/>
        <v>3.964666940503466</v>
      </c>
      <c r="K31" s="27">
        <f t="shared" si="0"/>
        <v>26.675176000714924</v>
      </c>
      <c r="L31" s="27">
        <f t="shared" si="0"/>
        <v>25.050593247049498</v>
      </c>
      <c r="M31" s="27">
        <f t="shared" si="0"/>
        <v>14.598112664323518</v>
      </c>
      <c r="N31" s="27">
        <f t="shared" si="0"/>
        <v>13.081921416562427</v>
      </c>
      <c r="O31" s="27">
        <f t="shared" si="0"/>
        <v>20.179895514821748</v>
      </c>
    </row>
    <row r="32" spans="1:15" x14ac:dyDescent="0.2">
      <c r="A32" s="4">
        <v>16</v>
      </c>
      <c r="B32" s="12">
        <v>-87.941719000000006</v>
      </c>
      <c r="C32" s="12">
        <v>42.095416999999998</v>
      </c>
      <c r="D32" s="25">
        <v>125</v>
      </c>
      <c r="E32" s="28"/>
      <c r="F32" s="27">
        <f t="shared" si="0"/>
        <v>1.5316117147799218</v>
      </c>
      <c r="G32" s="27">
        <f t="shared" si="0"/>
        <v>21.397508425161313</v>
      </c>
      <c r="H32" s="27">
        <f t="shared" si="0"/>
        <v>16.970462518884332</v>
      </c>
      <c r="I32" s="27">
        <f t="shared" si="0"/>
        <v>19.226956025456733</v>
      </c>
      <c r="J32" s="27">
        <f t="shared" si="0"/>
        <v>17.847817861151295</v>
      </c>
      <c r="K32" s="27">
        <f t="shared" si="0"/>
        <v>11.777056731834923</v>
      </c>
      <c r="L32" s="27">
        <f t="shared" si="0"/>
        <v>7.1349933191872195</v>
      </c>
      <c r="M32" s="27">
        <f t="shared" si="0"/>
        <v>6.8343713204201348</v>
      </c>
      <c r="N32" s="27">
        <f t="shared" si="0"/>
        <v>10.681520669120722</v>
      </c>
      <c r="O32" s="27">
        <f t="shared" si="0"/>
        <v>17.853109501844255</v>
      </c>
    </row>
    <row r="33" spans="1:15" x14ac:dyDescent="0.2">
      <c r="A33" s="4">
        <v>17</v>
      </c>
      <c r="B33" s="12">
        <v>-87.946543000000005</v>
      </c>
      <c r="C33" s="12">
        <v>42.131411999999997</v>
      </c>
      <c r="D33" s="25">
        <v>125</v>
      </c>
      <c r="E33" s="28"/>
      <c r="F33" s="27">
        <f t="shared" ref="F33:O48" si="1">69*SQRT(($B33-LOOKUP(F$16,$A$3:$A$12,$B$3:$B$12))^2+($C33-LOOKUP(F$16,$A$3:$A$12,$C$3:$C$12))^2)</f>
        <v>2.8376073560788413</v>
      </c>
      <c r="G33" s="27">
        <f t="shared" si="1"/>
        <v>18.896071036786278</v>
      </c>
      <c r="H33" s="27">
        <f t="shared" si="1"/>
        <v>17.914952046468876</v>
      </c>
      <c r="I33" s="27">
        <f t="shared" si="1"/>
        <v>18.117561210805118</v>
      </c>
      <c r="J33" s="27">
        <f t="shared" si="1"/>
        <v>15.730027413429905</v>
      </c>
      <c r="K33" s="27">
        <f t="shared" si="1"/>
        <v>11.562819930591328</v>
      </c>
      <c r="L33" s="27">
        <f t="shared" si="1"/>
        <v>9.1535007285338406</v>
      </c>
      <c r="M33" s="27">
        <f t="shared" si="1"/>
        <v>4.4900596537197988</v>
      </c>
      <c r="N33" s="27">
        <f t="shared" si="1"/>
        <v>8.1860480408604879</v>
      </c>
      <c r="O33" s="27">
        <f t="shared" si="1"/>
        <v>17.844691981294218</v>
      </c>
    </row>
    <row r="34" spans="1:15" x14ac:dyDescent="0.2">
      <c r="A34" s="4">
        <v>18</v>
      </c>
      <c r="B34" s="12">
        <v>-88.079937000000001</v>
      </c>
      <c r="C34" s="12">
        <v>42.024084000000002</v>
      </c>
      <c r="D34" s="25">
        <v>125</v>
      </c>
      <c r="E34" s="28"/>
      <c r="F34" s="27">
        <f t="shared" si="1"/>
        <v>12.215744687984584</v>
      </c>
      <c r="G34" s="27">
        <f t="shared" si="1"/>
        <v>26.518160848030423</v>
      </c>
      <c r="H34" s="27">
        <f t="shared" si="1"/>
        <v>26.276570091281272</v>
      </c>
      <c r="I34" s="27">
        <f t="shared" si="1"/>
        <v>14.69579537017403</v>
      </c>
      <c r="J34" s="27">
        <f t="shared" si="1"/>
        <v>19.088468460356136</v>
      </c>
      <c r="K34" s="27">
        <f t="shared" si="1"/>
        <v>22.44537684785044</v>
      </c>
      <c r="L34" s="27">
        <f t="shared" si="1"/>
        <v>5.6006084921217552</v>
      </c>
      <c r="M34" s="27">
        <f t="shared" si="1"/>
        <v>13.02980715832938</v>
      </c>
      <c r="N34" s="27">
        <f t="shared" si="1"/>
        <v>17.982631555532091</v>
      </c>
      <c r="O34" s="27">
        <f t="shared" si="1"/>
        <v>9.1387167218392928</v>
      </c>
    </row>
    <row r="35" spans="1:15" x14ac:dyDescent="0.2">
      <c r="A35" s="4">
        <v>19</v>
      </c>
      <c r="B35" s="12">
        <v>-87.758480000000006</v>
      </c>
      <c r="C35" s="12">
        <v>42.134576000000003</v>
      </c>
      <c r="D35" s="25">
        <v>125</v>
      </c>
      <c r="E35" s="28"/>
      <c r="F35" s="27">
        <f t="shared" si="1"/>
        <v>11.397373585520924</v>
      </c>
      <c r="G35" s="27">
        <f t="shared" si="1"/>
        <v>24.761465995532497</v>
      </c>
      <c r="H35" s="27">
        <f t="shared" si="1"/>
        <v>7.0949349149898557</v>
      </c>
      <c r="I35" s="27">
        <f t="shared" si="1"/>
        <v>30.797522962860558</v>
      </c>
      <c r="J35" s="27">
        <f t="shared" si="1"/>
        <v>26.183750866670916</v>
      </c>
      <c r="K35" s="27">
        <f t="shared" si="1"/>
        <v>1.8268851764504623</v>
      </c>
      <c r="L35" s="27">
        <f t="shared" si="1"/>
        <v>18.751134374429942</v>
      </c>
      <c r="M35" s="27">
        <f t="shared" si="1"/>
        <v>15.845258082813942</v>
      </c>
      <c r="N35" s="27">
        <f t="shared" si="1"/>
        <v>15.429271760129433</v>
      </c>
      <c r="O35" s="27">
        <f t="shared" si="1"/>
        <v>30.69673828418788</v>
      </c>
    </row>
    <row r="36" spans="1:15" x14ac:dyDescent="0.2">
      <c r="A36" s="4">
        <v>20</v>
      </c>
      <c r="B36" s="12">
        <v>-87.935300999999995</v>
      </c>
      <c r="C36" s="12">
        <v>42.198490999999997</v>
      </c>
      <c r="D36" s="25">
        <v>125</v>
      </c>
      <c r="E36" s="28"/>
      <c r="F36" s="27">
        <f t="shared" si="1"/>
        <v>6.8773991860293391</v>
      </c>
      <c r="G36" s="27">
        <f t="shared" si="1"/>
        <v>14.603216741663722</v>
      </c>
      <c r="H36" s="27">
        <f t="shared" si="1"/>
        <v>19.198391378029189</v>
      </c>
      <c r="I36" s="27">
        <f t="shared" si="1"/>
        <v>18.264527784862675</v>
      </c>
      <c r="J36" s="27">
        <f t="shared" si="1"/>
        <v>13.349286767614224</v>
      </c>
      <c r="K36" s="27">
        <f t="shared" si="1"/>
        <v>11.225979313360282</v>
      </c>
      <c r="L36" s="27">
        <f t="shared" si="1"/>
        <v>13.750718053396453</v>
      </c>
      <c r="M36" s="27">
        <f t="shared" si="1"/>
        <v>3.3631069691560214</v>
      </c>
      <c r="N36" s="27">
        <f t="shared" si="1"/>
        <v>3.6960033284623077</v>
      </c>
      <c r="O36" s="27">
        <f t="shared" si="1"/>
        <v>20.010675436976612</v>
      </c>
    </row>
    <row r="37" spans="1:15" x14ac:dyDescent="0.2">
      <c r="A37" s="4">
        <v>21</v>
      </c>
      <c r="B37" s="12">
        <v>-88.232376000000002</v>
      </c>
      <c r="C37" s="12">
        <v>42.219900000000003</v>
      </c>
      <c r="D37" s="25">
        <v>125</v>
      </c>
      <c r="E37" s="28"/>
      <c r="F37" s="27">
        <f t="shared" si="1"/>
        <v>23.087154124428995</v>
      </c>
      <c r="G37" s="27">
        <f t="shared" si="1"/>
        <v>20.285837517961486</v>
      </c>
      <c r="H37" s="27">
        <f t="shared" si="1"/>
        <v>38.559223480318444</v>
      </c>
      <c r="I37" s="27">
        <f t="shared" si="1"/>
        <v>2.6221955314460716</v>
      </c>
      <c r="J37" s="27">
        <f t="shared" si="1"/>
        <v>10.675933523825524</v>
      </c>
      <c r="K37" s="27">
        <f t="shared" si="1"/>
        <v>31.584372617564263</v>
      </c>
      <c r="L37" s="27">
        <f t="shared" si="1"/>
        <v>21.60665512764875</v>
      </c>
      <c r="M37" s="27">
        <f t="shared" si="1"/>
        <v>17.412181834124652</v>
      </c>
      <c r="N37" s="27">
        <f t="shared" si="1"/>
        <v>19.594325387854859</v>
      </c>
      <c r="O37" s="27">
        <f t="shared" si="1"/>
        <v>9.9082211019507227</v>
      </c>
    </row>
    <row r="38" spans="1:15" x14ac:dyDescent="0.2">
      <c r="A38" s="4">
        <v>22</v>
      </c>
      <c r="B38" s="12">
        <v>-88.128347000000005</v>
      </c>
      <c r="C38" s="12">
        <v>42.158912000000001</v>
      </c>
      <c r="D38" s="25">
        <v>125</v>
      </c>
      <c r="E38" s="28"/>
      <c r="F38" s="27">
        <f t="shared" si="1"/>
        <v>14.939590917573325</v>
      </c>
      <c r="G38" s="27">
        <f t="shared" si="1"/>
        <v>18.84551264530721</v>
      </c>
      <c r="H38" s="27">
        <f t="shared" si="1"/>
        <v>30.496358954216909</v>
      </c>
      <c r="I38" s="27">
        <f t="shared" si="1"/>
        <v>5.6992396742400873</v>
      </c>
      <c r="J38" s="27">
        <f t="shared" si="1"/>
        <v>9.9296193212243011</v>
      </c>
      <c r="K38" s="27">
        <f t="shared" si="1"/>
        <v>24.043807775484446</v>
      </c>
      <c r="L38" s="27">
        <f t="shared" si="1"/>
        <v>13.564728962439434</v>
      </c>
      <c r="M38" s="27">
        <f t="shared" si="1"/>
        <v>10.242792618198555</v>
      </c>
      <c r="N38" s="27">
        <f t="shared" si="1"/>
        <v>13.818044838704067</v>
      </c>
      <c r="O38" s="27">
        <f t="shared" si="1"/>
        <v>7.3546543456802489</v>
      </c>
    </row>
    <row r="39" spans="1:15" x14ac:dyDescent="0.2">
      <c r="A39" s="4">
        <v>23</v>
      </c>
      <c r="B39" s="12">
        <v>-88.274748000000002</v>
      </c>
      <c r="C39" s="12">
        <v>42.339190000000002</v>
      </c>
      <c r="D39" s="25">
        <v>125</v>
      </c>
      <c r="E39" s="28"/>
      <c r="F39" s="27">
        <f t="shared" si="1"/>
        <v>29.521841678910349</v>
      </c>
      <c r="G39" s="27">
        <f t="shared" si="1"/>
        <v>19.416398884310357</v>
      </c>
      <c r="H39" s="27">
        <f t="shared" si="1"/>
        <v>44.394737249303041</v>
      </c>
      <c r="I39" s="27">
        <f t="shared" si="1"/>
        <v>10.901371034628752</v>
      </c>
      <c r="J39" s="27">
        <f t="shared" si="1"/>
        <v>12.357112042652172</v>
      </c>
      <c r="K39" s="27">
        <f t="shared" si="1"/>
        <v>36.548410922428026</v>
      </c>
      <c r="L39" s="27">
        <f t="shared" si="1"/>
        <v>29.585838602863078</v>
      </c>
      <c r="M39" s="27">
        <f t="shared" si="1"/>
        <v>22.784863652181528</v>
      </c>
      <c r="N39" s="27">
        <f t="shared" si="1"/>
        <v>23.237343768913099</v>
      </c>
      <c r="O39" s="27">
        <f t="shared" si="1"/>
        <v>18.612961936098539</v>
      </c>
    </row>
    <row r="40" spans="1:15" x14ac:dyDescent="0.2">
      <c r="A40" s="4">
        <v>24</v>
      </c>
      <c r="B40" s="12">
        <v>-87.838279999999997</v>
      </c>
      <c r="C40" s="12">
        <v>42.251683999999997</v>
      </c>
      <c r="D40" s="25">
        <v>125</v>
      </c>
      <c r="E40" s="28"/>
      <c r="F40" s="27">
        <f t="shared" si="1"/>
        <v>11.888480594794839</v>
      </c>
      <c r="G40" s="27">
        <f t="shared" si="1"/>
        <v>15.140901018526659</v>
      </c>
      <c r="H40" s="27">
        <f t="shared" si="1"/>
        <v>16.872975388259455</v>
      </c>
      <c r="I40" s="27">
        <f t="shared" si="1"/>
        <v>25.212168912111306</v>
      </c>
      <c r="J40" s="27">
        <f t="shared" si="1"/>
        <v>18.363827826812361</v>
      </c>
      <c r="K40" s="27">
        <f t="shared" si="1"/>
        <v>8.0869042811704404</v>
      </c>
      <c r="L40" s="27">
        <f t="shared" si="1"/>
        <v>20.065185081947746</v>
      </c>
      <c r="M40" s="27">
        <f t="shared" si="1"/>
        <v>10.93221722065751</v>
      </c>
      <c r="N40" s="27">
        <f t="shared" si="1"/>
        <v>7.7095556845269417</v>
      </c>
      <c r="O40" s="27">
        <f t="shared" si="1"/>
        <v>27.627306546473779</v>
      </c>
    </row>
    <row r="41" spans="1:15" x14ac:dyDescent="0.2">
      <c r="A41" s="4">
        <v>25</v>
      </c>
      <c r="B41" s="12">
        <v>-87.757687000000004</v>
      </c>
      <c r="C41" s="12">
        <v>42.026237999999999</v>
      </c>
      <c r="D41" s="25">
        <v>125</v>
      </c>
      <c r="E41" s="28"/>
      <c r="F41" s="27">
        <f t="shared" si="1"/>
        <v>12.301820075927406</v>
      </c>
      <c r="G41" s="27">
        <f t="shared" si="1"/>
        <v>30.735114401291572</v>
      </c>
      <c r="H41" s="27">
        <f t="shared" si="1"/>
        <v>4.3048605157999331</v>
      </c>
      <c r="I41" s="27">
        <f t="shared" si="1"/>
        <v>32.790178127916491</v>
      </c>
      <c r="J41" s="27">
        <f t="shared" si="1"/>
        <v>30.244032790956553</v>
      </c>
      <c r="K41" s="27">
        <f t="shared" si="1"/>
        <v>8.6772548274492589</v>
      </c>
      <c r="L41" s="27">
        <f t="shared" si="1"/>
        <v>16.75709608794088</v>
      </c>
      <c r="M41" s="27">
        <f t="shared" si="1"/>
        <v>19.0114922203799</v>
      </c>
      <c r="N41" s="27">
        <f t="shared" si="1"/>
        <v>20.358358808128223</v>
      </c>
      <c r="O41" s="27">
        <f t="shared" si="1"/>
        <v>30.744215227917049</v>
      </c>
    </row>
    <row r="42" spans="1:15" x14ac:dyDescent="0.2">
      <c r="A42" s="4">
        <v>26</v>
      </c>
      <c r="B42" s="12">
        <v>-87.983101000000005</v>
      </c>
      <c r="C42" s="12">
        <v>42.087291999999998</v>
      </c>
      <c r="D42" s="25">
        <v>125</v>
      </c>
      <c r="E42" s="28"/>
      <c r="F42" s="27">
        <f t="shared" si="1"/>
        <v>4.4413866621661455</v>
      </c>
      <c r="G42" s="27">
        <f t="shared" si="1"/>
        <v>21.60833567220914</v>
      </c>
      <c r="H42" s="27">
        <f t="shared" si="1"/>
        <v>19.702716450349449</v>
      </c>
      <c r="I42" s="27">
        <f t="shared" si="1"/>
        <v>16.865986805487132</v>
      </c>
      <c r="J42" s="27">
        <f t="shared" si="1"/>
        <v>16.747263678668574</v>
      </c>
      <c r="K42" s="27">
        <f t="shared" si="1"/>
        <v>14.666730220566295</v>
      </c>
      <c r="L42" s="27">
        <f t="shared" si="1"/>
        <v>5.4591295902244479</v>
      </c>
      <c r="M42" s="27">
        <f t="shared" si="1"/>
        <v>6.7937998311458028</v>
      </c>
      <c r="N42" s="27">
        <f t="shared" si="1"/>
        <v>11.456819812795734</v>
      </c>
      <c r="O42" s="27">
        <f t="shared" si="1"/>
        <v>14.974486361904395</v>
      </c>
    </row>
    <row r="43" spans="1:15" x14ac:dyDescent="0.2">
      <c r="A43" s="4">
        <v>27</v>
      </c>
      <c r="B43" s="12">
        <v>-87.839229000000003</v>
      </c>
      <c r="C43" s="12">
        <v>42.452137</v>
      </c>
      <c r="D43" s="25">
        <v>125</v>
      </c>
      <c r="E43" s="28"/>
      <c r="F43" s="27">
        <f t="shared" si="1"/>
        <v>24.928432950765394</v>
      </c>
      <c r="G43" s="27">
        <f t="shared" si="1"/>
        <v>11.66193517992645</v>
      </c>
      <c r="H43" s="27">
        <f t="shared" si="1"/>
        <v>29.363442806333573</v>
      </c>
      <c r="I43" s="27">
        <f t="shared" si="1"/>
        <v>30.370095938946314</v>
      </c>
      <c r="J43" s="27">
        <f t="shared" si="1"/>
        <v>20.831508100490296</v>
      </c>
      <c r="K43" s="27">
        <f t="shared" si="1"/>
        <v>21.244251904946346</v>
      </c>
      <c r="L43" s="27">
        <f t="shared" si="1"/>
        <v>32.461727504875881</v>
      </c>
      <c r="M43" s="27">
        <f t="shared" si="1"/>
        <v>20.865489225645479</v>
      </c>
      <c r="N43" s="27">
        <f t="shared" si="1"/>
        <v>15.904399898795635</v>
      </c>
      <c r="O43" s="27">
        <f t="shared" si="1"/>
        <v>35.763150714398982</v>
      </c>
    </row>
    <row r="44" spans="1:15" x14ac:dyDescent="0.2">
      <c r="A44" s="4">
        <v>28</v>
      </c>
      <c r="B44" s="12">
        <v>-87.914569999999998</v>
      </c>
      <c r="C44" s="12">
        <v>42.362721999999998</v>
      </c>
      <c r="D44" s="25">
        <v>125</v>
      </c>
      <c r="E44" s="28"/>
      <c r="F44" s="27">
        <f t="shared" si="1"/>
        <v>18.131689470372464</v>
      </c>
      <c r="G44" s="27">
        <f t="shared" si="1"/>
        <v>6.4314271083505341</v>
      </c>
      <c r="H44" s="27">
        <f t="shared" si="1"/>
        <v>26.168684071806439</v>
      </c>
      <c r="I44" s="27">
        <f t="shared" si="1"/>
        <v>22.67033134848343</v>
      </c>
      <c r="J44" s="27">
        <f t="shared" si="1"/>
        <v>13.506797882918756</v>
      </c>
      <c r="K44" s="27">
        <f t="shared" si="1"/>
        <v>17.368238092852664</v>
      </c>
      <c r="L44" s="27">
        <f t="shared" si="1"/>
        <v>25.04149594992332</v>
      </c>
      <c r="M44" s="27">
        <f t="shared" si="1"/>
        <v>13.075965957822353</v>
      </c>
      <c r="N44" s="27">
        <f t="shared" si="1"/>
        <v>8.1529665919850061</v>
      </c>
      <c r="O44" s="27">
        <f t="shared" si="1"/>
        <v>27.720659976451451</v>
      </c>
    </row>
    <row r="45" spans="1:15" x14ac:dyDescent="0.2">
      <c r="A45" s="4">
        <v>29</v>
      </c>
      <c r="B45" s="12">
        <v>-87.728887</v>
      </c>
      <c r="C45" s="12">
        <v>42.004541000000003</v>
      </c>
      <c r="D45" s="25">
        <v>125</v>
      </c>
      <c r="E45" s="28"/>
      <c r="F45" s="27">
        <f t="shared" si="1"/>
        <v>14.740279847460528</v>
      </c>
      <c r="G45" s="27">
        <f t="shared" si="1"/>
        <v>33.083329159282499</v>
      </c>
      <c r="H45" s="27">
        <f t="shared" si="1"/>
        <v>3.7163911475309841</v>
      </c>
      <c r="I45" s="27">
        <f t="shared" si="1"/>
        <v>35.193495789157701</v>
      </c>
      <c r="J45" s="27">
        <f t="shared" si="1"/>
        <v>32.731092359733609</v>
      </c>
      <c r="K45" s="27">
        <f t="shared" si="1"/>
        <v>10.638282842707461</v>
      </c>
      <c r="L45" s="27">
        <f t="shared" si="1"/>
        <v>18.710588848068067</v>
      </c>
      <c r="M45" s="27">
        <f t="shared" si="1"/>
        <v>21.498636712943135</v>
      </c>
      <c r="N45" s="27">
        <f t="shared" si="1"/>
        <v>22.79518982727382</v>
      </c>
      <c r="O45" s="27">
        <f t="shared" si="1"/>
        <v>32.921137193320916</v>
      </c>
    </row>
    <row r="46" spans="1:15" x14ac:dyDescent="0.2">
      <c r="A46" s="4">
        <v>30</v>
      </c>
      <c r="B46" s="12">
        <v>-88.035537000000005</v>
      </c>
      <c r="C46" s="12">
        <v>42.121653999999999</v>
      </c>
      <c r="D46" s="25">
        <v>125</v>
      </c>
      <c r="E46" s="28"/>
      <c r="F46" s="27">
        <f t="shared" si="1"/>
        <v>8.1108594821195279</v>
      </c>
      <c r="G46" s="27">
        <f t="shared" si="1"/>
        <v>19.361770580674804</v>
      </c>
      <c r="H46" s="27">
        <f t="shared" si="1"/>
        <v>23.674077384740755</v>
      </c>
      <c r="I46" s="27">
        <f t="shared" si="1"/>
        <v>12.569780221574444</v>
      </c>
      <c r="J46" s="27">
        <f t="shared" si="1"/>
        <v>13.085058938295786</v>
      </c>
      <c r="K46" s="27">
        <f t="shared" si="1"/>
        <v>17.740201129037242</v>
      </c>
      <c r="L46" s="27">
        <f t="shared" si="1"/>
        <v>8.08493174607481</v>
      </c>
      <c r="M46" s="27">
        <f t="shared" si="1"/>
        <v>5.7471148423052352</v>
      </c>
      <c r="N46" s="27">
        <f t="shared" si="1"/>
        <v>10.642402638440599</v>
      </c>
      <c r="O46" s="27">
        <f t="shared" si="1"/>
        <v>11.706259068493319</v>
      </c>
    </row>
    <row r="47" spans="1:15" x14ac:dyDescent="0.2">
      <c r="A47" s="4">
        <v>31</v>
      </c>
      <c r="B47" s="12">
        <v>-88.034772000000004</v>
      </c>
      <c r="C47" s="12">
        <v>42.345610000000001</v>
      </c>
      <c r="D47" s="25">
        <v>125</v>
      </c>
      <c r="E47" s="28"/>
      <c r="F47" s="27">
        <f t="shared" si="1"/>
        <v>18.706113041568106</v>
      </c>
      <c r="G47" s="27">
        <f t="shared" si="1"/>
        <v>4.4543035823711197</v>
      </c>
      <c r="H47" s="27">
        <f t="shared" si="1"/>
        <v>30.815863814015287</v>
      </c>
      <c r="I47" s="27">
        <f t="shared" si="1"/>
        <v>15.196075401363322</v>
      </c>
      <c r="J47" s="27">
        <f t="shared" si="1"/>
        <v>5.4918816451121399</v>
      </c>
      <c r="K47" s="27">
        <f t="shared" si="1"/>
        <v>22.163079702151823</v>
      </c>
      <c r="L47" s="27">
        <f t="shared" si="1"/>
        <v>23.281050324328877</v>
      </c>
      <c r="M47" s="27">
        <f t="shared" si="1"/>
        <v>11.608337619960272</v>
      </c>
      <c r="N47" s="27">
        <f t="shared" si="1"/>
        <v>8.8167756353400168</v>
      </c>
      <c r="O47" s="27">
        <f t="shared" si="1"/>
        <v>21.583765148924513</v>
      </c>
    </row>
    <row r="48" spans="1:15" x14ac:dyDescent="0.2">
      <c r="A48" s="4">
        <v>32</v>
      </c>
      <c r="B48" s="12">
        <v>-88.286917000000003</v>
      </c>
      <c r="C48" s="12">
        <v>42.041013</v>
      </c>
      <c r="D48" s="25">
        <v>125</v>
      </c>
      <c r="E48" s="28"/>
      <c r="F48" s="27">
        <f t="shared" si="1"/>
        <v>25.642348772823873</v>
      </c>
      <c r="G48" s="27">
        <f t="shared" si="1"/>
        <v>31.709462639205061</v>
      </c>
      <c r="H48" s="27">
        <f t="shared" si="1"/>
        <v>40.502020297352281</v>
      </c>
      <c r="I48" s="27">
        <f t="shared" si="1"/>
        <v>12.502417496914058</v>
      </c>
      <c r="J48" s="27">
        <f t="shared" si="1"/>
        <v>22.038154007700982</v>
      </c>
      <c r="K48" s="27">
        <f t="shared" si="1"/>
        <v>35.776550639310429</v>
      </c>
      <c r="L48" s="27">
        <f t="shared" si="1"/>
        <v>19.912588415551234</v>
      </c>
      <c r="M48" s="27">
        <f t="shared" si="1"/>
        <v>23.267605748861602</v>
      </c>
      <c r="N48" s="27">
        <f t="shared" si="1"/>
        <v>27.35644480679348</v>
      </c>
      <c r="O48" s="27">
        <f t="shared" si="1"/>
        <v>6.572970225639037</v>
      </c>
    </row>
    <row r="49" spans="1:15" x14ac:dyDescent="0.2">
      <c r="A49" s="4">
        <v>33</v>
      </c>
      <c r="B49" s="12">
        <v>-87.680538999999996</v>
      </c>
      <c r="C49" s="12">
        <v>42.048251</v>
      </c>
      <c r="D49" s="25">
        <v>125</v>
      </c>
      <c r="E49" s="28"/>
      <c r="F49" s="27">
        <f t="shared" ref="F49:O64" si="2">69*SQRT(($B49-LOOKUP(F$16,$A$3:$A$12,$B$3:$B$12))^2+($C49-LOOKUP(F$16,$A$3:$A$12,$C$3:$C$12))^2)</f>
        <v>16.904229649831887</v>
      </c>
      <c r="G49" s="27">
        <f t="shared" si="2"/>
        <v>32.786451238495573</v>
      </c>
      <c r="H49" s="27">
        <f t="shared" si="2"/>
        <v>1.3482210183212586</v>
      </c>
      <c r="I49" s="27">
        <f t="shared" si="2"/>
        <v>37.340890691228552</v>
      </c>
      <c r="J49" s="27">
        <f t="shared" si="2"/>
        <v>33.755395882943326</v>
      </c>
      <c r="K49" s="27">
        <f t="shared" si="2"/>
        <v>9.817744602211091</v>
      </c>
      <c r="L49" s="27">
        <f t="shared" si="2"/>
        <v>22.200257507386148</v>
      </c>
      <c r="M49" s="27">
        <f t="shared" si="2"/>
        <v>22.884087051347503</v>
      </c>
      <c r="N49" s="27">
        <f t="shared" si="2"/>
        <v>23.226663686682567</v>
      </c>
      <c r="O49" s="27">
        <f t="shared" si="2"/>
        <v>35.909692845445996</v>
      </c>
    </row>
    <row r="50" spans="1:15" x14ac:dyDescent="0.2">
      <c r="A50" s="4">
        <v>34</v>
      </c>
      <c r="B50" s="12">
        <v>-87.797576000000007</v>
      </c>
      <c r="C50" s="12">
        <v>42.184593999999997</v>
      </c>
      <c r="D50" s="25">
        <v>75</v>
      </c>
      <c r="E50" s="28"/>
      <c r="F50" s="27">
        <f t="shared" si="2"/>
        <v>10.267742667876075</v>
      </c>
      <c r="G50" s="27">
        <f t="shared" si="2"/>
        <v>20.395916878966794</v>
      </c>
      <c r="H50" s="27">
        <f t="shared" si="2"/>
        <v>11.470743251147034</v>
      </c>
      <c r="I50" s="27">
        <f t="shared" si="2"/>
        <v>27.787596235257897</v>
      </c>
      <c r="J50" s="27">
        <f t="shared" si="2"/>
        <v>22.334994178053797</v>
      </c>
      <c r="K50" s="27">
        <f t="shared" si="2"/>
        <v>2.6773961555459791</v>
      </c>
      <c r="L50" s="27">
        <f t="shared" si="2"/>
        <v>18.444893923623358</v>
      </c>
      <c r="M50" s="27">
        <f t="shared" si="2"/>
        <v>12.749444281807383</v>
      </c>
      <c r="N50" s="27">
        <f t="shared" si="2"/>
        <v>11.444648056350555</v>
      </c>
      <c r="O50" s="27">
        <f t="shared" si="2"/>
        <v>28.689813395937534</v>
      </c>
    </row>
    <row r="51" spans="1:15" x14ac:dyDescent="0.2">
      <c r="A51" s="4">
        <v>35</v>
      </c>
      <c r="B51" s="12">
        <v>-87.935556000000005</v>
      </c>
      <c r="C51" s="12">
        <v>42.066051000000002</v>
      </c>
      <c r="D51" s="25">
        <v>75</v>
      </c>
      <c r="E51" s="28"/>
      <c r="F51" s="27">
        <f t="shared" si="2"/>
        <v>2.5766892540346178</v>
      </c>
      <c r="G51" s="27">
        <f t="shared" si="2"/>
        <v>23.467605381713835</v>
      </c>
      <c r="H51" s="27">
        <f t="shared" si="2"/>
        <v>16.291053976089557</v>
      </c>
      <c r="I51" s="27">
        <f t="shared" si="2"/>
        <v>20.453928237672393</v>
      </c>
      <c r="J51" s="27">
        <f t="shared" si="2"/>
        <v>19.731341600403901</v>
      </c>
      <c r="K51" s="27">
        <f t="shared" si="2"/>
        <v>12.196636376143255</v>
      </c>
      <c r="L51" s="27">
        <f t="shared" si="2"/>
        <v>5.8932397653460216</v>
      </c>
      <c r="M51" s="27">
        <f t="shared" si="2"/>
        <v>8.8678390001021157</v>
      </c>
      <c r="N51" s="27">
        <f t="shared" si="2"/>
        <v>12.731549679903612</v>
      </c>
      <c r="O51" s="27">
        <f t="shared" si="2"/>
        <v>18.272003037211057</v>
      </c>
    </row>
    <row r="52" spans="1:15" x14ac:dyDescent="0.2">
      <c r="A52" s="4">
        <v>36</v>
      </c>
      <c r="B52" s="12">
        <v>-88.008853000000002</v>
      </c>
      <c r="C52" s="12">
        <v>42.00271</v>
      </c>
      <c r="D52" s="25">
        <v>75</v>
      </c>
      <c r="E52" s="28"/>
      <c r="F52" s="27">
        <f t="shared" si="2"/>
        <v>9.091309631431006</v>
      </c>
      <c r="G52" s="27">
        <f t="shared" si="2"/>
        <v>27.419815162297176</v>
      </c>
      <c r="H52" s="27">
        <f t="shared" si="2"/>
        <v>21.559217526026892</v>
      </c>
      <c r="I52" s="27">
        <f t="shared" si="2"/>
        <v>18.954353967744591</v>
      </c>
      <c r="J52" s="27">
        <f t="shared" si="2"/>
        <v>21.455463148916948</v>
      </c>
      <c r="K52" s="27">
        <f t="shared" si="2"/>
        <v>18.778656423039116</v>
      </c>
      <c r="L52" s="27">
        <f t="shared" si="2"/>
        <v>0.79130609409317709</v>
      </c>
      <c r="M52" s="27">
        <f t="shared" si="2"/>
        <v>12.761494581747353</v>
      </c>
      <c r="N52" s="27">
        <f t="shared" si="2"/>
        <v>17.539580092879859</v>
      </c>
      <c r="O52" s="27">
        <f t="shared" si="2"/>
        <v>14.226541699743791</v>
      </c>
    </row>
    <row r="53" spans="1:15" x14ac:dyDescent="0.2">
      <c r="A53" s="4">
        <v>37</v>
      </c>
      <c r="B53" s="12">
        <v>-88.019722000000002</v>
      </c>
      <c r="C53" s="12">
        <v>42.076113999999997</v>
      </c>
      <c r="D53" s="25">
        <v>75</v>
      </c>
      <c r="E53" s="28"/>
      <c r="F53" s="27">
        <f t="shared" si="2"/>
        <v>7.0754506592217075</v>
      </c>
      <c r="G53" s="27">
        <f t="shared" si="2"/>
        <v>22.389526991678171</v>
      </c>
      <c r="H53" s="27">
        <f t="shared" si="2"/>
        <v>22.134281373269747</v>
      </c>
      <c r="I53" s="27">
        <f t="shared" si="2"/>
        <v>15.09317208909675</v>
      </c>
      <c r="J53" s="27">
        <f t="shared" si="2"/>
        <v>16.411196827503929</v>
      </c>
      <c r="K53" s="27">
        <f t="shared" si="2"/>
        <v>17.308657671555071</v>
      </c>
      <c r="L53" s="27">
        <f t="shared" si="2"/>
        <v>4.7605091146934697</v>
      </c>
      <c r="M53" s="27">
        <f t="shared" si="2"/>
        <v>7.9923755343952951</v>
      </c>
      <c r="N53" s="27">
        <f t="shared" si="2"/>
        <v>12.926685163300153</v>
      </c>
      <c r="O53" s="27">
        <f t="shared" si="2"/>
        <v>12.442071558670696</v>
      </c>
    </row>
    <row r="54" spans="1:15" x14ac:dyDescent="0.2">
      <c r="A54" s="4">
        <v>38</v>
      </c>
      <c r="B54" s="12">
        <v>-87.806803000000002</v>
      </c>
      <c r="C54" s="12">
        <v>42.073039000000001</v>
      </c>
      <c r="D54" s="25">
        <v>75</v>
      </c>
      <c r="E54" s="28"/>
      <c r="F54" s="27">
        <f t="shared" si="2"/>
        <v>8.0290791867517104</v>
      </c>
      <c r="G54" s="27">
        <f t="shared" si="2"/>
        <v>26.204431913459164</v>
      </c>
      <c r="H54" s="27">
        <f t="shared" si="2"/>
        <v>7.5389174957105238</v>
      </c>
      <c r="I54" s="27">
        <f t="shared" si="2"/>
        <v>28.509859528014765</v>
      </c>
      <c r="J54" s="27">
        <f t="shared" si="2"/>
        <v>25.583630921100681</v>
      </c>
      <c r="K54" s="27">
        <f t="shared" si="2"/>
        <v>5.6231386188789783</v>
      </c>
      <c r="L54" s="27">
        <f t="shared" si="2"/>
        <v>14.022286601233342</v>
      </c>
      <c r="M54" s="27">
        <f t="shared" si="2"/>
        <v>14.39430619375128</v>
      </c>
      <c r="N54" s="27">
        <f t="shared" si="2"/>
        <v>15.707251952748724</v>
      </c>
      <c r="O54" s="27">
        <f t="shared" si="2"/>
        <v>27.134844264655957</v>
      </c>
    </row>
    <row r="55" spans="1:15" x14ac:dyDescent="0.2">
      <c r="A55" s="4">
        <v>39</v>
      </c>
      <c r="B55" s="12">
        <v>-88.144319999999993</v>
      </c>
      <c r="C55" s="12">
        <v>42.270988000000003</v>
      </c>
      <c r="D55" s="25">
        <v>75</v>
      </c>
      <c r="E55" s="28"/>
      <c r="F55" s="27">
        <f t="shared" si="2"/>
        <v>19.461958355416552</v>
      </c>
      <c r="G55" s="27">
        <f t="shared" si="2"/>
        <v>13.356867111264147</v>
      </c>
      <c r="H55" s="27">
        <f t="shared" si="2"/>
        <v>34.240686596912091</v>
      </c>
      <c r="I55" s="27">
        <f t="shared" si="2"/>
        <v>6.2251456390986482</v>
      </c>
      <c r="J55" s="27">
        <f t="shared" si="2"/>
        <v>3.6550196480979507</v>
      </c>
      <c r="K55" s="27">
        <f t="shared" si="2"/>
        <v>26.488016947819286</v>
      </c>
      <c r="L55" s="27">
        <f t="shared" si="2"/>
        <v>20.578085821280521</v>
      </c>
      <c r="M55" s="27">
        <f t="shared" si="2"/>
        <v>12.629223015524021</v>
      </c>
      <c r="N55" s="27">
        <f t="shared" si="2"/>
        <v>13.486059892643475</v>
      </c>
      <c r="O55" s="27">
        <f t="shared" si="2"/>
        <v>13.726782818563022</v>
      </c>
    </row>
    <row r="56" spans="1:15" x14ac:dyDescent="0.2">
      <c r="A56" s="4">
        <v>40</v>
      </c>
      <c r="B56" s="12">
        <v>-87.780074999999997</v>
      </c>
      <c r="C56" s="12">
        <v>42.035440999999999</v>
      </c>
      <c r="D56" s="25">
        <v>75</v>
      </c>
      <c r="E56" s="28"/>
      <c r="F56" s="27">
        <f t="shared" si="2"/>
        <v>10.632913456559052</v>
      </c>
      <c r="G56" s="27">
        <f t="shared" si="2"/>
        <v>29.377334051521299</v>
      </c>
      <c r="H56" s="27">
        <f t="shared" si="2"/>
        <v>5.6157565540771941</v>
      </c>
      <c r="I56" s="27">
        <f t="shared" si="2"/>
        <v>31.120198687905219</v>
      </c>
      <c r="J56" s="27">
        <f t="shared" si="2"/>
        <v>28.644847026553578</v>
      </c>
      <c r="K56" s="27">
        <f t="shared" si="2"/>
        <v>7.9045726939959149</v>
      </c>
      <c r="L56" s="27">
        <f t="shared" si="2"/>
        <v>15.276021889047994</v>
      </c>
      <c r="M56" s="27">
        <f t="shared" si="2"/>
        <v>17.388373275306691</v>
      </c>
      <c r="N56" s="27">
        <f t="shared" si="2"/>
        <v>18.885095810577155</v>
      </c>
      <c r="O56" s="27">
        <f t="shared" si="2"/>
        <v>29.137492524489666</v>
      </c>
    </row>
    <row r="57" spans="1:15" x14ac:dyDescent="0.2">
      <c r="A57" s="4">
        <v>41</v>
      </c>
      <c r="B57" s="12">
        <v>-87.846596000000005</v>
      </c>
      <c r="C57" s="12">
        <v>42.169818999999997</v>
      </c>
      <c r="D57" s="25">
        <v>75</v>
      </c>
      <c r="E57" s="28"/>
      <c r="F57" s="27">
        <f t="shared" si="2"/>
        <v>6.9900916396347403</v>
      </c>
      <c r="G57" s="27">
        <f t="shared" si="2"/>
        <v>19.086462657352023</v>
      </c>
      <c r="H57" s="27">
        <f t="shared" si="2"/>
        <v>13.063976104942169</v>
      </c>
      <c r="I57" s="27">
        <f t="shared" si="2"/>
        <v>24.473637612142799</v>
      </c>
      <c r="J57" s="27">
        <f t="shared" si="2"/>
        <v>19.657212349935861</v>
      </c>
      <c r="K57" s="27">
        <f t="shared" si="2"/>
        <v>4.7942935778380606</v>
      </c>
      <c r="L57" s="27">
        <f t="shared" si="2"/>
        <v>15.285470185456761</v>
      </c>
      <c r="M57" s="27">
        <f t="shared" si="2"/>
        <v>9.4310944392470102</v>
      </c>
      <c r="N57" s="27">
        <f t="shared" si="2"/>
        <v>9.0285596897011811</v>
      </c>
      <c r="O57" s="27">
        <f t="shared" si="2"/>
        <v>25.160113674832388</v>
      </c>
    </row>
    <row r="58" spans="1:15" x14ac:dyDescent="0.2">
      <c r="A58" s="4">
        <v>42</v>
      </c>
      <c r="B58" s="12">
        <v>-87.832708999999994</v>
      </c>
      <c r="C58" s="12">
        <v>42.361260999999999</v>
      </c>
      <c r="D58" s="25">
        <v>75</v>
      </c>
      <c r="E58" s="28"/>
      <c r="F58" s="27">
        <f t="shared" si="2"/>
        <v>19.006591859834369</v>
      </c>
      <c r="G58" s="27">
        <f t="shared" si="2"/>
        <v>11.848525380245899</v>
      </c>
      <c r="H58" s="27">
        <f t="shared" si="2"/>
        <v>23.347614820069229</v>
      </c>
      <c r="I58" s="27">
        <f t="shared" si="2"/>
        <v>27.678186040388312</v>
      </c>
      <c r="J58" s="27">
        <f t="shared" si="2"/>
        <v>18.921278183207484</v>
      </c>
      <c r="K58" s="27">
        <f t="shared" si="2"/>
        <v>15.023860547353308</v>
      </c>
      <c r="L58" s="27">
        <f t="shared" si="2"/>
        <v>26.845395844843384</v>
      </c>
      <c r="M58" s="27">
        <f t="shared" si="2"/>
        <v>15.914282868483033</v>
      </c>
      <c r="N58" s="27">
        <f t="shared" si="2"/>
        <v>11.15501657938394</v>
      </c>
      <c r="O58" s="27">
        <f t="shared" si="2"/>
        <v>31.920270229532115</v>
      </c>
    </row>
    <row r="59" spans="1:15" x14ac:dyDescent="0.2">
      <c r="A59" s="4">
        <v>43</v>
      </c>
      <c r="B59" s="12">
        <v>-88.161614999999998</v>
      </c>
      <c r="C59" s="12">
        <v>42.393940999999998</v>
      </c>
      <c r="D59" s="25">
        <v>75</v>
      </c>
      <c r="E59" s="28"/>
      <c r="F59" s="27">
        <f t="shared" si="2"/>
        <v>26.254397515849551</v>
      </c>
      <c r="G59" s="27">
        <f t="shared" si="2"/>
        <v>11.159269058511958</v>
      </c>
      <c r="H59" s="27">
        <f t="shared" si="2"/>
        <v>39.720503088710316</v>
      </c>
      <c r="I59" s="27">
        <f t="shared" si="2"/>
        <v>13.641514590405977</v>
      </c>
      <c r="J59" s="27">
        <f t="shared" si="2"/>
        <v>7.7517806419085922</v>
      </c>
      <c r="K59" s="27">
        <f t="shared" si="2"/>
        <v>31.251532810731891</v>
      </c>
      <c r="L59" s="27">
        <f t="shared" si="2"/>
        <v>28.743291472972658</v>
      </c>
      <c r="M59" s="27">
        <f t="shared" si="2"/>
        <v>18.956868016809807</v>
      </c>
      <c r="N59" s="27">
        <f t="shared" si="2"/>
        <v>17.659136947208175</v>
      </c>
      <c r="O59" s="27">
        <f t="shared" si="2"/>
        <v>21.823245967551834</v>
      </c>
    </row>
    <row r="60" spans="1:15" x14ac:dyDescent="0.2">
      <c r="A60" s="4">
        <v>44</v>
      </c>
      <c r="B60" s="12">
        <v>-88.096320000000006</v>
      </c>
      <c r="C60" s="12">
        <v>42.482377</v>
      </c>
      <c r="D60" s="25">
        <v>75</v>
      </c>
      <c r="E60" s="28"/>
      <c r="F60" s="27">
        <f t="shared" si="2"/>
        <v>29.053909281722643</v>
      </c>
      <c r="G60" s="27">
        <f t="shared" si="2"/>
        <v>8.745192001927407</v>
      </c>
      <c r="H60" s="27">
        <f t="shared" si="2"/>
        <v>40.470685972078478</v>
      </c>
      <c r="I60" s="27">
        <f t="shared" si="2"/>
        <v>20.755850595688855</v>
      </c>
      <c r="J60" s="27">
        <f t="shared" si="2"/>
        <v>12.586574536011488</v>
      </c>
      <c r="K60" s="27">
        <f t="shared" si="2"/>
        <v>31.659859766754909</v>
      </c>
      <c r="L60" s="27">
        <f t="shared" si="2"/>
        <v>33.264696944517347</v>
      </c>
      <c r="M60" s="27">
        <f t="shared" si="2"/>
        <v>21.926094717308448</v>
      </c>
      <c r="N60" s="27">
        <f t="shared" si="2"/>
        <v>18.947833761424345</v>
      </c>
      <c r="O60" s="27">
        <f t="shared" si="2"/>
        <v>28.67087353448742</v>
      </c>
    </row>
    <row r="61" spans="1:15" x14ac:dyDescent="0.2">
      <c r="A61" s="4">
        <v>45</v>
      </c>
      <c r="B61" s="12">
        <v>-88.220063999999994</v>
      </c>
      <c r="C61" s="12">
        <v>42.198099999999997</v>
      </c>
      <c r="D61" s="25">
        <v>75</v>
      </c>
      <c r="E61" s="28"/>
      <c r="F61" s="27">
        <f t="shared" si="2"/>
        <v>21.782810863408521</v>
      </c>
      <c r="G61" s="27">
        <f t="shared" si="2"/>
        <v>20.606844408376709</v>
      </c>
      <c r="H61" s="27">
        <f t="shared" si="2"/>
        <v>37.311087211055771</v>
      </c>
      <c r="I61" s="27">
        <f t="shared" si="2"/>
        <v>1.3906095322031797</v>
      </c>
      <c r="J61" s="27">
        <f t="shared" si="2"/>
        <v>10.865906113668371</v>
      </c>
      <c r="K61" s="27">
        <f t="shared" si="2"/>
        <v>30.545259144931535</v>
      </c>
      <c r="L61" s="27">
        <f t="shared" si="2"/>
        <v>19.975443285970904</v>
      </c>
      <c r="M61" s="27">
        <f t="shared" si="2"/>
        <v>16.424598050557123</v>
      </c>
      <c r="N61" s="27">
        <f t="shared" si="2"/>
        <v>18.9753982005921</v>
      </c>
      <c r="O61" s="27">
        <f t="shared" si="2"/>
        <v>8.2656626395620769</v>
      </c>
    </row>
    <row r="62" spans="1:15" x14ac:dyDescent="0.2">
      <c r="A62" s="4">
        <v>46</v>
      </c>
      <c r="B62" s="12">
        <v>-87.84648</v>
      </c>
      <c r="C62" s="12">
        <v>42.279501000000003</v>
      </c>
      <c r="D62" s="25">
        <v>75</v>
      </c>
      <c r="E62" s="28"/>
      <c r="F62" s="27">
        <f t="shared" si="2"/>
        <v>13.384185853019439</v>
      </c>
      <c r="G62" s="27">
        <f t="shared" si="2"/>
        <v>13.46621214552021</v>
      </c>
      <c r="H62" s="27">
        <f t="shared" si="2"/>
        <v>18.78614170733762</v>
      </c>
      <c r="I62" s="27">
        <f t="shared" si="2"/>
        <v>25.002081152339539</v>
      </c>
      <c r="J62" s="27">
        <f t="shared" si="2"/>
        <v>17.549970534110503</v>
      </c>
      <c r="K62" s="27">
        <f t="shared" si="2"/>
        <v>10.044205456290006</v>
      </c>
      <c r="L62" s="27">
        <f t="shared" si="2"/>
        <v>21.401034861150407</v>
      </c>
      <c r="M62" s="27">
        <f t="shared" si="2"/>
        <v>11.390033562141049</v>
      </c>
      <c r="N62" s="27">
        <f t="shared" si="2"/>
        <v>7.4272657046967865</v>
      </c>
      <c r="O62" s="27">
        <f t="shared" si="2"/>
        <v>28.008989353209106</v>
      </c>
    </row>
    <row r="63" spans="1:15" x14ac:dyDescent="0.2">
      <c r="A63" s="4">
        <v>47</v>
      </c>
      <c r="B63" s="12">
        <v>-87.811327000000006</v>
      </c>
      <c r="C63" s="12">
        <v>42.202024000000002</v>
      </c>
      <c r="D63" s="25">
        <v>75</v>
      </c>
      <c r="E63" s="28"/>
      <c r="F63" s="27">
        <f t="shared" si="2"/>
        <v>10.285101557170011</v>
      </c>
      <c r="G63" s="27">
        <f t="shared" si="2"/>
        <v>18.870206679347454</v>
      </c>
      <c r="H63" s="27">
        <f t="shared" si="2"/>
        <v>13.001511186062732</v>
      </c>
      <c r="I63" s="27">
        <f t="shared" si="2"/>
        <v>26.818800624213129</v>
      </c>
      <c r="J63" s="27">
        <f t="shared" si="2"/>
        <v>21.034409512065455</v>
      </c>
      <c r="K63" s="27">
        <f t="shared" si="2"/>
        <v>4.1902249105874763</v>
      </c>
      <c r="L63" s="27">
        <f t="shared" si="2"/>
        <v>18.575066245946505</v>
      </c>
      <c r="M63" s="27">
        <f t="shared" si="2"/>
        <v>11.853682528670857</v>
      </c>
      <c r="N63" s="27">
        <f t="shared" si="2"/>
        <v>10.124888346115256</v>
      </c>
      <c r="O63" s="27">
        <f t="shared" si="2"/>
        <v>28.109058509336421</v>
      </c>
    </row>
    <row r="64" spans="1:15" x14ac:dyDescent="0.2">
      <c r="A64" s="4">
        <v>48</v>
      </c>
      <c r="B64" s="12">
        <v>-87.857196999999999</v>
      </c>
      <c r="C64" s="12">
        <v>42.325159999999997</v>
      </c>
      <c r="D64" s="25">
        <v>75</v>
      </c>
      <c r="E64" s="28"/>
      <c r="F64" s="27">
        <f t="shared" si="2"/>
        <v>16.129071737370396</v>
      </c>
      <c r="G64" s="27">
        <f t="shared" si="2"/>
        <v>11.124572458717289</v>
      </c>
      <c r="H64" s="27">
        <f t="shared" si="2"/>
        <v>21.865916276004597</v>
      </c>
      <c r="I64" s="27">
        <f t="shared" si="2"/>
        <v>25.180644344203213</v>
      </c>
      <c r="J64" s="27">
        <f t="shared" si="2"/>
        <v>16.843113755753041</v>
      </c>
      <c r="K64" s="27">
        <f t="shared" si="2"/>
        <v>13.207761198221469</v>
      </c>
      <c r="L64" s="27">
        <f t="shared" si="2"/>
        <v>23.87425151055518</v>
      </c>
      <c r="M64" s="27">
        <f t="shared" si="2"/>
        <v>12.926715122479774</v>
      </c>
      <c r="N64" s="27">
        <f t="shared" si="2"/>
        <v>8.2400626265368757</v>
      </c>
      <c r="O64" s="27">
        <f t="shared" si="2"/>
        <v>29.079822420180921</v>
      </c>
    </row>
    <row r="65" spans="1:15" x14ac:dyDescent="0.2">
      <c r="A65" s="4">
        <v>49</v>
      </c>
      <c r="B65" s="12">
        <v>-88.214635999999999</v>
      </c>
      <c r="C65" s="12">
        <v>42.335068</v>
      </c>
      <c r="D65" s="25">
        <v>75</v>
      </c>
      <c r="E65" s="28"/>
      <c r="F65" s="27">
        <f t="shared" ref="F65:O65" si="3">69*SQRT(($B65-LOOKUP(F$16,$A$3:$A$12,$B$3:$B$12))^2+($C65-LOOKUP(F$16,$A$3:$A$12,$C$3:$C$12))^2)</f>
        <v>26.007356498273865</v>
      </c>
      <c r="G65" s="27">
        <f t="shared" si="3"/>
        <v>15.472744548667398</v>
      </c>
      <c r="H65" s="27">
        <f t="shared" si="3"/>
        <v>40.593702036994692</v>
      </c>
      <c r="I65" s="27">
        <f t="shared" si="3"/>
        <v>9.3742479521461028</v>
      </c>
      <c r="J65" s="27">
        <f t="shared" si="3"/>
        <v>8.2717092712646565</v>
      </c>
      <c r="K65" s="27">
        <f t="shared" si="3"/>
        <v>32.595370470487246</v>
      </c>
      <c r="L65" s="27">
        <f t="shared" si="3"/>
        <v>26.877941649395748</v>
      </c>
      <c r="M65" s="27">
        <f t="shared" si="3"/>
        <v>19.053757398242503</v>
      </c>
      <c r="N65" s="27">
        <f t="shared" si="3"/>
        <v>19.180110736601844</v>
      </c>
      <c r="O65" s="27">
        <f t="shared" si="3"/>
        <v>17.628642153845057</v>
      </c>
    </row>
    <row r="69" spans="1:15" ht="19" x14ac:dyDescent="0.25">
      <c r="F69" s="29" t="s">
        <v>25</v>
      </c>
    </row>
    <row r="71" spans="1:15" x14ac:dyDescent="0.2">
      <c r="B71" s="30"/>
      <c r="C71" s="30" t="s">
        <v>5</v>
      </c>
      <c r="D71" s="30" t="s">
        <v>6</v>
      </c>
      <c r="E71" s="30" t="s">
        <v>7</v>
      </c>
      <c r="F71" s="30" t="s">
        <v>8</v>
      </c>
      <c r="G71" s="30" t="s">
        <v>9</v>
      </c>
      <c r="H71" s="30" t="s">
        <v>10</v>
      </c>
      <c r="I71" s="30" t="s">
        <v>11</v>
      </c>
      <c r="J71" s="30" t="s">
        <v>12</v>
      </c>
      <c r="K71" s="30" t="s">
        <v>13</v>
      </c>
      <c r="L71" s="30" t="s">
        <v>14</v>
      </c>
      <c r="M71" s="30" t="s">
        <v>19</v>
      </c>
      <c r="N71" s="30" t="s">
        <v>20</v>
      </c>
      <c r="O71" s="30" t="s">
        <v>34</v>
      </c>
    </row>
    <row r="72" spans="1:15" x14ac:dyDescent="0.2">
      <c r="B72" s="30">
        <v>1</v>
      </c>
      <c r="C72" s="30">
        <f t="shared" ref="C72:L72" si="4">IF(F17&lt;=15,1,0)</f>
        <v>1</v>
      </c>
      <c r="D72" s="30">
        <f t="shared" si="4"/>
        <v>0</v>
      </c>
      <c r="E72" s="30">
        <f t="shared" si="4"/>
        <v>1</v>
      </c>
      <c r="F72" s="30">
        <f t="shared" si="4"/>
        <v>0</v>
      </c>
      <c r="G72" s="30">
        <f t="shared" si="4"/>
        <v>0</v>
      </c>
      <c r="H72" s="30">
        <f t="shared" si="4"/>
        <v>1</v>
      </c>
      <c r="I72" s="30">
        <f t="shared" si="4"/>
        <v>1</v>
      </c>
      <c r="J72" s="30">
        <f t="shared" si="4"/>
        <v>0</v>
      </c>
      <c r="K72" s="30">
        <f t="shared" si="4"/>
        <v>0</v>
      </c>
      <c r="L72" s="30">
        <f t="shared" si="4"/>
        <v>0</v>
      </c>
      <c r="M72" s="30">
        <v>200</v>
      </c>
      <c r="N72" s="30">
        <v>1</v>
      </c>
      <c r="O72" s="30">
        <f>SUMPRODUCT(C72:L72,$C$125:$L$125)</f>
        <v>2</v>
      </c>
    </row>
    <row r="73" spans="1:15" x14ac:dyDescent="0.2">
      <c r="B73" s="30">
        <v>2</v>
      </c>
      <c r="C73" s="30">
        <f>IF(F18&lt;=15,1,0)</f>
        <v>0</v>
      </c>
      <c r="D73" s="30">
        <f t="shared" ref="D73:L88" si="5">IF(G18&lt;=15,1,0)</f>
        <v>1</v>
      </c>
      <c r="E73" s="30">
        <f t="shared" si="5"/>
        <v>0</v>
      </c>
      <c r="F73" s="30">
        <f t="shared" si="5"/>
        <v>0</v>
      </c>
      <c r="G73" s="30">
        <f t="shared" si="5"/>
        <v>1</v>
      </c>
      <c r="H73" s="30">
        <f t="shared" si="5"/>
        <v>0</v>
      </c>
      <c r="I73" s="30">
        <f t="shared" si="5"/>
        <v>0</v>
      </c>
      <c r="J73" s="30">
        <f t="shared" si="5"/>
        <v>0</v>
      </c>
      <c r="K73" s="30">
        <f t="shared" si="5"/>
        <v>1</v>
      </c>
      <c r="L73" s="30">
        <f t="shared" si="5"/>
        <v>0</v>
      </c>
      <c r="M73" s="30">
        <v>200</v>
      </c>
      <c r="N73" s="30">
        <v>1</v>
      </c>
      <c r="O73" s="30">
        <f t="shared" ref="O73:O120" si="6">SUMPRODUCT(C73:L73,$C$125:$L$125)</f>
        <v>1</v>
      </c>
    </row>
    <row r="74" spans="1:15" x14ac:dyDescent="0.2">
      <c r="B74" s="30">
        <v>3</v>
      </c>
      <c r="C74" s="30">
        <f>IF(F19&lt;=15,1,0)</f>
        <v>1</v>
      </c>
      <c r="D74" s="30">
        <f t="shared" si="5"/>
        <v>0</v>
      </c>
      <c r="E74" s="30">
        <f t="shared" si="5"/>
        <v>1</v>
      </c>
      <c r="F74" s="30">
        <f t="shared" si="5"/>
        <v>0</v>
      </c>
      <c r="G74" s="30">
        <f t="shared" si="5"/>
        <v>0</v>
      </c>
      <c r="H74" s="30">
        <f t="shared" si="5"/>
        <v>1</v>
      </c>
      <c r="I74" s="30">
        <f t="shared" si="5"/>
        <v>1</v>
      </c>
      <c r="J74" s="30">
        <f t="shared" si="5"/>
        <v>1</v>
      </c>
      <c r="K74" s="30">
        <f t="shared" si="5"/>
        <v>0</v>
      </c>
      <c r="L74" s="30">
        <f t="shared" si="5"/>
        <v>0</v>
      </c>
      <c r="M74" s="30">
        <v>200</v>
      </c>
      <c r="N74" s="30">
        <v>1</v>
      </c>
      <c r="O74" s="30">
        <f t="shared" si="6"/>
        <v>2</v>
      </c>
    </row>
    <row r="75" spans="1:15" x14ac:dyDescent="0.2">
      <c r="B75" s="30">
        <v>4</v>
      </c>
      <c r="C75" s="30">
        <f>IF(F20&lt;=15,1,0)</f>
        <v>0</v>
      </c>
      <c r="D75" s="30">
        <f t="shared" si="5"/>
        <v>0</v>
      </c>
      <c r="E75" s="30">
        <f t="shared" si="5"/>
        <v>0</v>
      </c>
      <c r="F75" s="30">
        <f t="shared" si="5"/>
        <v>1</v>
      </c>
      <c r="G75" s="30">
        <f t="shared" si="5"/>
        <v>0</v>
      </c>
      <c r="H75" s="30">
        <f t="shared" si="5"/>
        <v>0</v>
      </c>
      <c r="I75" s="30">
        <f t="shared" si="5"/>
        <v>0</v>
      </c>
      <c r="J75" s="30">
        <f t="shared" si="5"/>
        <v>0</v>
      </c>
      <c r="K75" s="30">
        <f t="shared" si="5"/>
        <v>0</v>
      </c>
      <c r="L75" s="30">
        <f t="shared" si="5"/>
        <v>1</v>
      </c>
      <c r="M75" s="30">
        <v>200</v>
      </c>
      <c r="N75" s="30">
        <v>1</v>
      </c>
      <c r="O75" s="30">
        <f t="shared" si="6"/>
        <v>1</v>
      </c>
    </row>
    <row r="76" spans="1:15" x14ac:dyDescent="0.2">
      <c r="B76" s="30">
        <v>5</v>
      </c>
      <c r="C76" s="30">
        <f t="shared" ref="C76:L91" si="7">IF(F21&lt;=15,1,0)</f>
        <v>1</v>
      </c>
      <c r="D76" s="30">
        <f t="shared" si="5"/>
        <v>0</v>
      </c>
      <c r="E76" s="30">
        <f t="shared" si="5"/>
        <v>0</v>
      </c>
      <c r="F76" s="30">
        <f t="shared" si="5"/>
        <v>1</v>
      </c>
      <c r="G76" s="30">
        <f t="shared" si="5"/>
        <v>1</v>
      </c>
      <c r="H76" s="30">
        <f t="shared" si="5"/>
        <v>0</v>
      </c>
      <c r="I76" s="30">
        <f t="shared" si="5"/>
        <v>1</v>
      </c>
      <c r="J76" s="30">
        <f t="shared" si="5"/>
        <v>1</v>
      </c>
      <c r="K76" s="30">
        <f t="shared" si="5"/>
        <v>1</v>
      </c>
      <c r="L76" s="30">
        <f t="shared" si="5"/>
        <v>1</v>
      </c>
      <c r="M76" s="30">
        <v>200</v>
      </c>
      <c r="N76" s="30">
        <v>1</v>
      </c>
      <c r="O76" s="30">
        <f t="shared" si="6"/>
        <v>2</v>
      </c>
    </row>
    <row r="77" spans="1:15" x14ac:dyDescent="0.2">
      <c r="B77" s="30">
        <v>6</v>
      </c>
      <c r="C77" s="30">
        <f t="shared" si="7"/>
        <v>0</v>
      </c>
      <c r="D77" s="30">
        <f t="shared" si="5"/>
        <v>0</v>
      </c>
      <c r="E77" s="30">
        <f t="shared" si="5"/>
        <v>0</v>
      </c>
      <c r="F77" s="30">
        <f t="shared" si="5"/>
        <v>1</v>
      </c>
      <c r="G77" s="30">
        <f t="shared" si="5"/>
        <v>0</v>
      </c>
      <c r="H77" s="30">
        <f t="shared" si="5"/>
        <v>0</v>
      </c>
      <c r="I77" s="30">
        <f t="shared" si="5"/>
        <v>0</v>
      </c>
      <c r="J77" s="30">
        <f t="shared" si="5"/>
        <v>0</v>
      </c>
      <c r="K77" s="30">
        <f t="shared" si="5"/>
        <v>0</v>
      </c>
      <c r="L77" s="30">
        <f t="shared" si="5"/>
        <v>1</v>
      </c>
      <c r="M77" s="30">
        <v>200</v>
      </c>
      <c r="N77" s="30">
        <v>1</v>
      </c>
      <c r="O77" s="30">
        <f t="shared" si="6"/>
        <v>1</v>
      </c>
    </row>
    <row r="78" spans="1:15" x14ac:dyDescent="0.2">
      <c r="B78" s="30">
        <v>7</v>
      </c>
      <c r="C78" s="30">
        <f t="shared" si="7"/>
        <v>1</v>
      </c>
      <c r="D78" s="30">
        <f t="shared" si="5"/>
        <v>0</v>
      </c>
      <c r="E78" s="30">
        <f t="shared" si="5"/>
        <v>1</v>
      </c>
      <c r="F78" s="30">
        <f t="shared" si="5"/>
        <v>0</v>
      </c>
      <c r="G78" s="30">
        <f t="shared" si="5"/>
        <v>0</v>
      </c>
      <c r="H78" s="30">
        <f t="shared" si="5"/>
        <v>1</v>
      </c>
      <c r="I78" s="30">
        <f t="shared" si="5"/>
        <v>0</v>
      </c>
      <c r="J78" s="30">
        <f t="shared" si="5"/>
        <v>0</v>
      </c>
      <c r="K78" s="30">
        <f t="shared" si="5"/>
        <v>0</v>
      </c>
      <c r="L78" s="30">
        <f t="shared" si="5"/>
        <v>0</v>
      </c>
      <c r="M78" s="30">
        <v>200</v>
      </c>
      <c r="N78" s="30">
        <v>1</v>
      </c>
      <c r="O78" s="30">
        <f t="shared" si="6"/>
        <v>1</v>
      </c>
    </row>
    <row r="79" spans="1:15" x14ac:dyDescent="0.2">
      <c r="B79" s="30">
        <v>8</v>
      </c>
      <c r="C79" s="30">
        <f t="shared" si="7"/>
        <v>1</v>
      </c>
      <c r="D79" s="30">
        <f t="shared" si="5"/>
        <v>0</v>
      </c>
      <c r="E79" s="30">
        <f t="shared" si="5"/>
        <v>1</v>
      </c>
      <c r="F79" s="30">
        <f t="shared" si="5"/>
        <v>0</v>
      </c>
      <c r="G79" s="30">
        <f t="shared" si="5"/>
        <v>0</v>
      </c>
      <c r="H79" s="30">
        <f t="shared" si="5"/>
        <v>1</v>
      </c>
      <c r="I79" s="30">
        <f t="shared" si="5"/>
        <v>1</v>
      </c>
      <c r="J79" s="30">
        <f t="shared" si="5"/>
        <v>0</v>
      </c>
      <c r="K79" s="30">
        <f t="shared" si="5"/>
        <v>0</v>
      </c>
      <c r="L79" s="30">
        <f t="shared" si="5"/>
        <v>0</v>
      </c>
      <c r="M79" s="30">
        <v>200</v>
      </c>
      <c r="N79" s="30">
        <v>1</v>
      </c>
      <c r="O79" s="30">
        <f t="shared" si="6"/>
        <v>2</v>
      </c>
    </row>
    <row r="80" spans="1:15" x14ac:dyDescent="0.2">
      <c r="B80" s="30">
        <v>9</v>
      </c>
      <c r="C80" s="30">
        <f t="shared" si="7"/>
        <v>1</v>
      </c>
      <c r="D80" s="30">
        <f t="shared" si="5"/>
        <v>1</v>
      </c>
      <c r="E80" s="30">
        <f t="shared" si="5"/>
        <v>0</v>
      </c>
      <c r="F80" s="30">
        <f t="shared" si="5"/>
        <v>1</v>
      </c>
      <c r="G80" s="30">
        <f t="shared" si="5"/>
        <v>1</v>
      </c>
      <c r="H80" s="30">
        <f t="shared" si="5"/>
        <v>0</v>
      </c>
      <c r="I80" s="30">
        <f t="shared" si="5"/>
        <v>0</v>
      </c>
      <c r="J80" s="30">
        <f t="shared" si="5"/>
        <v>1</v>
      </c>
      <c r="K80" s="30">
        <f t="shared" si="5"/>
        <v>1</v>
      </c>
      <c r="L80" s="30">
        <f t="shared" si="5"/>
        <v>0</v>
      </c>
      <c r="M80" s="30">
        <v>200</v>
      </c>
      <c r="N80" s="30">
        <v>1</v>
      </c>
      <c r="O80" s="30">
        <f t="shared" si="6"/>
        <v>2</v>
      </c>
    </row>
    <row r="81" spans="2:15" x14ac:dyDescent="0.2">
      <c r="B81" s="30">
        <v>10</v>
      </c>
      <c r="C81" s="30">
        <f t="shared" si="7"/>
        <v>0</v>
      </c>
      <c r="D81" s="30">
        <f t="shared" si="5"/>
        <v>0</v>
      </c>
      <c r="E81" s="30">
        <f t="shared" si="5"/>
        <v>0</v>
      </c>
      <c r="F81" s="30">
        <f t="shared" si="5"/>
        <v>1</v>
      </c>
      <c r="G81" s="30">
        <f t="shared" si="5"/>
        <v>0</v>
      </c>
      <c r="H81" s="30">
        <f t="shared" si="5"/>
        <v>0</v>
      </c>
      <c r="I81" s="30">
        <f t="shared" si="5"/>
        <v>0</v>
      </c>
      <c r="J81" s="30">
        <f t="shared" si="5"/>
        <v>0</v>
      </c>
      <c r="K81" s="30">
        <f t="shared" si="5"/>
        <v>0</v>
      </c>
      <c r="L81" s="30">
        <f t="shared" si="5"/>
        <v>0</v>
      </c>
      <c r="M81" s="30">
        <v>125</v>
      </c>
      <c r="N81" s="30">
        <v>1</v>
      </c>
      <c r="O81" s="30">
        <f t="shared" si="6"/>
        <v>1</v>
      </c>
    </row>
    <row r="82" spans="2:15" x14ac:dyDescent="0.2">
      <c r="B82" s="30">
        <v>11</v>
      </c>
      <c r="C82" s="30">
        <f t="shared" si="7"/>
        <v>1</v>
      </c>
      <c r="D82" s="30">
        <f t="shared" si="5"/>
        <v>0</v>
      </c>
      <c r="E82" s="30">
        <f t="shared" si="5"/>
        <v>1</v>
      </c>
      <c r="F82" s="30">
        <f t="shared" si="5"/>
        <v>0</v>
      </c>
      <c r="G82" s="30">
        <f t="shared" si="5"/>
        <v>0</v>
      </c>
      <c r="H82" s="30">
        <f t="shared" si="5"/>
        <v>1</v>
      </c>
      <c r="I82" s="30">
        <f t="shared" si="5"/>
        <v>0</v>
      </c>
      <c r="J82" s="30">
        <f t="shared" si="5"/>
        <v>0</v>
      </c>
      <c r="K82" s="30">
        <f t="shared" si="5"/>
        <v>0</v>
      </c>
      <c r="L82" s="30">
        <f t="shared" si="5"/>
        <v>0</v>
      </c>
      <c r="M82" s="30">
        <v>125</v>
      </c>
      <c r="N82" s="30">
        <v>1</v>
      </c>
      <c r="O82" s="30">
        <f t="shared" si="6"/>
        <v>1</v>
      </c>
    </row>
    <row r="83" spans="2:15" x14ac:dyDescent="0.2">
      <c r="B83" s="30">
        <v>12</v>
      </c>
      <c r="C83" s="30">
        <f t="shared" si="7"/>
        <v>1</v>
      </c>
      <c r="D83" s="30">
        <f t="shared" si="5"/>
        <v>0</v>
      </c>
      <c r="E83" s="30">
        <f t="shared" si="5"/>
        <v>1</v>
      </c>
      <c r="F83" s="30">
        <f t="shared" si="5"/>
        <v>0</v>
      </c>
      <c r="G83" s="30">
        <f t="shared" si="5"/>
        <v>0</v>
      </c>
      <c r="H83" s="30">
        <f t="shared" si="5"/>
        <v>1</v>
      </c>
      <c r="I83" s="30">
        <f t="shared" si="5"/>
        <v>1</v>
      </c>
      <c r="J83" s="30">
        <f t="shared" si="5"/>
        <v>1</v>
      </c>
      <c r="K83" s="30">
        <f t="shared" si="5"/>
        <v>1</v>
      </c>
      <c r="L83" s="30">
        <f t="shared" si="5"/>
        <v>0</v>
      </c>
      <c r="M83" s="30">
        <v>125</v>
      </c>
      <c r="N83" s="30">
        <v>1</v>
      </c>
      <c r="O83" s="30">
        <f t="shared" si="6"/>
        <v>2</v>
      </c>
    </row>
    <row r="84" spans="2:15" x14ac:dyDescent="0.2">
      <c r="B84" s="30">
        <v>13</v>
      </c>
      <c r="C84" s="30">
        <f t="shared" si="7"/>
        <v>0</v>
      </c>
      <c r="D84" s="30">
        <f t="shared" si="5"/>
        <v>0</v>
      </c>
      <c r="E84" s="30">
        <f t="shared" si="5"/>
        <v>0</v>
      </c>
      <c r="F84" s="30">
        <f t="shared" si="5"/>
        <v>1</v>
      </c>
      <c r="G84" s="30">
        <f t="shared" si="5"/>
        <v>0</v>
      </c>
      <c r="H84" s="30">
        <f t="shared" si="5"/>
        <v>0</v>
      </c>
      <c r="I84" s="30">
        <f t="shared" si="5"/>
        <v>0</v>
      </c>
      <c r="J84" s="30">
        <f t="shared" si="5"/>
        <v>0</v>
      </c>
      <c r="K84" s="30">
        <f t="shared" si="5"/>
        <v>0</v>
      </c>
      <c r="L84" s="30">
        <f t="shared" si="5"/>
        <v>1</v>
      </c>
      <c r="M84" s="30">
        <v>125</v>
      </c>
      <c r="N84" s="30">
        <v>1</v>
      </c>
      <c r="O84" s="30">
        <f t="shared" si="6"/>
        <v>1</v>
      </c>
    </row>
    <row r="85" spans="2:15" x14ac:dyDescent="0.2">
      <c r="B85" s="30">
        <v>14</v>
      </c>
      <c r="C85" s="30">
        <f t="shared" si="7"/>
        <v>1</v>
      </c>
      <c r="D85" s="30">
        <f t="shared" si="5"/>
        <v>1</v>
      </c>
      <c r="E85" s="30">
        <f t="shared" si="5"/>
        <v>0</v>
      </c>
      <c r="F85" s="30">
        <f t="shared" si="5"/>
        <v>0</v>
      </c>
      <c r="G85" s="30">
        <f t="shared" si="5"/>
        <v>1</v>
      </c>
      <c r="H85" s="30">
        <f t="shared" si="5"/>
        <v>0</v>
      </c>
      <c r="I85" s="30">
        <f t="shared" si="5"/>
        <v>0</v>
      </c>
      <c r="J85" s="30">
        <f t="shared" si="5"/>
        <v>1</v>
      </c>
      <c r="K85" s="30">
        <f t="shared" si="5"/>
        <v>1</v>
      </c>
      <c r="L85" s="30">
        <f t="shared" si="5"/>
        <v>0</v>
      </c>
      <c r="M85" s="30">
        <v>125</v>
      </c>
      <c r="N85" s="30">
        <v>1</v>
      </c>
      <c r="O85" s="30">
        <f t="shared" si="6"/>
        <v>1</v>
      </c>
    </row>
    <row r="86" spans="2:15" x14ac:dyDescent="0.2">
      <c r="B86" s="30">
        <v>15</v>
      </c>
      <c r="C86" s="30">
        <f t="shared" si="7"/>
        <v>0</v>
      </c>
      <c r="D86" s="30">
        <f t="shared" si="5"/>
        <v>1</v>
      </c>
      <c r="E86" s="30">
        <f t="shared" si="5"/>
        <v>0</v>
      </c>
      <c r="F86" s="30">
        <f t="shared" si="5"/>
        <v>1</v>
      </c>
      <c r="G86" s="30">
        <f t="shared" si="5"/>
        <v>1</v>
      </c>
      <c r="H86" s="30">
        <f t="shared" si="5"/>
        <v>0</v>
      </c>
      <c r="I86" s="30">
        <f t="shared" si="5"/>
        <v>0</v>
      </c>
      <c r="J86" s="30">
        <f t="shared" si="5"/>
        <v>1</v>
      </c>
      <c r="K86" s="30">
        <f t="shared" si="5"/>
        <v>1</v>
      </c>
      <c r="L86" s="30">
        <f t="shared" si="5"/>
        <v>0</v>
      </c>
      <c r="M86" s="30">
        <v>125</v>
      </c>
      <c r="N86" s="30">
        <v>1</v>
      </c>
      <c r="O86" s="30">
        <f t="shared" si="6"/>
        <v>2</v>
      </c>
    </row>
    <row r="87" spans="2:15" x14ac:dyDescent="0.2">
      <c r="B87" s="30">
        <v>16</v>
      </c>
      <c r="C87" s="30">
        <f t="shared" si="7"/>
        <v>1</v>
      </c>
      <c r="D87" s="30">
        <f t="shared" si="5"/>
        <v>0</v>
      </c>
      <c r="E87" s="30">
        <f t="shared" si="5"/>
        <v>0</v>
      </c>
      <c r="F87" s="30">
        <f t="shared" si="5"/>
        <v>0</v>
      </c>
      <c r="G87" s="30">
        <f t="shared" si="5"/>
        <v>0</v>
      </c>
      <c r="H87" s="30">
        <f t="shared" si="5"/>
        <v>1</v>
      </c>
      <c r="I87" s="30">
        <f t="shared" si="5"/>
        <v>1</v>
      </c>
      <c r="J87" s="30">
        <f t="shared" si="5"/>
        <v>1</v>
      </c>
      <c r="K87" s="30">
        <f t="shared" si="5"/>
        <v>1</v>
      </c>
      <c r="L87" s="30">
        <f t="shared" si="5"/>
        <v>0</v>
      </c>
      <c r="M87" s="30">
        <v>125</v>
      </c>
      <c r="N87" s="30">
        <v>1</v>
      </c>
      <c r="O87" s="30">
        <f t="shared" si="6"/>
        <v>2</v>
      </c>
    </row>
    <row r="88" spans="2:15" x14ac:dyDescent="0.2">
      <c r="B88" s="30">
        <v>17</v>
      </c>
      <c r="C88" s="30">
        <f t="shared" si="7"/>
        <v>1</v>
      </c>
      <c r="D88" s="30">
        <f t="shared" si="5"/>
        <v>0</v>
      </c>
      <c r="E88" s="30">
        <f t="shared" si="5"/>
        <v>0</v>
      </c>
      <c r="F88" s="30">
        <f t="shared" si="5"/>
        <v>0</v>
      </c>
      <c r="G88" s="30">
        <f t="shared" si="5"/>
        <v>0</v>
      </c>
      <c r="H88" s="30">
        <f t="shared" si="5"/>
        <v>1</v>
      </c>
      <c r="I88" s="30">
        <f t="shared" si="5"/>
        <v>1</v>
      </c>
      <c r="J88" s="30">
        <f t="shared" si="5"/>
        <v>1</v>
      </c>
      <c r="K88" s="30">
        <f t="shared" si="5"/>
        <v>1</v>
      </c>
      <c r="L88" s="30">
        <f t="shared" si="5"/>
        <v>0</v>
      </c>
      <c r="M88" s="30">
        <v>125</v>
      </c>
      <c r="N88" s="30">
        <v>1</v>
      </c>
      <c r="O88" s="30">
        <f t="shared" si="6"/>
        <v>2</v>
      </c>
    </row>
    <row r="89" spans="2:15" x14ac:dyDescent="0.2">
      <c r="B89" s="30">
        <v>18</v>
      </c>
      <c r="C89" s="30">
        <f t="shared" si="7"/>
        <v>1</v>
      </c>
      <c r="D89" s="30">
        <f t="shared" si="7"/>
        <v>0</v>
      </c>
      <c r="E89" s="30">
        <f t="shared" si="7"/>
        <v>0</v>
      </c>
      <c r="F89" s="30">
        <f t="shared" si="7"/>
        <v>1</v>
      </c>
      <c r="G89" s="30">
        <f t="shared" si="7"/>
        <v>0</v>
      </c>
      <c r="H89" s="30">
        <f t="shared" si="7"/>
        <v>0</v>
      </c>
      <c r="I89" s="30">
        <f t="shared" si="7"/>
        <v>1</v>
      </c>
      <c r="J89" s="30">
        <f t="shared" si="7"/>
        <v>1</v>
      </c>
      <c r="K89" s="30">
        <f t="shared" si="7"/>
        <v>0</v>
      </c>
      <c r="L89" s="30">
        <f t="shared" si="7"/>
        <v>1</v>
      </c>
      <c r="M89" s="30">
        <v>125</v>
      </c>
      <c r="N89" s="30">
        <v>1</v>
      </c>
      <c r="O89" s="30">
        <f t="shared" si="6"/>
        <v>2</v>
      </c>
    </row>
    <row r="90" spans="2:15" x14ac:dyDescent="0.2">
      <c r="B90" s="30">
        <v>19</v>
      </c>
      <c r="C90" s="30">
        <f t="shared" si="7"/>
        <v>1</v>
      </c>
      <c r="D90" s="30">
        <f t="shared" si="7"/>
        <v>0</v>
      </c>
      <c r="E90" s="30">
        <f t="shared" si="7"/>
        <v>1</v>
      </c>
      <c r="F90" s="30">
        <f t="shared" si="7"/>
        <v>0</v>
      </c>
      <c r="G90" s="30">
        <f t="shared" si="7"/>
        <v>0</v>
      </c>
      <c r="H90" s="30">
        <f t="shared" si="7"/>
        <v>1</v>
      </c>
      <c r="I90" s="30">
        <f t="shared" si="7"/>
        <v>0</v>
      </c>
      <c r="J90" s="30">
        <f t="shared" si="7"/>
        <v>0</v>
      </c>
      <c r="K90" s="30">
        <f t="shared" si="7"/>
        <v>0</v>
      </c>
      <c r="L90" s="30">
        <f t="shared" si="7"/>
        <v>0</v>
      </c>
      <c r="M90" s="30">
        <v>125</v>
      </c>
      <c r="N90" s="30">
        <v>1</v>
      </c>
      <c r="O90" s="30">
        <f t="shared" si="6"/>
        <v>1</v>
      </c>
    </row>
    <row r="91" spans="2:15" x14ac:dyDescent="0.2">
      <c r="B91" s="30">
        <v>20</v>
      </c>
      <c r="C91" s="30">
        <f t="shared" si="7"/>
        <v>1</v>
      </c>
      <c r="D91" s="30">
        <f t="shared" si="7"/>
        <v>1</v>
      </c>
      <c r="E91" s="30">
        <f t="shared" si="7"/>
        <v>0</v>
      </c>
      <c r="F91" s="30">
        <f t="shared" si="7"/>
        <v>0</v>
      </c>
      <c r="G91" s="30">
        <f t="shared" si="7"/>
        <v>1</v>
      </c>
      <c r="H91" s="30">
        <f t="shared" si="7"/>
        <v>1</v>
      </c>
      <c r="I91" s="30">
        <f t="shared" si="7"/>
        <v>1</v>
      </c>
      <c r="J91" s="30">
        <f t="shared" si="7"/>
        <v>1</v>
      </c>
      <c r="K91" s="30">
        <f t="shared" si="7"/>
        <v>1</v>
      </c>
      <c r="L91" s="30">
        <f t="shared" si="7"/>
        <v>0</v>
      </c>
      <c r="M91" s="30">
        <v>125</v>
      </c>
      <c r="N91" s="30">
        <v>1</v>
      </c>
      <c r="O91" s="30">
        <f t="shared" si="6"/>
        <v>3</v>
      </c>
    </row>
    <row r="92" spans="2:15" x14ac:dyDescent="0.2">
      <c r="B92" s="30">
        <v>21</v>
      </c>
      <c r="C92" s="30">
        <f t="shared" ref="C92:L107" si="8">IF(F37&lt;=15,1,0)</f>
        <v>0</v>
      </c>
      <c r="D92" s="30">
        <f t="shared" si="8"/>
        <v>0</v>
      </c>
      <c r="E92" s="30">
        <f t="shared" si="8"/>
        <v>0</v>
      </c>
      <c r="F92" s="30">
        <f t="shared" si="8"/>
        <v>1</v>
      </c>
      <c r="G92" s="30">
        <f t="shared" si="8"/>
        <v>1</v>
      </c>
      <c r="H92" s="30">
        <f t="shared" si="8"/>
        <v>0</v>
      </c>
      <c r="I92" s="30">
        <f t="shared" si="8"/>
        <v>0</v>
      </c>
      <c r="J92" s="30">
        <f t="shared" si="8"/>
        <v>0</v>
      </c>
      <c r="K92" s="30">
        <f t="shared" si="8"/>
        <v>0</v>
      </c>
      <c r="L92" s="30">
        <f t="shared" si="8"/>
        <v>1</v>
      </c>
      <c r="M92" s="30">
        <v>125</v>
      </c>
      <c r="N92" s="30">
        <v>1</v>
      </c>
      <c r="O92" s="30">
        <f t="shared" si="6"/>
        <v>1</v>
      </c>
    </row>
    <row r="93" spans="2:15" x14ac:dyDescent="0.2">
      <c r="B93" s="30">
        <v>22</v>
      </c>
      <c r="C93" s="30">
        <f t="shared" si="8"/>
        <v>1</v>
      </c>
      <c r="D93" s="30">
        <f t="shared" si="8"/>
        <v>0</v>
      </c>
      <c r="E93" s="30">
        <f t="shared" si="8"/>
        <v>0</v>
      </c>
      <c r="F93" s="30">
        <f t="shared" si="8"/>
        <v>1</v>
      </c>
      <c r="G93" s="30">
        <f t="shared" si="8"/>
        <v>1</v>
      </c>
      <c r="H93" s="30">
        <f t="shared" si="8"/>
        <v>0</v>
      </c>
      <c r="I93" s="30">
        <f t="shared" si="8"/>
        <v>1</v>
      </c>
      <c r="J93" s="30">
        <f t="shared" si="8"/>
        <v>1</v>
      </c>
      <c r="K93" s="30">
        <f t="shared" si="8"/>
        <v>1</v>
      </c>
      <c r="L93" s="30">
        <f t="shared" si="8"/>
        <v>1</v>
      </c>
      <c r="M93" s="30">
        <v>125</v>
      </c>
      <c r="N93" s="30">
        <v>1</v>
      </c>
      <c r="O93" s="30">
        <f t="shared" si="6"/>
        <v>2</v>
      </c>
    </row>
    <row r="94" spans="2:15" x14ac:dyDescent="0.2">
      <c r="B94" s="30">
        <v>23</v>
      </c>
      <c r="C94" s="30">
        <f t="shared" si="8"/>
        <v>0</v>
      </c>
      <c r="D94" s="30">
        <f t="shared" si="8"/>
        <v>0</v>
      </c>
      <c r="E94" s="30">
        <f t="shared" si="8"/>
        <v>0</v>
      </c>
      <c r="F94" s="30">
        <f t="shared" si="8"/>
        <v>1</v>
      </c>
      <c r="G94" s="30">
        <f t="shared" si="8"/>
        <v>1</v>
      </c>
      <c r="H94" s="30">
        <f t="shared" si="8"/>
        <v>0</v>
      </c>
      <c r="I94" s="30">
        <f t="shared" si="8"/>
        <v>0</v>
      </c>
      <c r="J94" s="30">
        <f t="shared" si="8"/>
        <v>0</v>
      </c>
      <c r="K94" s="30">
        <f t="shared" si="8"/>
        <v>0</v>
      </c>
      <c r="L94" s="30">
        <f t="shared" si="8"/>
        <v>0</v>
      </c>
      <c r="M94" s="30">
        <v>125</v>
      </c>
      <c r="N94" s="30">
        <v>1</v>
      </c>
      <c r="O94" s="30">
        <f t="shared" si="6"/>
        <v>1</v>
      </c>
    </row>
    <row r="95" spans="2:15" x14ac:dyDescent="0.2">
      <c r="B95" s="30">
        <v>24</v>
      </c>
      <c r="C95" s="30">
        <f t="shared" si="8"/>
        <v>1</v>
      </c>
      <c r="D95" s="30">
        <f t="shared" si="8"/>
        <v>0</v>
      </c>
      <c r="E95" s="30">
        <f t="shared" si="8"/>
        <v>0</v>
      </c>
      <c r="F95" s="30">
        <f t="shared" si="8"/>
        <v>0</v>
      </c>
      <c r="G95" s="30">
        <f t="shared" si="8"/>
        <v>0</v>
      </c>
      <c r="H95" s="30">
        <f t="shared" si="8"/>
        <v>1</v>
      </c>
      <c r="I95" s="30">
        <f t="shared" si="8"/>
        <v>0</v>
      </c>
      <c r="J95" s="30">
        <f t="shared" si="8"/>
        <v>1</v>
      </c>
      <c r="K95" s="30">
        <f t="shared" si="8"/>
        <v>1</v>
      </c>
      <c r="L95" s="30">
        <f t="shared" si="8"/>
        <v>0</v>
      </c>
      <c r="M95" s="30">
        <v>125</v>
      </c>
      <c r="N95" s="30">
        <v>1</v>
      </c>
      <c r="O95" s="30">
        <f t="shared" si="6"/>
        <v>1</v>
      </c>
    </row>
    <row r="96" spans="2:15" x14ac:dyDescent="0.2">
      <c r="B96" s="30">
        <v>25</v>
      </c>
      <c r="C96" s="30">
        <f t="shared" si="8"/>
        <v>1</v>
      </c>
      <c r="D96" s="30">
        <f t="shared" si="8"/>
        <v>0</v>
      </c>
      <c r="E96" s="30">
        <f t="shared" si="8"/>
        <v>1</v>
      </c>
      <c r="F96" s="30">
        <f t="shared" si="8"/>
        <v>0</v>
      </c>
      <c r="G96" s="30">
        <f t="shared" si="8"/>
        <v>0</v>
      </c>
      <c r="H96" s="30">
        <f t="shared" si="8"/>
        <v>1</v>
      </c>
      <c r="I96" s="30">
        <f t="shared" si="8"/>
        <v>0</v>
      </c>
      <c r="J96" s="30">
        <f t="shared" si="8"/>
        <v>0</v>
      </c>
      <c r="K96" s="30">
        <f t="shared" si="8"/>
        <v>0</v>
      </c>
      <c r="L96" s="30">
        <f t="shared" si="8"/>
        <v>0</v>
      </c>
      <c r="M96" s="30">
        <v>125</v>
      </c>
      <c r="N96" s="30">
        <v>1</v>
      </c>
      <c r="O96" s="30">
        <f t="shared" si="6"/>
        <v>1</v>
      </c>
    </row>
    <row r="97" spans="2:15" x14ac:dyDescent="0.2">
      <c r="B97" s="30">
        <v>26</v>
      </c>
      <c r="C97" s="30">
        <f t="shared" si="8"/>
        <v>1</v>
      </c>
      <c r="D97" s="30">
        <f t="shared" si="8"/>
        <v>0</v>
      </c>
      <c r="E97" s="30">
        <f t="shared" si="8"/>
        <v>0</v>
      </c>
      <c r="F97" s="30">
        <f t="shared" si="8"/>
        <v>0</v>
      </c>
      <c r="G97" s="30">
        <f t="shared" si="8"/>
        <v>0</v>
      </c>
      <c r="H97" s="30">
        <f t="shared" si="8"/>
        <v>1</v>
      </c>
      <c r="I97" s="30">
        <f t="shared" si="8"/>
        <v>1</v>
      </c>
      <c r="J97" s="30">
        <f t="shared" si="8"/>
        <v>1</v>
      </c>
      <c r="K97" s="30">
        <f t="shared" si="8"/>
        <v>1</v>
      </c>
      <c r="L97" s="30">
        <f t="shared" si="8"/>
        <v>1</v>
      </c>
      <c r="M97" s="30">
        <v>125</v>
      </c>
      <c r="N97" s="30">
        <v>1</v>
      </c>
      <c r="O97" s="30">
        <f t="shared" si="6"/>
        <v>2</v>
      </c>
    </row>
    <row r="98" spans="2:15" x14ac:dyDescent="0.2">
      <c r="B98" s="30">
        <v>27</v>
      </c>
      <c r="C98" s="30">
        <f t="shared" si="8"/>
        <v>0</v>
      </c>
      <c r="D98" s="30">
        <f t="shared" si="8"/>
        <v>1</v>
      </c>
      <c r="E98" s="30">
        <f t="shared" si="8"/>
        <v>0</v>
      </c>
      <c r="F98" s="30">
        <f t="shared" si="8"/>
        <v>0</v>
      </c>
      <c r="G98" s="30">
        <f t="shared" si="8"/>
        <v>0</v>
      </c>
      <c r="H98" s="30">
        <f t="shared" si="8"/>
        <v>0</v>
      </c>
      <c r="I98" s="30">
        <f t="shared" si="8"/>
        <v>0</v>
      </c>
      <c r="J98" s="30">
        <f t="shared" si="8"/>
        <v>0</v>
      </c>
      <c r="K98" s="30">
        <f t="shared" si="8"/>
        <v>0</v>
      </c>
      <c r="L98" s="30">
        <f t="shared" si="8"/>
        <v>0</v>
      </c>
      <c r="M98" s="30">
        <v>125</v>
      </c>
      <c r="N98" s="30">
        <v>1</v>
      </c>
      <c r="O98" s="30">
        <f t="shared" si="6"/>
        <v>1</v>
      </c>
    </row>
    <row r="99" spans="2:15" x14ac:dyDescent="0.2">
      <c r="B99" s="30">
        <v>28</v>
      </c>
      <c r="C99" s="30">
        <f t="shared" si="8"/>
        <v>0</v>
      </c>
      <c r="D99" s="30">
        <f t="shared" si="8"/>
        <v>1</v>
      </c>
      <c r="E99" s="30">
        <f t="shared" si="8"/>
        <v>0</v>
      </c>
      <c r="F99" s="30">
        <f t="shared" si="8"/>
        <v>0</v>
      </c>
      <c r="G99" s="30">
        <f t="shared" si="8"/>
        <v>1</v>
      </c>
      <c r="H99" s="30">
        <f t="shared" si="8"/>
        <v>0</v>
      </c>
      <c r="I99" s="30">
        <f t="shared" si="8"/>
        <v>0</v>
      </c>
      <c r="J99" s="30">
        <f t="shared" si="8"/>
        <v>1</v>
      </c>
      <c r="K99" s="30">
        <f t="shared" si="8"/>
        <v>1</v>
      </c>
      <c r="L99" s="30">
        <f t="shared" si="8"/>
        <v>0</v>
      </c>
      <c r="M99" s="30">
        <v>125</v>
      </c>
      <c r="N99" s="30">
        <v>1</v>
      </c>
      <c r="O99" s="30">
        <f t="shared" si="6"/>
        <v>1</v>
      </c>
    </row>
    <row r="100" spans="2:15" x14ac:dyDescent="0.2">
      <c r="B100" s="30">
        <v>29</v>
      </c>
      <c r="C100" s="30">
        <f t="shared" si="8"/>
        <v>1</v>
      </c>
      <c r="D100" s="30">
        <f t="shared" si="8"/>
        <v>0</v>
      </c>
      <c r="E100" s="30">
        <f t="shared" si="8"/>
        <v>1</v>
      </c>
      <c r="F100" s="30">
        <f t="shared" si="8"/>
        <v>0</v>
      </c>
      <c r="G100" s="30">
        <f t="shared" si="8"/>
        <v>0</v>
      </c>
      <c r="H100" s="30">
        <f t="shared" si="8"/>
        <v>1</v>
      </c>
      <c r="I100" s="30">
        <f t="shared" si="8"/>
        <v>0</v>
      </c>
      <c r="J100" s="30">
        <f t="shared" si="8"/>
        <v>0</v>
      </c>
      <c r="K100" s="30">
        <f t="shared" si="8"/>
        <v>0</v>
      </c>
      <c r="L100" s="30">
        <f t="shared" si="8"/>
        <v>0</v>
      </c>
      <c r="M100" s="30">
        <v>125</v>
      </c>
      <c r="N100" s="30">
        <v>1</v>
      </c>
      <c r="O100" s="30">
        <f t="shared" si="6"/>
        <v>1</v>
      </c>
    </row>
    <row r="101" spans="2:15" x14ac:dyDescent="0.2">
      <c r="B101" s="30">
        <v>30</v>
      </c>
      <c r="C101" s="30">
        <f t="shared" si="8"/>
        <v>1</v>
      </c>
      <c r="D101" s="30">
        <f t="shared" si="8"/>
        <v>0</v>
      </c>
      <c r="E101" s="30">
        <f t="shared" si="8"/>
        <v>0</v>
      </c>
      <c r="F101" s="30">
        <f t="shared" si="8"/>
        <v>1</v>
      </c>
      <c r="G101" s="30">
        <f t="shared" si="8"/>
        <v>1</v>
      </c>
      <c r="H101" s="30">
        <f t="shared" si="8"/>
        <v>0</v>
      </c>
      <c r="I101" s="30">
        <f t="shared" si="8"/>
        <v>1</v>
      </c>
      <c r="J101" s="30">
        <f t="shared" si="8"/>
        <v>1</v>
      </c>
      <c r="K101" s="30">
        <f t="shared" si="8"/>
        <v>1</v>
      </c>
      <c r="L101" s="30">
        <f t="shared" si="8"/>
        <v>1</v>
      </c>
      <c r="M101" s="30">
        <v>125</v>
      </c>
      <c r="N101" s="30">
        <v>1</v>
      </c>
      <c r="O101" s="30">
        <f t="shared" si="6"/>
        <v>2</v>
      </c>
    </row>
    <row r="102" spans="2:15" x14ac:dyDescent="0.2">
      <c r="B102" s="30">
        <v>31</v>
      </c>
      <c r="C102" s="30">
        <f t="shared" si="8"/>
        <v>0</v>
      </c>
      <c r="D102" s="30">
        <f t="shared" si="8"/>
        <v>1</v>
      </c>
      <c r="E102" s="30">
        <f t="shared" si="8"/>
        <v>0</v>
      </c>
      <c r="F102" s="30">
        <f t="shared" si="8"/>
        <v>0</v>
      </c>
      <c r="G102" s="30">
        <f t="shared" si="8"/>
        <v>1</v>
      </c>
      <c r="H102" s="30">
        <f t="shared" si="8"/>
        <v>0</v>
      </c>
      <c r="I102" s="30">
        <f t="shared" si="8"/>
        <v>0</v>
      </c>
      <c r="J102" s="30">
        <f t="shared" si="8"/>
        <v>1</v>
      </c>
      <c r="K102" s="30">
        <f t="shared" si="8"/>
        <v>1</v>
      </c>
      <c r="L102" s="30">
        <f t="shared" si="8"/>
        <v>0</v>
      </c>
      <c r="M102" s="30">
        <v>125</v>
      </c>
      <c r="N102" s="30">
        <v>1</v>
      </c>
      <c r="O102" s="30">
        <f t="shared" si="6"/>
        <v>1</v>
      </c>
    </row>
    <row r="103" spans="2:15" x14ac:dyDescent="0.2">
      <c r="B103" s="30">
        <v>32</v>
      </c>
      <c r="C103" s="30">
        <f t="shared" si="8"/>
        <v>0</v>
      </c>
      <c r="D103" s="30">
        <f t="shared" si="8"/>
        <v>0</v>
      </c>
      <c r="E103" s="30">
        <f t="shared" si="8"/>
        <v>0</v>
      </c>
      <c r="F103" s="30">
        <f t="shared" si="8"/>
        <v>1</v>
      </c>
      <c r="G103" s="30">
        <f t="shared" si="8"/>
        <v>0</v>
      </c>
      <c r="H103" s="30">
        <f t="shared" si="8"/>
        <v>0</v>
      </c>
      <c r="I103" s="30">
        <f t="shared" si="8"/>
        <v>0</v>
      </c>
      <c r="J103" s="30">
        <f t="shared" si="8"/>
        <v>0</v>
      </c>
      <c r="K103" s="30">
        <f t="shared" si="8"/>
        <v>0</v>
      </c>
      <c r="L103" s="30">
        <f t="shared" si="8"/>
        <v>1</v>
      </c>
      <c r="M103" s="30">
        <v>125</v>
      </c>
      <c r="N103" s="30">
        <v>1</v>
      </c>
      <c r="O103" s="30">
        <f t="shared" si="6"/>
        <v>1</v>
      </c>
    </row>
    <row r="104" spans="2:15" x14ac:dyDescent="0.2">
      <c r="B104" s="30">
        <v>33</v>
      </c>
      <c r="C104" s="30">
        <f t="shared" si="8"/>
        <v>0</v>
      </c>
      <c r="D104" s="30">
        <f t="shared" si="8"/>
        <v>0</v>
      </c>
      <c r="E104" s="30">
        <f t="shared" si="8"/>
        <v>1</v>
      </c>
      <c r="F104" s="30">
        <f t="shared" si="8"/>
        <v>0</v>
      </c>
      <c r="G104" s="30">
        <f t="shared" si="8"/>
        <v>0</v>
      </c>
      <c r="H104" s="30">
        <f t="shared" si="8"/>
        <v>1</v>
      </c>
      <c r="I104" s="30">
        <f t="shared" si="8"/>
        <v>0</v>
      </c>
      <c r="J104" s="30">
        <f t="shared" si="8"/>
        <v>0</v>
      </c>
      <c r="K104" s="30">
        <f t="shared" si="8"/>
        <v>0</v>
      </c>
      <c r="L104" s="30">
        <f t="shared" si="8"/>
        <v>0</v>
      </c>
      <c r="M104" s="30">
        <v>125</v>
      </c>
      <c r="N104" s="30">
        <v>1</v>
      </c>
      <c r="O104" s="30">
        <f t="shared" si="6"/>
        <v>1</v>
      </c>
    </row>
    <row r="105" spans="2:15" x14ac:dyDescent="0.2">
      <c r="B105" s="30">
        <v>34</v>
      </c>
      <c r="C105" s="30">
        <f t="shared" si="8"/>
        <v>1</v>
      </c>
      <c r="D105" s="30">
        <f t="shared" si="8"/>
        <v>0</v>
      </c>
      <c r="E105" s="30">
        <f t="shared" si="8"/>
        <v>1</v>
      </c>
      <c r="F105" s="30">
        <f t="shared" si="8"/>
        <v>0</v>
      </c>
      <c r="G105" s="30">
        <f t="shared" si="8"/>
        <v>0</v>
      </c>
      <c r="H105" s="30">
        <f t="shared" si="8"/>
        <v>1</v>
      </c>
      <c r="I105" s="30">
        <f t="shared" si="8"/>
        <v>0</v>
      </c>
      <c r="J105" s="30">
        <f t="shared" si="8"/>
        <v>1</v>
      </c>
      <c r="K105" s="30">
        <f t="shared" si="8"/>
        <v>1</v>
      </c>
      <c r="L105" s="30">
        <f t="shared" si="8"/>
        <v>0</v>
      </c>
      <c r="M105" s="30">
        <v>75</v>
      </c>
      <c r="N105" s="30">
        <v>1</v>
      </c>
      <c r="O105" s="30">
        <f t="shared" si="6"/>
        <v>1</v>
      </c>
    </row>
    <row r="106" spans="2:15" x14ac:dyDescent="0.2">
      <c r="B106" s="30">
        <v>35</v>
      </c>
      <c r="C106" s="30">
        <f t="shared" si="8"/>
        <v>1</v>
      </c>
      <c r="D106" s="30">
        <f t="shared" si="8"/>
        <v>0</v>
      </c>
      <c r="E106" s="30">
        <f t="shared" si="8"/>
        <v>0</v>
      </c>
      <c r="F106" s="30">
        <f t="shared" si="8"/>
        <v>0</v>
      </c>
      <c r="G106" s="30">
        <f t="shared" si="8"/>
        <v>0</v>
      </c>
      <c r="H106" s="30">
        <f t="shared" si="8"/>
        <v>1</v>
      </c>
      <c r="I106" s="30">
        <f t="shared" si="8"/>
        <v>1</v>
      </c>
      <c r="J106" s="30">
        <f t="shared" si="8"/>
        <v>1</v>
      </c>
      <c r="K106" s="30">
        <f t="shared" si="8"/>
        <v>1</v>
      </c>
      <c r="L106" s="30">
        <f t="shared" si="8"/>
        <v>0</v>
      </c>
      <c r="M106" s="30">
        <v>75</v>
      </c>
      <c r="N106" s="30">
        <v>1</v>
      </c>
      <c r="O106" s="30">
        <f t="shared" si="6"/>
        <v>2</v>
      </c>
    </row>
    <row r="107" spans="2:15" x14ac:dyDescent="0.2">
      <c r="B107" s="30">
        <v>36</v>
      </c>
      <c r="C107" s="30">
        <f t="shared" si="8"/>
        <v>1</v>
      </c>
      <c r="D107" s="30">
        <f t="shared" si="8"/>
        <v>0</v>
      </c>
      <c r="E107" s="30">
        <f t="shared" si="8"/>
        <v>0</v>
      </c>
      <c r="F107" s="30">
        <f t="shared" si="8"/>
        <v>0</v>
      </c>
      <c r="G107" s="30">
        <f t="shared" si="8"/>
        <v>0</v>
      </c>
      <c r="H107" s="30">
        <f t="shared" si="8"/>
        <v>0</v>
      </c>
      <c r="I107" s="30">
        <f t="shared" si="8"/>
        <v>1</v>
      </c>
      <c r="J107" s="30">
        <f t="shared" si="8"/>
        <v>1</v>
      </c>
      <c r="K107" s="30">
        <f t="shared" si="8"/>
        <v>0</v>
      </c>
      <c r="L107" s="30">
        <f t="shared" si="8"/>
        <v>1</v>
      </c>
      <c r="M107" s="30">
        <v>75</v>
      </c>
      <c r="N107" s="30">
        <v>1</v>
      </c>
      <c r="O107" s="30">
        <f t="shared" si="6"/>
        <v>1</v>
      </c>
    </row>
    <row r="108" spans="2:15" x14ac:dyDescent="0.2">
      <c r="B108" s="30">
        <v>37</v>
      </c>
      <c r="C108" s="30">
        <f t="shared" ref="C108:L120" si="9">IF(F53&lt;=15,1,0)</f>
        <v>1</v>
      </c>
      <c r="D108" s="30">
        <f t="shared" si="9"/>
        <v>0</v>
      </c>
      <c r="E108" s="30">
        <f t="shared" si="9"/>
        <v>0</v>
      </c>
      <c r="F108" s="30">
        <f t="shared" si="9"/>
        <v>0</v>
      </c>
      <c r="G108" s="30">
        <f t="shared" si="9"/>
        <v>0</v>
      </c>
      <c r="H108" s="30">
        <f t="shared" si="9"/>
        <v>0</v>
      </c>
      <c r="I108" s="30">
        <f t="shared" si="9"/>
        <v>1</v>
      </c>
      <c r="J108" s="30">
        <f t="shared" si="9"/>
        <v>1</v>
      </c>
      <c r="K108" s="30">
        <f t="shared" si="9"/>
        <v>1</v>
      </c>
      <c r="L108" s="30">
        <f t="shared" si="9"/>
        <v>1</v>
      </c>
      <c r="M108" s="30">
        <v>75</v>
      </c>
      <c r="N108" s="30">
        <v>1</v>
      </c>
      <c r="O108" s="30">
        <f t="shared" si="6"/>
        <v>1</v>
      </c>
    </row>
    <row r="109" spans="2:15" x14ac:dyDescent="0.2">
      <c r="B109" s="30">
        <v>38</v>
      </c>
      <c r="C109" s="30">
        <f t="shared" si="9"/>
        <v>1</v>
      </c>
      <c r="D109" s="30">
        <f t="shared" si="9"/>
        <v>0</v>
      </c>
      <c r="E109" s="30">
        <f t="shared" si="9"/>
        <v>1</v>
      </c>
      <c r="F109" s="30">
        <f t="shared" si="9"/>
        <v>0</v>
      </c>
      <c r="G109" s="30">
        <f t="shared" si="9"/>
        <v>0</v>
      </c>
      <c r="H109" s="30">
        <f t="shared" si="9"/>
        <v>1</v>
      </c>
      <c r="I109" s="30">
        <f t="shared" si="9"/>
        <v>1</v>
      </c>
      <c r="J109" s="30">
        <f t="shared" si="9"/>
        <v>1</v>
      </c>
      <c r="K109" s="30">
        <f t="shared" si="9"/>
        <v>0</v>
      </c>
      <c r="L109" s="30">
        <f t="shared" si="9"/>
        <v>0</v>
      </c>
      <c r="M109" s="30">
        <v>75</v>
      </c>
      <c r="N109" s="30">
        <v>1</v>
      </c>
      <c r="O109" s="30">
        <f t="shared" si="6"/>
        <v>2</v>
      </c>
    </row>
    <row r="110" spans="2:15" x14ac:dyDescent="0.2">
      <c r="B110" s="30">
        <v>39</v>
      </c>
      <c r="C110" s="30">
        <f t="shared" si="9"/>
        <v>0</v>
      </c>
      <c r="D110" s="30">
        <f t="shared" si="9"/>
        <v>1</v>
      </c>
      <c r="E110" s="30">
        <f t="shared" si="9"/>
        <v>0</v>
      </c>
      <c r="F110" s="30">
        <f t="shared" si="9"/>
        <v>1</v>
      </c>
      <c r="G110" s="30">
        <f t="shared" si="9"/>
        <v>1</v>
      </c>
      <c r="H110" s="30">
        <f t="shared" si="9"/>
        <v>0</v>
      </c>
      <c r="I110" s="30">
        <f t="shared" si="9"/>
        <v>0</v>
      </c>
      <c r="J110" s="30">
        <f t="shared" si="9"/>
        <v>1</v>
      </c>
      <c r="K110" s="30">
        <f t="shared" si="9"/>
        <v>1</v>
      </c>
      <c r="L110" s="30">
        <f t="shared" si="9"/>
        <v>1</v>
      </c>
      <c r="M110" s="30">
        <v>75</v>
      </c>
      <c r="N110" s="30">
        <v>1</v>
      </c>
      <c r="O110" s="30">
        <f t="shared" si="6"/>
        <v>2</v>
      </c>
    </row>
    <row r="111" spans="2:15" x14ac:dyDescent="0.2">
      <c r="B111" s="30">
        <v>40</v>
      </c>
      <c r="C111" s="30">
        <f t="shared" si="9"/>
        <v>1</v>
      </c>
      <c r="D111" s="30">
        <f t="shared" si="9"/>
        <v>0</v>
      </c>
      <c r="E111" s="30">
        <f t="shared" si="9"/>
        <v>1</v>
      </c>
      <c r="F111" s="30">
        <f t="shared" si="9"/>
        <v>0</v>
      </c>
      <c r="G111" s="30">
        <f t="shared" si="9"/>
        <v>0</v>
      </c>
      <c r="H111" s="30">
        <f t="shared" si="9"/>
        <v>1</v>
      </c>
      <c r="I111" s="30">
        <f t="shared" si="9"/>
        <v>0</v>
      </c>
      <c r="J111" s="30">
        <f t="shared" si="9"/>
        <v>0</v>
      </c>
      <c r="K111" s="30">
        <f t="shared" si="9"/>
        <v>0</v>
      </c>
      <c r="L111" s="30">
        <f t="shared" si="9"/>
        <v>0</v>
      </c>
      <c r="M111" s="30">
        <v>75</v>
      </c>
      <c r="N111" s="30">
        <v>1</v>
      </c>
      <c r="O111" s="30">
        <f t="shared" si="6"/>
        <v>1</v>
      </c>
    </row>
    <row r="112" spans="2:15" x14ac:dyDescent="0.2">
      <c r="B112" s="30">
        <v>41</v>
      </c>
      <c r="C112" s="30">
        <f t="shared" si="9"/>
        <v>1</v>
      </c>
      <c r="D112" s="30">
        <f t="shared" si="9"/>
        <v>0</v>
      </c>
      <c r="E112" s="30">
        <f t="shared" si="9"/>
        <v>1</v>
      </c>
      <c r="F112" s="30">
        <f t="shared" si="9"/>
        <v>0</v>
      </c>
      <c r="G112" s="30">
        <f t="shared" si="9"/>
        <v>0</v>
      </c>
      <c r="H112" s="30">
        <f t="shared" si="9"/>
        <v>1</v>
      </c>
      <c r="I112" s="30">
        <f t="shared" si="9"/>
        <v>0</v>
      </c>
      <c r="J112" s="30">
        <f t="shared" si="9"/>
        <v>1</v>
      </c>
      <c r="K112" s="30">
        <f t="shared" si="9"/>
        <v>1</v>
      </c>
      <c r="L112" s="30">
        <f t="shared" si="9"/>
        <v>0</v>
      </c>
      <c r="M112" s="30">
        <v>75</v>
      </c>
      <c r="N112" s="30">
        <v>1</v>
      </c>
      <c r="O112" s="30">
        <f t="shared" si="6"/>
        <v>1</v>
      </c>
    </row>
    <row r="113" spans="2:15" x14ac:dyDescent="0.2">
      <c r="B113" s="30">
        <v>42</v>
      </c>
      <c r="C113" s="30">
        <f t="shared" si="9"/>
        <v>0</v>
      </c>
      <c r="D113" s="30">
        <f t="shared" si="9"/>
        <v>1</v>
      </c>
      <c r="E113" s="30">
        <f t="shared" si="9"/>
        <v>0</v>
      </c>
      <c r="F113" s="30">
        <f t="shared" si="9"/>
        <v>0</v>
      </c>
      <c r="G113" s="30">
        <f t="shared" si="9"/>
        <v>0</v>
      </c>
      <c r="H113" s="30">
        <f t="shared" si="9"/>
        <v>0</v>
      </c>
      <c r="I113" s="30">
        <f t="shared" si="9"/>
        <v>0</v>
      </c>
      <c r="J113" s="30">
        <f t="shared" si="9"/>
        <v>0</v>
      </c>
      <c r="K113" s="30">
        <f t="shared" si="9"/>
        <v>1</v>
      </c>
      <c r="L113" s="30">
        <f t="shared" si="9"/>
        <v>0</v>
      </c>
      <c r="M113" s="30">
        <v>75</v>
      </c>
      <c r="N113" s="30">
        <v>1</v>
      </c>
      <c r="O113" s="30">
        <f t="shared" si="6"/>
        <v>1</v>
      </c>
    </row>
    <row r="114" spans="2:15" x14ac:dyDescent="0.2">
      <c r="B114" s="30">
        <v>43</v>
      </c>
      <c r="C114" s="30">
        <f t="shared" si="9"/>
        <v>0</v>
      </c>
      <c r="D114" s="30">
        <f t="shared" si="9"/>
        <v>1</v>
      </c>
      <c r="E114" s="30">
        <f t="shared" si="9"/>
        <v>0</v>
      </c>
      <c r="F114" s="30">
        <f t="shared" si="9"/>
        <v>1</v>
      </c>
      <c r="G114" s="30">
        <f t="shared" si="9"/>
        <v>1</v>
      </c>
      <c r="H114" s="30">
        <f t="shared" si="9"/>
        <v>0</v>
      </c>
      <c r="I114" s="30">
        <f t="shared" si="9"/>
        <v>0</v>
      </c>
      <c r="J114" s="30">
        <f t="shared" si="9"/>
        <v>0</v>
      </c>
      <c r="K114" s="30">
        <f t="shared" si="9"/>
        <v>0</v>
      </c>
      <c r="L114" s="30">
        <f t="shared" si="9"/>
        <v>0</v>
      </c>
      <c r="M114" s="30">
        <v>75</v>
      </c>
      <c r="N114" s="30">
        <v>1</v>
      </c>
      <c r="O114" s="30">
        <f t="shared" si="6"/>
        <v>2</v>
      </c>
    </row>
    <row r="115" spans="2:15" x14ac:dyDescent="0.2">
      <c r="B115" s="30">
        <v>44</v>
      </c>
      <c r="C115" s="30">
        <f t="shared" si="9"/>
        <v>0</v>
      </c>
      <c r="D115" s="30">
        <f t="shared" si="9"/>
        <v>1</v>
      </c>
      <c r="E115" s="30">
        <f t="shared" si="9"/>
        <v>0</v>
      </c>
      <c r="F115" s="30">
        <f t="shared" si="9"/>
        <v>0</v>
      </c>
      <c r="G115" s="30">
        <f t="shared" si="9"/>
        <v>1</v>
      </c>
      <c r="H115" s="30">
        <f t="shared" si="9"/>
        <v>0</v>
      </c>
      <c r="I115" s="30">
        <f t="shared" si="9"/>
        <v>0</v>
      </c>
      <c r="J115" s="30">
        <f t="shared" si="9"/>
        <v>0</v>
      </c>
      <c r="K115" s="30">
        <f t="shared" si="9"/>
        <v>0</v>
      </c>
      <c r="L115" s="30">
        <f t="shared" si="9"/>
        <v>0</v>
      </c>
      <c r="M115" s="30">
        <v>75</v>
      </c>
      <c r="N115" s="30">
        <v>1</v>
      </c>
      <c r="O115" s="30">
        <f t="shared" si="6"/>
        <v>1</v>
      </c>
    </row>
    <row r="116" spans="2:15" x14ac:dyDescent="0.2">
      <c r="B116" s="30">
        <v>45</v>
      </c>
      <c r="C116" s="30">
        <f t="shared" si="9"/>
        <v>0</v>
      </c>
      <c r="D116" s="30">
        <f t="shared" si="9"/>
        <v>0</v>
      </c>
      <c r="E116" s="30">
        <f t="shared" si="9"/>
        <v>0</v>
      </c>
      <c r="F116" s="30">
        <f t="shared" si="9"/>
        <v>1</v>
      </c>
      <c r="G116" s="30">
        <f t="shared" si="9"/>
        <v>1</v>
      </c>
      <c r="H116" s="30">
        <f t="shared" si="9"/>
        <v>0</v>
      </c>
      <c r="I116" s="30">
        <f t="shared" si="9"/>
        <v>0</v>
      </c>
      <c r="J116" s="30">
        <f t="shared" si="9"/>
        <v>0</v>
      </c>
      <c r="K116" s="30">
        <f t="shared" si="9"/>
        <v>0</v>
      </c>
      <c r="L116" s="30">
        <f t="shared" si="9"/>
        <v>1</v>
      </c>
      <c r="M116" s="30">
        <v>75</v>
      </c>
      <c r="N116" s="30">
        <v>1</v>
      </c>
      <c r="O116" s="30">
        <f t="shared" si="6"/>
        <v>1</v>
      </c>
    </row>
    <row r="117" spans="2:15" x14ac:dyDescent="0.2">
      <c r="B117" s="30">
        <v>46</v>
      </c>
      <c r="C117" s="30">
        <f t="shared" si="9"/>
        <v>1</v>
      </c>
      <c r="D117" s="30">
        <f t="shared" si="9"/>
        <v>1</v>
      </c>
      <c r="E117" s="30">
        <f t="shared" si="9"/>
        <v>0</v>
      </c>
      <c r="F117" s="30">
        <f t="shared" si="9"/>
        <v>0</v>
      </c>
      <c r="G117" s="30">
        <f t="shared" si="9"/>
        <v>0</v>
      </c>
      <c r="H117" s="30">
        <f t="shared" si="9"/>
        <v>1</v>
      </c>
      <c r="I117" s="30">
        <f t="shared" si="9"/>
        <v>0</v>
      </c>
      <c r="J117" s="30">
        <f t="shared" si="9"/>
        <v>1</v>
      </c>
      <c r="K117" s="30">
        <f t="shared" si="9"/>
        <v>1</v>
      </c>
      <c r="L117" s="30">
        <f t="shared" si="9"/>
        <v>0</v>
      </c>
      <c r="M117" s="30">
        <v>75</v>
      </c>
      <c r="N117" s="30">
        <v>1</v>
      </c>
      <c r="O117" s="30">
        <f t="shared" si="6"/>
        <v>2</v>
      </c>
    </row>
    <row r="118" spans="2:15" x14ac:dyDescent="0.2">
      <c r="B118" s="30">
        <v>47</v>
      </c>
      <c r="C118" s="30">
        <f t="shared" si="9"/>
        <v>1</v>
      </c>
      <c r="D118" s="30">
        <f t="shared" si="9"/>
        <v>0</v>
      </c>
      <c r="E118" s="30">
        <f t="shared" si="9"/>
        <v>1</v>
      </c>
      <c r="F118" s="30">
        <f t="shared" si="9"/>
        <v>0</v>
      </c>
      <c r="G118" s="30">
        <f t="shared" si="9"/>
        <v>0</v>
      </c>
      <c r="H118" s="30">
        <f t="shared" si="9"/>
        <v>1</v>
      </c>
      <c r="I118" s="30">
        <f t="shared" si="9"/>
        <v>0</v>
      </c>
      <c r="J118" s="30">
        <f t="shared" si="9"/>
        <v>1</v>
      </c>
      <c r="K118" s="30">
        <f t="shared" si="9"/>
        <v>1</v>
      </c>
      <c r="L118" s="30">
        <f t="shared" si="9"/>
        <v>0</v>
      </c>
      <c r="M118" s="30">
        <v>75</v>
      </c>
      <c r="N118" s="30">
        <v>1</v>
      </c>
      <c r="O118" s="30">
        <f t="shared" si="6"/>
        <v>1</v>
      </c>
    </row>
    <row r="119" spans="2:15" x14ac:dyDescent="0.2">
      <c r="B119" s="30">
        <v>48</v>
      </c>
      <c r="C119" s="30">
        <f t="shared" si="9"/>
        <v>0</v>
      </c>
      <c r="D119" s="30">
        <f t="shared" si="9"/>
        <v>1</v>
      </c>
      <c r="E119" s="30">
        <f t="shared" si="9"/>
        <v>0</v>
      </c>
      <c r="F119" s="30">
        <f t="shared" si="9"/>
        <v>0</v>
      </c>
      <c r="G119" s="30">
        <f t="shared" si="9"/>
        <v>0</v>
      </c>
      <c r="H119" s="30">
        <f t="shared" si="9"/>
        <v>1</v>
      </c>
      <c r="I119" s="30">
        <f t="shared" si="9"/>
        <v>0</v>
      </c>
      <c r="J119" s="30">
        <f t="shared" si="9"/>
        <v>1</v>
      </c>
      <c r="K119" s="30">
        <f t="shared" si="9"/>
        <v>1</v>
      </c>
      <c r="L119" s="30">
        <f t="shared" si="9"/>
        <v>0</v>
      </c>
      <c r="M119" s="30">
        <v>75</v>
      </c>
      <c r="N119" s="30">
        <v>1</v>
      </c>
      <c r="O119" s="30">
        <f t="shared" si="6"/>
        <v>2</v>
      </c>
    </row>
    <row r="120" spans="2:15" x14ac:dyDescent="0.2">
      <c r="B120" s="30">
        <v>49</v>
      </c>
      <c r="C120" s="30">
        <f t="shared" si="9"/>
        <v>0</v>
      </c>
      <c r="D120" s="30">
        <f t="shared" si="9"/>
        <v>0</v>
      </c>
      <c r="E120" s="30">
        <f t="shared" si="9"/>
        <v>0</v>
      </c>
      <c r="F120" s="30">
        <f t="shared" si="9"/>
        <v>1</v>
      </c>
      <c r="G120" s="30">
        <f t="shared" si="9"/>
        <v>1</v>
      </c>
      <c r="H120" s="30">
        <f t="shared" si="9"/>
        <v>0</v>
      </c>
      <c r="I120" s="30">
        <f t="shared" si="9"/>
        <v>0</v>
      </c>
      <c r="J120" s="30">
        <f t="shared" si="9"/>
        <v>0</v>
      </c>
      <c r="K120" s="30">
        <f t="shared" si="9"/>
        <v>0</v>
      </c>
      <c r="L120" s="30">
        <f t="shared" si="9"/>
        <v>0</v>
      </c>
      <c r="M120" s="30">
        <v>75</v>
      </c>
      <c r="N120" s="30">
        <v>1</v>
      </c>
      <c r="O120" s="30">
        <f t="shared" si="6"/>
        <v>1</v>
      </c>
    </row>
    <row r="121" spans="2:15" x14ac:dyDescent="0.2"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</row>
    <row r="122" spans="2:15" x14ac:dyDescent="0.2"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</row>
    <row r="123" spans="2:15" x14ac:dyDescent="0.2">
      <c r="B123" s="30"/>
      <c r="C123" s="30" t="s">
        <v>5</v>
      </c>
      <c r="D123" s="30" t="s">
        <v>6</v>
      </c>
      <c r="E123" s="30" t="s">
        <v>7</v>
      </c>
      <c r="F123" s="30" t="s">
        <v>8</v>
      </c>
      <c r="G123" s="30" t="s">
        <v>9</v>
      </c>
      <c r="H123" s="30" t="s">
        <v>10</v>
      </c>
      <c r="I123" s="30" t="s">
        <v>11</v>
      </c>
      <c r="J123" s="30" t="s">
        <v>12</v>
      </c>
      <c r="K123" s="30" t="s">
        <v>13</v>
      </c>
      <c r="L123" s="30" t="s">
        <v>14</v>
      </c>
      <c r="M123" s="30"/>
      <c r="N123" s="30"/>
      <c r="O123" s="30"/>
    </row>
    <row r="124" spans="2:15" x14ac:dyDescent="0.2">
      <c r="B124" s="30" t="s">
        <v>24</v>
      </c>
      <c r="C124" s="30">
        <v>2800</v>
      </c>
      <c r="D124" s="30">
        <v>2200</v>
      </c>
      <c r="E124" s="30">
        <v>2200</v>
      </c>
      <c r="F124" s="30">
        <v>2200</v>
      </c>
      <c r="G124" s="30">
        <v>2200</v>
      </c>
      <c r="H124" s="30">
        <v>2500</v>
      </c>
      <c r="I124" s="30">
        <v>2000</v>
      </c>
      <c r="J124" s="30">
        <v>3000</v>
      </c>
      <c r="K124" s="30">
        <v>2500</v>
      </c>
      <c r="L124" s="30">
        <v>2300</v>
      </c>
      <c r="M124" s="30"/>
      <c r="N124" s="30"/>
      <c r="O124" s="30"/>
    </row>
    <row r="125" spans="2:15" x14ac:dyDescent="0.2">
      <c r="B125" s="30" t="s">
        <v>21</v>
      </c>
      <c r="C125" s="30">
        <v>0</v>
      </c>
      <c r="D125" s="30">
        <v>1</v>
      </c>
      <c r="E125" s="30">
        <v>0</v>
      </c>
      <c r="F125" s="30">
        <v>1</v>
      </c>
      <c r="G125" s="30">
        <v>0</v>
      </c>
      <c r="H125" s="30">
        <v>1</v>
      </c>
      <c r="I125" s="30">
        <v>1</v>
      </c>
      <c r="J125" s="30">
        <v>0</v>
      </c>
      <c r="K125" s="30">
        <v>0</v>
      </c>
      <c r="L125" s="30">
        <v>0</v>
      </c>
      <c r="M125" s="30"/>
      <c r="N125" s="30"/>
      <c r="O125" s="30"/>
    </row>
    <row r="126" spans="2:15" x14ac:dyDescent="0.2"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</row>
    <row r="127" spans="2:15" x14ac:dyDescent="0.2"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</row>
    <row r="128" spans="2:15" x14ac:dyDescent="0.2">
      <c r="B128" s="30" t="s">
        <v>22</v>
      </c>
      <c r="C128" s="30">
        <f>SUMPRODUCT(C124:L124,C125:L125)</f>
        <v>8900</v>
      </c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</row>
    <row r="129" spans="2:15" x14ac:dyDescent="0.2">
      <c r="B129" s="30" t="s">
        <v>23</v>
      </c>
      <c r="C129" s="30">
        <f>SUM(C125:L125)</f>
        <v>4</v>
      </c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</row>
    <row r="130" spans="2:15" x14ac:dyDescent="0.2"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</row>
    <row r="131" spans="2:15" x14ac:dyDescent="0.2"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</row>
    <row r="132" spans="2:15" x14ac:dyDescent="0.2">
      <c r="B132" s="31" t="s">
        <v>26</v>
      </c>
      <c r="C132" s="31" t="s">
        <v>27</v>
      </c>
      <c r="D132" s="31" t="s">
        <v>33</v>
      </c>
      <c r="E132" s="31" t="s">
        <v>28</v>
      </c>
      <c r="F132" s="31" t="s">
        <v>20</v>
      </c>
      <c r="G132" s="30"/>
      <c r="H132" s="30"/>
      <c r="I132" s="30"/>
      <c r="J132" s="30"/>
      <c r="K132" s="30"/>
      <c r="L132" s="30"/>
      <c r="M132" s="30"/>
      <c r="N132" s="30"/>
      <c r="O132" s="30"/>
    </row>
    <row r="133" spans="2:15" x14ac:dyDescent="0.2">
      <c r="B133" s="31" t="s">
        <v>29</v>
      </c>
      <c r="C133" s="31" t="s">
        <v>30</v>
      </c>
      <c r="D133" s="31">
        <v>49</v>
      </c>
      <c r="E133" s="31">
        <v>8900</v>
      </c>
      <c r="F133" s="32">
        <v>1</v>
      </c>
      <c r="G133" s="30"/>
      <c r="H133" s="30"/>
      <c r="I133" s="30"/>
      <c r="J133" s="30"/>
      <c r="K133" s="30"/>
      <c r="L133" s="30"/>
      <c r="M133" s="30"/>
      <c r="N133" s="30"/>
      <c r="O133" s="30"/>
    </row>
    <row r="134" spans="2:15" x14ac:dyDescent="0.2">
      <c r="B134" s="31" t="s">
        <v>31</v>
      </c>
      <c r="C134" s="31">
        <v>3</v>
      </c>
      <c r="D134" s="31">
        <v>48</v>
      </c>
      <c r="E134" s="31">
        <v>7200</v>
      </c>
      <c r="F134" s="32">
        <v>0.98</v>
      </c>
      <c r="G134" s="30"/>
      <c r="H134" s="30"/>
      <c r="I134" s="30"/>
      <c r="J134" s="30"/>
      <c r="K134" s="30"/>
      <c r="L134" s="30"/>
      <c r="M134" s="30"/>
      <c r="N134" s="30"/>
      <c r="O134" s="30"/>
    </row>
    <row r="135" spans="2:15" x14ac:dyDescent="0.2">
      <c r="B135" s="31" t="s">
        <v>32</v>
      </c>
      <c r="C135" s="31">
        <v>2</v>
      </c>
      <c r="D135" s="31">
        <v>27</v>
      </c>
      <c r="E135" s="31">
        <v>4400</v>
      </c>
      <c r="F135" s="32">
        <v>0.55000000000000004</v>
      </c>
      <c r="G135" s="30"/>
      <c r="H135" s="30"/>
      <c r="I135" s="30"/>
      <c r="J135" s="30"/>
      <c r="K135" s="30"/>
      <c r="L135" s="30"/>
      <c r="M135" s="30"/>
      <c r="N135" s="30"/>
      <c r="O135" s="30"/>
    </row>
    <row r="136" spans="2:15" x14ac:dyDescent="0.2">
      <c r="B136" s="31" t="s">
        <v>6</v>
      </c>
      <c r="C136" s="31">
        <v>1</v>
      </c>
      <c r="D136" s="31">
        <v>14</v>
      </c>
      <c r="E136" s="31">
        <v>2200</v>
      </c>
      <c r="F136" s="32">
        <v>0.28999999999999998</v>
      </c>
      <c r="G136" s="30"/>
      <c r="H136" s="30"/>
      <c r="I136" s="30"/>
      <c r="J136" s="30"/>
      <c r="K136" s="30"/>
      <c r="L136" s="30"/>
      <c r="M136" s="30"/>
      <c r="N136" s="30"/>
      <c r="O136" s="30"/>
    </row>
  </sheetData>
  <mergeCells count="2">
    <mergeCell ref="F14:N14"/>
    <mergeCell ref="F15:N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CA1BF-DEC0-8343-90F4-E1A878990FED}">
  <dimension ref="A1:S131"/>
  <sheetViews>
    <sheetView tabSelected="1" topLeftCell="B100" workbookViewId="0">
      <selection activeCell="G132" sqref="G132"/>
    </sheetView>
  </sheetViews>
  <sheetFormatPr baseColWidth="10" defaultRowHeight="16" x14ac:dyDescent="0.2"/>
  <cols>
    <col min="5" max="5" width="20.83203125" customWidth="1"/>
  </cols>
  <sheetData>
    <row r="1" spans="1:15" x14ac:dyDescent="0.2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4"/>
      <c r="L1" s="4"/>
      <c r="M1" s="4"/>
      <c r="N1" s="4"/>
      <c r="O1" s="4"/>
    </row>
    <row r="2" spans="1:15" ht="17" x14ac:dyDescent="0.2">
      <c r="A2" s="5" t="s">
        <v>1</v>
      </c>
      <c r="B2" s="6" t="s">
        <v>2</v>
      </c>
      <c r="C2" s="6" t="s">
        <v>3</v>
      </c>
      <c r="D2" s="7" t="s">
        <v>4</v>
      </c>
      <c r="E2" s="8"/>
      <c r="F2" s="3"/>
      <c r="G2" s="3"/>
      <c r="H2" s="3"/>
      <c r="I2" s="3"/>
      <c r="J2" s="3"/>
      <c r="K2" s="4"/>
      <c r="L2" s="4"/>
      <c r="M2" s="4"/>
      <c r="N2" s="4"/>
      <c r="O2" s="4"/>
    </row>
    <row r="3" spans="1:15" x14ac:dyDescent="0.2">
      <c r="A3" s="8" t="s">
        <v>5</v>
      </c>
      <c r="B3" s="9">
        <v>-87.92</v>
      </c>
      <c r="C3" s="9">
        <v>42.1</v>
      </c>
      <c r="D3" s="10">
        <v>2800</v>
      </c>
      <c r="E3" s="11"/>
      <c r="G3" s="3"/>
      <c r="I3" s="3"/>
      <c r="J3" s="3"/>
      <c r="K3" s="3"/>
      <c r="L3" s="3"/>
      <c r="M3" s="3"/>
      <c r="N3" s="3"/>
      <c r="O3" s="3"/>
    </row>
    <row r="4" spans="1:15" x14ac:dyDescent="0.2">
      <c r="A4" s="8" t="s">
        <v>6</v>
      </c>
      <c r="B4" s="12">
        <v>-88</v>
      </c>
      <c r="C4" s="12">
        <v>42.4</v>
      </c>
      <c r="D4" s="13">
        <v>2200</v>
      </c>
      <c r="E4" s="12"/>
      <c r="G4" s="3"/>
      <c r="I4" s="14"/>
      <c r="J4" s="14"/>
      <c r="K4" s="4"/>
      <c r="L4" s="14"/>
      <c r="M4" s="14"/>
      <c r="N4" s="4"/>
      <c r="O4" s="4"/>
    </row>
    <row r="5" spans="1:15" x14ac:dyDescent="0.2">
      <c r="A5" s="8" t="s">
        <v>7</v>
      </c>
      <c r="B5" s="12">
        <v>-87.7</v>
      </c>
      <c r="C5" s="12">
        <v>42.05</v>
      </c>
      <c r="D5" s="13">
        <v>2200</v>
      </c>
      <c r="E5" s="12"/>
      <c r="G5" s="3"/>
      <c r="I5" s="14"/>
      <c r="J5" s="14"/>
      <c r="K5" s="4"/>
      <c r="L5" s="14"/>
      <c r="M5" s="14"/>
      <c r="N5" s="4"/>
      <c r="O5" s="4"/>
    </row>
    <row r="6" spans="1:15" x14ac:dyDescent="0.2">
      <c r="A6" s="8" t="s">
        <v>8</v>
      </c>
      <c r="B6" s="12">
        <v>-88.2</v>
      </c>
      <c r="C6" s="12">
        <v>42.2</v>
      </c>
      <c r="D6" s="13">
        <v>2200</v>
      </c>
      <c r="E6" s="12"/>
      <c r="G6" s="3"/>
      <c r="I6" s="14"/>
      <c r="J6" s="14"/>
      <c r="K6" s="4"/>
      <c r="L6" s="14"/>
      <c r="M6" s="14"/>
      <c r="N6" s="4"/>
      <c r="O6" s="4"/>
    </row>
    <row r="7" spans="1:15" x14ac:dyDescent="0.2">
      <c r="A7" s="15" t="s">
        <v>9</v>
      </c>
      <c r="B7" s="12">
        <v>-88.1</v>
      </c>
      <c r="C7" s="12">
        <v>42.3</v>
      </c>
      <c r="D7" s="13">
        <v>2200</v>
      </c>
      <c r="E7" s="12"/>
      <c r="G7" s="3"/>
      <c r="I7" s="14"/>
      <c r="J7" s="14"/>
      <c r="K7" s="4"/>
      <c r="L7" s="14"/>
      <c r="M7" s="14"/>
      <c r="N7" s="4"/>
      <c r="O7" s="4"/>
    </row>
    <row r="8" spans="1:15" x14ac:dyDescent="0.2">
      <c r="A8" s="15" t="s">
        <v>10</v>
      </c>
      <c r="B8" s="12">
        <v>-87.78</v>
      </c>
      <c r="C8" s="12">
        <v>42.15</v>
      </c>
      <c r="D8" s="13">
        <v>2500</v>
      </c>
      <c r="E8" s="12"/>
      <c r="G8" s="3"/>
      <c r="I8" s="14"/>
      <c r="J8" s="14"/>
      <c r="K8" s="4"/>
      <c r="L8" s="14"/>
      <c r="M8" s="14"/>
      <c r="N8" s="4"/>
      <c r="O8" s="4"/>
    </row>
    <row r="9" spans="1:15" x14ac:dyDescent="0.2">
      <c r="A9" s="15" t="s">
        <v>11</v>
      </c>
      <c r="B9" s="12">
        <v>-88</v>
      </c>
      <c r="C9" s="12">
        <v>42.01</v>
      </c>
      <c r="D9" s="13">
        <v>2000</v>
      </c>
      <c r="E9" s="12"/>
      <c r="G9" s="3"/>
      <c r="I9" s="14"/>
      <c r="J9" s="14"/>
      <c r="K9" s="4"/>
      <c r="L9" s="14"/>
      <c r="M9" s="14"/>
      <c r="N9" s="4"/>
      <c r="O9" s="4"/>
    </row>
    <row r="10" spans="1:15" x14ac:dyDescent="0.2">
      <c r="A10" s="15" t="s">
        <v>12</v>
      </c>
      <c r="B10" s="12">
        <f>AVERAGE(B17:B65)</f>
        <v>-87.982346938775493</v>
      </c>
      <c r="C10" s="12">
        <f>AVERAGE(C17:C65)</f>
        <v>42.185749979591847</v>
      </c>
      <c r="D10" s="13">
        <v>3000</v>
      </c>
      <c r="E10" s="12"/>
      <c r="F10" s="16"/>
      <c r="G10" s="3"/>
      <c r="H10" s="16"/>
      <c r="I10" s="14"/>
      <c r="J10" s="14"/>
      <c r="K10" s="3"/>
      <c r="L10" s="14"/>
      <c r="M10" s="14"/>
      <c r="N10" s="3"/>
      <c r="O10" s="3"/>
    </row>
    <row r="11" spans="1:15" x14ac:dyDescent="0.2">
      <c r="A11" s="15" t="s">
        <v>13</v>
      </c>
      <c r="B11" s="12">
        <v>-87.95</v>
      </c>
      <c r="C11" s="12">
        <v>42.25</v>
      </c>
      <c r="D11" s="13">
        <v>2500</v>
      </c>
      <c r="E11" s="12"/>
      <c r="F11" s="16"/>
      <c r="G11" s="3"/>
      <c r="H11" s="16"/>
      <c r="I11" s="14"/>
      <c r="J11" s="14"/>
      <c r="K11" s="3"/>
      <c r="L11" s="14"/>
      <c r="M11" s="14"/>
      <c r="N11" s="3"/>
      <c r="O11" s="3"/>
    </row>
    <row r="12" spans="1:15" x14ac:dyDescent="0.2">
      <c r="A12" s="15" t="s">
        <v>14</v>
      </c>
      <c r="B12" s="12">
        <v>-88.2</v>
      </c>
      <c r="C12" s="12">
        <v>42.08</v>
      </c>
      <c r="D12" s="13">
        <v>2300</v>
      </c>
      <c r="E12" s="12"/>
      <c r="F12" s="16"/>
      <c r="G12" s="3"/>
      <c r="H12" s="16"/>
      <c r="I12" s="3"/>
      <c r="J12" s="3"/>
      <c r="K12" s="3"/>
      <c r="L12" s="3"/>
      <c r="M12" s="3"/>
      <c r="N12" s="3"/>
      <c r="O12" s="3"/>
    </row>
    <row r="13" spans="1:15" x14ac:dyDescent="0.2">
      <c r="A13" s="15"/>
      <c r="B13" s="12"/>
      <c r="C13" s="12"/>
      <c r="D13" s="13"/>
      <c r="E13" s="1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18" x14ac:dyDescent="0.25">
      <c r="A14" s="17"/>
      <c r="B14" s="18"/>
      <c r="C14" s="18"/>
      <c r="D14" s="19"/>
      <c r="E14" s="19"/>
      <c r="F14" s="33" t="s">
        <v>15</v>
      </c>
      <c r="G14" s="33"/>
      <c r="H14" s="33"/>
      <c r="I14" s="33"/>
      <c r="J14" s="33"/>
      <c r="K14" s="33"/>
      <c r="L14" s="33"/>
      <c r="M14" s="33"/>
      <c r="N14" s="33"/>
      <c r="O14" s="20"/>
    </row>
    <row r="15" spans="1:15" x14ac:dyDescent="0.2">
      <c r="A15" s="1" t="s">
        <v>16</v>
      </c>
      <c r="B15" s="2"/>
      <c r="C15" s="2"/>
      <c r="D15" s="2"/>
      <c r="E15" s="2"/>
      <c r="F15" s="34" t="s">
        <v>17</v>
      </c>
      <c r="G15" s="34"/>
      <c r="H15" s="34"/>
      <c r="I15" s="34"/>
      <c r="J15" s="34"/>
      <c r="K15" s="34"/>
      <c r="L15" s="34"/>
      <c r="M15" s="34"/>
      <c r="N15" s="34"/>
      <c r="O15" s="21"/>
    </row>
    <row r="16" spans="1:15" x14ac:dyDescent="0.2">
      <c r="A16" s="22" t="s">
        <v>18</v>
      </c>
      <c r="B16" s="6" t="s">
        <v>2</v>
      </c>
      <c r="C16" s="6" t="s">
        <v>3</v>
      </c>
      <c r="D16" s="6" t="s">
        <v>19</v>
      </c>
      <c r="E16" s="6"/>
      <c r="F16" s="23" t="s">
        <v>5</v>
      </c>
      <c r="G16" s="23" t="s">
        <v>6</v>
      </c>
      <c r="H16" s="23" t="s">
        <v>7</v>
      </c>
      <c r="I16" s="23" t="s">
        <v>8</v>
      </c>
      <c r="J16" s="24" t="s">
        <v>9</v>
      </c>
      <c r="K16" s="24" t="s">
        <v>10</v>
      </c>
      <c r="L16" s="24" t="s">
        <v>11</v>
      </c>
      <c r="M16" s="24" t="s">
        <v>12</v>
      </c>
      <c r="N16" s="24" t="s">
        <v>13</v>
      </c>
      <c r="O16" s="24" t="s">
        <v>14</v>
      </c>
    </row>
    <row r="17" spans="1:15" x14ac:dyDescent="0.2">
      <c r="A17" s="4">
        <v>1</v>
      </c>
      <c r="B17" s="12">
        <v>-87.800522999999998</v>
      </c>
      <c r="C17" s="12">
        <v>42.026567</v>
      </c>
      <c r="D17" s="25">
        <v>200</v>
      </c>
      <c r="E17" s="26">
        <f>SUMIFS($D$17:$D$65,$F$17:$F$65,$B3,$B$17:$B$65,$C3&lt;=$G$1)</f>
        <v>0</v>
      </c>
      <c r="F17" s="27">
        <f t="shared" ref="F17:O32" si="0">69*SQRT(($B17-LOOKUP(F$16,$A$3:$A$12,$B$3:$B$12))^2+($C17-LOOKUP(F$16,$A$3:$A$12,$C$3:$C$12))^2)</f>
        <v>9.6765357481230261</v>
      </c>
      <c r="G17" s="27">
        <f t="shared" si="0"/>
        <v>29.212621440136044</v>
      </c>
      <c r="H17" s="27">
        <f t="shared" si="0"/>
        <v>7.1220498527244978</v>
      </c>
      <c r="I17" s="27">
        <f t="shared" si="0"/>
        <v>30.049549830317257</v>
      </c>
      <c r="J17" s="27">
        <f t="shared" si="0"/>
        <v>27.981357154446226</v>
      </c>
      <c r="K17" s="27">
        <f t="shared" si="0"/>
        <v>8.6337996400597454</v>
      </c>
      <c r="L17" s="27">
        <f t="shared" si="0"/>
        <v>13.811300853456979</v>
      </c>
      <c r="M17" s="27">
        <f t="shared" si="0"/>
        <v>16.674484337295461</v>
      </c>
      <c r="N17" s="27">
        <f t="shared" si="0"/>
        <v>18.548770789588847</v>
      </c>
      <c r="O17" s="27">
        <f t="shared" si="0"/>
        <v>27.809393410945056</v>
      </c>
    </row>
    <row r="18" spans="1:15" x14ac:dyDescent="0.2">
      <c r="A18" s="4">
        <v>2</v>
      </c>
      <c r="B18" s="12">
        <v>-88.057737000000003</v>
      </c>
      <c r="C18" s="12">
        <v>42.415297000000002</v>
      </c>
      <c r="D18" s="25">
        <v>200</v>
      </c>
      <c r="E18" s="28"/>
      <c r="F18" s="27">
        <f t="shared" si="0"/>
        <v>23.740781316516582</v>
      </c>
      <c r="G18" s="27">
        <f t="shared" si="0"/>
        <v>4.1213044292626861</v>
      </c>
      <c r="H18" s="27">
        <f t="shared" si="0"/>
        <v>35.279023176650973</v>
      </c>
      <c r="I18" s="27">
        <f t="shared" si="0"/>
        <v>17.805684884290663</v>
      </c>
      <c r="J18" s="27">
        <f t="shared" si="0"/>
        <v>8.4731211603906811</v>
      </c>
      <c r="K18" s="27">
        <f t="shared" si="0"/>
        <v>26.501779860580552</v>
      </c>
      <c r="L18" s="27">
        <f t="shared" si="0"/>
        <v>28.247829712363334</v>
      </c>
      <c r="M18" s="27">
        <f t="shared" si="0"/>
        <v>16.671104823198426</v>
      </c>
      <c r="N18" s="27">
        <f t="shared" si="0"/>
        <v>13.614236702755761</v>
      </c>
      <c r="O18" s="27">
        <f t="shared" si="0"/>
        <v>25.131808098079038</v>
      </c>
    </row>
    <row r="19" spans="1:15" x14ac:dyDescent="0.2">
      <c r="A19" s="4">
        <v>3</v>
      </c>
      <c r="B19" s="12">
        <v>-87.887</v>
      </c>
      <c r="C19" s="12">
        <v>42.040470999999997</v>
      </c>
      <c r="D19" s="25">
        <v>200</v>
      </c>
      <c r="E19" s="28"/>
      <c r="F19" s="27">
        <f t="shared" si="0"/>
        <v>4.6964128294906242</v>
      </c>
      <c r="G19" s="27">
        <f t="shared" si="0"/>
        <v>26.003948063034724</v>
      </c>
      <c r="H19" s="27">
        <f t="shared" si="0"/>
        <v>12.919741350545559</v>
      </c>
      <c r="I19" s="27">
        <f t="shared" si="0"/>
        <v>24.240368958929185</v>
      </c>
      <c r="J19" s="27">
        <f t="shared" si="0"/>
        <v>23.166363570163316</v>
      </c>
      <c r="K19" s="27">
        <f t="shared" si="0"/>
        <v>10.565250132628302</v>
      </c>
      <c r="L19" s="27">
        <f t="shared" si="0"/>
        <v>8.0755006683796449</v>
      </c>
      <c r="M19" s="27">
        <f t="shared" si="0"/>
        <v>11.990330074328787</v>
      </c>
      <c r="N19" s="27">
        <f t="shared" si="0"/>
        <v>15.096878623245576</v>
      </c>
      <c r="O19" s="27">
        <f t="shared" si="0"/>
        <v>21.768547739916155</v>
      </c>
    </row>
    <row r="20" spans="1:15" x14ac:dyDescent="0.2">
      <c r="A20" s="4">
        <v>4</v>
      </c>
      <c r="B20" s="12">
        <v>-88.324377999999996</v>
      </c>
      <c r="C20" s="12">
        <v>42.239348</v>
      </c>
      <c r="D20" s="25">
        <v>200</v>
      </c>
      <c r="E20" s="28"/>
      <c r="F20" s="27">
        <f t="shared" si="0"/>
        <v>29.512279405272018</v>
      </c>
      <c r="G20" s="27">
        <f t="shared" si="0"/>
        <v>24.976680196031928</v>
      </c>
      <c r="H20" s="27">
        <f t="shared" si="0"/>
        <v>45.019554951318995</v>
      </c>
      <c r="I20" s="27">
        <f t="shared" si="0"/>
        <v>9.0013011067766495</v>
      </c>
      <c r="J20" s="27">
        <f t="shared" si="0"/>
        <v>16.037736361933057</v>
      </c>
      <c r="K20" s="27">
        <f t="shared" si="0"/>
        <v>38.064647340213753</v>
      </c>
      <c r="L20" s="27">
        <f t="shared" si="0"/>
        <v>27.411468392898232</v>
      </c>
      <c r="M20" s="27">
        <f t="shared" si="0"/>
        <v>23.888154228668007</v>
      </c>
      <c r="N20" s="27">
        <f t="shared" si="0"/>
        <v>25.84253601748178</v>
      </c>
      <c r="O20" s="27">
        <f t="shared" si="0"/>
        <v>13.947846440754278</v>
      </c>
    </row>
    <row r="21" spans="1:15" x14ac:dyDescent="0.2">
      <c r="A21" s="4">
        <v>5</v>
      </c>
      <c r="B21" s="12">
        <v>-88.088296</v>
      </c>
      <c r="C21" s="12">
        <v>42.193145999999999</v>
      </c>
      <c r="D21" s="25">
        <v>200</v>
      </c>
      <c r="E21" s="28"/>
      <c r="F21" s="27">
        <f t="shared" si="0"/>
        <v>13.272364949670665</v>
      </c>
      <c r="G21" s="27">
        <f t="shared" si="0"/>
        <v>15.518828783038092</v>
      </c>
      <c r="H21" s="27">
        <f t="shared" si="0"/>
        <v>28.555044643586925</v>
      </c>
      <c r="I21" s="27">
        <f t="shared" si="0"/>
        <v>7.7220714058635584</v>
      </c>
      <c r="J21" s="27">
        <f t="shared" si="0"/>
        <v>7.4170220976649262</v>
      </c>
      <c r="K21" s="27">
        <f t="shared" si="0"/>
        <v>21.47973445918845</v>
      </c>
      <c r="L21" s="27">
        <f t="shared" si="0"/>
        <v>14.029015271117677</v>
      </c>
      <c r="M21" s="27">
        <f t="shared" si="0"/>
        <v>7.3282758026508015</v>
      </c>
      <c r="N21" s="27">
        <f t="shared" si="0"/>
        <v>10.317325438176725</v>
      </c>
      <c r="O21" s="27">
        <f t="shared" si="0"/>
        <v>10.970739821783022</v>
      </c>
    </row>
    <row r="22" spans="1:15" x14ac:dyDescent="0.2">
      <c r="A22" s="4">
        <v>6</v>
      </c>
      <c r="B22" s="12">
        <v>-88.340378000000001</v>
      </c>
      <c r="C22" s="12">
        <v>42.161355999999998</v>
      </c>
      <c r="D22" s="25">
        <v>200</v>
      </c>
      <c r="E22" s="28"/>
      <c r="F22" s="27">
        <f t="shared" si="0"/>
        <v>29.313407463698514</v>
      </c>
      <c r="G22" s="27">
        <f t="shared" si="0"/>
        <v>28.683437071815948</v>
      </c>
      <c r="H22" s="27">
        <f t="shared" si="0"/>
        <v>44.849158278086009</v>
      </c>
      <c r="I22" s="27">
        <f t="shared" si="0"/>
        <v>10.046395644847939</v>
      </c>
      <c r="J22" s="27">
        <f t="shared" si="0"/>
        <v>19.147188144812144</v>
      </c>
      <c r="K22" s="27">
        <f t="shared" si="0"/>
        <v>38.674020605217919</v>
      </c>
      <c r="L22" s="27">
        <f t="shared" si="0"/>
        <v>25.703386483746137</v>
      </c>
      <c r="M22" s="27">
        <f t="shared" si="0"/>
        <v>24.761417625539305</v>
      </c>
      <c r="N22" s="27">
        <f t="shared" si="0"/>
        <v>27.621790362914851</v>
      </c>
      <c r="O22" s="27">
        <f t="shared" si="0"/>
        <v>11.195190274971544</v>
      </c>
    </row>
    <row r="23" spans="1:15" x14ac:dyDescent="0.2">
      <c r="A23" s="4">
        <v>7</v>
      </c>
      <c r="B23" s="12">
        <v>-87.708820000000003</v>
      </c>
      <c r="C23" s="12">
        <v>42.074921000000003</v>
      </c>
      <c r="D23" s="25">
        <v>200</v>
      </c>
      <c r="E23" s="28"/>
      <c r="F23" s="27">
        <f t="shared" si="0"/>
        <v>14.673811416254408</v>
      </c>
      <c r="G23" s="27">
        <f t="shared" si="0"/>
        <v>30.112958833030309</v>
      </c>
      <c r="H23" s="27">
        <f t="shared" si="0"/>
        <v>1.8240664406217426</v>
      </c>
      <c r="I23" s="27">
        <f t="shared" si="0"/>
        <v>34.973032955118441</v>
      </c>
      <c r="J23" s="27">
        <f t="shared" si="0"/>
        <v>31.140514797924517</v>
      </c>
      <c r="K23" s="27">
        <f t="shared" si="0"/>
        <v>7.1385656108070057</v>
      </c>
      <c r="L23" s="27">
        <f t="shared" si="0"/>
        <v>20.584739902651098</v>
      </c>
      <c r="M23" s="27">
        <f t="shared" si="0"/>
        <v>20.363775020031774</v>
      </c>
      <c r="N23" s="27">
        <f t="shared" si="0"/>
        <v>20.563904200802806</v>
      </c>
      <c r="O23" s="27">
        <f t="shared" si="0"/>
        <v>33.893231854159325</v>
      </c>
    </row>
    <row r="24" spans="1:15" x14ac:dyDescent="0.2">
      <c r="A24" s="4">
        <v>8</v>
      </c>
      <c r="B24" s="12">
        <v>-87.829870999999997</v>
      </c>
      <c r="C24" s="12">
        <v>42.010730000000002</v>
      </c>
      <c r="D24" s="25">
        <v>200</v>
      </c>
      <c r="E24" s="28"/>
      <c r="F24" s="27">
        <f t="shared" si="0"/>
        <v>8.7530435498004984</v>
      </c>
      <c r="G24" s="27">
        <f t="shared" si="0"/>
        <v>29.312821775200891</v>
      </c>
      <c r="H24" s="27">
        <f t="shared" si="0"/>
        <v>9.3618048486759218</v>
      </c>
      <c r="I24" s="27">
        <f t="shared" si="0"/>
        <v>28.684305813889274</v>
      </c>
      <c r="J24" s="27">
        <f t="shared" si="0"/>
        <v>27.309255944179061</v>
      </c>
      <c r="K24" s="27">
        <f t="shared" si="0"/>
        <v>10.207161753626426</v>
      </c>
      <c r="L24" s="27">
        <f t="shared" si="0"/>
        <v>11.739009064853203</v>
      </c>
      <c r="M24" s="27">
        <f t="shared" si="0"/>
        <v>16.016459954538089</v>
      </c>
      <c r="N24" s="27">
        <f t="shared" si="0"/>
        <v>18.473596361420864</v>
      </c>
      <c r="O24" s="27">
        <f t="shared" si="0"/>
        <v>25.982307965704635</v>
      </c>
    </row>
    <row r="25" spans="1:15" x14ac:dyDescent="0.2">
      <c r="A25" s="4">
        <v>9</v>
      </c>
      <c r="B25" s="12">
        <v>-88.019032999999993</v>
      </c>
      <c r="C25" s="12">
        <v>42.282063000000001</v>
      </c>
      <c r="D25" s="25">
        <v>200</v>
      </c>
      <c r="E25" s="28"/>
      <c r="F25" s="27">
        <f t="shared" si="0"/>
        <v>14.300567705763605</v>
      </c>
      <c r="G25" s="27">
        <f t="shared" si="0"/>
        <v>8.242942000713958</v>
      </c>
      <c r="H25" s="27">
        <f t="shared" si="0"/>
        <v>27.220940849410713</v>
      </c>
      <c r="I25" s="27">
        <f t="shared" si="0"/>
        <v>13.710595349114241</v>
      </c>
      <c r="J25" s="27">
        <f t="shared" si="0"/>
        <v>5.7221725618106136</v>
      </c>
      <c r="K25" s="27">
        <f t="shared" si="0"/>
        <v>18.843116887795468</v>
      </c>
      <c r="L25" s="27">
        <f t="shared" si="0"/>
        <v>18.818228087871191</v>
      </c>
      <c r="M25" s="27">
        <f t="shared" si="0"/>
        <v>7.1113747903861935</v>
      </c>
      <c r="N25" s="27">
        <f t="shared" si="0"/>
        <v>5.251979343745738</v>
      </c>
      <c r="O25" s="27">
        <f t="shared" si="0"/>
        <v>18.716497833386445</v>
      </c>
    </row>
    <row r="26" spans="1:15" x14ac:dyDescent="0.2">
      <c r="A26" s="4">
        <v>10</v>
      </c>
      <c r="B26" s="12">
        <v>-88.412616999999997</v>
      </c>
      <c r="C26" s="12">
        <v>42.175317999999997</v>
      </c>
      <c r="D26" s="25">
        <v>125</v>
      </c>
      <c r="E26" s="28"/>
      <c r="F26" s="27">
        <f t="shared" si="0"/>
        <v>34.385567597753415</v>
      </c>
      <c r="G26" s="27">
        <f t="shared" si="0"/>
        <v>32.417870600946102</v>
      </c>
      <c r="H26" s="27">
        <f t="shared" si="0"/>
        <v>49.925092439570456</v>
      </c>
      <c r="I26" s="27">
        <f t="shared" si="0"/>
        <v>14.769093360788371</v>
      </c>
      <c r="J26" s="27">
        <f t="shared" si="0"/>
        <v>23.222881528778938</v>
      </c>
      <c r="K26" s="27">
        <f t="shared" si="0"/>
        <v>43.685516244857055</v>
      </c>
      <c r="L26" s="27">
        <f t="shared" si="0"/>
        <v>30.670700232301208</v>
      </c>
      <c r="M26" s="27">
        <f t="shared" si="0"/>
        <v>29.697358866492841</v>
      </c>
      <c r="N26" s="27">
        <f t="shared" si="0"/>
        <v>32.333836570992794</v>
      </c>
      <c r="O26" s="27">
        <f t="shared" si="0"/>
        <v>16.077371620376287</v>
      </c>
    </row>
    <row r="27" spans="1:15" x14ac:dyDescent="0.2">
      <c r="A27" s="4">
        <v>11</v>
      </c>
      <c r="B27" s="12">
        <v>-87.733322999999999</v>
      </c>
      <c r="C27" s="12">
        <v>42.104453999999997</v>
      </c>
      <c r="D27" s="25">
        <v>125</v>
      </c>
      <c r="E27" s="28"/>
      <c r="F27" s="27">
        <f t="shared" si="0"/>
        <v>12.884378784351625</v>
      </c>
      <c r="G27" s="27">
        <f t="shared" si="0"/>
        <v>27.467205751198158</v>
      </c>
      <c r="H27" s="27">
        <f t="shared" si="0"/>
        <v>4.4050220633549095</v>
      </c>
      <c r="I27" s="27">
        <f t="shared" si="0"/>
        <v>32.868666966864794</v>
      </c>
      <c r="J27" s="27">
        <f t="shared" si="0"/>
        <v>28.673652191142835</v>
      </c>
      <c r="K27" s="27">
        <f t="shared" si="0"/>
        <v>4.4999324548982766</v>
      </c>
      <c r="L27" s="27">
        <f t="shared" si="0"/>
        <v>19.520803700120741</v>
      </c>
      <c r="M27" s="27">
        <f t="shared" si="0"/>
        <v>18.075097340048391</v>
      </c>
      <c r="N27" s="27">
        <f t="shared" si="0"/>
        <v>18.010528039973121</v>
      </c>
      <c r="O27" s="27">
        <f t="shared" si="0"/>
        <v>32.244890862563999</v>
      </c>
    </row>
    <row r="28" spans="1:15" x14ac:dyDescent="0.2">
      <c r="A28" s="4">
        <v>12</v>
      </c>
      <c r="B28" s="12">
        <v>-87.831427000000005</v>
      </c>
      <c r="C28" s="12">
        <v>42.130895000000002</v>
      </c>
      <c r="D28" s="25">
        <v>125</v>
      </c>
      <c r="E28" s="28"/>
      <c r="F28" s="27">
        <f t="shared" si="0"/>
        <v>6.472655087550355</v>
      </c>
      <c r="G28" s="27">
        <f t="shared" si="0"/>
        <v>21.910553972055933</v>
      </c>
      <c r="H28" s="27">
        <f t="shared" si="0"/>
        <v>10.648615405882625</v>
      </c>
      <c r="I28" s="27">
        <f t="shared" si="0"/>
        <v>25.874683274629401</v>
      </c>
      <c r="J28" s="27">
        <f t="shared" si="0"/>
        <v>21.898990957629948</v>
      </c>
      <c r="K28" s="27">
        <f t="shared" si="0"/>
        <v>3.7854140516455002</v>
      </c>
      <c r="L28" s="27">
        <f t="shared" si="0"/>
        <v>14.313543567628214</v>
      </c>
      <c r="M28" s="27">
        <f t="shared" si="0"/>
        <v>11.080011471896347</v>
      </c>
      <c r="N28" s="27">
        <f t="shared" si="0"/>
        <v>11.59642611162546</v>
      </c>
      <c r="O28" s="27">
        <f t="shared" si="0"/>
        <v>25.672855263144932</v>
      </c>
    </row>
    <row r="29" spans="1:15" x14ac:dyDescent="0.2">
      <c r="A29" s="4">
        <v>13</v>
      </c>
      <c r="B29" s="12">
        <v>-88.264121000000003</v>
      </c>
      <c r="C29" s="12">
        <v>42.103893999999997</v>
      </c>
      <c r="D29" s="25">
        <v>125</v>
      </c>
      <c r="E29" s="28"/>
      <c r="F29" s="27">
        <f t="shared" si="0"/>
        <v>23.74586914813608</v>
      </c>
      <c r="G29" s="27">
        <f t="shared" si="0"/>
        <v>27.378193662847984</v>
      </c>
      <c r="H29" s="27">
        <f t="shared" si="0"/>
        <v>39.101580155287813</v>
      </c>
      <c r="I29" s="27">
        <f t="shared" si="0"/>
        <v>7.9717745477655457</v>
      </c>
      <c r="J29" s="27">
        <f t="shared" si="0"/>
        <v>17.644753861712299</v>
      </c>
      <c r="K29" s="27">
        <f t="shared" si="0"/>
        <v>33.555495688194</v>
      </c>
      <c r="L29" s="27">
        <f t="shared" si="0"/>
        <v>19.341671819168148</v>
      </c>
      <c r="M29" s="27">
        <f t="shared" si="0"/>
        <v>20.246183007636688</v>
      </c>
      <c r="N29" s="27">
        <f t="shared" si="0"/>
        <v>23.904189936921135</v>
      </c>
      <c r="O29" s="27">
        <f t="shared" si="0"/>
        <v>4.7215494914695881</v>
      </c>
    </row>
    <row r="30" spans="1:15" x14ac:dyDescent="0.2">
      <c r="A30" s="4">
        <v>14</v>
      </c>
      <c r="B30" s="12">
        <v>-87.954209000000006</v>
      </c>
      <c r="C30" s="12">
        <v>42.286881000000001</v>
      </c>
      <c r="D30" s="25">
        <v>125</v>
      </c>
      <c r="E30" s="28"/>
      <c r="F30" s="27">
        <f t="shared" si="0"/>
        <v>13.109049189463082</v>
      </c>
      <c r="G30" s="27">
        <f t="shared" si="0"/>
        <v>8.4204666267230586</v>
      </c>
      <c r="H30" s="27">
        <f t="shared" si="0"/>
        <v>23.975372704335129</v>
      </c>
      <c r="I30" s="27">
        <f t="shared" si="0"/>
        <v>17.987907466177198</v>
      </c>
      <c r="J30" s="27">
        <f t="shared" si="0"/>
        <v>10.100224582242985</v>
      </c>
      <c r="K30" s="27">
        <f t="shared" si="0"/>
        <v>15.287071670917653</v>
      </c>
      <c r="L30" s="27">
        <f t="shared" si="0"/>
        <v>19.364294518307851</v>
      </c>
      <c r="M30" s="27">
        <f t="shared" si="0"/>
        <v>7.2431028717370953</v>
      </c>
      <c r="N30" s="27">
        <f t="shared" si="0"/>
        <v>2.561307363781725</v>
      </c>
      <c r="O30" s="27">
        <f t="shared" si="0"/>
        <v>22.167474390461361</v>
      </c>
    </row>
    <row r="31" spans="1:15" x14ac:dyDescent="0.2">
      <c r="A31" s="4">
        <v>15</v>
      </c>
      <c r="B31" s="12">
        <v>-88.106448</v>
      </c>
      <c r="C31" s="12">
        <v>42.357095999999999</v>
      </c>
      <c r="D31" s="25">
        <v>125</v>
      </c>
      <c r="E31" s="28"/>
      <c r="F31" s="27">
        <f t="shared" si="0"/>
        <v>21.913471209032824</v>
      </c>
      <c r="G31" s="27">
        <f t="shared" si="0"/>
        <v>7.9190629716602423</v>
      </c>
      <c r="H31" s="27">
        <f t="shared" si="0"/>
        <v>35.149925381842763</v>
      </c>
      <c r="I31" s="27">
        <f t="shared" si="0"/>
        <v>12.616085349628696</v>
      </c>
      <c r="J31" s="27">
        <f t="shared" si="0"/>
        <v>3.964666940503466</v>
      </c>
      <c r="K31" s="27">
        <f t="shared" si="0"/>
        <v>26.675176000714924</v>
      </c>
      <c r="L31" s="27">
        <f t="shared" si="0"/>
        <v>25.050593247049498</v>
      </c>
      <c r="M31" s="27">
        <f t="shared" si="0"/>
        <v>14.598112664323518</v>
      </c>
      <c r="N31" s="27">
        <f t="shared" si="0"/>
        <v>13.081921416562427</v>
      </c>
      <c r="O31" s="27">
        <f t="shared" si="0"/>
        <v>20.179895514821748</v>
      </c>
    </row>
    <row r="32" spans="1:15" x14ac:dyDescent="0.2">
      <c r="A32" s="4">
        <v>16</v>
      </c>
      <c r="B32" s="12">
        <v>-87.941719000000006</v>
      </c>
      <c r="C32" s="12">
        <v>42.095416999999998</v>
      </c>
      <c r="D32" s="25">
        <v>125</v>
      </c>
      <c r="E32" s="28"/>
      <c r="F32" s="27">
        <f t="shared" si="0"/>
        <v>1.5316117147799218</v>
      </c>
      <c r="G32" s="27">
        <f t="shared" si="0"/>
        <v>21.397508425161313</v>
      </c>
      <c r="H32" s="27">
        <f t="shared" si="0"/>
        <v>16.970462518884332</v>
      </c>
      <c r="I32" s="27">
        <f t="shared" si="0"/>
        <v>19.226956025456733</v>
      </c>
      <c r="J32" s="27">
        <f t="shared" si="0"/>
        <v>17.847817861151295</v>
      </c>
      <c r="K32" s="27">
        <f t="shared" si="0"/>
        <v>11.777056731834923</v>
      </c>
      <c r="L32" s="27">
        <f t="shared" si="0"/>
        <v>7.1349933191872195</v>
      </c>
      <c r="M32" s="27">
        <f t="shared" si="0"/>
        <v>6.8343713204201348</v>
      </c>
      <c r="N32" s="27">
        <f t="shared" si="0"/>
        <v>10.681520669120722</v>
      </c>
      <c r="O32" s="27">
        <f t="shared" si="0"/>
        <v>17.853109501844255</v>
      </c>
    </row>
    <row r="33" spans="1:15" x14ac:dyDescent="0.2">
      <c r="A33" s="4">
        <v>17</v>
      </c>
      <c r="B33" s="12">
        <v>-87.946543000000005</v>
      </c>
      <c r="C33" s="12">
        <v>42.131411999999997</v>
      </c>
      <c r="D33" s="25">
        <v>125</v>
      </c>
      <c r="E33" s="28"/>
      <c r="F33" s="27">
        <f t="shared" ref="F33:O48" si="1">69*SQRT(($B33-LOOKUP(F$16,$A$3:$A$12,$B$3:$B$12))^2+($C33-LOOKUP(F$16,$A$3:$A$12,$C$3:$C$12))^2)</f>
        <v>2.8376073560788413</v>
      </c>
      <c r="G33" s="27">
        <f t="shared" si="1"/>
        <v>18.896071036786278</v>
      </c>
      <c r="H33" s="27">
        <f t="shared" si="1"/>
        <v>17.914952046468876</v>
      </c>
      <c r="I33" s="27">
        <f t="shared" si="1"/>
        <v>18.117561210805118</v>
      </c>
      <c r="J33" s="27">
        <f t="shared" si="1"/>
        <v>15.730027413429905</v>
      </c>
      <c r="K33" s="27">
        <f t="shared" si="1"/>
        <v>11.562819930591328</v>
      </c>
      <c r="L33" s="27">
        <f t="shared" si="1"/>
        <v>9.1535007285338406</v>
      </c>
      <c r="M33" s="27">
        <f t="shared" si="1"/>
        <v>4.4900596537197988</v>
      </c>
      <c r="N33" s="27">
        <f t="shared" si="1"/>
        <v>8.1860480408604879</v>
      </c>
      <c r="O33" s="27">
        <f t="shared" si="1"/>
        <v>17.844691981294218</v>
      </c>
    </row>
    <row r="34" spans="1:15" x14ac:dyDescent="0.2">
      <c r="A34" s="4">
        <v>18</v>
      </c>
      <c r="B34" s="12">
        <v>-88.079937000000001</v>
      </c>
      <c r="C34" s="12">
        <v>42.024084000000002</v>
      </c>
      <c r="D34" s="25">
        <v>125</v>
      </c>
      <c r="E34" s="28"/>
      <c r="F34" s="27">
        <f t="shared" si="1"/>
        <v>12.215744687984584</v>
      </c>
      <c r="G34" s="27">
        <f t="shared" si="1"/>
        <v>26.518160848030423</v>
      </c>
      <c r="H34" s="27">
        <f t="shared" si="1"/>
        <v>26.276570091281272</v>
      </c>
      <c r="I34" s="27">
        <f t="shared" si="1"/>
        <v>14.69579537017403</v>
      </c>
      <c r="J34" s="27">
        <f t="shared" si="1"/>
        <v>19.088468460356136</v>
      </c>
      <c r="K34" s="27">
        <f t="shared" si="1"/>
        <v>22.44537684785044</v>
      </c>
      <c r="L34" s="27">
        <f t="shared" si="1"/>
        <v>5.6006084921217552</v>
      </c>
      <c r="M34" s="27">
        <f t="shared" si="1"/>
        <v>13.02980715832938</v>
      </c>
      <c r="N34" s="27">
        <f t="shared" si="1"/>
        <v>17.982631555532091</v>
      </c>
      <c r="O34" s="27">
        <f t="shared" si="1"/>
        <v>9.1387167218392928</v>
      </c>
    </row>
    <row r="35" spans="1:15" x14ac:dyDescent="0.2">
      <c r="A35" s="4">
        <v>19</v>
      </c>
      <c r="B35" s="12">
        <v>-87.758480000000006</v>
      </c>
      <c r="C35" s="12">
        <v>42.134576000000003</v>
      </c>
      <c r="D35" s="25">
        <v>125</v>
      </c>
      <c r="E35" s="28"/>
      <c r="F35" s="27">
        <f t="shared" si="1"/>
        <v>11.397373585520924</v>
      </c>
      <c r="G35" s="27">
        <f t="shared" si="1"/>
        <v>24.761465995532497</v>
      </c>
      <c r="H35" s="27">
        <f t="shared" si="1"/>
        <v>7.0949349149898557</v>
      </c>
      <c r="I35" s="27">
        <f t="shared" si="1"/>
        <v>30.797522962860558</v>
      </c>
      <c r="J35" s="27">
        <f t="shared" si="1"/>
        <v>26.183750866670916</v>
      </c>
      <c r="K35" s="27">
        <f t="shared" si="1"/>
        <v>1.8268851764504623</v>
      </c>
      <c r="L35" s="27">
        <f t="shared" si="1"/>
        <v>18.751134374429942</v>
      </c>
      <c r="M35" s="27">
        <f t="shared" si="1"/>
        <v>15.845258082813942</v>
      </c>
      <c r="N35" s="27">
        <f t="shared" si="1"/>
        <v>15.429271760129433</v>
      </c>
      <c r="O35" s="27">
        <f t="shared" si="1"/>
        <v>30.69673828418788</v>
      </c>
    </row>
    <row r="36" spans="1:15" x14ac:dyDescent="0.2">
      <c r="A36" s="4">
        <v>20</v>
      </c>
      <c r="B36" s="12">
        <v>-87.935300999999995</v>
      </c>
      <c r="C36" s="12">
        <v>42.198490999999997</v>
      </c>
      <c r="D36" s="25">
        <v>125</v>
      </c>
      <c r="E36" s="28"/>
      <c r="F36" s="27">
        <f t="shared" si="1"/>
        <v>6.8773991860293391</v>
      </c>
      <c r="G36" s="27">
        <f t="shared" si="1"/>
        <v>14.603216741663722</v>
      </c>
      <c r="H36" s="27">
        <f t="shared" si="1"/>
        <v>19.198391378029189</v>
      </c>
      <c r="I36" s="27">
        <f t="shared" si="1"/>
        <v>18.264527784862675</v>
      </c>
      <c r="J36" s="27">
        <f t="shared" si="1"/>
        <v>13.349286767614224</v>
      </c>
      <c r="K36" s="27">
        <f t="shared" si="1"/>
        <v>11.225979313360282</v>
      </c>
      <c r="L36" s="27">
        <f t="shared" si="1"/>
        <v>13.750718053396453</v>
      </c>
      <c r="M36" s="27">
        <f t="shared" si="1"/>
        <v>3.3631069691560214</v>
      </c>
      <c r="N36" s="27">
        <f t="shared" si="1"/>
        <v>3.6960033284623077</v>
      </c>
      <c r="O36" s="27">
        <f t="shared" si="1"/>
        <v>20.010675436976612</v>
      </c>
    </row>
    <row r="37" spans="1:15" x14ac:dyDescent="0.2">
      <c r="A37" s="4">
        <v>21</v>
      </c>
      <c r="B37" s="12">
        <v>-88.232376000000002</v>
      </c>
      <c r="C37" s="12">
        <v>42.219900000000003</v>
      </c>
      <c r="D37" s="25">
        <v>125</v>
      </c>
      <c r="E37" s="28"/>
      <c r="F37" s="27">
        <f t="shared" si="1"/>
        <v>23.087154124428995</v>
      </c>
      <c r="G37" s="27">
        <f t="shared" si="1"/>
        <v>20.285837517961486</v>
      </c>
      <c r="H37" s="27">
        <f t="shared" si="1"/>
        <v>38.559223480318444</v>
      </c>
      <c r="I37" s="27">
        <f t="shared" si="1"/>
        <v>2.6221955314460716</v>
      </c>
      <c r="J37" s="27">
        <f t="shared" si="1"/>
        <v>10.675933523825524</v>
      </c>
      <c r="K37" s="27">
        <f t="shared" si="1"/>
        <v>31.584372617564263</v>
      </c>
      <c r="L37" s="27">
        <f t="shared" si="1"/>
        <v>21.60665512764875</v>
      </c>
      <c r="M37" s="27">
        <f t="shared" si="1"/>
        <v>17.412181834124652</v>
      </c>
      <c r="N37" s="27">
        <f t="shared" si="1"/>
        <v>19.594325387854859</v>
      </c>
      <c r="O37" s="27">
        <f t="shared" si="1"/>
        <v>9.9082211019507227</v>
      </c>
    </row>
    <row r="38" spans="1:15" x14ac:dyDescent="0.2">
      <c r="A38" s="4">
        <v>22</v>
      </c>
      <c r="B38" s="12">
        <v>-88.128347000000005</v>
      </c>
      <c r="C38" s="12">
        <v>42.158912000000001</v>
      </c>
      <c r="D38" s="25">
        <v>125</v>
      </c>
      <c r="E38" s="28"/>
      <c r="F38" s="27">
        <f t="shared" si="1"/>
        <v>14.939590917573325</v>
      </c>
      <c r="G38" s="27">
        <f t="shared" si="1"/>
        <v>18.84551264530721</v>
      </c>
      <c r="H38" s="27">
        <f t="shared" si="1"/>
        <v>30.496358954216909</v>
      </c>
      <c r="I38" s="27">
        <f t="shared" si="1"/>
        <v>5.6992396742400873</v>
      </c>
      <c r="J38" s="27">
        <f t="shared" si="1"/>
        <v>9.9296193212243011</v>
      </c>
      <c r="K38" s="27">
        <f t="shared" si="1"/>
        <v>24.043807775484446</v>
      </c>
      <c r="L38" s="27">
        <f t="shared" si="1"/>
        <v>13.564728962439434</v>
      </c>
      <c r="M38" s="27">
        <f t="shared" si="1"/>
        <v>10.242792618198555</v>
      </c>
      <c r="N38" s="27">
        <f t="shared" si="1"/>
        <v>13.818044838704067</v>
      </c>
      <c r="O38" s="27">
        <f t="shared" si="1"/>
        <v>7.3546543456802489</v>
      </c>
    </row>
    <row r="39" spans="1:15" x14ac:dyDescent="0.2">
      <c r="A39" s="4">
        <v>23</v>
      </c>
      <c r="B39" s="12">
        <v>-88.274748000000002</v>
      </c>
      <c r="C39" s="12">
        <v>42.339190000000002</v>
      </c>
      <c r="D39" s="25">
        <v>125</v>
      </c>
      <c r="E39" s="28"/>
      <c r="F39" s="27">
        <f t="shared" si="1"/>
        <v>29.521841678910349</v>
      </c>
      <c r="G39" s="27">
        <f t="shared" si="1"/>
        <v>19.416398884310357</v>
      </c>
      <c r="H39" s="27">
        <f t="shared" si="1"/>
        <v>44.394737249303041</v>
      </c>
      <c r="I39" s="27">
        <f t="shared" si="1"/>
        <v>10.901371034628752</v>
      </c>
      <c r="J39" s="27">
        <f t="shared" si="1"/>
        <v>12.357112042652172</v>
      </c>
      <c r="K39" s="27">
        <f t="shared" si="1"/>
        <v>36.548410922428026</v>
      </c>
      <c r="L39" s="27">
        <f t="shared" si="1"/>
        <v>29.585838602863078</v>
      </c>
      <c r="M39" s="27">
        <f t="shared" si="1"/>
        <v>22.784863652181528</v>
      </c>
      <c r="N39" s="27">
        <f t="shared" si="1"/>
        <v>23.237343768913099</v>
      </c>
      <c r="O39" s="27">
        <f t="shared" si="1"/>
        <v>18.612961936098539</v>
      </c>
    </row>
    <row r="40" spans="1:15" x14ac:dyDescent="0.2">
      <c r="A40" s="4">
        <v>24</v>
      </c>
      <c r="B40" s="12">
        <v>-87.838279999999997</v>
      </c>
      <c r="C40" s="12">
        <v>42.251683999999997</v>
      </c>
      <c r="D40" s="25">
        <v>125</v>
      </c>
      <c r="E40" s="28"/>
      <c r="F40" s="27">
        <f t="shared" si="1"/>
        <v>11.888480594794839</v>
      </c>
      <c r="G40" s="27">
        <f t="shared" si="1"/>
        <v>15.140901018526659</v>
      </c>
      <c r="H40" s="27">
        <f t="shared" si="1"/>
        <v>16.872975388259455</v>
      </c>
      <c r="I40" s="27">
        <f t="shared" si="1"/>
        <v>25.212168912111306</v>
      </c>
      <c r="J40" s="27">
        <f t="shared" si="1"/>
        <v>18.363827826812361</v>
      </c>
      <c r="K40" s="27">
        <f t="shared" si="1"/>
        <v>8.0869042811704404</v>
      </c>
      <c r="L40" s="27">
        <f t="shared" si="1"/>
        <v>20.065185081947746</v>
      </c>
      <c r="M40" s="27">
        <f t="shared" si="1"/>
        <v>10.93221722065751</v>
      </c>
      <c r="N40" s="27">
        <f t="shared" si="1"/>
        <v>7.7095556845269417</v>
      </c>
      <c r="O40" s="27">
        <f t="shared" si="1"/>
        <v>27.627306546473779</v>
      </c>
    </row>
    <row r="41" spans="1:15" x14ac:dyDescent="0.2">
      <c r="A41" s="4">
        <v>25</v>
      </c>
      <c r="B41" s="12">
        <v>-87.757687000000004</v>
      </c>
      <c r="C41" s="12">
        <v>42.026237999999999</v>
      </c>
      <c r="D41" s="25">
        <v>125</v>
      </c>
      <c r="E41" s="28"/>
      <c r="F41" s="27">
        <f t="shared" si="1"/>
        <v>12.301820075927406</v>
      </c>
      <c r="G41" s="27">
        <f t="shared" si="1"/>
        <v>30.735114401291572</v>
      </c>
      <c r="H41" s="27">
        <f t="shared" si="1"/>
        <v>4.3048605157999331</v>
      </c>
      <c r="I41" s="27">
        <f t="shared" si="1"/>
        <v>32.790178127916491</v>
      </c>
      <c r="J41" s="27">
        <f t="shared" si="1"/>
        <v>30.244032790956553</v>
      </c>
      <c r="K41" s="27">
        <f t="shared" si="1"/>
        <v>8.6772548274492589</v>
      </c>
      <c r="L41" s="27">
        <f t="shared" si="1"/>
        <v>16.75709608794088</v>
      </c>
      <c r="M41" s="27">
        <f t="shared" si="1"/>
        <v>19.0114922203799</v>
      </c>
      <c r="N41" s="27">
        <f t="shared" si="1"/>
        <v>20.358358808128223</v>
      </c>
      <c r="O41" s="27">
        <f t="shared" si="1"/>
        <v>30.744215227917049</v>
      </c>
    </row>
    <row r="42" spans="1:15" x14ac:dyDescent="0.2">
      <c r="A42" s="4">
        <v>26</v>
      </c>
      <c r="B42" s="12">
        <v>-87.983101000000005</v>
      </c>
      <c r="C42" s="12">
        <v>42.087291999999998</v>
      </c>
      <c r="D42" s="25">
        <v>125</v>
      </c>
      <c r="E42" s="28"/>
      <c r="F42" s="27">
        <f t="shared" si="1"/>
        <v>4.4413866621661455</v>
      </c>
      <c r="G42" s="27">
        <f t="shared" si="1"/>
        <v>21.60833567220914</v>
      </c>
      <c r="H42" s="27">
        <f t="shared" si="1"/>
        <v>19.702716450349449</v>
      </c>
      <c r="I42" s="27">
        <f t="shared" si="1"/>
        <v>16.865986805487132</v>
      </c>
      <c r="J42" s="27">
        <f t="shared" si="1"/>
        <v>16.747263678668574</v>
      </c>
      <c r="K42" s="27">
        <f t="shared" si="1"/>
        <v>14.666730220566295</v>
      </c>
      <c r="L42" s="27">
        <f t="shared" si="1"/>
        <v>5.4591295902244479</v>
      </c>
      <c r="M42" s="27">
        <f t="shared" si="1"/>
        <v>6.7937998311458028</v>
      </c>
      <c r="N42" s="27">
        <f t="shared" si="1"/>
        <v>11.456819812795734</v>
      </c>
      <c r="O42" s="27">
        <f t="shared" si="1"/>
        <v>14.974486361904395</v>
      </c>
    </row>
    <row r="43" spans="1:15" x14ac:dyDescent="0.2">
      <c r="A43" s="4">
        <v>27</v>
      </c>
      <c r="B43" s="12">
        <v>-87.839229000000003</v>
      </c>
      <c r="C43" s="12">
        <v>42.452137</v>
      </c>
      <c r="D43" s="25">
        <v>125</v>
      </c>
      <c r="E43" s="28"/>
      <c r="F43" s="27">
        <f t="shared" si="1"/>
        <v>24.928432950765394</v>
      </c>
      <c r="G43" s="27">
        <f t="shared" si="1"/>
        <v>11.66193517992645</v>
      </c>
      <c r="H43" s="27">
        <f t="shared" si="1"/>
        <v>29.363442806333573</v>
      </c>
      <c r="I43" s="27">
        <f t="shared" si="1"/>
        <v>30.370095938946314</v>
      </c>
      <c r="J43" s="27">
        <f t="shared" si="1"/>
        <v>20.831508100490296</v>
      </c>
      <c r="K43" s="27">
        <f t="shared" si="1"/>
        <v>21.244251904946346</v>
      </c>
      <c r="L43" s="27">
        <f t="shared" si="1"/>
        <v>32.461727504875881</v>
      </c>
      <c r="M43" s="27">
        <f t="shared" si="1"/>
        <v>20.865489225645479</v>
      </c>
      <c r="N43" s="27">
        <f t="shared" si="1"/>
        <v>15.904399898795635</v>
      </c>
      <c r="O43" s="27">
        <f t="shared" si="1"/>
        <v>35.763150714398982</v>
      </c>
    </row>
    <row r="44" spans="1:15" x14ac:dyDescent="0.2">
      <c r="A44" s="4">
        <v>28</v>
      </c>
      <c r="B44" s="12">
        <v>-87.914569999999998</v>
      </c>
      <c r="C44" s="12">
        <v>42.362721999999998</v>
      </c>
      <c r="D44" s="25">
        <v>125</v>
      </c>
      <c r="E44" s="28"/>
      <c r="F44" s="27">
        <f t="shared" si="1"/>
        <v>18.131689470372464</v>
      </c>
      <c r="G44" s="27">
        <f t="shared" si="1"/>
        <v>6.4314271083505341</v>
      </c>
      <c r="H44" s="27">
        <f t="shared" si="1"/>
        <v>26.168684071806439</v>
      </c>
      <c r="I44" s="27">
        <f t="shared" si="1"/>
        <v>22.67033134848343</v>
      </c>
      <c r="J44" s="27">
        <f t="shared" si="1"/>
        <v>13.506797882918756</v>
      </c>
      <c r="K44" s="27">
        <f t="shared" si="1"/>
        <v>17.368238092852664</v>
      </c>
      <c r="L44" s="27">
        <f t="shared" si="1"/>
        <v>25.04149594992332</v>
      </c>
      <c r="M44" s="27">
        <f t="shared" si="1"/>
        <v>13.075965957822353</v>
      </c>
      <c r="N44" s="27">
        <f t="shared" si="1"/>
        <v>8.1529665919850061</v>
      </c>
      <c r="O44" s="27">
        <f t="shared" si="1"/>
        <v>27.720659976451451</v>
      </c>
    </row>
    <row r="45" spans="1:15" x14ac:dyDescent="0.2">
      <c r="A45" s="4">
        <v>29</v>
      </c>
      <c r="B45" s="12">
        <v>-87.728887</v>
      </c>
      <c r="C45" s="12">
        <v>42.004541000000003</v>
      </c>
      <c r="D45" s="25">
        <v>125</v>
      </c>
      <c r="E45" s="28"/>
      <c r="F45" s="27">
        <f t="shared" si="1"/>
        <v>14.740279847460528</v>
      </c>
      <c r="G45" s="27">
        <f t="shared" si="1"/>
        <v>33.083329159282499</v>
      </c>
      <c r="H45" s="27">
        <f t="shared" si="1"/>
        <v>3.7163911475309841</v>
      </c>
      <c r="I45" s="27">
        <f t="shared" si="1"/>
        <v>35.193495789157701</v>
      </c>
      <c r="J45" s="27">
        <f t="shared" si="1"/>
        <v>32.731092359733609</v>
      </c>
      <c r="K45" s="27">
        <f t="shared" si="1"/>
        <v>10.638282842707461</v>
      </c>
      <c r="L45" s="27">
        <f t="shared" si="1"/>
        <v>18.710588848068067</v>
      </c>
      <c r="M45" s="27">
        <f t="shared" si="1"/>
        <v>21.498636712943135</v>
      </c>
      <c r="N45" s="27">
        <f t="shared" si="1"/>
        <v>22.79518982727382</v>
      </c>
      <c r="O45" s="27">
        <f t="shared" si="1"/>
        <v>32.921137193320916</v>
      </c>
    </row>
    <row r="46" spans="1:15" x14ac:dyDescent="0.2">
      <c r="A46" s="4">
        <v>30</v>
      </c>
      <c r="B46" s="12">
        <v>-88.035537000000005</v>
      </c>
      <c r="C46" s="12">
        <v>42.121653999999999</v>
      </c>
      <c r="D46" s="25">
        <v>125</v>
      </c>
      <c r="E46" s="28"/>
      <c r="F46" s="27">
        <f t="shared" si="1"/>
        <v>8.1108594821195279</v>
      </c>
      <c r="G46" s="27">
        <f t="shared" si="1"/>
        <v>19.361770580674804</v>
      </c>
      <c r="H46" s="27">
        <f t="shared" si="1"/>
        <v>23.674077384740755</v>
      </c>
      <c r="I46" s="27">
        <f t="shared" si="1"/>
        <v>12.569780221574444</v>
      </c>
      <c r="J46" s="27">
        <f t="shared" si="1"/>
        <v>13.085058938295786</v>
      </c>
      <c r="K46" s="27">
        <f t="shared" si="1"/>
        <v>17.740201129037242</v>
      </c>
      <c r="L46" s="27">
        <f t="shared" si="1"/>
        <v>8.08493174607481</v>
      </c>
      <c r="M46" s="27">
        <f t="shared" si="1"/>
        <v>5.7471148423052352</v>
      </c>
      <c r="N46" s="27">
        <f t="shared" si="1"/>
        <v>10.642402638440599</v>
      </c>
      <c r="O46" s="27">
        <f t="shared" si="1"/>
        <v>11.706259068493319</v>
      </c>
    </row>
    <row r="47" spans="1:15" x14ac:dyDescent="0.2">
      <c r="A47" s="4">
        <v>31</v>
      </c>
      <c r="B47" s="12">
        <v>-88.034772000000004</v>
      </c>
      <c r="C47" s="12">
        <v>42.345610000000001</v>
      </c>
      <c r="D47" s="25">
        <v>125</v>
      </c>
      <c r="E47" s="28"/>
      <c r="F47" s="27">
        <f t="shared" si="1"/>
        <v>18.706113041568106</v>
      </c>
      <c r="G47" s="27">
        <f t="shared" si="1"/>
        <v>4.4543035823711197</v>
      </c>
      <c r="H47" s="27">
        <f t="shared" si="1"/>
        <v>30.815863814015287</v>
      </c>
      <c r="I47" s="27">
        <f t="shared" si="1"/>
        <v>15.196075401363322</v>
      </c>
      <c r="J47" s="27">
        <f t="shared" si="1"/>
        <v>5.4918816451121399</v>
      </c>
      <c r="K47" s="27">
        <f t="shared" si="1"/>
        <v>22.163079702151823</v>
      </c>
      <c r="L47" s="27">
        <f t="shared" si="1"/>
        <v>23.281050324328877</v>
      </c>
      <c r="M47" s="27">
        <f t="shared" si="1"/>
        <v>11.608337619960272</v>
      </c>
      <c r="N47" s="27">
        <f t="shared" si="1"/>
        <v>8.8167756353400168</v>
      </c>
      <c r="O47" s="27">
        <f t="shared" si="1"/>
        <v>21.583765148924513</v>
      </c>
    </row>
    <row r="48" spans="1:15" x14ac:dyDescent="0.2">
      <c r="A48" s="4">
        <v>32</v>
      </c>
      <c r="B48" s="12">
        <v>-88.286917000000003</v>
      </c>
      <c r="C48" s="12">
        <v>42.041013</v>
      </c>
      <c r="D48" s="25">
        <v>125</v>
      </c>
      <c r="E48" s="28"/>
      <c r="F48" s="27">
        <f t="shared" si="1"/>
        <v>25.642348772823873</v>
      </c>
      <c r="G48" s="27">
        <f t="shared" si="1"/>
        <v>31.709462639205061</v>
      </c>
      <c r="H48" s="27">
        <f t="shared" si="1"/>
        <v>40.502020297352281</v>
      </c>
      <c r="I48" s="27">
        <f t="shared" si="1"/>
        <v>12.502417496914058</v>
      </c>
      <c r="J48" s="27">
        <f t="shared" si="1"/>
        <v>22.038154007700982</v>
      </c>
      <c r="K48" s="27">
        <f t="shared" si="1"/>
        <v>35.776550639310429</v>
      </c>
      <c r="L48" s="27">
        <f t="shared" si="1"/>
        <v>19.912588415551234</v>
      </c>
      <c r="M48" s="27">
        <f t="shared" si="1"/>
        <v>23.267605748861602</v>
      </c>
      <c r="N48" s="27">
        <f t="shared" si="1"/>
        <v>27.35644480679348</v>
      </c>
      <c r="O48" s="27">
        <f t="shared" si="1"/>
        <v>6.572970225639037</v>
      </c>
    </row>
    <row r="49" spans="1:15" x14ac:dyDescent="0.2">
      <c r="A49" s="4">
        <v>33</v>
      </c>
      <c r="B49" s="12">
        <v>-87.680538999999996</v>
      </c>
      <c r="C49" s="12">
        <v>42.048251</v>
      </c>
      <c r="D49" s="25">
        <v>125</v>
      </c>
      <c r="E49" s="28"/>
      <c r="F49" s="27">
        <f t="shared" ref="F49:O64" si="2">69*SQRT(($B49-LOOKUP(F$16,$A$3:$A$12,$B$3:$B$12))^2+($C49-LOOKUP(F$16,$A$3:$A$12,$C$3:$C$12))^2)</f>
        <v>16.904229649831887</v>
      </c>
      <c r="G49" s="27">
        <f t="shared" si="2"/>
        <v>32.786451238495573</v>
      </c>
      <c r="H49" s="27">
        <f t="shared" si="2"/>
        <v>1.3482210183212586</v>
      </c>
      <c r="I49" s="27">
        <f t="shared" si="2"/>
        <v>37.340890691228552</v>
      </c>
      <c r="J49" s="27">
        <f t="shared" si="2"/>
        <v>33.755395882943326</v>
      </c>
      <c r="K49" s="27">
        <f t="shared" si="2"/>
        <v>9.817744602211091</v>
      </c>
      <c r="L49" s="27">
        <f t="shared" si="2"/>
        <v>22.200257507386148</v>
      </c>
      <c r="M49" s="27">
        <f t="shared" si="2"/>
        <v>22.884087051347503</v>
      </c>
      <c r="N49" s="27">
        <f t="shared" si="2"/>
        <v>23.226663686682567</v>
      </c>
      <c r="O49" s="27">
        <f t="shared" si="2"/>
        <v>35.909692845445996</v>
      </c>
    </row>
    <row r="50" spans="1:15" x14ac:dyDescent="0.2">
      <c r="A50" s="4">
        <v>34</v>
      </c>
      <c r="B50" s="12">
        <v>-87.797576000000007</v>
      </c>
      <c r="C50" s="12">
        <v>42.184593999999997</v>
      </c>
      <c r="D50" s="25">
        <v>75</v>
      </c>
      <c r="E50" s="28"/>
      <c r="F50" s="27">
        <f t="shared" si="2"/>
        <v>10.267742667876075</v>
      </c>
      <c r="G50" s="27">
        <f t="shared" si="2"/>
        <v>20.395916878966794</v>
      </c>
      <c r="H50" s="27">
        <f t="shared" si="2"/>
        <v>11.470743251147034</v>
      </c>
      <c r="I50" s="27">
        <f t="shared" si="2"/>
        <v>27.787596235257897</v>
      </c>
      <c r="J50" s="27">
        <f t="shared" si="2"/>
        <v>22.334994178053797</v>
      </c>
      <c r="K50" s="27">
        <f t="shared" si="2"/>
        <v>2.6773961555459791</v>
      </c>
      <c r="L50" s="27">
        <f t="shared" si="2"/>
        <v>18.444893923623358</v>
      </c>
      <c r="M50" s="27">
        <f t="shared" si="2"/>
        <v>12.749444281807383</v>
      </c>
      <c r="N50" s="27">
        <f t="shared" si="2"/>
        <v>11.444648056350555</v>
      </c>
      <c r="O50" s="27">
        <f t="shared" si="2"/>
        <v>28.689813395937534</v>
      </c>
    </row>
    <row r="51" spans="1:15" x14ac:dyDescent="0.2">
      <c r="A51" s="4">
        <v>35</v>
      </c>
      <c r="B51" s="12">
        <v>-87.935556000000005</v>
      </c>
      <c r="C51" s="12">
        <v>42.066051000000002</v>
      </c>
      <c r="D51" s="25">
        <v>75</v>
      </c>
      <c r="E51" s="28"/>
      <c r="F51" s="27">
        <f t="shared" si="2"/>
        <v>2.5766892540346178</v>
      </c>
      <c r="G51" s="27">
        <f t="shared" si="2"/>
        <v>23.467605381713835</v>
      </c>
      <c r="H51" s="27">
        <f t="shared" si="2"/>
        <v>16.291053976089557</v>
      </c>
      <c r="I51" s="27">
        <f t="shared" si="2"/>
        <v>20.453928237672393</v>
      </c>
      <c r="J51" s="27">
        <f t="shared" si="2"/>
        <v>19.731341600403901</v>
      </c>
      <c r="K51" s="27">
        <f t="shared" si="2"/>
        <v>12.196636376143255</v>
      </c>
      <c r="L51" s="27">
        <f t="shared" si="2"/>
        <v>5.8932397653460216</v>
      </c>
      <c r="M51" s="27">
        <f t="shared" si="2"/>
        <v>8.8678390001021157</v>
      </c>
      <c r="N51" s="27">
        <f t="shared" si="2"/>
        <v>12.731549679903612</v>
      </c>
      <c r="O51" s="27">
        <f t="shared" si="2"/>
        <v>18.272003037211057</v>
      </c>
    </row>
    <row r="52" spans="1:15" x14ac:dyDescent="0.2">
      <c r="A52" s="4">
        <v>36</v>
      </c>
      <c r="B52" s="12">
        <v>-88.008853000000002</v>
      </c>
      <c r="C52" s="12">
        <v>42.00271</v>
      </c>
      <c r="D52" s="25">
        <v>75</v>
      </c>
      <c r="E52" s="28"/>
      <c r="F52" s="27">
        <f t="shared" si="2"/>
        <v>9.091309631431006</v>
      </c>
      <c r="G52" s="27">
        <f t="shared" si="2"/>
        <v>27.419815162297176</v>
      </c>
      <c r="H52" s="27">
        <f t="shared" si="2"/>
        <v>21.559217526026892</v>
      </c>
      <c r="I52" s="27">
        <f t="shared" si="2"/>
        <v>18.954353967744591</v>
      </c>
      <c r="J52" s="27">
        <f t="shared" si="2"/>
        <v>21.455463148916948</v>
      </c>
      <c r="K52" s="27">
        <f t="shared" si="2"/>
        <v>18.778656423039116</v>
      </c>
      <c r="L52" s="27">
        <f t="shared" si="2"/>
        <v>0.79130609409317709</v>
      </c>
      <c r="M52" s="27">
        <f t="shared" si="2"/>
        <v>12.761494581747353</v>
      </c>
      <c r="N52" s="27">
        <f t="shared" si="2"/>
        <v>17.539580092879859</v>
      </c>
      <c r="O52" s="27">
        <f t="shared" si="2"/>
        <v>14.226541699743791</v>
      </c>
    </row>
    <row r="53" spans="1:15" x14ac:dyDescent="0.2">
      <c r="A53" s="4">
        <v>37</v>
      </c>
      <c r="B53" s="12">
        <v>-88.019722000000002</v>
      </c>
      <c r="C53" s="12">
        <v>42.076113999999997</v>
      </c>
      <c r="D53" s="25">
        <v>75</v>
      </c>
      <c r="E53" s="28"/>
      <c r="F53" s="27">
        <f t="shared" si="2"/>
        <v>7.0754506592217075</v>
      </c>
      <c r="G53" s="27">
        <f t="shared" si="2"/>
        <v>22.389526991678171</v>
      </c>
      <c r="H53" s="27">
        <f t="shared" si="2"/>
        <v>22.134281373269747</v>
      </c>
      <c r="I53" s="27">
        <f t="shared" si="2"/>
        <v>15.09317208909675</v>
      </c>
      <c r="J53" s="27">
        <f t="shared" si="2"/>
        <v>16.411196827503929</v>
      </c>
      <c r="K53" s="27">
        <f t="shared" si="2"/>
        <v>17.308657671555071</v>
      </c>
      <c r="L53" s="27">
        <f t="shared" si="2"/>
        <v>4.7605091146934697</v>
      </c>
      <c r="M53" s="27">
        <f t="shared" si="2"/>
        <v>7.9923755343952951</v>
      </c>
      <c r="N53" s="27">
        <f t="shared" si="2"/>
        <v>12.926685163300153</v>
      </c>
      <c r="O53" s="27">
        <f t="shared" si="2"/>
        <v>12.442071558670696</v>
      </c>
    </row>
    <row r="54" spans="1:15" x14ac:dyDescent="0.2">
      <c r="A54" s="4">
        <v>38</v>
      </c>
      <c r="B54" s="12">
        <v>-87.806803000000002</v>
      </c>
      <c r="C54" s="12">
        <v>42.073039000000001</v>
      </c>
      <c r="D54" s="25">
        <v>75</v>
      </c>
      <c r="E54" s="28"/>
      <c r="F54" s="27">
        <f t="shared" si="2"/>
        <v>8.0290791867517104</v>
      </c>
      <c r="G54" s="27">
        <f t="shared" si="2"/>
        <v>26.204431913459164</v>
      </c>
      <c r="H54" s="27">
        <f t="shared" si="2"/>
        <v>7.5389174957105238</v>
      </c>
      <c r="I54" s="27">
        <f t="shared" si="2"/>
        <v>28.509859528014765</v>
      </c>
      <c r="J54" s="27">
        <f t="shared" si="2"/>
        <v>25.583630921100681</v>
      </c>
      <c r="K54" s="27">
        <f t="shared" si="2"/>
        <v>5.6231386188789783</v>
      </c>
      <c r="L54" s="27">
        <f t="shared" si="2"/>
        <v>14.022286601233342</v>
      </c>
      <c r="M54" s="27">
        <f t="shared" si="2"/>
        <v>14.39430619375128</v>
      </c>
      <c r="N54" s="27">
        <f t="shared" si="2"/>
        <v>15.707251952748724</v>
      </c>
      <c r="O54" s="27">
        <f t="shared" si="2"/>
        <v>27.134844264655957</v>
      </c>
    </row>
    <row r="55" spans="1:15" x14ac:dyDescent="0.2">
      <c r="A55" s="4">
        <v>39</v>
      </c>
      <c r="B55" s="12">
        <v>-88.144319999999993</v>
      </c>
      <c r="C55" s="12">
        <v>42.270988000000003</v>
      </c>
      <c r="D55" s="25">
        <v>75</v>
      </c>
      <c r="E55" s="28"/>
      <c r="F55" s="27">
        <f t="shared" si="2"/>
        <v>19.461958355416552</v>
      </c>
      <c r="G55" s="27">
        <f t="shared" si="2"/>
        <v>13.356867111264147</v>
      </c>
      <c r="H55" s="27">
        <f t="shared" si="2"/>
        <v>34.240686596912091</v>
      </c>
      <c r="I55" s="27">
        <f t="shared" si="2"/>
        <v>6.2251456390986482</v>
      </c>
      <c r="J55" s="27">
        <f t="shared" si="2"/>
        <v>3.6550196480979507</v>
      </c>
      <c r="K55" s="27">
        <f t="shared" si="2"/>
        <v>26.488016947819286</v>
      </c>
      <c r="L55" s="27">
        <f t="shared" si="2"/>
        <v>20.578085821280521</v>
      </c>
      <c r="M55" s="27">
        <f t="shared" si="2"/>
        <v>12.629223015524021</v>
      </c>
      <c r="N55" s="27">
        <f t="shared" si="2"/>
        <v>13.486059892643475</v>
      </c>
      <c r="O55" s="27">
        <f t="shared" si="2"/>
        <v>13.726782818563022</v>
      </c>
    </row>
    <row r="56" spans="1:15" x14ac:dyDescent="0.2">
      <c r="A56" s="4">
        <v>40</v>
      </c>
      <c r="B56" s="12">
        <v>-87.780074999999997</v>
      </c>
      <c r="C56" s="12">
        <v>42.035440999999999</v>
      </c>
      <c r="D56" s="25">
        <v>75</v>
      </c>
      <c r="E56" s="28"/>
      <c r="F56" s="27">
        <f t="shared" si="2"/>
        <v>10.632913456559052</v>
      </c>
      <c r="G56" s="27">
        <f t="shared" si="2"/>
        <v>29.377334051521299</v>
      </c>
      <c r="H56" s="27">
        <f t="shared" si="2"/>
        <v>5.6157565540771941</v>
      </c>
      <c r="I56" s="27">
        <f t="shared" si="2"/>
        <v>31.120198687905219</v>
      </c>
      <c r="J56" s="27">
        <f t="shared" si="2"/>
        <v>28.644847026553578</v>
      </c>
      <c r="K56" s="27">
        <f t="shared" si="2"/>
        <v>7.9045726939959149</v>
      </c>
      <c r="L56" s="27">
        <f t="shared" si="2"/>
        <v>15.276021889047994</v>
      </c>
      <c r="M56" s="27">
        <f t="shared" si="2"/>
        <v>17.388373275306691</v>
      </c>
      <c r="N56" s="27">
        <f t="shared" si="2"/>
        <v>18.885095810577155</v>
      </c>
      <c r="O56" s="27">
        <f t="shared" si="2"/>
        <v>29.137492524489666</v>
      </c>
    </row>
    <row r="57" spans="1:15" x14ac:dyDescent="0.2">
      <c r="A57" s="4">
        <v>41</v>
      </c>
      <c r="B57" s="12">
        <v>-87.846596000000005</v>
      </c>
      <c r="C57" s="12">
        <v>42.169818999999997</v>
      </c>
      <c r="D57" s="25">
        <v>75</v>
      </c>
      <c r="E57" s="28"/>
      <c r="F57" s="27">
        <f t="shared" si="2"/>
        <v>6.9900916396347403</v>
      </c>
      <c r="G57" s="27">
        <f t="shared" si="2"/>
        <v>19.086462657352023</v>
      </c>
      <c r="H57" s="27">
        <f t="shared" si="2"/>
        <v>13.063976104942169</v>
      </c>
      <c r="I57" s="27">
        <f t="shared" si="2"/>
        <v>24.473637612142799</v>
      </c>
      <c r="J57" s="27">
        <f t="shared" si="2"/>
        <v>19.657212349935861</v>
      </c>
      <c r="K57" s="27">
        <f t="shared" si="2"/>
        <v>4.7942935778380606</v>
      </c>
      <c r="L57" s="27">
        <f t="shared" si="2"/>
        <v>15.285470185456761</v>
      </c>
      <c r="M57" s="27">
        <f t="shared" si="2"/>
        <v>9.4310944392470102</v>
      </c>
      <c r="N57" s="27">
        <f t="shared" si="2"/>
        <v>9.0285596897011811</v>
      </c>
      <c r="O57" s="27">
        <f t="shared" si="2"/>
        <v>25.160113674832388</v>
      </c>
    </row>
    <row r="58" spans="1:15" x14ac:dyDescent="0.2">
      <c r="A58" s="4">
        <v>42</v>
      </c>
      <c r="B58" s="12">
        <v>-87.832708999999994</v>
      </c>
      <c r="C58" s="12">
        <v>42.361260999999999</v>
      </c>
      <c r="D58" s="25">
        <v>75</v>
      </c>
      <c r="E58" s="28"/>
      <c r="F58" s="27">
        <f t="shared" si="2"/>
        <v>19.006591859834369</v>
      </c>
      <c r="G58" s="27">
        <f t="shared" si="2"/>
        <v>11.848525380245899</v>
      </c>
      <c r="H58" s="27">
        <f t="shared" si="2"/>
        <v>23.347614820069229</v>
      </c>
      <c r="I58" s="27">
        <f t="shared" si="2"/>
        <v>27.678186040388312</v>
      </c>
      <c r="J58" s="27">
        <f t="shared" si="2"/>
        <v>18.921278183207484</v>
      </c>
      <c r="K58" s="27">
        <f t="shared" si="2"/>
        <v>15.023860547353308</v>
      </c>
      <c r="L58" s="27">
        <f t="shared" si="2"/>
        <v>26.845395844843384</v>
      </c>
      <c r="M58" s="27">
        <f t="shared" si="2"/>
        <v>15.914282868483033</v>
      </c>
      <c r="N58" s="27">
        <f t="shared" si="2"/>
        <v>11.15501657938394</v>
      </c>
      <c r="O58" s="27">
        <f t="shared" si="2"/>
        <v>31.920270229532115</v>
      </c>
    </row>
    <row r="59" spans="1:15" x14ac:dyDescent="0.2">
      <c r="A59" s="4">
        <v>43</v>
      </c>
      <c r="B59" s="12">
        <v>-88.161614999999998</v>
      </c>
      <c r="C59" s="12">
        <v>42.393940999999998</v>
      </c>
      <c r="D59" s="25">
        <v>75</v>
      </c>
      <c r="E59" s="28"/>
      <c r="F59" s="27">
        <f t="shared" si="2"/>
        <v>26.254397515849551</v>
      </c>
      <c r="G59" s="27">
        <f t="shared" si="2"/>
        <v>11.159269058511958</v>
      </c>
      <c r="H59" s="27">
        <f t="shared" si="2"/>
        <v>39.720503088710316</v>
      </c>
      <c r="I59" s="27">
        <f t="shared" si="2"/>
        <v>13.641514590405977</v>
      </c>
      <c r="J59" s="27">
        <f t="shared" si="2"/>
        <v>7.7517806419085922</v>
      </c>
      <c r="K59" s="27">
        <f t="shared" si="2"/>
        <v>31.251532810731891</v>
      </c>
      <c r="L59" s="27">
        <f t="shared" si="2"/>
        <v>28.743291472972658</v>
      </c>
      <c r="M59" s="27">
        <f t="shared" si="2"/>
        <v>18.956868016809807</v>
      </c>
      <c r="N59" s="27">
        <f t="shared" si="2"/>
        <v>17.659136947208175</v>
      </c>
      <c r="O59" s="27">
        <f t="shared" si="2"/>
        <v>21.823245967551834</v>
      </c>
    </row>
    <row r="60" spans="1:15" x14ac:dyDescent="0.2">
      <c r="A60" s="4">
        <v>44</v>
      </c>
      <c r="B60" s="12">
        <v>-88.096320000000006</v>
      </c>
      <c r="C60" s="12">
        <v>42.482377</v>
      </c>
      <c r="D60" s="25">
        <v>75</v>
      </c>
      <c r="E60" s="28"/>
      <c r="F60" s="27">
        <f t="shared" si="2"/>
        <v>29.053909281722643</v>
      </c>
      <c r="G60" s="27">
        <f t="shared" si="2"/>
        <v>8.745192001927407</v>
      </c>
      <c r="H60" s="27">
        <f t="shared" si="2"/>
        <v>40.470685972078478</v>
      </c>
      <c r="I60" s="27">
        <f t="shared" si="2"/>
        <v>20.755850595688855</v>
      </c>
      <c r="J60" s="27">
        <f t="shared" si="2"/>
        <v>12.586574536011488</v>
      </c>
      <c r="K60" s="27">
        <f t="shared" si="2"/>
        <v>31.659859766754909</v>
      </c>
      <c r="L60" s="27">
        <f t="shared" si="2"/>
        <v>33.264696944517347</v>
      </c>
      <c r="M60" s="27">
        <f t="shared" si="2"/>
        <v>21.926094717308448</v>
      </c>
      <c r="N60" s="27">
        <f t="shared" si="2"/>
        <v>18.947833761424345</v>
      </c>
      <c r="O60" s="27">
        <f t="shared" si="2"/>
        <v>28.67087353448742</v>
      </c>
    </row>
    <row r="61" spans="1:15" x14ac:dyDescent="0.2">
      <c r="A61" s="4">
        <v>45</v>
      </c>
      <c r="B61" s="12">
        <v>-88.220063999999994</v>
      </c>
      <c r="C61" s="12">
        <v>42.198099999999997</v>
      </c>
      <c r="D61" s="25">
        <v>75</v>
      </c>
      <c r="E61" s="28"/>
      <c r="F61" s="27">
        <f t="shared" si="2"/>
        <v>21.782810863408521</v>
      </c>
      <c r="G61" s="27">
        <f t="shared" si="2"/>
        <v>20.606844408376709</v>
      </c>
      <c r="H61" s="27">
        <f t="shared" si="2"/>
        <v>37.311087211055771</v>
      </c>
      <c r="I61" s="27">
        <f t="shared" si="2"/>
        <v>1.3906095322031797</v>
      </c>
      <c r="J61" s="27">
        <f t="shared" si="2"/>
        <v>10.865906113668371</v>
      </c>
      <c r="K61" s="27">
        <f t="shared" si="2"/>
        <v>30.545259144931535</v>
      </c>
      <c r="L61" s="27">
        <f t="shared" si="2"/>
        <v>19.975443285970904</v>
      </c>
      <c r="M61" s="27">
        <f t="shared" si="2"/>
        <v>16.424598050557123</v>
      </c>
      <c r="N61" s="27">
        <f t="shared" si="2"/>
        <v>18.9753982005921</v>
      </c>
      <c r="O61" s="27">
        <f t="shared" si="2"/>
        <v>8.2656626395620769</v>
      </c>
    </row>
    <row r="62" spans="1:15" x14ac:dyDescent="0.2">
      <c r="A62" s="4">
        <v>46</v>
      </c>
      <c r="B62" s="12">
        <v>-87.84648</v>
      </c>
      <c r="C62" s="12">
        <v>42.279501000000003</v>
      </c>
      <c r="D62" s="25">
        <v>75</v>
      </c>
      <c r="E62" s="28"/>
      <c r="F62" s="27">
        <f t="shared" si="2"/>
        <v>13.384185853019439</v>
      </c>
      <c r="G62" s="27">
        <f t="shared" si="2"/>
        <v>13.46621214552021</v>
      </c>
      <c r="H62" s="27">
        <f t="shared" si="2"/>
        <v>18.78614170733762</v>
      </c>
      <c r="I62" s="27">
        <f t="shared" si="2"/>
        <v>25.002081152339539</v>
      </c>
      <c r="J62" s="27">
        <f t="shared" si="2"/>
        <v>17.549970534110503</v>
      </c>
      <c r="K62" s="27">
        <f t="shared" si="2"/>
        <v>10.044205456290006</v>
      </c>
      <c r="L62" s="27">
        <f t="shared" si="2"/>
        <v>21.401034861150407</v>
      </c>
      <c r="M62" s="27">
        <f t="shared" si="2"/>
        <v>11.390033562141049</v>
      </c>
      <c r="N62" s="27">
        <f t="shared" si="2"/>
        <v>7.4272657046967865</v>
      </c>
      <c r="O62" s="27">
        <f t="shared" si="2"/>
        <v>28.008989353209106</v>
      </c>
    </row>
    <row r="63" spans="1:15" x14ac:dyDescent="0.2">
      <c r="A63" s="4">
        <v>47</v>
      </c>
      <c r="B63" s="12">
        <v>-87.811327000000006</v>
      </c>
      <c r="C63" s="12">
        <v>42.202024000000002</v>
      </c>
      <c r="D63" s="25">
        <v>75</v>
      </c>
      <c r="E63" s="28"/>
      <c r="F63" s="27">
        <f t="shared" si="2"/>
        <v>10.285101557170011</v>
      </c>
      <c r="G63" s="27">
        <f t="shared" si="2"/>
        <v>18.870206679347454</v>
      </c>
      <c r="H63" s="27">
        <f t="shared" si="2"/>
        <v>13.001511186062732</v>
      </c>
      <c r="I63" s="27">
        <f t="shared" si="2"/>
        <v>26.818800624213129</v>
      </c>
      <c r="J63" s="27">
        <f t="shared" si="2"/>
        <v>21.034409512065455</v>
      </c>
      <c r="K63" s="27">
        <f t="shared" si="2"/>
        <v>4.1902249105874763</v>
      </c>
      <c r="L63" s="27">
        <f t="shared" si="2"/>
        <v>18.575066245946505</v>
      </c>
      <c r="M63" s="27">
        <f t="shared" si="2"/>
        <v>11.853682528670857</v>
      </c>
      <c r="N63" s="27">
        <f t="shared" si="2"/>
        <v>10.124888346115256</v>
      </c>
      <c r="O63" s="27">
        <f t="shared" si="2"/>
        <v>28.109058509336421</v>
      </c>
    </row>
    <row r="64" spans="1:15" x14ac:dyDescent="0.2">
      <c r="A64" s="4">
        <v>48</v>
      </c>
      <c r="B64" s="12">
        <v>-87.857196999999999</v>
      </c>
      <c r="C64" s="12">
        <v>42.325159999999997</v>
      </c>
      <c r="D64" s="25">
        <v>75</v>
      </c>
      <c r="E64" s="28"/>
      <c r="F64" s="27">
        <f t="shared" si="2"/>
        <v>16.129071737370396</v>
      </c>
      <c r="G64" s="27">
        <f t="shared" si="2"/>
        <v>11.124572458717289</v>
      </c>
      <c r="H64" s="27">
        <f t="shared" si="2"/>
        <v>21.865916276004597</v>
      </c>
      <c r="I64" s="27">
        <f t="shared" si="2"/>
        <v>25.180644344203213</v>
      </c>
      <c r="J64" s="27">
        <f t="shared" si="2"/>
        <v>16.843113755753041</v>
      </c>
      <c r="K64" s="27">
        <f t="shared" si="2"/>
        <v>13.207761198221469</v>
      </c>
      <c r="L64" s="27">
        <f t="shared" si="2"/>
        <v>23.87425151055518</v>
      </c>
      <c r="M64" s="27">
        <f t="shared" si="2"/>
        <v>12.926715122479774</v>
      </c>
      <c r="N64" s="27">
        <f t="shared" si="2"/>
        <v>8.2400626265368757</v>
      </c>
      <c r="O64" s="27">
        <f t="shared" si="2"/>
        <v>29.079822420180921</v>
      </c>
    </row>
    <row r="65" spans="1:19" x14ac:dyDescent="0.2">
      <c r="A65" s="4">
        <v>49</v>
      </c>
      <c r="B65" s="12">
        <v>-88.214635999999999</v>
      </c>
      <c r="C65" s="12">
        <v>42.335068</v>
      </c>
      <c r="D65" s="25">
        <v>75</v>
      </c>
      <c r="E65" s="28"/>
      <c r="F65" s="27">
        <f t="shared" ref="F65:O65" si="3">69*SQRT(($B65-LOOKUP(F$16,$A$3:$A$12,$B$3:$B$12))^2+($C65-LOOKUP(F$16,$A$3:$A$12,$C$3:$C$12))^2)</f>
        <v>26.007356498273865</v>
      </c>
      <c r="G65" s="27">
        <f t="shared" si="3"/>
        <v>15.472744548667398</v>
      </c>
      <c r="H65" s="27">
        <f t="shared" si="3"/>
        <v>40.593702036994692</v>
      </c>
      <c r="I65" s="27">
        <f t="shared" si="3"/>
        <v>9.3742479521461028</v>
      </c>
      <c r="J65" s="27">
        <f t="shared" si="3"/>
        <v>8.2717092712646565</v>
      </c>
      <c r="K65" s="27">
        <f t="shared" si="3"/>
        <v>32.595370470487246</v>
      </c>
      <c r="L65" s="27">
        <f t="shared" si="3"/>
        <v>26.877941649395748</v>
      </c>
      <c r="M65" s="27">
        <f t="shared" si="3"/>
        <v>19.053757398242503</v>
      </c>
      <c r="N65" s="27">
        <f t="shared" si="3"/>
        <v>19.180110736601844</v>
      </c>
      <c r="O65" s="27">
        <f t="shared" si="3"/>
        <v>17.628642153845057</v>
      </c>
    </row>
    <row r="71" spans="1:19" x14ac:dyDescent="0.2">
      <c r="E71" s="30"/>
      <c r="F71" s="30" t="s">
        <v>5</v>
      </c>
      <c r="G71" s="30" t="s">
        <v>6</v>
      </c>
      <c r="H71" s="30" t="s">
        <v>7</v>
      </c>
      <c r="I71" s="30" t="s">
        <v>8</v>
      </c>
      <c r="J71" s="30" t="s">
        <v>9</v>
      </c>
      <c r="K71" s="30" t="s">
        <v>10</v>
      </c>
      <c r="L71" s="30" t="s">
        <v>11</v>
      </c>
      <c r="M71" s="30" t="s">
        <v>12</v>
      </c>
      <c r="N71" s="30" t="s">
        <v>13</v>
      </c>
      <c r="O71" s="30" t="s">
        <v>14</v>
      </c>
      <c r="P71" s="30" t="s">
        <v>37</v>
      </c>
      <c r="Q71" s="30" t="s">
        <v>34</v>
      </c>
      <c r="R71" s="30" t="s">
        <v>35</v>
      </c>
      <c r="S71" s="30" t="s">
        <v>36</v>
      </c>
    </row>
    <row r="72" spans="1:19" x14ac:dyDescent="0.2">
      <c r="E72" s="30">
        <v>1</v>
      </c>
      <c r="F72" s="30">
        <f>IF(F17&lt;=15,1,0)</f>
        <v>1</v>
      </c>
      <c r="G72" s="30">
        <f t="shared" ref="G72:O72" si="4">IF(G17&lt;=15,1,0)</f>
        <v>0</v>
      </c>
      <c r="H72" s="30">
        <f t="shared" si="4"/>
        <v>1</v>
      </c>
      <c r="I72" s="30">
        <f t="shared" si="4"/>
        <v>0</v>
      </c>
      <c r="J72" s="30">
        <f t="shared" si="4"/>
        <v>0</v>
      </c>
      <c r="K72" s="30">
        <f t="shared" si="4"/>
        <v>1</v>
      </c>
      <c r="L72" s="30">
        <f t="shared" si="4"/>
        <v>1</v>
      </c>
      <c r="M72" s="30">
        <f t="shared" si="4"/>
        <v>0</v>
      </c>
      <c r="N72" s="30">
        <f t="shared" si="4"/>
        <v>0</v>
      </c>
      <c r="O72" s="30">
        <f t="shared" si="4"/>
        <v>0</v>
      </c>
      <c r="P72" s="30">
        <v>200</v>
      </c>
      <c r="Q72" s="30">
        <f>SUMPRODUCT(F72:O72,$F$124:$O$124)</f>
        <v>1</v>
      </c>
      <c r="R72" s="30">
        <v>1</v>
      </c>
      <c r="S72" s="30">
        <f>P72*R72</f>
        <v>200</v>
      </c>
    </row>
    <row r="73" spans="1:19" x14ac:dyDescent="0.2">
      <c r="E73" s="30">
        <v>2</v>
      </c>
      <c r="F73" s="30">
        <f t="shared" ref="F73:O88" si="5">IF(F18&lt;=15,1,0)</f>
        <v>0</v>
      </c>
      <c r="G73" s="30">
        <f t="shared" si="5"/>
        <v>1</v>
      </c>
      <c r="H73" s="30">
        <f t="shared" si="5"/>
        <v>0</v>
      </c>
      <c r="I73" s="30">
        <f t="shared" si="5"/>
        <v>0</v>
      </c>
      <c r="J73" s="30">
        <f t="shared" si="5"/>
        <v>1</v>
      </c>
      <c r="K73" s="30">
        <f t="shared" si="5"/>
        <v>0</v>
      </c>
      <c r="L73" s="30">
        <f t="shared" si="5"/>
        <v>0</v>
      </c>
      <c r="M73" s="30">
        <f t="shared" si="5"/>
        <v>0</v>
      </c>
      <c r="N73" s="30">
        <f t="shared" si="5"/>
        <v>1</v>
      </c>
      <c r="O73" s="30">
        <f t="shared" si="5"/>
        <v>0</v>
      </c>
      <c r="P73" s="30">
        <v>200</v>
      </c>
      <c r="Q73" s="30">
        <f t="shared" ref="Q73:Q120" si="6">SUMPRODUCT(F73:O73,$F$124:$O$124)</f>
        <v>0</v>
      </c>
      <c r="R73" s="30">
        <v>0</v>
      </c>
      <c r="S73" s="30">
        <f t="shared" ref="S73:S120" si="7">P73*R73</f>
        <v>0</v>
      </c>
    </row>
    <row r="74" spans="1:19" x14ac:dyDescent="0.2">
      <c r="E74" s="30">
        <v>3</v>
      </c>
      <c r="F74" s="30">
        <f t="shared" si="5"/>
        <v>1</v>
      </c>
      <c r="G74" s="30">
        <f t="shared" si="5"/>
        <v>0</v>
      </c>
      <c r="H74" s="30">
        <f t="shared" si="5"/>
        <v>1</v>
      </c>
      <c r="I74" s="30">
        <f t="shared" si="5"/>
        <v>0</v>
      </c>
      <c r="J74" s="30">
        <f t="shared" si="5"/>
        <v>0</v>
      </c>
      <c r="K74" s="30">
        <f t="shared" si="5"/>
        <v>1</v>
      </c>
      <c r="L74" s="30">
        <f t="shared" si="5"/>
        <v>1</v>
      </c>
      <c r="M74" s="30">
        <f t="shared" si="5"/>
        <v>1</v>
      </c>
      <c r="N74" s="30">
        <f t="shared" si="5"/>
        <v>0</v>
      </c>
      <c r="O74" s="30">
        <f t="shared" si="5"/>
        <v>0</v>
      </c>
      <c r="P74" s="30">
        <v>200</v>
      </c>
      <c r="Q74" s="30">
        <f t="shared" si="6"/>
        <v>1</v>
      </c>
      <c r="R74" s="30">
        <v>1</v>
      </c>
      <c r="S74" s="30">
        <f t="shared" si="7"/>
        <v>200</v>
      </c>
    </row>
    <row r="75" spans="1:19" x14ac:dyDescent="0.2">
      <c r="E75" s="30">
        <v>4</v>
      </c>
      <c r="F75" s="30">
        <f t="shared" si="5"/>
        <v>0</v>
      </c>
      <c r="G75" s="30">
        <f t="shared" si="5"/>
        <v>0</v>
      </c>
      <c r="H75" s="30">
        <f t="shared" si="5"/>
        <v>0</v>
      </c>
      <c r="I75" s="30">
        <f t="shared" si="5"/>
        <v>1</v>
      </c>
      <c r="J75" s="30">
        <f t="shared" si="5"/>
        <v>0</v>
      </c>
      <c r="K75" s="30">
        <f t="shared" si="5"/>
        <v>0</v>
      </c>
      <c r="L75" s="30">
        <f t="shared" si="5"/>
        <v>0</v>
      </c>
      <c r="M75" s="30">
        <f t="shared" si="5"/>
        <v>0</v>
      </c>
      <c r="N75" s="30">
        <f t="shared" si="5"/>
        <v>0</v>
      </c>
      <c r="O75" s="30">
        <f t="shared" si="5"/>
        <v>1</v>
      </c>
      <c r="P75" s="30">
        <v>200</v>
      </c>
      <c r="Q75" s="30">
        <f t="shared" si="6"/>
        <v>1</v>
      </c>
      <c r="R75" s="30">
        <v>1</v>
      </c>
      <c r="S75" s="30">
        <f t="shared" si="7"/>
        <v>200</v>
      </c>
    </row>
    <row r="76" spans="1:19" x14ac:dyDescent="0.2">
      <c r="E76" s="30">
        <v>5</v>
      </c>
      <c r="F76" s="30">
        <f t="shared" si="5"/>
        <v>1</v>
      </c>
      <c r="G76" s="30">
        <f t="shared" si="5"/>
        <v>0</v>
      </c>
      <c r="H76" s="30">
        <f t="shared" si="5"/>
        <v>0</v>
      </c>
      <c r="I76" s="30">
        <f t="shared" si="5"/>
        <v>1</v>
      </c>
      <c r="J76" s="30">
        <f t="shared" si="5"/>
        <v>1</v>
      </c>
      <c r="K76" s="30">
        <f t="shared" si="5"/>
        <v>0</v>
      </c>
      <c r="L76" s="30">
        <f t="shared" si="5"/>
        <v>1</v>
      </c>
      <c r="M76" s="30">
        <f t="shared" si="5"/>
        <v>1</v>
      </c>
      <c r="N76" s="30">
        <f t="shared" si="5"/>
        <v>1</v>
      </c>
      <c r="O76" s="30">
        <f t="shared" si="5"/>
        <v>1</v>
      </c>
      <c r="P76" s="30">
        <v>200</v>
      </c>
      <c r="Q76" s="30">
        <f t="shared" si="6"/>
        <v>2</v>
      </c>
      <c r="R76" s="30">
        <v>1</v>
      </c>
      <c r="S76" s="30">
        <f t="shared" si="7"/>
        <v>200</v>
      </c>
    </row>
    <row r="77" spans="1:19" x14ac:dyDescent="0.2">
      <c r="E77" s="30">
        <v>6</v>
      </c>
      <c r="F77" s="30">
        <f t="shared" si="5"/>
        <v>0</v>
      </c>
      <c r="G77" s="30">
        <f t="shared" si="5"/>
        <v>0</v>
      </c>
      <c r="H77" s="30">
        <f t="shared" si="5"/>
        <v>0</v>
      </c>
      <c r="I77" s="30">
        <f t="shared" si="5"/>
        <v>1</v>
      </c>
      <c r="J77" s="30">
        <f t="shared" si="5"/>
        <v>0</v>
      </c>
      <c r="K77" s="30">
        <f t="shared" si="5"/>
        <v>0</v>
      </c>
      <c r="L77" s="30">
        <f t="shared" si="5"/>
        <v>0</v>
      </c>
      <c r="M77" s="30">
        <f t="shared" si="5"/>
        <v>0</v>
      </c>
      <c r="N77" s="30">
        <f t="shared" si="5"/>
        <v>0</v>
      </c>
      <c r="O77" s="30">
        <f t="shared" si="5"/>
        <v>1</v>
      </c>
      <c r="P77" s="30">
        <v>200</v>
      </c>
      <c r="Q77" s="30">
        <f t="shared" si="6"/>
        <v>1</v>
      </c>
      <c r="R77" s="30">
        <v>1</v>
      </c>
      <c r="S77" s="30">
        <f t="shared" si="7"/>
        <v>200</v>
      </c>
    </row>
    <row r="78" spans="1:19" x14ac:dyDescent="0.2">
      <c r="E78" s="30">
        <v>7</v>
      </c>
      <c r="F78" s="30">
        <f t="shared" si="5"/>
        <v>1</v>
      </c>
      <c r="G78" s="30">
        <f t="shared" si="5"/>
        <v>0</v>
      </c>
      <c r="H78" s="30">
        <f t="shared" si="5"/>
        <v>1</v>
      </c>
      <c r="I78" s="30">
        <f t="shared" si="5"/>
        <v>0</v>
      </c>
      <c r="J78" s="30">
        <f t="shared" si="5"/>
        <v>0</v>
      </c>
      <c r="K78" s="30">
        <f t="shared" si="5"/>
        <v>1</v>
      </c>
      <c r="L78" s="30">
        <f t="shared" si="5"/>
        <v>0</v>
      </c>
      <c r="M78" s="30">
        <f t="shared" si="5"/>
        <v>0</v>
      </c>
      <c r="N78" s="30">
        <f t="shared" si="5"/>
        <v>0</v>
      </c>
      <c r="O78" s="30">
        <f t="shared" si="5"/>
        <v>0</v>
      </c>
      <c r="P78" s="30">
        <v>200</v>
      </c>
      <c r="Q78" s="30">
        <f t="shared" si="6"/>
        <v>1</v>
      </c>
      <c r="R78" s="30">
        <v>1</v>
      </c>
      <c r="S78" s="30">
        <f t="shared" si="7"/>
        <v>200</v>
      </c>
    </row>
    <row r="79" spans="1:19" x14ac:dyDescent="0.2">
      <c r="E79" s="30">
        <v>8</v>
      </c>
      <c r="F79" s="30">
        <f t="shared" si="5"/>
        <v>1</v>
      </c>
      <c r="G79" s="30">
        <f t="shared" si="5"/>
        <v>0</v>
      </c>
      <c r="H79" s="30">
        <f t="shared" si="5"/>
        <v>1</v>
      </c>
      <c r="I79" s="30">
        <f t="shared" si="5"/>
        <v>0</v>
      </c>
      <c r="J79" s="30">
        <f t="shared" si="5"/>
        <v>0</v>
      </c>
      <c r="K79" s="30">
        <f t="shared" si="5"/>
        <v>1</v>
      </c>
      <c r="L79" s="30">
        <f t="shared" si="5"/>
        <v>1</v>
      </c>
      <c r="M79" s="30">
        <f t="shared" si="5"/>
        <v>0</v>
      </c>
      <c r="N79" s="30">
        <f t="shared" si="5"/>
        <v>0</v>
      </c>
      <c r="O79" s="30">
        <f t="shared" si="5"/>
        <v>0</v>
      </c>
      <c r="P79" s="30">
        <v>200</v>
      </c>
      <c r="Q79" s="30">
        <f t="shared" si="6"/>
        <v>1</v>
      </c>
      <c r="R79" s="30">
        <v>1</v>
      </c>
      <c r="S79" s="30">
        <f t="shared" si="7"/>
        <v>200</v>
      </c>
    </row>
    <row r="80" spans="1:19" x14ac:dyDescent="0.2">
      <c r="E80" s="30">
        <v>9</v>
      </c>
      <c r="F80" s="30">
        <f t="shared" si="5"/>
        <v>1</v>
      </c>
      <c r="G80" s="30">
        <f t="shared" si="5"/>
        <v>1</v>
      </c>
      <c r="H80" s="30">
        <f t="shared" si="5"/>
        <v>0</v>
      </c>
      <c r="I80" s="30">
        <f t="shared" si="5"/>
        <v>1</v>
      </c>
      <c r="J80" s="30">
        <f t="shared" si="5"/>
        <v>1</v>
      </c>
      <c r="K80" s="30">
        <f t="shared" si="5"/>
        <v>0</v>
      </c>
      <c r="L80" s="30">
        <f t="shared" si="5"/>
        <v>0</v>
      </c>
      <c r="M80" s="30">
        <f t="shared" si="5"/>
        <v>1</v>
      </c>
      <c r="N80" s="30">
        <f t="shared" si="5"/>
        <v>1</v>
      </c>
      <c r="O80" s="30">
        <f t="shared" si="5"/>
        <v>0</v>
      </c>
      <c r="P80" s="30">
        <v>200</v>
      </c>
      <c r="Q80" s="30">
        <f t="shared" si="6"/>
        <v>2</v>
      </c>
      <c r="R80" s="30">
        <v>1</v>
      </c>
      <c r="S80" s="30">
        <f t="shared" si="7"/>
        <v>200</v>
      </c>
    </row>
    <row r="81" spans="5:19" x14ac:dyDescent="0.2">
      <c r="E81" s="30">
        <v>10</v>
      </c>
      <c r="F81" s="30">
        <f t="shared" si="5"/>
        <v>0</v>
      </c>
      <c r="G81" s="30">
        <f t="shared" si="5"/>
        <v>0</v>
      </c>
      <c r="H81" s="30">
        <f t="shared" si="5"/>
        <v>0</v>
      </c>
      <c r="I81" s="30">
        <f t="shared" si="5"/>
        <v>1</v>
      </c>
      <c r="J81" s="30">
        <f t="shared" si="5"/>
        <v>0</v>
      </c>
      <c r="K81" s="30">
        <f t="shared" si="5"/>
        <v>0</v>
      </c>
      <c r="L81" s="30">
        <f t="shared" si="5"/>
        <v>0</v>
      </c>
      <c r="M81" s="30">
        <f t="shared" si="5"/>
        <v>0</v>
      </c>
      <c r="N81" s="30">
        <f t="shared" si="5"/>
        <v>0</v>
      </c>
      <c r="O81" s="30">
        <f t="shared" si="5"/>
        <v>0</v>
      </c>
      <c r="P81" s="30">
        <v>125</v>
      </c>
      <c r="Q81" s="30">
        <f t="shared" si="6"/>
        <v>1</v>
      </c>
      <c r="R81" s="30">
        <v>1</v>
      </c>
      <c r="S81" s="30">
        <f t="shared" si="7"/>
        <v>125</v>
      </c>
    </row>
    <row r="82" spans="5:19" x14ac:dyDescent="0.2">
      <c r="E82" s="30">
        <v>11</v>
      </c>
      <c r="F82" s="30">
        <f t="shared" si="5"/>
        <v>1</v>
      </c>
      <c r="G82" s="30">
        <f t="shared" si="5"/>
        <v>0</v>
      </c>
      <c r="H82" s="30">
        <f t="shared" si="5"/>
        <v>1</v>
      </c>
      <c r="I82" s="30">
        <f t="shared" si="5"/>
        <v>0</v>
      </c>
      <c r="J82" s="30">
        <f t="shared" si="5"/>
        <v>0</v>
      </c>
      <c r="K82" s="30">
        <f t="shared" si="5"/>
        <v>1</v>
      </c>
      <c r="L82" s="30">
        <f t="shared" si="5"/>
        <v>0</v>
      </c>
      <c r="M82" s="30">
        <f t="shared" si="5"/>
        <v>0</v>
      </c>
      <c r="N82" s="30">
        <f t="shared" si="5"/>
        <v>0</v>
      </c>
      <c r="O82" s="30">
        <f t="shared" si="5"/>
        <v>0</v>
      </c>
      <c r="P82" s="30">
        <v>125</v>
      </c>
      <c r="Q82" s="30">
        <f t="shared" si="6"/>
        <v>1</v>
      </c>
      <c r="R82" s="30">
        <v>1</v>
      </c>
      <c r="S82" s="30">
        <f t="shared" si="7"/>
        <v>125</v>
      </c>
    </row>
    <row r="83" spans="5:19" x14ac:dyDescent="0.2">
      <c r="E83" s="30">
        <v>12</v>
      </c>
      <c r="F83" s="30">
        <f t="shared" si="5"/>
        <v>1</v>
      </c>
      <c r="G83" s="30">
        <f t="shared" si="5"/>
        <v>0</v>
      </c>
      <c r="H83" s="30">
        <f t="shared" si="5"/>
        <v>1</v>
      </c>
      <c r="I83" s="30">
        <f t="shared" si="5"/>
        <v>0</v>
      </c>
      <c r="J83" s="30">
        <f t="shared" si="5"/>
        <v>0</v>
      </c>
      <c r="K83" s="30">
        <f t="shared" si="5"/>
        <v>1</v>
      </c>
      <c r="L83" s="30">
        <f t="shared" si="5"/>
        <v>1</v>
      </c>
      <c r="M83" s="30">
        <f t="shared" si="5"/>
        <v>1</v>
      </c>
      <c r="N83" s="30">
        <f t="shared" si="5"/>
        <v>1</v>
      </c>
      <c r="O83" s="30">
        <f t="shared" si="5"/>
        <v>0</v>
      </c>
      <c r="P83" s="30">
        <v>125</v>
      </c>
      <c r="Q83" s="30">
        <f t="shared" si="6"/>
        <v>1</v>
      </c>
      <c r="R83" s="30">
        <v>1</v>
      </c>
      <c r="S83" s="30">
        <f t="shared" si="7"/>
        <v>125</v>
      </c>
    </row>
    <row r="84" spans="5:19" x14ac:dyDescent="0.2">
      <c r="E84" s="30">
        <v>13</v>
      </c>
      <c r="F84" s="30">
        <f t="shared" si="5"/>
        <v>0</v>
      </c>
      <c r="G84" s="30">
        <f t="shared" si="5"/>
        <v>0</v>
      </c>
      <c r="H84" s="30">
        <f t="shared" si="5"/>
        <v>0</v>
      </c>
      <c r="I84" s="30">
        <f t="shared" si="5"/>
        <v>1</v>
      </c>
      <c r="J84" s="30">
        <f t="shared" si="5"/>
        <v>0</v>
      </c>
      <c r="K84" s="30">
        <f t="shared" si="5"/>
        <v>0</v>
      </c>
      <c r="L84" s="30">
        <f t="shared" si="5"/>
        <v>0</v>
      </c>
      <c r="M84" s="30">
        <f t="shared" si="5"/>
        <v>0</v>
      </c>
      <c r="N84" s="30">
        <f t="shared" si="5"/>
        <v>0</v>
      </c>
      <c r="O84" s="30">
        <f t="shared" si="5"/>
        <v>1</v>
      </c>
      <c r="P84" s="30">
        <v>125</v>
      </c>
      <c r="Q84" s="30">
        <f t="shared" si="6"/>
        <v>1</v>
      </c>
      <c r="R84" s="30">
        <v>1</v>
      </c>
      <c r="S84" s="30">
        <f t="shared" si="7"/>
        <v>125</v>
      </c>
    </row>
    <row r="85" spans="5:19" x14ac:dyDescent="0.2">
      <c r="E85" s="30">
        <v>14</v>
      </c>
      <c r="F85" s="30">
        <f t="shared" si="5"/>
        <v>1</v>
      </c>
      <c r="G85" s="30">
        <f t="shared" si="5"/>
        <v>1</v>
      </c>
      <c r="H85" s="30">
        <f t="shared" si="5"/>
        <v>0</v>
      </c>
      <c r="I85" s="30">
        <f t="shared" si="5"/>
        <v>0</v>
      </c>
      <c r="J85" s="30">
        <f t="shared" si="5"/>
        <v>1</v>
      </c>
      <c r="K85" s="30">
        <f t="shared" si="5"/>
        <v>0</v>
      </c>
      <c r="L85" s="30">
        <f t="shared" si="5"/>
        <v>0</v>
      </c>
      <c r="M85" s="30">
        <f t="shared" si="5"/>
        <v>1</v>
      </c>
      <c r="N85" s="30">
        <f t="shared" si="5"/>
        <v>1</v>
      </c>
      <c r="O85" s="30">
        <f t="shared" si="5"/>
        <v>0</v>
      </c>
      <c r="P85" s="30">
        <v>125</v>
      </c>
      <c r="Q85" s="30">
        <f t="shared" si="6"/>
        <v>1</v>
      </c>
      <c r="R85" s="30">
        <v>1</v>
      </c>
      <c r="S85" s="30">
        <f t="shared" si="7"/>
        <v>125</v>
      </c>
    </row>
    <row r="86" spans="5:19" x14ac:dyDescent="0.2">
      <c r="E86" s="30">
        <v>15</v>
      </c>
      <c r="F86" s="30">
        <f t="shared" si="5"/>
        <v>0</v>
      </c>
      <c r="G86" s="30">
        <f t="shared" si="5"/>
        <v>1</v>
      </c>
      <c r="H86" s="30">
        <f t="shared" si="5"/>
        <v>0</v>
      </c>
      <c r="I86" s="30">
        <f t="shared" si="5"/>
        <v>1</v>
      </c>
      <c r="J86" s="30">
        <f t="shared" si="5"/>
        <v>1</v>
      </c>
      <c r="K86" s="30">
        <f t="shared" si="5"/>
        <v>0</v>
      </c>
      <c r="L86" s="30">
        <f t="shared" si="5"/>
        <v>0</v>
      </c>
      <c r="M86" s="30">
        <f t="shared" si="5"/>
        <v>1</v>
      </c>
      <c r="N86" s="30">
        <f t="shared" si="5"/>
        <v>1</v>
      </c>
      <c r="O86" s="30">
        <f t="shared" si="5"/>
        <v>0</v>
      </c>
      <c r="P86" s="30">
        <v>125</v>
      </c>
      <c r="Q86" s="30">
        <f t="shared" si="6"/>
        <v>1</v>
      </c>
      <c r="R86" s="30">
        <v>1</v>
      </c>
      <c r="S86" s="30">
        <f t="shared" si="7"/>
        <v>125</v>
      </c>
    </row>
    <row r="87" spans="5:19" x14ac:dyDescent="0.2">
      <c r="E87" s="30">
        <v>16</v>
      </c>
      <c r="F87" s="30">
        <f t="shared" si="5"/>
        <v>1</v>
      </c>
      <c r="G87" s="30">
        <f t="shared" si="5"/>
        <v>0</v>
      </c>
      <c r="H87" s="30">
        <f t="shared" si="5"/>
        <v>0</v>
      </c>
      <c r="I87" s="30">
        <f t="shared" si="5"/>
        <v>0</v>
      </c>
      <c r="J87" s="30">
        <f t="shared" si="5"/>
        <v>0</v>
      </c>
      <c r="K87" s="30">
        <f t="shared" si="5"/>
        <v>1</v>
      </c>
      <c r="L87" s="30">
        <f t="shared" si="5"/>
        <v>1</v>
      </c>
      <c r="M87" s="30">
        <f t="shared" si="5"/>
        <v>1</v>
      </c>
      <c r="N87" s="30">
        <f t="shared" si="5"/>
        <v>1</v>
      </c>
      <c r="O87" s="30">
        <f t="shared" si="5"/>
        <v>0</v>
      </c>
      <c r="P87" s="30">
        <v>125</v>
      </c>
      <c r="Q87" s="30">
        <f t="shared" si="6"/>
        <v>1</v>
      </c>
      <c r="R87" s="30">
        <v>1</v>
      </c>
      <c r="S87" s="30">
        <f t="shared" si="7"/>
        <v>125</v>
      </c>
    </row>
    <row r="88" spans="5:19" x14ac:dyDescent="0.2">
      <c r="E88" s="30">
        <v>17</v>
      </c>
      <c r="F88" s="30">
        <f t="shared" si="5"/>
        <v>1</v>
      </c>
      <c r="G88" s="30">
        <f t="shared" si="5"/>
        <v>0</v>
      </c>
      <c r="H88" s="30">
        <f t="shared" si="5"/>
        <v>0</v>
      </c>
      <c r="I88" s="30">
        <f t="shared" si="5"/>
        <v>0</v>
      </c>
      <c r="J88" s="30">
        <f t="shared" si="5"/>
        <v>0</v>
      </c>
      <c r="K88" s="30">
        <f t="shared" si="5"/>
        <v>1</v>
      </c>
      <c r="L88" s="30">
        <f t="shared" si="5"/>
        <v>1</v>
      </c>
      <c r="M88" s="30">
        <f t="shared" si="5"/>
        <v>1</v>
      </c>
      <c r="N88" s="30">
        <f t="shared" si="5"/>
        <v>1</v>
      </c>
      <c r="O88" s="30">
        <f t="shared" si="5"/>
        <v>0</v>
      </c>
      <c r="P88" s="30">
        <v>125</v>
      </c>
      <c r="Q88" s="30">
        <f t="shared" si="6"/>
        <v>1</v>
      </c>
      <c r="R88" s="30">
        <v>1</v>
      </c>
      <c r="S88" s="30">
        <f t="shared" si="7"/>
        <v>125</v>
      </c>
    </row>
    <row r="89" spans="5:19" x14ac:dyDescent="0.2">
      <c r="E89" s="30">
        <v>18</v>
      </c>
      <c r="F89" s="30">
        <f t="shared" ref="F89:O104" si="8">IF(F34&lt;=15,1,0)</f>
        <v>1</v>
      </c>
      <c r="G89" s="30">
        <f t="shared" si="8"/>
        <v>0</v>
      </c>
      <c r="H89" s="30">
        <f t="shared" si="8"/>
        <v>0</v>
      </c>
      <c r="I89" s="30">
        <f t="shared" si="8"/>
        <v>1</v>
      </c>
      <c r="J89" s="30">
        <f t="shared" si="8"/>
        <v>0</v>
      </c>
      <c r="K89" s="30">
        <f t="shared" si="8"/>
        <v>0</v>
      </c>
      <c r="L89" s="30">
        <f t="shared" si="8"/>
        <v>1</v>
      </c>
      <c r="M89" s="30">
        <f t="shared" si="8"/>
        <v>1</v>
      </c>
      <c r="N89" s="30">
        <f t="shared" si="8"/>
        <v>0</v>
      </c>
      <c r="O89" s="30">
        <f t="shared" si="8"/>
        <v>1</v>
      </c>
      <c r="P89" s="30">
        <v>125</v>
      </c>
      <c r="Q89" s="30">
        <f t="shared" si="6"/>
        <v>2</v>
      </c>
      <c r="R89" s="30">
        <v>1</v>
      </c>
      <c r="S89" s="30">
        <f t="shared" si="7"/>
        <v>125</v>
      </c>
    </row>
    <row r="90" spans="5:19" x14ac:dyDescent="0.2">
      <c r="E90" s="30">
        <v>19</v>
      </c>
      <c r="F90" s="30">
        <f t="shared" si="8"/>
        <v>1</v>
      </c>
      <c r="G90" s="30">
        <f t="shared" si="8"/>
        <v>0</v>
      </c>
      <c r="H90" s="30">
        <f t="shared" si="8"/>
        <v>1</v>
      </c>
      <c r="I90" s="30">
        <f t="shared" si="8"/>
        <v>0</v>
      </c>
      <c r="J90" s="30">
        <f t="shared" si="8"/>
        <v>0</v>
      </c>
      <c r="K90" s="30">
        <f t="shared" si="8"/>
        <v>1</v>
      </c>
      <c r="L90" s="30">
        <f t="shared" si="8"/>
        <v>0</v>
      </c>
      <c r="M90" s="30">
        <f t="shared" si="8"/>
        <v>0</v>
      </c>
      <c r="N90" s="30">
        <f t="shared" si="8"/>
        <v>0</v>
      </c>
      <c r="O90" s="30">
        <f t="shared" si="8"/>
        <v>0</v>
      </c>
      <c r="P90" s="30">
        <v>125</v>
      </c>
      <c r="Q90" s="30">
        <f t="shared" si="6"/>
        <v>1</v>
      </c>
      <c r="R90" s="30">
        <v>1</v>
      </c>
      <c r="S90" s="30">
        <f t="shared" si="7"/>
        <v>125</v>
      </c>
    </row>
    <row r="91" spans="5:19" x14ac:dyDescent="0.2">
      <c r="E91" s="30">
        <v>20</v>
      </c>
      <c r="F91" s="30">
        <f t="shared" si="8"/>
        <v>1</v>
      </c>
      <c r="G91" s="30">
        <f t="shared" si="8"/>
        <v>1</v>
      </c>
      <c r="H91" s="30">
        <f t="shared" si="8"/>
        <v>0</v>
      </c>
      <c r="I91" s="30">
        <f t="shared" si="8"/>
        <v>0</v>
      </c>
      <c r="J91" s="30">
        <f t="shared" si="8"/>
        <v>1</v>
      </c>
      <c r="K91" s="30">
        <f t="shared" si="8"/>
        <v>1</v>
      </c>
      <c r="L91" s="30">
        <f t="shared" si="8"/>
        <v>1</v>
      </c>
      <c r="M91" s="30">
        <f t="shared" si="8"/>
        <v>1</v>
      </c>
      <c r="N91" s="30">
        <f t="shared" si="8"/>
        <v>1</v>
      </c>
      <c r="O91" s="30">
        <f t="shared" si="8"/>
        <v>0</v>
      </c>
      <c r="P91" s="30">
        <v>125</v>
      </c>
      <c r="Q91" s="30">
        <f t="shared" si="6"/>
        <v>1</v>
      </c>
      <c r="R91" s="30">
        <v>1</v>
      </c>
      <c r="S91" s="30">
        <f t="shared" si="7"/>
        <v>125</v>
      </c>
    </row>
    <row r="92" spans="5:19" x14ac:dyDescent="0.2">
      <c r="E92" s="30">
        <v>21</v>
      </c>
      <c r="F92" s="30">
        <f t="shared" si="8"/>
        <v>0</v>
      </c>
      <c r="G92" s="30">
        <f t="shared" si="8"/>
        <v>0</v>
      </c>
      <c r="H92" s="30">
        <f t="shared" si="8"/>
        <v>0</v>
      </c>
      <c r="I92" s="30">
        <f t="shared" si="8"/>
        <v>1</v>
      </c>
      <c r="J92" s="30">
        <f t="shared" si="8"/>
        <v>1</v>
      </c>
      <c r="K92" s="30">
        <f t="shared" si="8"/>
        <v>0</v>
      </c>
      <c r="L92" s="30">
        <f t="shared" si="8"/>
        <v>0</v>
      </c>
      <c r="M92" s="30">
        <f t="shared" si="8"/>
        <v>0</v>
      </c>
      <c r="N92" s="30">
        <f t="shared" si="8"/>
        <v>0</v>
      </c>
      <c r="O92" s="30">
        <f t="shared" si="8"/>
        <v>1</v>
      </c>
      <c r="P92" s="30">
        <v>125</v>
      </c>
      <c r="Q92" s="30">
        <f t="shared" si="6"/>
        <v>1</v>
      </c>
      <c r="R92" s="30">
        <v>1</v>
      </c>
      <c r="S92" s="30">
        <f t="shared" si="7"/>
        <v>125</v>
      </c>
    </row>
    <row r="93" spans="5:19" x14ac:dyDescent="0.2">
      <c r="E93" s="30">
        <v>22</v>
      </c>
      <c r="F93" s="30">
        <f t="shared" si="8"/>
        <v>1</v>
      </c>
      <c r="G93" s="30">
        <f t="shared" si="8"/>
        <v>0</v>
      </c>
      <c r="H93" s="30">
        <f t="shared" si="8"/>
        <v>0</v>
      </c>
      <c r="I93" s="30">
        <f t="shared" si="8"/>
        <v>1</v>
      </c>
      <c r="J93" s="30">
        <f t="shared" si="8"/>
        <v>1</v>
      </c>
      <c r="K93" s="30">
        <f t="shared" si="8"/>
        <v>0</v>
      </c>
      <c r="L93" s="30">
        <f t="shared" si="8"/>
        <v>1</v>
      </c>
      <c r="M93" s="30">
        <f t="shared" si="8"/>
        <v>1</v>
      </c>
      <c r="N93" s="30">
        <f t="shared" si="8"/>
        <v>1</v>
      </c>
      <c r="O93" s="30">
        <f t="shared" si="8"/>
        <v>1</v>
      </c>
      <c r="P93" s="30">
        <v>125</v>
      </c>
      <c r="Q93" s="30">
        <f t="shared" si="6"/>
        <v>2</v>
      </c>
      <c r="R93" s="30">
        <v>1</v>
      </c>
      <c r="S93" s="30">
        <f t="shared" si="7"/>
        <v>125</v>
      </c>
    </row>
    <row r="94" spans="5:19" x14ac:dyDescent="0.2">
      <c r="E94" s="30">
        <v>23</v>
      </c>
      <c r="F94" s="30">
        <f t="shared" si="8"/>
        <v>0</v>
      </c>
      <c r="G94" s="30">
        <f t="shared" si="8"/>
        <v>0</v>
      </c>
      <c r="H94" s="30">
        <f t="shared" si="8"/>
        <v>0</v>
      </c>
      <c r="I94" s="30">
        <f t="shared" si="8"/>
        <v>1</v>
      </c>
      <c r="J94" s="30">
        <f t="shared" si="8"/>
        <v>1</v>
      </c>
      <c r="K94" s="30">
        <f t="shared" si="8"/>
        <v>0</v>
      </c>
      <c r="L94" s="30">
        <f t="shared" si="8"/>
        <v>0</v>
      </c>
      <c r="M94" s="30">
        <f t="shared" si="8"/>
        <v>0</v>
      </c>
      <c r="N94" s="30">
        <f t="shared" si="8"/>
        <v>0</v>
      </c>
      <c r="O94" s="30">
        <f t="shared" si="8"/>
        <v>0</v>
      </c>
      <c r="P94" s="30">
        <v>125</v>
      </c>
      <c r="Q94" s="30">
        <f t="shared" si="6"/>
        <v>1</v>
      </c>
      <c r="R94" s="30">
        <v>1</v>
      </c>
      <c r="S94" s="30">
        <f t="shared" si="7"/>
        <v>125</v>
      </c>
    </row>
    <row r="95" spans="5:19" x14ac:dyDescent="0.2">
      <c r="E95" s="30">
        <v>24</v>
      </c>
      <c r="F95" s="30">
        <f t="shared" si="8"/>
        <v>1</v>
      </c>
      <c r="G95" s="30">
        <f t="shared" si="8"/>
        <v>0</v>
      </c>
      <c r="H95" s="30">
        <f t="shared" si="8"/>
        <v>0</v>
      </c>
      <c r="I95" s="30">
        <f t="shared" si="8"/>
        <v>0</v>
      </c>
      <c r="J95" s="30">
        <f t="shared" si="8"/>
        <v>0</v>
      </c>
      <c r="K95" s="30">
        <f t="shared" si="8"/>
        <v>1</v>
      </c>
      <c r="L95" s="30">
        <f t="shared" si="8"/>
        <v>0</v>
      </c>
      <c r="M95" s="30">
        <f t="shared" si="8"/>
        <v>1</v>
      </c>
      <c r="N95" s="30">
        <f t="shared" si="8"/>
        <v>1</v>
      </c>
      <c r="O95" s="30">
        <f t="shared" si="8"/>
        <v>0</v>
      </c>
      <c r="P95" s="30">
        <v>125</v>
      </c>
      <c r="Q95" s="30">
        <f t="shared" si="6"/>
        <v>1</v>
      </c>
      <c r="R95" s="30">
        <v>1</v>
      </c>
      <c r="S95" s="30">
        <f t="shared" si="7"/>
        <v>125</v>
      </c>
    </row>
    <row r="96" spans="5:19" x14ac:dyDescent="0.2">
      <c r="E96" s="30">
        <v>25</v>
      </c>
      <c r="F96" s="30">
        <f t="shared" si="8"/>
        <v>1</v>
      </c>
      <c r="G96" s="30">
        <f t="shared" si="8"/>
        <v>0</v>
      </c>
      <c r="H96" s="30">
        <f t="shared" si="8"/>
        <v>1</v>
      </c>
      <c r="I96" s="30">
        <f t="shared" si="8"/>
        <v>0</v>
      </c>
      <c r="J96" s="30">
        <f t="shared" si="8"/>
        <v>0</v>
      </c>
      <c r="K96" s="30">
        <f t="shared" si="8"/>
        <v>1</v>
      </c>
      <c r="L96" s="30">
        <f t="shared" si="8"/>
        <v>0</v>
      </c>
      <c r="M96" s="30">
        <f t="shared" si="8"/>
        <v>0</v>
      </c>
      <c r="N96" s="30">
        <f t="shared" si="8"/>
        <v>0</v>
      </c>
      <c r="O96" s="30">
        <f t="shared" si="8"/>
        <v>0</v>
      </c>
      <c r="P96" s="30">
        <v>125</v>
      </c>
      <c r="Q96" s="30">
        <f t="shared" si="6"/>
        <v>1</v>
      </c>
      <c r="R96" s="30">
        <v>1</v>
      </c>
      <c r="S96" s="30">
        <f t="shared" si="7"/>
        <v>125</v>
      </c>
    </row>
    <row r="97" spans="5:19" x14ac:dyDescent="0.2">
      <c r="E97" s="30">
        <v>26</v>
      </c>
      <c r="F97" s="30">
        <f t="shared" si="8"/>
        <v>1</v>
      </c>
      <c r="G97" s="30">
        <f t="shared" si="8"/>
        <v>0</v>
      </c>
      <c r="H97" s="30">
        <f t="shared" si="8"/>
        <v>0</v>
      </c>
      <c r="I97" s="30">
        <f t="shared" si="8"/>
        <v>0</v>
      </c>
      <c r="J97" s="30">
        <f t="shared" si="8"/>
        <v>0</v>
      </c>
      <c r="K97" s="30">
        <f t="shared" si="8"/>
        <v>1</v>
      </c>
      <c r="L97" s="30">
        <f t="shared" si="8"/>
        <v>1</v>
      </c>
      <c r="M97" s="30">
        <f t="shared" si="8"/>
        <v>1</v>
      </c>
      <c r="N97" s="30">
        <f t="shared" si="8"/>
        <v>1</v>
      </c>
      <c r="O97" s="30">
        <f t="shared" si="8"/>
        <v>1</v>
      </c>
      <c r="P97" s="30">
        <v>125</v>
      </c>
      <c r="Q97" s="30">
        <f t="shared" si="6"/>
        <v>1</v>
      </c>
      <c r="R97" s="30">
        <v>1</v>
      </c>
      <c r="S97" s="30">
        <f t="shared" si="7"/>
        <v>125</v>
      </c>
    </row>
    <row r="98" spans="5:19" x14ac:dyDescent="0.2">
      <c r="E98" s="30">
        <v>27</v>
      </c>
      <c r="F98" s="30">
        <f t="shared" si="8"/>
        <v>0</v>
      </c>
      <c r="G98" s="30">
        <f t="shared" si="8"/>
        <v>1</v>
      </c>
      <c r="H98" s="30">
        <f t="shared" si="8"/>
        <v>0</v>
      </c>
      <c r="I98" s="30">
        <f t="shared" si="8"/>
        <v>0</v>
      </c>
      <c r="J98" s="30">
        <f t="shared" si="8"/>
        <v>0</v>
      </c>
      <c r="K98" s="30">
        <f t="shared" si="8"/>
        <v>0</v>
      </c>
      <c r="L98" s="30">
        <f t="shared" si="8"/>
        <v>0</v>
      </c>
      <c r="M98" s="30">
        <f t="shared" si="8"/>
        <v>0</v>
      </c>
      <c r="N98" s="30">
        <f t="shared" si="8"/>
        <v>0</v>
      </c>
      <c r="O98" s="30">
        <f t="shared" si="8"/>
        <v>0</v>
      </c>
      <c r="P98" s="30">
        <v>125</v>
      </c>
      <c r="Q98" s="30">
        <f t="shared" si="6"/>
        <v>0</v>
      </c>
      <c r="R98" s="30">
        <v>0</v>
      </c>
      <c r="S98" s="30">
        <f t="shared" si="7"/>
        <v>0</v>
      </c>
    </row>
    <row r="99" spans="5:19" x14ac:dyDescent="0.2">
      <c r="E99" s="30">
        <v>28</v>
      </c>
      <c r="F99" s="30">
        <f t="shared" si="8"/>
        <v>0</v>
      </c>
      <c r="G99" s="30">
        <f t="shared" si="8"/>
        <v>1</v>
      </c>
      <c r="H99" s="30">
        <f t="shared" si="8"/>
        <v>0</v>
      </c>
      <c r="I99" s="30">
        <f t="shared" si="8"/>
        <v>0</v>
      </c>
      <c r="J99" s="30">
        <f t="shared" si="8"/>
        <v>1</v>
      </c>
      <c r="K99" s="30">
        <f t="shared" si="8"/>
        <v>0</v>
      </c>
      <c r="L99" s="30">
        <f t="shared" si="8"/>
        <v>0</v>
      </c>
      <c r="M99" s="30">
        <f t="shared" si="8"/>
        <v>1</v>
      </c>
      <c r="N99" s="30">
        <f t="shared" si="8"/>
        <v>1</v>
      </c>
      <c r="O99" s="30">
        <f t="shared" si="8"/>
        <v>0</v>
      </c>
      <c r="P99" s="30">
        <v>125</v>
      </c>
      <c r="Q99" s="30">
        <f t="shared" si="6"/>
        <v>0</v>
      </c>
      <c r="R99" s="30">
        <v>0</v>
      </c>
      <c r="S99" s="30">
        <f t="shared" si="7"/>
        <v>0</v>
      </c>
    </row>
    <row r="100" spans="5:19" x14ac:dyDescent="0.2">
      <c r="E100" s="30">
        <v>29</v>
      </c>
      <c r="F100" s="30">
        <f t="shared" si="8"/>
        <v>1</v>
      </c>
      <c r="G100" s="30">
        <f t="shared" si="8"/>
        <v>0</v>
      </c>
      <c r="H100" s="30">
        <f t="shared" si="8"/>
        <v>1</v>
      </c>
      <c r="I100" s="30">
        <f t="shared" si="8"/>
        <v>0</v>
      </c>
      <c r="J100" s="30">
        <f t="shared" si="8"/>
        <v>0</v>
      </c>
      <c r="K100" s="30">
        <f t="shared" si="8"/>
        <v>1</v>
      </c>
      <c r="L100" s="30">
        <f t="shared" si="8"/>
        <v>0</v>
      </c>
      <c r="M100" s="30">
        <f t="shared" si="8"/>
        <v>0</v>
      </c>
      <c r="N100" s="30">
        <f t="shared" si="8"/>
        <v>0</v>
      </c>
      <c r="O100" s="30">
        <f t="shared" si="8"/>
        <v>0</v>
      </c>
      <c r="P100" s="30">
        <v>125</v>
      </c>
      <c r="Q100" s="30">
        <f t="shared" si="6"/>
        <v>1</v>
      </c>
      <c r="R100" s="30">
        <v>1</v>
      </c>
      <c r="S100" s="30">
        <f t="shared" si="7"/>
        <v>125</v>
      </c>
    </row>
    <row r="101" spans="5:19" x14ac:dyDescent="0.2">
      <c r="E101" s="30">
        <v>30</v>
      </c>
      <c r="F101" s="30">
        <f t="shared" si="8"/>
        <v>1</v>
      </c>
      <c r="G101" s="30">
        <f t="shared" si="8"/>
        <v>0</v>
      </c>
      <c r="H101" s="30">
        <f t="shared" si="8"/>
        <v>0</v>
      </c>
      <c r="I101" s="30">
        <f t="shared" si="8"/>
        <v>1</v>
      </c>
      <c r="J101" s="30">
        <f t="shared" si="8"/>
        <v>1</v>
      </c>
      <c r="K101" s="30">
        <f t="shared" si="8"/>
        <v>0</v>
      </c>
      <c r="L101" s="30">
        <f t="shared" si="8"/>
        <v>1</v>
      </c>
      <c r="M101" s="30">
        <f t="shared" si="8"/>
        <v>1</v>
      </c>
      <c r="N101" s="30">
        <f t="shared" si="8"/>
        <v>1</v>
      </c>
      <c r="O101" s="30">
        <f t="shared" si="8"/>
        <v>1</v>
      </c>
      <c r="P101" s="30">
        <v>125</v>
      </c>
      <c r="Q101" s="30">
        <f t="shared" si="6"/>
        <v>2</v>
      </c>
      <c r="R101" s="30">
        <v>1</v>
      </c>
      <c r="S101" s="30">
        <f t="shared" si="7"/>
        <v>125</v>
      </c>
    </row>
    <row r="102" spans="5:19" x14ac:dyDescent="0.2">
      <c r="E102" s="30">
        <v>31</v>
      </c>
      <c r="F102" s="30">
        <f t="shared" si="8"/>
        <v>0</v>
      </c>
      <c r="G102" s="30">
        <f t="shared" si="8"/>
        <v>1</v>
      </c>
      <c r="H102" s="30">
        <f t="shared" si="8"/>
        <v>0</v>
      </c>
      <c r="I102" s="30">
        <f t="shared" si="8"/>
        <v>0</v>
      </c>
      <c r="J102" s="30">
        <f t="shared" si="8"/>
        <v>1</v>
      </c>
      <c r="K102" s="30">
        <f t="shared" si="8"/>
        <v>0</v>
      </c>
      <c r="L102" s="30">
        <f t="shared" si="8"/>
        <v>0</v>
      </c>
      <c r="M102" s="30">
        <f t="shared" si="8"/>
        <v>1</v>
      </c>
      <c r="N102" s="30">
        <f t="shared" si="8"/>
        <v>1</v>
      </c>
      <c r="O102" s="30">
        <f t="shared" si="8"/>
        <v>0</v>
      </c>
      <c r="P102" s="30">
        <v>125</v>
      </c>
      <c r="Q102" s="30">
        <f t="shared" si="6"/>
        <v>0</v>
      </c>
      <c r="R102" s="30">
        <v>0</v>
      </c>
      <c r="S102" s="30">
        <f t="shared" si="7"/>
        <v>0</v>
      </c>
    </row>
    <row r="103" spans="5:19" x14ac:dyDescent="0.2">
      <c r="E103" s="30">
        <v>32</v>
      </c>
      <c r="F103" s="30">
        <f t="shared" si="8"/>
        <v>0</v>
      </c>
      <c r="G103" s="30">
        <f t="shared" si="8"/>
        <v>0</v>
      </c>
      <c r="H103" s="30">
        <f t="shared" si="8"/>
        <v>0</v>
      </c>
      <c r="I103" s="30">
        <f t="shared" si="8"/>
        <v>1</v>
      </c>
      <c r="J103" s="30">
        <f t="shared" si="8"/>
        <v>0</v>
      </c>
      <c r="K103" s="30">
        <f t="shared" si="8"/>
        <v>0</v>
      </c>
      <c r="L103" s="30">
        <f t="shared" si="8"/>
        <v>0</v>
      </c>
      <c r="M103" s="30">
        <f t="shared" si="8"/>
        <v>0</v>
      </c>
      <c r="N103" s="30">
        <f t="shared" si="8"/>
        <v>0</v>
      </c>
      <c r="O103" s="30">
        <f t="shared" si="8"/>
        <v>1</v>
      </c>
      <c r="P103" s="30">
        <v>125</v>
      </c>
      <c r="Q103" s="30">
        <f t="shared" si="6"/>
        <v>1</v>
      </c>
      <c r="R103" s="30">
        <v>1</v>
      </c>
      <c r="S103" s="30">
        <f t="shared" si="7"/>
        <v>125</v>
      </c>
    </row>
    <row r="104" spans="5:19" x14ac:dyDescent="0.2">
      <c r="E104" s="30">
        <v>33</v>
      </c>
      <c r="F104" s="30">
        <f t="shared" si="8"/>
        <v>0</v>
      </c>
      <c r="G104" s="30">
        <f t="shared" si="8"/>
        <v>0</v>
      </c>
      <c r="H104" s="30">
        <f t="shared" si="8"/>
        <v>1</v>
      </c>
      <c r="I104" s="30">
        <f t="shared" si="8"/>
        <v>0</v>
      </c>
      <c r="J104" s="30">
        <f t="shared" si="8"/>
        <v>0</v>
      </c>
      <c r="K104" s="30">
        <f t="shared" si="8"/>
        <v>1</v>
      </c>
      <c r="L104" s="30">
        <f t="shared" si="8"/>
        <v>0</v>
      </c>
      <c r="M104" s="30">
        <f t="shared" si="8"/>
        <v>0</v>
      </c>
      <c r="N104" s="30">
        <f t="shared" si="8"/>
        <v>0</v>
      </c>
      <c r="O104" s="30">
        <f t="shared" si="8"/>
        <v>0</v>
      </c>
      <c r="P104" s="30">
        <v>125</v>
      </c>
      <c r="Q104" s="30">
        <f t="shared" si="6"/>
        <v>0</v>
      </c>
      <c r="R104" s="30">
        <v>0</v>
      </c>
      <c r="S104" s="30">
        <f t="shared" si="7"/>
        <v>0</v>
      </c>
    </row>
    <row r="105" spans="5:19" x14ac:dyDescent="0.2">
      <c r="E105" s="30">
        <v>34</v>
      </c>
      <c r="F105" s="30">
        <f t="shared" ref="F105:O120" si="9">IF(F50&lt;=15,1,0)</f>
        <v>1</v>
      </c>
      <c r="G105" s="30">
        <f t="shared" si="9"/>
        <v>0</v>
      </c>
      <c r="H105" s="30">
        <f t="shared" si="9"/>
        <v>1</v>
      </c>
      <c r="I105" s="30">
        <f t="shared" si="9"/>
        <v>0</v>
      </c>
      <c r="J105" s="30">
        <f t="shared" si="9"/>
        <v>0</v>
      </c>
      <c r="K105" s="30">
        <f t="shared" si="9"/>
        <v>1</v>
      </c>
      <c r="L105" s="30">
        <f t="shared" si="9"/>
        <v>0</v>
      </c>
      <c r="M105" s="30">
        <f t="shared" si="9"/>
        <v>1</v>
      </c>
      <c r="N105" s="30">
        <f t="shared" si="9"/>
        <v>1</v>
      </c>
      <c r="O105" s="30">
        <f t="shared" si="9"/>
        <v>0</v>
      </c>
      <c r="P105" s="30">
        <v>75</v>
      </c>
      <c r="Q105" s="30">
        <f t="shared" si="6"/>
        <v>1</v>
      </c>
      <c r="R105" s="30">
        <v>1</v>
      </c>
      <c r="S105" s="30">
        <f t="shared" si="7"/>
        <v>75</v>
      </c>
    </row>
    <row r="106" spans="5:19" x14ac:dyDescent="0.2">
      <c r="E106" s="30">
        <v>35</v>
      </c>
      <c r="F106" s="30">
        <f t="shared" si="9"/>
        <v>1</v>
      </c>
      <c r="G106" s="30">
        <f t="shared" si="9"/>
        <v>0</v>
      </c>
      <c r="H106" s="30">
        <f t="shared" si="9"/>
        <v>0</v>
      </c>
      <c r="I106" s="30">
        <f t="shared" si="9"/>
        <v>0</v>
      </c>
      <c r="J106" s="30">
        <f t="shared" si="9"/>
        <v>0</v>
      </c>
      <c r="K106" s="30">
        <f t="shared" si="9"/>
        <v>1</v>
      </c>
      <c r="L106" s="30">
        <f t="shared" si="9"/>
        <v>1</v>
      </c>
      <c r="M106" s="30">
        <f t="shared" si="9"/>
        <v>1</v>
      </c>
      <c r="N106" s="30">
        <f t="shared" si="9"/>
        <v>1</v>
      </c>
      <c r="O106" s="30">
        <f t="shared" si="9"/>
        <v>0</v>
      </c>
      <c r="P106" s="30">
        <v>75</v>
      </c>
      <c r="Q106" s="30">
        <f t="shared" si="6"/>
        <v>1</v>
      </c>
      <c r="R106" s="30">
        <v>1</v>
      </c>
      <c r="S106" s="30">
        <f t="shared" si="7"/>
        <v>75</v>
      </c>
    </row>
    <row r="107" spans="5:19" x14ac:dyDescent="0.2">
      <c r="E107" s="30">
        <v>36</v>
      </c>
      <c r="F107" s="30">
        <f t="shared" si="9"/>
        <v>1</v>
      </c>
      <c r="G107" s="30">
        <f t="shared" si="9"/>
        <v>0</v>
      </c>
      <c r="H107" s="30">
        <f t="shared" si="9"/>
        <v>0</v>
      </c>
      <c r="I107" s="30">
        <f t="shared" si="9"/>
        <v>0</v>
      </c>
      <c r="J107" s="30">
        <f t="shared" si="9"/>
        <v>0</v>
      </c>
      <c r="K107" s="30">
        <f t="shared" si="9"/>
        <v>0</v>
      </c>
      <c r="L107" s="30">
        <f t="shared" si="9"/>
        <v>1</v>
      </c>
      <c r="M107" s="30">
        <f t="shared" si="9"/>
        <v>1</v>
      </c>
      <c r="N107" s="30">
        <f t="shared" si="9"/>
        <v>0</v>
      </c>
      <c r="O107" s="30">
        <f t="shared" si="9"/>
        <v>1</v>
      </c>
      <c r="P107" s="30">
        <v>75</v>
      </c>
      <c r="Q107" s="30">
        <f t="shared" si="6"/>
        <v>1</v>
      </c>
      <c r="R107" s="30">
        <v>1</v>
      </c>
      <c r="S107" s="30">
        <f t="shared" si="7"/>
        <v>75</v>
      </c>
    </row>
    <row r="108" spans="5:19" x14ac:dyDescent="0.2">
      <c r="E108" s="30">
        <v>37</v>
      </c>
      <c r="F108" s="30">
        <f t="shared" si="9"/>
        <v>1</v>
      </c>
      <c r="G108" s="30">
        <f t="shared" si="9"/>
        <v>0</v>
      </c>
      <c r="H108" s="30">
        <f t="shared" si="9"/>
        <v>0</v>
      </c>
      <c r="I108" s="30">
        <f t="shared" si="9"/>
        <v>0</v>
      </c>
      <c r="J108" s="30">
        <f t="shared" si="9"/>
        <v>0</v>
      </c>
      <c r="K108" s="30">
        <f t="shared" si="9"/>
        <v>0</v>
      </c>
      <c r="L108" s="30">
        <f t="shared" si="9"/>
        <v>1</v>
      </c>
      <c r="M108" s="30">
        <f t="shared" si="9"/>
        <v>1</v>
      </c>
      <c r="N108" s="30">
        <f t="shared" si="9"/>
        <v>1</v>
      </c>
      <c r="O108" s="30">
        <f t="shared" si="9"/>
        <v>1</v>
      </c>
      <c r="P108" s="30">
        <v>75</v>
      </c>
      <c r="Q108" s="30">
        <f t="shared" si="6"/>
        <v>1</v>
      </c>
      <c r="R108" s="30">
        <v>1</v>
      </c>
      <c r="S108" s="30">
        <f t="shared" si="7"/>
        <v>75</v>
      </c>
    </row>
    <row r="109" spans="5:19" x14ac:dyDescent="0.2">
      <c r="E109" s="30">
        <v>38</v>
      </c>
      <c r="F109" s="30">
        <f t="shared" si="9"/>
        <v>1</v>
      </c>
      <c r="G109" s="30">
        <f t="shared" si="9"/>
        <v>0</v>
      </c>
      <c r="H109" s="30">
        <f t="shared" si="9"/>
        <v>1</v>
      </c>
      <c r="I109" s="30">
        <f t="shared" si="9"/>
        <v>0</v>
      </c>
      <c r="J109" s="30">
        <f t="shared" si="9"/>
        <v>0</v>
      </c>
      <c r="K109" s="30">
        <f t="shared" si="9"/>
        <v>1</v>
      </c>
      <c r="L109" s="30">
        <f t="shared" si="9"/>
        <v>1</v>
      </c>
      <c r="M109" s="30">
        <f t="shared" si="9"/>
        <v>1</v>
      </c>
      <c r="N109" s="30">
        <f t="shared" si="9"/>
        <v>0</v>
      </c>
      <c r="O109" s="30">
        <f t="shared" si="9"/>
        <v>0</v>
      </c>
      <c r="P109" s="30">
        <v>75</v>
      </c>
      <c r="Q109" s="30">
        <f t="shared" si="6"/>
        <v>1</v>
      </c>
      <c r="R109" s="30">
        <v>1</v>
      </c>
      <c r="S109" s="30">
        <f t="shared" si="7"/>
        <v>75</v>
      </c>
    </row>
    <row r="110" spans="5:19" x14ac:dyDescent="0.2">
      <c r="E110" s="30">
        <v>39</v>
      </c>
      <c r="F110" s="30">
        <f t="shared" si="9"/>
        <v>0</v>
      </c>
      <c r="G110" s="30">
        <f t="shared" si="9"/>
        <v>1</v>
      </c>
      <c r="H110" s="30">
        <f t="shared" si="9"/>
        <v>0</v>
      </c>
      <c r="I110" s="30">
        <f t="shared" si="9"/>
        <v>1</v>
      </c>
      <c r="J110" s="30">
        <f t="shared" si="9"/>
        <v>1</v>
      </c>
      <c r="K110" s="30">
        <f t="shared" si="9"/>
        <v>0</v>
      </c>
      <c r="L110" s="30">
        <f t="shared" si="9"/>
        <v>0</v>
      </c>
      <c r="M110" s="30">
        <f t="shared" si="9"/>
        <v>1</v>
      </c>
      <c r="N110" s="30">
        <f t="shared" si="9"/>
        <v>1</v>
      </c>
      <c r="O110" s="30">
        <f t="shared" si="9"/>
        <v>1</v>
      </c>
      <c r="P110" s="30">
        <v>75</v>
      </c>
      <c r="Q110" s="30">
        <f t="shared" si="6"/>
        <v>1</v>
      </c>
      <c r="R110" s="30">
        <v>1</v>
      </c>
      <c r="S110" s="30">
        <f t="shared" si="7"/>
        <v>75</v>
      </c>
    </row>
    <row r="111" spans="5:19" x14ac:dyDescent="0.2">
      <c r="E111" s="30">
        <v>40</v>
      </c>
      <c r="F111" s="30">
        <f t="shared" si="9"/>
        <v>1</v>
      </c>
      <c r="G111" s="30">
        <f t="shared" si="9"/>
        <v>0</v>
      </c>
      <c r="H111" s="30">
        <f t="shared" si="9"/>
        <v>1</v>
      </c>
      <c r="I111" s="30">
        <f t="shared" si="9"/>
        <v>0</v>
      </c>
      <c r="J111" s="30">
        <f t="shared" si="9"/>
        <v>0</v>
      </c>
      <c r="K111" s="30">
        <f t="shared" si="9"/>
        <v>1</v>
      </c>
      <c r="L111" s="30">
        <f t="shared" si="9"/>
        <v>0</v>
      </c>
      <c r="M111" s="30">
        <f t="shared" si="9"/>
        <v>0</v>
      </c>
      <c r="N111" s="30">
        <f t="shared" si="9"/>
        <v>0</v>
      </c>
      <c r="O111" s="30">
        <f t="shared" si="9"/>
        <v>0</v>
      </c>
      <c r="P111" s="30">
        <v>75</v>
      </c>
      <c r="Q111" s="30">
        <f t="shared" si="6"/>
        <v>1</v>
      </c>
      <c r="R111" s="30">
        <v>1</v>
      </c>
      <c r="S111" s="30">
        <f t="shared" si="7"/>
        <v>75</v>
      </c>
    </row>
    <row r="112" spans="5:19" x14ac:dyDescent="0.2">
      <c r="E112" s="30">
        <v>41</v>
      </c>
      <c r="F112" s="30">
        <f t="shared" si="9"/>
        <v>1</v>
      </c>
      <c r="G112" s="30">
        <f t="shared" si="9"/>
        <v>0</v>
      </c>
      <c r="H112" s="30">
        <f t="shared" si="9"/>
        <v>1</v>
      </c>
      <c r="I112" s="30">
        <f t="shared" si="9"/>
        <v>0</v>
      </c>
      <c r="J112" s="30">
        <f t="shared" si="9"/>
        <v>0</v>
      </c>
      <c r="K112" s="30">
        <f t="shared" si="9"/>
        <v>1</v>
      </c>
      <c r="L112" s="30">
        <f t="shared" si="9"/>
        <v>0</v>
      </c>
      <c r="M112" s="30">
        <f t="shared" si="9"/>
        <v>1</v>
      </c>
      <c r="N112" s="30">
        <f t="shared" si="9"/>
        <v>1</v>
      </c>
      <c r="O112" s="30">
        <f t="shared" si="9"/>
        <v>0</v>
      </c>
      <c r="P112" s="30">
        <v>75</v>
      </c>
      <c r="Q112" s="30">
        <f t="shared" si="6"/>
        <v>1</v>
      </c>
      <c r="R112" s="30">
        <v>1</v>
      </c>
      <c r="S112" s="30">
        <f t="shared" si="7"/>
        <v>75</v>
      </c>
    </row>
    <row r="113" spans="5:19" x14ac:dyDescent="0.2">
      <c r="E113" s="30">
        <v>42</v>
      </c>
      <c r="F113" s="30">
        <f t="shared" si="9"/>
        <v>0</v>
      </c>
      <c r="G113" s="30">
        <f t="shared" si="9"/>
        <v>1</v>
      </c>
      <c r="H113" s="30">
        <f t="shared" si="9"/>
        <v>0</v>
      </c>
      <c r="I113" s="30">
        <f t="shared" si="9"/>
        <v>0</v>
      </c>
      <c r="J113" s="30">
        <f t="shared" si="9"/>
        <v>0</v>
      </c>
      <c r="K113" s="30">
        <f t="shared" si="9"/>
        <v>0</v>
      </c>
      <c r="L113" s="30">
        <f t="shared" si="9"/>
        <v>0</v>
      </c>
      <c r="M113" s="30">
        <f t="shared" si="9"/>
        <v>0</v>
      </c>
      <c r="N113" s="30">
        <f t="shared" si="9"/>
        <v>1</v>
      </c>
      <c r="O113" s="30">
        <f t="shared" si="9"/>
        <v>0</v>
      </c>
      <c r="P113" s="30">
        <v>75</v>
      </c>
      <c r="Q113" s="30">
        <f t="shared" si="6"/>
        <v>0</v>
      </c>
      <c r="R113" s="30">
        <v>0</v>
      </c>
      <c r="S113" s="30">
        <f t="shared" si="7"/>
        <v>0</v>
      </c>
    </row>
    <row r="114" spans="5:19" x14ac:dyDescent="0.2">
      <c r="E114" s="30">
        <v>43</v>
      </c>
      <c r="F114" s="30">
        <f t="shared" si="9"/>
        <v>0</v>
      </c>
      <c r="G114" s="30">
        <f t="shared" si="9"/>
        <v>1</v>
      </c>
      <c r="H114" s="30">
        <f t="shared" si="9"/>
        <v>0</v>
      </c>
      <c r="I114" s="30">
        <f t="shared" si="9"/>
        <v>1</v>
      </c>
      <c r="J114" s="30">
        <f t="shared" si="9"/>
        <v>1</v>
      </c>
      <c r="K114" s="30">
        <f t="shared" si="9"/>
        <v>0</v>
      </c>
      <c r="L114" s="30">
        <f t="shared" si="9"/>
        <v>0</v>
      </c>
      <c r="M114" s="30">
        <f t="shared" si="9"/>
        <v>0</v>
      </c>
      <c r="N114" s="30">
        <f t="shared" si="9"/>
        <v>0</v>
      </c>
      <c r="O114" s="30">
        <f t="shared" si="9"/>
        <v>0</v>
      </c>
      <c r="P114" s="30">
        <v>75</v>
      </c>
      <c r="Q114" s="30">
        <f t="shared" si="6"/>
        <v>1</v>
      </c>
      <c r="R114" s="30">
        <v>1</v>
      </c>
      <c r="S114" s="30">
        <f t="shared" si="7"/>
        <v>75</v>
      </c>
    </row>
    <row r="115" spans="5:19" x14ac:dyDescent="0.2">
      <c r="E115" s="30">
        <v>44</v>
      </c>
      <c r="F115" s="30">
        <f t="shared" si="9"/>
        <v>0</v>
      </c>
      <c r="G115" s="30">
        <f t="shared" si="9"/>
        <v>1</v>
      </c>
      <c r="H115" s="30">
        <f t="shared" si="9"/>
        <v>0</v>
      </c>
      <c r="I115" s="30">
        <f t="shared" si="9"/>
        <v>0</v>
      </c>
      <c r="J115" s="30">
        <f t="shared" si="9"/>
        <v>1</v>
      </c>
      <c r="K115" s="30">
        <f t="shared" si="9"/>
        <v>0</v>
      </c>
      <c r="L115" s="30">
        <f t="shared" si="9"/>
        <v>0</v>
      </c>
      <c r="M115" s="30">
        <f t="shared" si="9"/>
        <v>0</v>
      </c>
      <c r="N115" s="30">
        <f t="shared" si="9"/>
        <v>0</v>
      </c>
      <c r="O115" s="30">
        <f t="shared" si="9"/>
        <v>0</v>
      </c>
      <c r="P115" s="30">
        <v>75</v>
      </c>
      <c r="Q115" s="30">
        <f t="shared" si="6"/>
        <v>0</v>
      </c>
      <c r="R115" s="30">
        <v>0</v>
      </c>
      <c r="S115" s="30">
        <f t="shared" si="7"/>
        <v>0</v>
      </c>
    </row>
    <row r="116" spans="5:19" x14ac:dyDescent="0.2">
      <c r="E116" s="30">
        <v>45</v>
      </c>
      <c r="F116" s="30">
        <f t="shared" si="9"/>
        <v>0</v>
      </c>
      <c r="G116" s="30">
        <f t="shared" si="9"/>
        <v>0</v>
      </c>
      <c r="H116" s="30">
        <f t="shared" si="9"/>
        <v>0</v>
      </c>
      <c r="I116" s="30">
        <f t="shared" si="9"/>
        <v>1</v>
      </c>
      <c r="J116" s="30">
        <f t="shared" si="9"/>
        <v>1</v>
      </c>
      <c r="K116" s="30">
        <f t="shared" si="9"/>
        <v>0</v>
      </c>
      <c r="L116" s="30">
        <f t="shared" si="9"/>
        <v>0</v>
      </c>
      <c r="M116" s="30">
        <f t="shared" si="9"/>
        <v>0</v>
      </c>
      <c r="N116" s="30">
        <f t="shared" si="9"/>
        <v>0</v>
      </c>
      <c r="O116" s="30">
        <f t="shared" si="9"/>
        <v>1</v>
      </c>
      <c r="P116" s="30">
        <v>75</v>
      </c>
      <c r="Q116" s="30">
        <f t="shared" si="6"/>
        <v>1</v>
      </c>
      <c r="R116" s="30">
        <v>1</v>
      </c>
      <c r="S116" s="30">
        <f t="shared" si="7"/>
        <v>75</v>
      </c>
    </row>
    <row r="117" spans="5:19" x14ac:dyDescent="0.2">
      <c r="E117" s="30">
        <v>46</v>
      </c>
      <c r="F117" s="30">
        <f t="shared" si="9"/>
        <v>1</v>
      </c>
      <c r="G117" s="30">
        <f t="shared" si="9"/>
        <v>1</v>
      </c>
      <c r="H117" s="30">
        <f t="shared" si="9"/>
        <v>0</v>
      </c>
      <c r="I117" s="30">
        <f t="shared" si="9"/>
        <v>0</v>
      </c>
      <c r="J117" s="30">
        <f t="shared" si="9"/>
        <v>0</v>
      </c>
      <c r="K117" s="30">
        <f t="shared" si="9"/>
        <v>1</v>
      </c>
      <c r="L117" s="30">
        <f t="shared" si="9"/>
        <v>0</v>
      </c>
      <c r="M117" s="30">
        <f t="shared" si="9"/>
        <v>1</v>
      </c>
      <c r="N117" s="30">
        <f t="shared" si="9"/>
        <v>1</v>
      </c>
      <c r="O117" s="30">
        <f t="shared" si="9"/>
        <v>0</v>
      </c>
      <c r="P117" s="30">
        <v>75</v>
      </c>
      <c r="Q117" s="30">
        <f t="shared" si="6"/>
        <v>1</v>
      </c>
      <c r="R117" s="30">
        <v>1</v>
      </c>
      <c r="S117" s="30">
        <f t="shared" si="7"/>
        <v>75</v>
      </c>
    </row>
    <row r="118" spans="5:19" x14ac:dyDescent="0.2">
      <c r="E118" s="30">
        <v>47</v>
      </c>
      <c r="F118" s="30">
        <f t="shared" si="9"/>
        <v>1</v>
      </c>
      <c r="G118" s="30">
        <f t="shared" si="9"/>
        <v>0</v>
      </c>
      <c r="H118" s="30">
        <f t="shared" si="9"/>
        <v>1</v>
      </c>
      <c r="I118" s="30">
        <f t="shared" si="9"/>
        <v>0</v>
      </c>
      <c r="J118" s="30">
        <f t="shared" si="9"/>
        <v>0</v>
      </c>
      <c r="K118" s="30">
        <f t="shared" si="9"/>
        <v>1</v>
      </c>
      <c r="L118" s="30">
        <f t="shared" si="9"/>
        <v>0</v>
      </c>
      <c r="M118" s="30">
        <f t="shared" si="9"/>
        <v>1</v>
      </c>
      <c r="N118" s="30">
        <f t="shared" si="9"/>
        <v>1</v>
      </c>
      <c r="O118" s="30">
        <f t="shared" si="9"/>
        <v>0</v>
      </c>
      <c r="P118" s="30">
        <v>75</v>
      </c>
      <c r="Q118" s="30">
        <f t="shared" si="6"/>
        <v>1</v>
      </c>
      <c r="R118" s="30">
        <v>1</v>
      </c>
      <c r="S118" s="30">
        <f t="shared" si="7"/>
        <v>75</v>
      </c>
    </row>
    <row r="119" spans="5:19" x14ac:dyDescent="0.2">
      <c r="E119" s="30">
        <v>48</v>
      </c>
      <c r="F119" s="30">
        <f t="shared" si="9"/>
        <v>0</v>
      </c>
      <c r="G119" s="30">
        <f t="shared" si="9"/>
        <v>1</v>
      </c>
      <c r="H119" s="30">
        <f t="shared" si="9"/>
        <v>0</v>
      </c>
      <c r="I119" s="30">
        <f t="shared" si="9"/>
        <v>0</v>
      </c>
      <c r="J119" s="30">
        <f t="shared" si="9"/>
        <v>0</v>
      </c>
      <c r="K119" s="30">
        <f t="shared" si="9"/>
        <v>1</v>
      </c>
      <c r="L119" s="30">
        <f t="shared" si="9"/>
        <v>0</v>
      </c>
      <c r="M119" s="30">
        <f t="shared" si="9"/>
        <v>1</v>
      </c>
      <c r="N119" s="30">
        <f t="shared" si="9"/>
        <v>1</v>
      </c>
      <c r="O119" s="30">
        <f t="shared" si="9"/>
        <v>0</v>
      </c>
      <c r="P119" s="30">
        <v>75</v>
      </c>
      <c r="Q119" s="30">
        <f t="shared" si="6"/>
        <v>0</v>
      </c>
      <c r="R119" s="30">
        <v>0</v>
      </c>
      <c r="S119" s="30">
        <f t="shared" si="7"/>
        <v>0</v>
      </c>
    </row>
    <row r="120" spans="5:19" x14ac:dyDescent="0.2">
      <c r="E120" s="30">
        <v>49</v>
      </c>
      <c r="F120" s="30">
        <f t="shared" si="9"/>
        <v>0</v>
      </c>
      <c r="G120" s="30">
        <f t="shared" si="9"/>
        <v>0</v>
      </c>
      <c r="H120" s="30">
        <f t="shared" si="9"/>
        <v>0</v>
      </c>
      <c r="I120" s="30">
        <f t="shared" si="9"/>
        <v>1</v>
      </c>
      <c r="J120" s="30">
        <f t="shared" si="9"/>
        <v>1</v>
      </c>
      <c r="K120" s="30">
        <f t="shared" si="9"/>
        <v>0</v>
      </c>
      <c r="L120" s="30">
        <f t="shared" si="9"/>
        <v>0</v>
      </c>
      <c r="M120" s="30">
        <f t="shared" si="9"/>
        <v>0</v>
      </c>
      <c r="N120" s="30">
        <f t="shared" si="9"/>
        <v>0</v>
      </c>
      <c r="O120" s="30">
        <f t="shared" si="9"/>
        <v>0</v>
      </c>
      <c r="P120" s="30">
        <v>75</v>
      </c>
      <c r="Q120" s="30">
        <f t="shared" si="6"/>
        <v>1</v>
      </c>
      <c r="R120" s="30">
        <v>1</v>
      </c>
      <c r="S120" s="30">
        <f t="shared" si="7"/>
        <v>75</v>
      </c>
    </row>
    <row r="121" spans="5:19" x14ac:dyDescent="0.2"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</row>
    <row r="122" spans="5:19" x14ac:dyDescent="0.2"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</row>
    <row r="123" spans="5:19" x14ac:dyDescent="0.2">
      <c r="E123" s="30" t="s">
        <v>41</v>
      </c>
      <c r="F123" s="30">
        <v>2800</v>
      </c>
      <c r="G123" s="30">
        <v>2200</v>
      </c>
      <c r="H123" s="30">
        <v>2200</v>
      </c>
      <c r="I123" s="30">
        <v>2200</v>
      </c>
      <c r="J123" s="30">
        <v>2200</v>
      </c>
      <c r="K123" s="30">
        <v>2500</v>
      </c>
      <c r="L123" s="30">
        <v>2000</v>
      </c>
      <c r="M123" s="30">
        <v>3000</v>
      </c>
      <c r="N123" s="30">
        <v>2500</v>
      </c>
      <c r="O123" s="30">
        <v>2300</v>
      </c>
      <c r="P123" s="30"/>
      <c r="Q123" s="30"/>
      <c r="R123" s="30"/>
      <c r="S123" s="30"/>
    </row>
    <row r="124" spans="5:19" x14ac:dyDescent="0.2">
      <c r="E124" s="30" t="s">
        <v>21</v>
      </c>
      <c r="F124" s="30">
        <v>1</v>
      </c>
      <c r="G124" s="30">
        <v>0</v>
      </c>
      <c r="H124" s="30">
        <v>0</v>
      </c>
      <c r="I124" s="30">
        <v>1</v>
      </c>
      <c r="J124" s="30">
        <v>0</v>
      </c>
      <c r="K124" s="30">
        <v>0</v>
      </c>
      <c r="L124" s="30">
        <v>0</v>
      </c>
      <c r="M124" s="30">
        <v>0</v>
      </c>
      <c r="N124" s="30">
        <v>0</v>
      </c>
      <c r="O124" s="30">
        <v>0</v>
      </c>
      <c r="P124" s="30"/>
      <c r="Q124" s="30"/>
      <c r="R124" s="30"/>
      <c r="S124" s="30"/>
    </row>
    <row r="125" spans="5:19" x14ac:dyDescent="0.2"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</row>
    <row r="126" spans="5:19" x14ac:dyDescent="0.2"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</row>
    <row r="127" spans="5:19" x14ac:dyDescent="0.2"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</row>
    <row r="128" spans="5:19" x14ac:dyDescent="0.2">
      <c r="E128" s="31" t="s">
        <v>39</v>
      </c>
      <c r="F128" s="31">
        <f>SUMPRODUCT(F123:O123,F124:O124)</f>
        <v>5000</v>
      </c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</row>
    <row r="129" spans="5:19" x14ac:dyDescent="0.2">
      <c r="E129" s="31" t="s">
        <v>38</v>
      </c>
      <c r="F129" s="31">
        <f>SUM(F124:O124)</f>
        <v>2</v>
      </c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</row>
    <row r="130" spans="5:19" x14ac:dyDescent="0.2">
      <c r="E130" s="31" t="s">
        <v>42</v>
      </c>
      <c r="F130" s="31">
        <f>SUM(R72:R120)</f>
        <v>41</v>
      </c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</row>
    <row r="131" spans="5:19" x14ac:dyDescent="0.2">
      <c r="E131" s="31" t="s">
        <v>40</v>
      </c>
      <c r="F131" s="31">
        <f>SUM(S72:S120)</f>
        <v>5075</v>
      </c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</row>
  </sheetData>
  <mergeCells count="2">
    <mergeCell ref="F14:N14"/>
    <mergeCell ref="F15:N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 Q1</vt:lpstr>
      <vt:lpstr>Part 1 Q3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Veerabh Laxman Mahadik</dc:creator>
  <cp:lastModifiedBy>Veerabh Laxman Mahadik</cp:lastModifiedBy>
  <dcterms:created xsi:type="dcterms:W3CDTF">2024-02-25T23:01:45Z</dcterms:created>
  <dcterms:modified xsi:type="dcterms:W3CDTF">2024-02-27T01:25:37Z</dcterms:modified>
</cp:coreProperties>
</file>