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n\Desktop\DS course new\Weekly assignments and projects\Countif Exercise - 1\"/>
    </mc:Choice>
  </mc:AlternateContent>
  <xr:revisionPtr revIDLastSave="0" documentId="13_ncr:1_{D01FE7B9-F9C1-44D4-A3C7-C3D18FE0A1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1'!$A$1:$G$1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1" i="3"/>
  <c r="E10" i="3"/>
  <c r="E9" i="3"/>
  <c r="D9" i="3"/>
  <c r="D11" i="3"/>
  <c r="D10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2" i="3"/>
  <c r="D5" i="3"/>
  <c r="D4" i="3"/>
  <c r="D3" i="3"/>
  <c r="C5" i="3"/>
  <c r="C4" i="3"/>
  <c r="C3" i="3"/>
  <c r="C2" i="3"/>
  <c r="B5" i="3"/>
  <c r="B4" i="3"/>
  <c r="B3" i="3"/>
  <c r="B2" i="3"/>
  <c r="H52" i="1"/>
  <c r="H49" i="1"/>
  <c r="H45" i="1"/>
  <c r="H48" i="1"/>
  <c r="H47" i="1"/>
  <c r="H44" i="1"/>
  <c r="H43" i="1"/>
  <c r="H42" i="1"/>
  <c r="H39" i="1"/>
  <c r="H38" i="1"/>
  <c r="H37" i="1"/>
  <c r="H36" i="1"/>
  <c r="H29" i="1"/>
  <c r="H33" i="1"/>
  <c r="H32" i="1"/>
  <c r="H31" i="1"/>
  <c r="H30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<sst xmlns="http://schemas.openxmlformats.org/spreadsheetml/2006/main" count="825" uniqueCount="73">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</sst>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47" workbookViewId="0">
      <selection activeCell="H49" sqref="H49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COUNTIF(G2:G25,G2)</f>
        <v>4</v>
      </c>
    </row>
    <row r="30" spans="1:8" ht="15.6" x14ac:dyDescent="0.3">
      <c r="E30" s="14" t="s">
        <v>32</v>
      </c>
      <c r="H30">
        <f>COUNTIF(D2:D25,D12)</f>
        <v>5</v>
      </c>
    </row>
    <row r="31" spans="1:8" ht="15.6" x14ac:dyDescent="0.3">
      <c r="E31" s="14" t="s">
        <v>33</v>
      </c>
      <c r="H31">
        <f>COUNTIF(F2:F25,F3)</f>
        <v>8</v>
      </c>
    </row>
    <row r="32" spans="1:8" ht="15.6" x14ac:dyDescent="0.3">
      <c r="E32" s="14" t="s">
        <v>34</v>
      </c>
      <c r="H32">
        <f>COUNTIF(C2:C25,C3)</f>
        <v>6</v>
      </c>
    </row>
    <row r="33" spans="5:8" ht="15.6" x14ac:dyDescent="0.3">
      <c r="E33" s="14" t="s">
        <v>26</v>
      </c>
      <c r="H33">
        <f>COUNTIF(E2:E25,"&lt;20")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SUMIF(D2:D25,D6,E2:E25)</f>
        <v>105</v>
      </c>
    </row>
    <row r="37" spans="5:8" ht="15.6" x14ac:dyDescent="0.3">
      <c r="E37" s="14" t="s">
        <v>24</v>
      </c>
      <c r="H37">
        <f>SUMIF(D2:D25,D7,E2:E25)</f>
        <v>164</v>
      </c>
    </row>
    <row r="38" spans="5:8" ht="15.6" x14ac:dyDescent="0.3">
      <c r="E38" s="14" t="s">
        <v>30</v>
      </c>
      <c r="H38">
        <f>SUMIF(F2:F25,F2,E2:E25)</f>
        <v>156</v>
      </c>
    </row>
    <row r="39" spans="5:8" ht="15.6" x14ac:dyDescent="0.3">
      <c r="E39" s="14" t="s">
        <v>40</v>
      </c>
      <c r="H39">
        <f>SUMIF(F2:F25,"&lt;&gt;airplane",E2:E25)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COUNTIFS(G2:G25,G2,D2:D25,D12)</f>
        <v>2</v>
      </c>
    </row>
    <row r="43" spans="5:8" ht="15.6" x14ac:dyDescent="0.3">
      <c r="E43" s="14" t="s">
        <v>36</v>
      </c>
      <c r="H43">
        <f>COUNTIFS(F2:F25,F7,C2:C25,C3)</f>
        <v>2</v>
      </c>
    </row>
    <row r="44" spans="5:8" ht="15.6" x14ac:dyDescent="0.3">
      <c r="E44" s="14" t="s">
        <v>37</v>
      </c>
      <c r="H44">
        <f>COUNTIFS(G2:G25,G2,B2:B25,"&gt;3-2-2013")</f>
        <v>2</v>
      </c>
    </row>
    <row r="45" spans="5:8" ht="15.6" x14ac:dyDescent="0.3">
      <c r="E45" s="14" t="s">
        <v>38</v>
      </c>
      <c r="H45">
        <f>COUNTIFS(B2:B25,"&gt;=03-02-2013",B2:B25,"&lt;=6-02-2013")</f>
        <v>14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SUMIFS(E2:E25,D2:D25,D16,G2:G25,G3)</f>
        <v>25</v>
      </c>
    </row>
    <row r="48" spans="5:8" ht="15.6" x14ac:dyDescent="0.3">
      <c r="E48" s="14" t="s">
        <v>29</v>
      </c>
      <c r="H48">
        <f>SUMIFS(E2:E25,F2:F25,F7,G2:G25,G17)</f>
        <v>75</v>
      </c>
    </row>
    <row r="49" spans="5:8" ht="15.6" x14ac:dyDescent="0.3">
      <c r="E49" s="14" t="s">
        <v>39</v>
      </c>
      <c r="H49">
        <f>SUMIFS(E2:E25,B2:B25,"&gt;=03-02-2013",B2:B25,"&lt;=06-02-2013")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SUMIFS(E2:E25,G2:G25,G4,G2:G25,G3,G2:G25,G25)</f>
        <v>0</v>
      </c>
    </row>
  </sheetData>
  <autoFilter ref="A1:G1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16" sqref="G16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COUNTIF($B$16:$B$241,B16)</f>
        <v>71</v>
      </c>
      <c r="C2" s="1">
        <f>SUMIF($B$16:$B$241,B16,$E$16:$E$241)</f>
        <v>717</v>
      </c>
      <c r="D2" s="1">
        <f>COUNTIFS($B$16:$B$241,B16,$D$16:$D$241,$D$16)</f>
        <v>42</v>
      </c>
      <c r="E2" s="1">
        <f>COUNTIFS($B$16:$B$241,B16,$D$16:$D$241,$D$17)</f>
        <v>29</v>
      </c>
      <c r="F2" s="1">
        <f>SUMIFS($E$16:$E$241,$B$16:$B$241,B16,$D$16:$D$241,$D$16)</f>
        <v>414</v>
      </c>
    </row>
    <row r="3" spans="1:6" x14ac:dyDescent="0.3">
      <c r="A3" s="6" t="s">
        <v>43</v>
      </c>
      <c r="B3" s="1">
        <f>COUNTIF($B$16:$B$241,B19)</f>
        <v>46</v>
      </c>
      <c r="C3" s="1">
        <f>SUMIF($B$16:$B$241,B19,$E$16:$E$241)</f>
        <v>1934</v>
      </c>
      <c r="D3" s="1">
        <f>COUNTIFS($B$16:$B$241,B19,$D$16:$D$241,$D$16)</f>
        <v>31</v>
      </c>
      <c r="E3" s="1">
        <f>COUNTIFS($B$16:$B$241,B19,$D$16:$D$241,$D$17)</f>
        <v>15</v>
      </c>
      <c r="F3" s="1">
        <f>SUMIFS($E$16:$E$241,$B$16:$B$241,B19,$D$16:$D$241,$D$16)</f>
        <v>1350</v>
      </c>
    </row>
    <row r="4" spans="1:6" x14ac:dyDescent="0.3">
      <c r="A4" s="7" t="s">
        <v>44</v>
      </c>
      <c r="B4" s="1">
        <f>COUNTIF($B$16:$B$241,B20)</f>
        <v>50</v>
      </c>
      <c r="C4" s="1">
        <f>SUMIF($B$16:$B$241,B20,$E$16:$E$241)</f>
        <v>1650</v>
      </c>
      <c r="D4" s="1">
        <f>COUNTIFS($B$16:$B$241,B20,$D$16:$D$241,$D$16)</f>
        <v>35</v>
      </c>
      <c r="E4" s="1">
        <f>COUNTIFS($B$16:$B$241,B20,$D$16:$D$241,$D$17)</f>
        <v>15</v>
      </c>
      <c r="F4" s="1">
        <f>SUMIFS($E$16:$E$241,$B$16:$B$241,B20,$D$16:$D$241,$D$16)</f>
        <v>1155</v>
      </c>
    </row>
    <row r="5" spans="1:6" x14ac:dyDescent="0.3">
      <c r="A5" s="1" t="s">
        <v>48</v>
      </c>
      <c r="B5" s="1">
        <f>COUNTIF($B$16:$B$241,B22)</f>
        <v>32</v>
      </c>
      <c r="C5" s="1">
        <f>SUMIF($B$16:$B$241,B22,$E$16:$E$241)</f>
        <v>1119</v>
      </c>
      <c r="D5" s="1">
        <f>COUNTIFS($B$16:$B$241,B22,$D$16:$D$241,$D$16)</f>
        <v>21</v>
      </c>
      <c r="E5" s="1">
        <f>COUNTIFS($B$16:$B$241,B22,$D$16:$D$241,$D$17)</f>
        <v>11</v>
      </c>
      <c r="F5" s="1">
        <f>SUMIFS($E$16:$E$241,$B$16:$B$241,B22,$D$16:$D$241,$D$16)</f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COUNTIF($C$16:$C$241,C16)</f>
        <v>25</v>
      </c>
      <c r="C9" s="1">
        <f>SUMIF($C$16:$C$241,C16,$E$16:$E$241)</f>
        <v>688</v>
      </c>
      <c r="D9" s="1">
        <f>COUNTIFS($B$16:$B$241,$B$16,$C$16:$C$241,C16)</f>
        <v>7</v>
      </c>
      <c r="E9" s="1">
        <f>COUNTIFS($B$16:$B$241,$B$26,$C$16:$C$241,C16)</f>
        <v>1</v>
      </c>
      <c r="F9" s="1">
        <f>SUMIFS(E16:E241,B16:B241,B16,A16:A241,"&gt;=10-05-2013",A16:A241,"&lt;=20-05-2013",C16:C241,A9)</f>
        <v>31</v>
      </c>
    </row>
    <row r="10" spans="1:6" x14ac:dyDescent="0.3">
      <c r="A10" s="6" t="s">
        <v>50</v>
      </c>
      <c r="B10" s="1">
        <f t="shared" ref="B10" si="0">COUNTIF($C$16:$C$241,C17)</f>
        <v>31</v>
      </c>
      <c r="C10" s="1">
        <f t="shared" ref="C10" si="1">SUMIF($C$16:$C$241,C17,$E$16:$E$241)</f>
        <v>965</v>
      </c>
      <c r="D10" s="1">
        <f t="shared" ref="D10" si="2">COUNTIFS($B$16:$B$241,$B$16,$C$16:$C$241,C17)</f>
        <v>8</v>
      </c>
      <c r="E10" s="1">
        <f t="shared" ref="E10" si="3">COUNTIFS($B$16:$B$241,$B$26,$C$16:$C$241,C17)</f>
        <v>1</v>
      </c>
      <c r="F10" s="1">
        <f t="shared" ref="F10:F11" si="4">SUMIFS(E17:E242,B17:B242,B17,A17:A242,"&gt;=10-05-2013",A17:A242,"&lt;=20-05-2013",C17:C242,A10)</f>
        <v>24</v>
      </c>
    </row>
    <row r="11" spans="1:6" x14ac:dyDescent="0.3">
      <c r="A11" s="6" t="s">
        <v>52</v>
      </c>
      <c r="B11" s="1">
        <f>COUNTIF($C$16:$C$241,C19)</f>
        <v>23</v>
      </c>
      <c r="C11" s="1">
        <f>SUMIF($C$16:$C$241,C19,$E$16:$E$241)</f>
        <v>701</v>
      </c>
      <c r="D11" s="1">
        <f>COUNTIFS($B$16:$B$241,$B$16,$C$16:$C$241,C19)</f>
        <v>5</v>
      </c>
      <c r="E11" s="1">
        <f>COUNTIFS($B$16:$B$241,$B$26,$C$16:$C$241,C19)</f>
        <v>1</v>
      </c>
      <c r="F11" s="1">
        <f t="shared" si="4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 xr:uid="{00000000-0001-0000-0100-000000000000}"/>
  <mergeCells count="1">
    <mergeCell ref="A14:E14"/>
  </mergeCells>
  <pageMargins left="0.7" right="0.7" top="0.75" bottom="0.75" header="0.3" footer="0.3"/>
  <ignoredErrors>
    <ignoredError sqref="E9" formula="1"/>
    <ignoredError sqref="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Mohanveera</cp:lastModifiedBy>
  <dcterms:created xsi:type="dcterms:W3CDTF">2013-06-05T17:23:06Z</dcterms:created>
  <dcterms:modified xsi:type="dcterms:W3CDTF">2023-08-24T11:12:51Z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