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"/>
    </mc:Choice>
  </mc:AlternateContent>
  <xr:revisionPtr revIDLastSave="0" documentId="13_ncr:1_{6231EC5B-FCFB-44AC-A6BC-05BFF6E898A7}" xr6:coauthVersionLast="36" xr6:coauthVersionMax="36" xr10:uidLastSave="{00000000-0000-0000-0000-000000000000}"/>
  <bookViews>
    <workbookView xWindow="0" yWindow="0" windowWidth="28800" windowHeight="12300" activeTab="6" xr2:uid="{00000000-000D-0000-FFFF-FFFF00000000}"/>
  </bookViews>
  <sheets>
    <sheet name="IP-plan" sheetId="12" r:id="rId1"/>
    <sheet name="SPB" sheetId="4" r:id="rId2"/>
    <sheet name="MOS" sheetId="1" r:id="rId3"/>
    <sheet name="ROS" sheetId="7" r:id="rId4"/>
    <sheet name="NIN" sheetId="5" r:id="rId5"/>
    <sheet name="EKT" sheetId="6" r:id="rId6"/>
    <sheet name="NSK" sheetId="8" r:id="rId7"/>
    <sheet name="L3-link" sheetId="11" r:id="rId8"/>
    <sheet name="BGP" sheetId="9" r:id="rId9"/>
    <sheet name="Dictionary" sheetId="2" r:id="rId10"/>
  </sheets>
  <definedNames>
    <definedName name="ekt_nets">'IP-plan'!$A$99:$J$122</definedName>
    <definedName name="mos_nets">'IP-plan'!$A$32:$J$52</definedName>
    <definedName name="nin_nets">'IP-plan'!$A$76:$J$93</definedName>
    <definedName name="nin_networks">'IP-plan'!$A$73:$J$93</definedName>
    <definedName name="nsk_nets">'IP-plan'!$A$128:$J$149</definedName>
    <definedName name="ros_nets">'IP-plan'!$A$58:$J$70</definedName>
    <definedName name="spb_nets">'IP-plan'!$A$5:$J$26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6" i="6" l="1"/>
  <c r="E197" i="6"/>
  <c r="E193" i="6"/>
  <c r="E194" i="6"/>
  <c r="E195" i="6"/>
  <c r="E192" i="6"/>
  <c r="E184" i="6"/>
  <c r="E185" i="6"/>
  <c r="E186" i="6"/>
  <c r="E187" i="6"/>
  <c r="E188" i="6"/>
  <c r="E18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90" i="6"/>
  <c r="E191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105" i="12"/>
  <c r="H105" i="12"/>
  <c r="H111" i="12"/>
  <c r="E111" i="12"/>
  <c r="C111" i="12"/>
  <c r="H110" i="12"/>
  <c r="E110" i="12"/>
  <c r="H109" i="12"/>
  <c r="E109" i="12"/>
  <c r="C109" i="12"/>
  <c r="H108" i="12"/>
  <c r="E108" i="12"/>
  <c r="C108" i="12"/>
  <c r="C107" i="12"/>
  <c r="C101" i="12"/>
  <c r="E101" i="12"/>
  <c r="H101" i="12"/>
  <c r="C103" i="12"/>
  <c r="E103" i="12"/>
  <c r="H103" i="12"/>
  <c r="H102" i="12"/>
  <c r="H104" i="12"/>
  <c r="H114" i="12"/>
  <c r="H115" i="12"/>
  <c r="H116" i="12"/>
  <c r="H100" i="12"/>
  <c r="E102" i="12"/>
  <c r="E104" i="12"/>
  <c r="E114" i="12"/>
  <c r="E115" i="12"/>
  <c r="E116" i="12"/>
  <c r="E100" i="12"/>
  <c r="J64" i="11" l="1"/>
  <c r="C64" i="11"/>
  <c r="J63" i="11"/>
  <c r="C63" i="11"/>
  <c r="J62" i="11"/>
  <c r="C62" i="11"/>
  <c r="J61" i="11"/>
  <c r="C61" i="11"/>
  <c r="J60" i="11"/>
  <c r="C60" i="11"/>
  <c r="E274" i="5" l="1"/>
  <c r="E275" i="5"/>
  <c r="E276" i="5"/>
  <c r="E277" i="5"/>
  <c r="E278" i="5"/>
  <c r="E279" i="5"/>
  <c r="E280" i="5"/>
  <c r="E281" i="5"/>
  <c r="E282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H88" i="12"/>
  <c r="H89" i="12"/>
  <c r="H87" i="12"/>
  <c r="E88" i="12"/>
  <c r="E89" i="12"/>
  <c r="E87" i="12"/>
  <c r="H78" i="12"/>
  <c r="H79" i="12"/>
  <c r="H80" i="12"/>
  <c r="H81" i="12"/>
  <c r="H82" i="12"/>
  <c r="H83" i="12"/>
  <c r="H84" i="12"/>
  <c r="E78" i="12"/>
  <c r="E79" i="12"/>
  <c r="E80" i="12"/>
  <c r="E81" i="12"/>
  <c r="E82" i="12"/>
  <c r="E83" i="12"/>
  <c r="E84" i="12"/>
  <c r="H77" i="12"/>
  <c r="E77" i="12"/>
  <c r="C82" i="12"/>
  <c r="C81" i="12"/>
  <c r="C80" i="12"/>
  <c r="C104" i="12" l="1"/>
  <c r="C102" i="12"/>
  <c r="C100" i="12"/>
  <c r="E154" i="8" l="1"/>
  <c r="E80" i="4" l="1"/>
  <c r="E49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3" i="4"/>
  <c r="C15" i="12"/>
  <c r="C13" i="12"/>
  <c r="C14" i="12"/>
  <c r="C19" i="12"/>
  <c r="C24" i="12"/>
  <c r="C23" i="12"/>
  <c r="C22" i="12"/>
  <c r="C21" i="12"/>
  <c r="C20" i="12"/>
  <c r="C18" i="12"/>
  <c r="C17" i="12"/>
  <c r="C16" i="12"/>
  <c r="C10" i="12"/>
  <c r="C9" i="12"/>
  <c r="C8" i="12"/>
  <c r="C7" i="12"/>
  <c r="C6" i="12"/>
  <c r="C5" i="12"/>
  <c r="E277" i="8" l="1"/>
  <c r="E276" i="8"/>
  <c r="E275" i="8"/>
  <c r="E274" i="8"/>
  <c r="E273" i="8"/>
  <c r="E272" i="8"/>
  <c r="E238" i="8"/>
  <c r="E239" i="8"/>
  <c r="E240" i="8"/>
  <c r="E241" i="8"/>
  <c r="E242" i="8"/>
  <c r="E243" i="8"/>
  <c r="E153" i="8"/>
  <c r="E155" i="8"/>
  <c r="E123" i="8"/>
  <c r="E124" i="8"/>
  <c r="E125" i="8"/>
  <c r="E95" i="8"/>
  <c r="E72" i="8"/>
  <c r="E26" i="8"/>
  <c r="E462" i="1" l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C41" i="12"/>
  <c r="C40" i="12"/>
  <c r="C42" i="12"/>
  <c r="C39" i="12"/>
  <c r="C37" i="12"/>
  <c r="C38" i="12"/>
  <c r="C45" i="12" l="1"/>
  <c r="C43" i="12"/>
  <c r="C44" i="12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C99" i="12"/>
  <c r="C113" i="12"/>
  <c r="C114" i="12"/>
  <c r="C115" i="12"/>
  <c r="C116" i="12"/>
  <c r="C117" i="12"/>
  <c r="C140" i="12" l="1"/>
  <c r="C134" i="12"/>
  <c r="C138" i="12"/>
  <c r="C137" i="12"/>
  <c r="C136" i="12"/>
  <c r="C135" i="12"/>
  <c r="C84" i="12" l="1"/>
  <c r="C83" i="12" l="1"/>
  <c r="C79" i="12"/>
  <c r="C133" i="12" l="1"/>
  <c r="E118" i="7" l="1"/>
  <c r="E119" i="7"/>
  <c r="E120" i="7"/>
  <c r="E108" i="7"/>
  <c r="E109" i="7"/>
  <c r="E110" i="7"/>
  <c r="E102" i="7"/>
  <c r="E103" i="7"/>
  <c r="E104" i="7"/>
  <c r="E96" i="7"/>
  <c r="E97" i="7"/>
  <c r="E98" i="7"/>
  <c r="E114" i="7" l="1"/>
  <c r="E112" i="7"/>
  <c r="E71" i="7"/>
  <c r="E59" i="7"/>
  <c r="C64" i="12"/>
  <c r="C145" i="12"/>
  <c r="C144" i="12"/>
  <c r="C143" i="12"/>
  <c r="C142" i="12"/>
  <c r="C141" i="12"/>
  <c r="C139" i="12"/>
  <c r="C132" i="12"/>
  <c r="C131" i="12"/>
  <c r="C130" i="12"/>
  <c r="C129" i="12"/>
  <c r="C128" i="12"/>
  <c r="C90" i="12" l="1"/>
  <c r="C69" i="12"/>
  <c r="C89" i="12"/>
  <c r="C68" i="12"/>
  <c r="C88" i="12"/>
  <c r="C67" i="12"/>
  <c r="C87" i="12"/>
  <c r="C66" i="12"/>
  <c r="C86" i="12"/>
  <c r="C65" i="12"/>
  <c r="C63" i="12"/>
  <c r="C62" i="12"/>
  <c r="C61" i="12"/>
  <c r="C78" i="12"/>
  <c r="C60" i="12"/>
  <c r="C77" i="12"/>
  <c r="C59" i="12"/>
  <c r="C76" i="12"/>
  <c r="C58" i="12"/>
  <c r="C51" i="12"/>
  <c r="C50" i="12"/>
  <c r="C49" i="12"/>
  <c r="C48" i="12"/>
  <c r="C47" i="12"/>
  <c r="C46" i="12"/>
  <c r="C36" i="12"/>
  <c r="C35" i="12"/>
  <c r="C34" i="12"/>
  <c r="C33" i="12"/>
  <c r="C32" i="12"/>
  <c r="J91" i="11" l="1"/>
  <c r="C91" i="11"/>
  <c r="J90" i="11"/>
  <c r="C90" i="11"/>
  <c r="J89" i="11"/>
  <c r="C89" i="11"/>
  <c r="J88" i="11"/>
  <c r="C88" i="11"/>
  <c r="J87" i="11"/>
  <c r="C87" i="11"/>
  <c r="J37" i="11"/>
  <c r="C37" i="11"/>
  <c r="J36" i="11"/>
  <c r="C36" i="11"/>
  <c r="J35" i="11"/>
  <c r="C35" i="11"/>
  <c r="J34" i="11"/>
  <c r="C34" i="11"/>
  <c r="J33" i="11"/>
  <c r="C33" i="11"/>
  <c r="J10" i="11" l="1"/>
  <c r="C10" i="11"/>
  <c r="J9" i="11"/>
  <c r="C9" i="11"/>
  <c r="J8" i="11"/>
  <c r="C8" i="11"/>
  <c r="J7" i="11"/>
  <c r="C7" i="11"/>
  <c r="J6" i="11"/>
  <c r="C6" i="11"/>
  <c r="J146" i="11" l="1"/>
  <c r="C146" i="11"/>
  <c r="J145" i="11"/>
  <c r="C145" i="11"/>
  <c r="J144" i="11"/>
  <c r="C144" i="11"/>
  <c r="J143" i="11"/>
  <c r="C143" i="11"/>
  <c r="J142" i="11"/>
  <c r="C142" i="11"/>
  <c r="J137" i="11" l="1"/>
  <c r="C137" i="11"/>
  <c r="J136" i="11"/>
  <c r="C136" i="11"/>
  <c r="J135" i="11"/>
  <c r="C135" i="11"/>
  <c r="J134" i="11"/>
  <c r="C134" i="11"/>
  <c r="J133" i="11"/>
  <c r="C133" i="11"/>
  <c r="J127" i="11"/>
  <c r="C127" i="11"/>
  <c r="J126" i="11"/>
  <c r="C126" i="11"/>
  <c r="J125" i="11"/>
  <c r="C125" i="11"/>
  <c r="J124" i="11"/>
  <c r="C124" i="11"/>
  <c r="J123" i="11"/>
  <c r="C123" i="11"/>
  <c r="J118" i="11"/>
  <c r="C118" i="11"/>
  <c r="J117" i="11"/>
  <c r="C117" i="11"/>
  <c r="J116" i="11"/>
  <c r="C116" i="11"/>
  <c r="J115" i="11"/>
  <c r="C115" i="11"/>
  <c r="J114" i="11"/>
  <c r="C114" i="11"/>
  <c r="J100" i="11"/>
  <c r="C100" i="11"/>
  <c r="J99" i="11"/>
  <c r="C99" i="11"/>
  <c r="J98" i="11"/>
  <c r="C98" i="11"/>
  <c r="J97" i="11"/>
  <c r="C97" i="11"/>
  <c r="J96" i="11"/>
  <c r="C96" i="11"/>
  <c r="J46" i="11"/>
  <c r="C46" i="11"/>
  <c r="J45" i="11"/>
  <c r="C45" i="11"/>
  <c r="J44" i="11"/>
  <c r="C44" i="11"/>
  <c r="J43" i="11"/>
  <c r="C43" i="11"/>
  <c r="J42" i="11"/>
  <c r="C42" i="11"/>
  <c r="J19" i="11"/>
  <c r="C19" i="11"/>
  <c r="J18" i="11"/>
  <c r="C18" i="11"/>
  <c r="J17" i="11"/>
  <c r="C17" i="11"/>
  <c r="J16" i="11"/>
  <c r="C16" i="11"/>
  <c r="J15" i="11"/>
  <c r="C15" i="11"/>
  <c r="J70" i="11"/>
  <c r="J71" i="11"/>
  <c r="J72" i="11"/>
  <c r="J73" i="11"/>
  <c r="J69" i="11"/>
  <c r="C73" i="11"/>
  <c r="C72" i="11"/>
  <c r="C71" i="11"/>
  <c r="C70" i="11"/>
  <c r="C69" i="11"/>
  <c r="E54" i="7" l="1"/>
  <c r="E55" i="7"/>
  <c r="E56" i="7"/>
  <c r="E57" i="7"/>
  <c r="E58" i="7"/>
  <c r="E60" i="7"/>
  <c r="E61" i="7"/>
  <c r="E62" i="7"/>
  <c r="E63" i="7"/>
  <c r="E64" i="7"/>
  <c r="E65" i="7"/>
  <c r="E66" i="7"/>
  <c r="E67" i="7"/>
  <c r="E68" i="7"/>
  <c r="E69" i="7"/>
  <c r="E70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9" i="7"/>
  <c r="E100" i="7"/>
  <c r="E101" i="7"/>
  <c r="E105" i="7"/>
  <c r="E106" i="7"/>
  <c r="E107" i="7"/>
  <c r="E111" i="7"/>
  <c r="E113" i="7"/>
  <c r="E115" i="7"/>
  <c r="E116" i="7"/>
  <c r="E11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3" i="7"/>
</calcChain>
</file>

<file path=xl/sharedStrings.xml><?xml version="1.0" encoding="utf-8"?>
<sst xmlns="http://schemas.openxmlformats.org/spreadsheetml/2006/main" count="12800" uniqueCount="3275">
  <si>
    <t>VLAN</t>
  </si>
  <si>
    <t>VRF</t>
  </si>
  <si>
    <t>VLAN ID</t>
  </si>
  <si>
    <t>-</t>
  </si>
  <si>
    <t>Gx</t>
  </si>
  <si>
    <t>Gy</t>
  </si>
  <si>
    <t>Radius</t>
  </si>
  <si>
    <t>AAA</t>
  </si>
  <si>
    <t>DataFeed</t>
  </si>
  <si>
    <t>FlowControl</t>
  </si>
  <si>
    <t>IP</t>
  </si>
  <si>
    <t>Mgmt</t>
  </si>
  <si>
    <t>/26</t>
  </si>
  <si>
    <t>/27</t>
  </si>
  <si>
    <t>нет</t>
  </si>
  <si>
    <t>/28</t>
  </si>
  <si>
    <t>Supernet</t>
  </si>
  <si>
    <t>/24</t>
  </si>
  <si>
    <t>Resource</t>
  </si>
  <si>
    <t>/0</t>
  </si>
  <si>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</si>
  <si>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</si>
  <si>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</si>
  <si>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</si>
  <si>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</si>
  <si>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</si>
  <si>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</si>
  <si>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</si>
  <si>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</si>
  <si>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</si>
  <si>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</si>
  <si>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</si>
  <si>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</si>
  <si>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</si>
  <si>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</si>
  <si>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</si>
  <si>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</si>
  <si>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</si>
  <si>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</si>
  <si>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</si>
  <si>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</si>
  <si>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</si>
  <si>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</si>
  <si>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/25</t>
  </si>
  <si>
    <t>/29</t>
  </si>
  <si>
    <t>/30</t>
  </si>
  <si>
    <t>/31</t>
  </si>
  <si>
    <t>/32</t>
  </si>
  <si>
    <t>Подсети, индивидуальные для каждой площадки: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</si>
  <si>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</si>
  <si>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</si>
  <si>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</si>
  <si>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</si>
  <si>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</si>
  <si>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</si>
  <si>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</si>
  <si>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</si>
  <si>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</si>
  <si>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</si>
  <si>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</si>
  <si>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</si>
  <si>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</si>
  <si>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</si>
  <si>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</si>
  <si>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</si>
  <si>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</si>
  <si>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</si>
  <si>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</si>
  <si>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</si>
  <si>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</si>
  <si>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</si>
  <si>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</si>
  <si>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</si>
  <si>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</si>
  <si>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</si>
  <si>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</si>
  <si>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</si>
  <si>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</si>
  <si>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</si>
  <si>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</si>
  <si>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</si>
  <si>
    <t>0.0.0.0</t>
  </si>
  <si>
    <t>10.220.37.0</t>
  </si>
  <si>
    <t>10.220.38.0</t>
  </si>
  <si>
    <t>10.221.39.0</t>
  </si>
  <si>
    <t>10.226.37.0</t>
  </si>
  <si>
    <t>10.226.38.0</t>
  </si>
  <si>
    <t>10.226.39.0</t>
  </si>
  <si>
    <t>10.224.37.0</t>
  </si>
  <si>
    <t>10.224.38.0</t>
  </si>
  <si>
    <t>10.222.37.0</t>
  </si>
  <si>
    <t>10.222.38.0</t>
  </si>
  <si>
    <t>10.223.39.0</t>
  </si>
  <si>
    <t>10.228.254.0</t>
  </si>
  <si>
    <t>10.228.253.0</t>
  </si>
  <si>
    <t>10.219.254.0</t>
  </si>
  <si>
    <t>10.219.253.0</t>
  </si>
  <si>
    <t>10.219.252.0</t>
  </si>
  <si>
    <t>10.220.38.64</t>
  </si>
  <si>
    <t>10.220.38.62</t>
  </si>
  <si>
    <t>10.220.38.126</t>
  </si>
  <si>
    <t>10.221.39.64</t>
  </si>
  <si>
    <t>10.221.39.126</t>
  </si>
  <si>
    <t>10.221.39.62</t>
  </si>
  <si>
    <t>10.219.253.64</t>
  </si>
  <si>
    <t>10.219.252.64</t>
  </si>
  <si>
    <t>10.219.253.62</t>
  </si>
  <si>
    <t>10.219.253.126</t>
  </si>
  <si>
    <t>10.219.252.62</t>
  </si>
  <si>
    <t>10.219.252.126</t>
  </si>
  <si>
    <t>iLO</t>
  </si>
  <si>
    <t>10.219.253.1</t>
  </si>
  <si>
    <t>10.219.253.2</t>
  </si>
  <si>
    <t>10.219.253.3</t>
  </si>
  <si>
    <t>10.219.253.4</t>
  </si>
  <si>
    <t>10.219.253.5</t>
  </si>
  <si>
    <t>10.219.253.6</t>
  </si>
  <si>
    <t>10.219.253.7</t>
  </si>
  <si>
    <t>10.219.253.8</t>
  </si>
  <si>
    <t>10.219.253.9</t>
  </si>
  <si>
    <t>10.219.253.10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</si>
  <si>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</si>
  <si>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</si>
  <si>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</si>
  <si>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</si>
  <si>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</si>
  <si>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</si>
  <si>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</si>
  <si>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</si>
  <si>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</si>
  <si>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</si>
  <si>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</si>
  <si>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</si>
  <si>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10.219.252.1</t>
  </si>
  <si>
    <t>10.219.252.2</t>
  </si>
  <si>
    <t>10.219.252.3</t>
  </si>
  <si>
    <t>10.219.252.4</t>
  </si>
  <si>
    <t>10.219.252.5</t>
  </si>
  <si>
    <t>10.219.252.6</t>
  </si>
  <si>
    <t>10.219.252.7</t>
  </si>
  <si>
    <t>10.219.252.8</t>
  </si>
  <si>
    <t>10.219.252.9</t>
  </si>
  <si>
    <t>10.219.252.10</t>
  </si>
  <si>
    <t>10.219.252.11</t>
  </si>
  <si>
    <t>10.219.252.65</t>
  </si>
  <si>
    <t>10.219.252.66</t>
  </si>
  <si>
    <t>10.219.252.67</t>
  </si>
  <si>
    <t>10.219.252.68</t>
  </si>
  <si>
    <t>10.219.252.69</t>
  </si>
  <si>
    <t>10.219.252.70</t>
  </si>
  <si>
    <t>10.219.252.71</t>
  </si>
  <si>
    <t>10.219.252.72</t>
  </si>
  <si>
    <t>10.219.252.73</t>
  </si>
  <si>
    <t>10.219.252.74</t>
  </si>
  <si>
    <t>10.219.252.75</t>
  </si>
  <si>
    <t>PRE</t>
  </si>
  <si>
    <t>PSM</t>
  </si>
  <si>
    <t>PIC</t>
  </si>
  <si>
    <t>10.222.38.1</t>
  </si>
  <si>
    <t>10.222.38.2</t>
  </si>
  <si>
    <t>10.222.38.3</t>
  </si>
  <si>
    <t>10.222.38.4</t>
  </si>
  <si>
    <t>10.222.38.5</t>
  </si>
  <si>
    <t>10.222.38.6</t>
  </si>
  <si>
    <t>10.222.38.7</t>
  </si>
  <si>
    <t>10.222.38.8</t>
  </si>
  <si>
    <t>10.222.38.9</t>
  </si>
  <si>
    <t>10.222.38.10</t>
  </si>
  <si>
    <t>10.222.38.11</t>
  </si>
  <si>
    <t>10.222.38.12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</si>
  <si>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</si>
  <si>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</si>
  <si>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</si>
  <si>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</si>
  <si>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</si>
  <si>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</si>
  <si>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</si>
  <si>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</si>
  <si>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</si>
  <si>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</si>
  <si>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</si>
  <si>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</si>
  <si>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10.222.38.64</t>
  </si>
  <si>
    <t>10.222.38.62</t>
  </si>
  <si>
    <t>10.222.38.126</t>
  </si>
  <si>
    <t>10.228.253.64</t>
  </si>
  <si>
    <t>10.228.253.62</t>
  </si>
  <si>
    <t>10.228.253.126</t>
  </si>
  <si>
    <t>10.228.253.1</t>
  </si>
  <si>
    <t>10.228.253.2</t>
  </si>
  <si>
    <t>10.228.253.3</t>
  </si>
  <si>
    <t>10.228.253.4</t>
  </si>
  <si>
    <t>10.228.253.5</t>
  </si>
  <si>
    <t>10.228.253.6</t>
  </si>
  <si>
    <t>10.228.253.7</t>
  </si>
  <si>
    <t>10.228.253.8</t>
  </si>
  <si>
    <t>10.228.253.9</t>
  </si>
  <si>
    <t>10.228.253.10</t>
  </si>
  <si>
    <t>10.228.253.11</t>
  </si>
  <si>
    <t>10.228.253.12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</si>
  <si>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</si>
  <si>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</si>
  <si>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</si>
  <si>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</si>
  <si>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</si>
  <si>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</si>
  <si>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</si>
  <si>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</si>
  <si>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</si>
  <si>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</si>
  <si>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</si>
  <si>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</si>
  <si>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VLAN:</t>
  </si>
  <si>
    <t>10.222.37.32</t>
  </si>
  <si>
    <t>10.222.37.30</t>
  </si>
  <si>
    <t>10.223.39.64</t>
  </si>
  <si>
    <t>10.222.38.128</t>
  </si>
  <si>
    <t>10.222.38.129</t>
  </si>
  <si>
    <t>10.222.38.192</t>
  </si>
  <si>
    <t>10.223.39.65</t>
  </si>
  <si>
    <t>10.223.39.66</t>
  </si>
  <si>
    <t>10.223.39.128</t>
  </si>
  <si>
    <t>10.223.39.192</t>
  </si>
  <si>
    <t>10.222.38.190</t>
  </si>
  <si>
    <t>10.222.38.254</t>
  </si>
  <si>
    <t>10.223.39.1</t>
  </si>
  <si>
    <t>10.223.39.2</t>
  </si>
  <si>
    <t>10.223.39.3</t>
  </si>
  <si>
    <t>10.223.39.4</t>
  </si>
  <si>
    <t>10.223.39.5</t>
  </si>
  <si>
    <t>10.223.39.6</t>
  </si>
  <si>
    <t>10.223.39.7</t>
  </si>
  <si>
    <t>10.223.39.8</t>
  </si>
  <si>
    <t>10.223.39.9</t>
  </si>
  <si>
    <t>10.223.39.10</t>
  </si>
  <si>
    <t>10.223.39.11</t>
  </si>
  <si>
    <t>10.223.39.12</t>
  </si>
  <si>
    <t>10.223.39.67</t>
  </si>
  <si>
    <t>10.223.39.68</t>
  </si>
  <si>
    <t>10.223.39.69</t>
  </si>
  <si>
    <t>10.223.39.70</t>
  </si>
  <si>
    <t>10.223.39.71</t>
  </si>
  <si>
    <t>10.223.39.72</t>
  </si>
  <si>
    <t>10.223.39.73</t>
  </si>
  <si>
    <t>10.223.39.74</t>
  </si>
  <si>
    <t>10.223.39.75</t>
  </si>
  <si>
    <t>10.223.39.76</t>
  </si>
  <si>
    <t>EPSM</t>
  </si>
  <si>
    <t>10.222.38.130</t>
  </si>
  <si>
    <t>10.222.38.131</t>
  </si>
  <si>
    <t>10.222.38.132</t>
  </si>
  <si>
    <t>10.222.38.133</t>
  </si>
  <si>
    <t>10.222.38.134</t>
  </si>
  <si>
    <t>10.222.38.135</t>
  </si>
  <si>
    <t>10.222.38.136</t>
  </si>
  <si>
    <t>10.222.38.137</t>
  </si>
  <si>
    <t>10.222.38.138</t>
  </si>
  <si>
    <t>10.222.38.139</t>
  </si>
  <si>
    <t>10.222.38.140</t>
  </si>
  <si>
    <t>10.222.38.142</t>
  </si>
  <si>
    <t>10.223.39.129</t>
  </si>
  <si>
    <t>10.223.39.130</t>
  </si>
  <si>
    <t>10.223.39.131</t>
  </si>
  <si>
    <t>10.223.39.132</t>
  </si>
  <si>
    <t>10.223.39.133</t>
  </si>
  <si>
    <t>10.223.39.134</t>
  </si>
  <si>
    <t>10.223.39.135</t>
  </si>
  <si>
    <t>10.223.39.136</t>
  </si>
  <si>
    <t>10.223.39.137</t>
  </si>
  <si>
    <t>10.223.39.138</t>
  </si>
  <si>
    <t>10.223.39.139</t>
  </si>
  <si>
    <t>10.223.39.140</t>
  </si>
  <si>
    <t>10.223.39.142</t>
  </si>
  <si>
    <t>10.222.38.193</t>
  </si>
  <si>
    <t>10.222.38.194</t>
  </si>
  <si>
    <t>10.222.38.195</t>
  </si>
  <si>
    <t>10.222.38.196</t>
  </si>
  <si>
    <t>10.222.38.197</t>
  </si>
  <si>
    <t>10.222.38.198</t>
  </si>
  <si>
    <t>10.222.38.199</t>
  </si>
  <si>
    <t>10.222.38.200</t>
  </si>
  <si>
    <t>10.222.38.201</t>
  </si>
  <si>
    <t>10.222.38.202</t>
  </si>
  <si>
    <t>10.222.38.203</t>
  </si>
  <si>
    <t>10.223.39.193</t>
  </si>
  <si>
    <t>10.223.39.194</t>
  </si>
  <si>
    <t>10.223.39.195</t>
  </si>
  <si>
    <t>10.223.39.196</t>
  </si>
  <si>
    <t>10.223.39.197</t>
  </si>
  <si>
    <t>10.223.39.198</t>
  </si>
  <si>
    <t>10.223.39.199</t>
  </si>
  <si>
    <t>10.223.39.200</t>
  </si>
  <si>
    <t>10.223.39.201</t>
  </si>
  <si>
    <t>10.223.39.202</t>
  </si>
  <si>
    <t>10.223.39.203</t>
  </si>
  <si>
    <t>10.222.37.1</t>
  </si>
  <si>
    <t>10.222.37.2</t>
  </si>
  <si>
    <t>10.222.37.3</t>
  </si>
  <si>
    <t>10.228.254.64</t>
  </si>
  <si>
    <t>10.228.253.128</t>
  </si>
  <si>
    <t>10.228.253.192</t>
  </si>
  <si>
    <t>10.228.253.190</t>
  </si>
  <si>
    <t>10.226.37.1</t>
  </si>
  <si>
    <t>10.226.37.32</t>
  </si>
  <si>
    <t>10.226.37.30</t>
  </si>
  <si>
    <t>10.226.38.64</t>
  </si>
  <si>
    <t>10.226.38.128</t>
  </si>
  <si>
    <t>10.226.38.192</t>
  </si>
  <si>
    <t>10.226.38.62</t>
  </si>
  <si>
    <t>10.226.38.126</t>
  </si>
  <si>
    <t>10.226.38.190</t>
  </si>
  <si>
    <t>10.226.38.254</t>
  </si>
  <si>
    <t>10.226.38.1</t>
  </si>
  <si>
    <t>10.226.38.2</t>
  </si>
  <si>
    <t>10.226.38.3</t>
  </si>
  <si>
    <t>10.226.38.4</t>
  </si>
  <si>
    <t>10.226.38.5</t>
  </si>
  <si>
    <t>10.226.38.6</t>
  </si>
  <si>
    <t>10.226.38.7</t>
  </si>
  <si>
    <t>10.226.38.8</t>
  </si>
  <si>
    <t>10.226.38.9</t>
  </si>
  <si>
    <t>10.226.38.10</t>
  </si>
  <si>
    <t>10.226.38.11</t>
  </si>
  <si>
    <t>10.226.38.12</t>
  </si>
  <si>
    <t>10.226.38.65</t>
  </si>
  <si>
    <t>10.226.38.66</t>
  </si>
  <si>
    <t>10.226.38.67</t>
  </si>
  <si>
    <t>10.226.38.68</t>
  </si>
  <si>
    <t>10.226.38.69</t>
  </si>
  <si>
    <t>10.226.38.70</t>
  </si>
  <si>
    <t>10.226.38.71</t>
  </si>
  <si>
    <t>10.226.38.72</t>
  </si>
  <si>
    <t>10.226.38.73</t>
  </si>
  <si>
    <t>10.226.38.74</t>
  </si>
  <si>
    <t>10.226.38.75</t>
  </si>
  <si>
    <t>10.226.38.76</t>
  </si>
  <si>
    <t>10.226.39.1</t>
  </si>
  <si>
    <t>10.226.39.2</t>
  </si>
  <si>
    <t>10.226.39.3</t>
  </si>
  <si>
    <t>10.226.39.4</t>
  </si>
  <si>
    <t>10.226.39.5</t>
  </si>
  <si>
    <t>10.226.39.6</t>
  </si>
  <si>
    <t>10.226.39.7</t>
  </si>
  <si>
    <t>10.226.39.8</t>
  </si>
  <si>
    <t>10.226.39.9</t>
  </si>
  <si>
    <t>10.226.39.10</t>
  </si>
  <si>
    <t>10.226.39.11</t>
  </si>
  <si>
    <t>10.226.39.12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</si>
  <si>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</si>
  <si>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</si>
  <si>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</si>
  <si>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</si>
  <si>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</si>
  <si>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</si>
  <si>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</si>
  <si>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</si>
  <si>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</si>
  <si>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</si>
  <si>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</si>
  <si>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</si>
  <si>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10.226.38.129</t>
  </si>
  <si>
    <t>10.226.38.130</t>
  </si>
  <si>
    <t>10.226.38.131</t>
  </si>
  <si>
    <t>10.226.38.132</t>
  </si>
  <si>
    <t>10.226.38.133</t>
  </si>
  <si>
    <t>10.226.38.134</t>
  </si>
  <si>
    <t>10.226.38.135</t>
  </si>
  <si>
    <t>10.226.38.136</t>
  </si>
  <si>
    <t>10.226.38.137</t>
  </si>
  <si>
    <t>10.226.38.138</t>
  </si>
  <si>
    <t>10.226.38.139</t>
  </si>
  <si>
    <t>10.226.38.140</t>
  </si>
  <si>
    <t>10.226.38.142</t>
  </si>
  <si>
    <t>10.226.39.129</t>
  </si>
  <si>
    <t>10.226.39.130</t>
  </si>
  <si>
    <t>10.226.39.131</t>
  </si>
  <si>
    <t>10.226.39.132</t>
  </si>
  <si>
    <t>10.226.39.133</t>
  </si>
  <si>
    <t>10.226.39.134</t>
  </si>
  <si>
    <t>10.226.39.135</t>
  </si>
  <si>
    <t>10.226.39.136</t>
  </si>
  <si>
    <t>10.226.39.137</t>
  </si>
  <si>
    <t>10.226.39.138</t>
  </si>
  <si>
    <t>10.226.39.139</t>
  </si>
  <si>
    <t>10.226.39.140</t>
  </si>
  <si>
    <t>10.226.39.142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</si>
  <si>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</si>
  <si>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</si>
  <si>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</si>
  <si>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</si>
  <si>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</si>
  <si>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</si>
  <si>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</si>
  <si>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</si>
  <si>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</si>
  <si>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</si>
  <si>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</si>
  <si>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10.226.39.193</t>
  </si>
  <si>
    <t>10.226.39.194</t>
  </si>
  <si>
    <t>10.226.39.195</t>
  </si>
  <si>
    <t>10.226.39.196</t>
  </si>
  <si>
    <t>10.226.39.197</t>
  </si>
  <si>
    <t>10.226.39.198</t>
  </si>
  <si>
    <t>10.226.39.199</t>
  </si>
  <si>
    <t>10.226.39.200</t>
  </si>
  <si>
    <t>10.226.39.201</t>
  </si>
  <si>
    <t>10.226.39.202</t>
  </si>
  <si>
    <t>10.226.39.203</t>
  </si>
  <si>
    <t>10.226.37.2</t>
  </si>
  <si>
    <t>10.226.37.3</t>
  </si>
  <si>
    <t>10.224.37.32</t>
  </si>
  <si>
    <t>10.224.37.30</t>
  </si>
  <si>
    <t>10.224.38.64</t>
  </si>
  <si>
    <t>10.224.38.128</t>
  </si>
  <si>
    <t>10.224.38.192</t>
  </si>
  <si>
    <t>10.224.38.126</t>
  </si>
  <si>
    <t>10.224.38.62</t>
  </si>
  <si>
    <t>10.224.38.190</t>
  </si>
  <si>
    <t>10.224.38.254</t>
  </si>
  <si>
    <t>10.224.38.1</t>
  </si>
  <si>
    <t>10.224.38.2</t>
  </si>
  <si>
    <t>10.224.38.3</t>
  </si>
  <si>
    <t>10.224.38.4</t>
  </si>
  <si>
    <t>10.224.38.5</t>
  </si>
  <si>
    <t>10.224.38.6</t>
  </si>
  <si>
    <t>10.224.38.7</t>
  </si>
  <si>
    <t>10.224.38.8</t>
  </si>
  <si>
    <t>10.224.38.9</t>
  </si>
  <si>
    <t>10.224.38.10</t>
  </si>
  <si>
    <t>10.224.38.11</t>
  </si>
  <si>
    <t>10.224.38.12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</si>
  <si>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</si>
  <si>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</si>
  <si>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</si>
  <si>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</si>
  <si>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</si>
  <si>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</si>
  <si>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</si>
  <si>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</si>
  <si>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</si>
  <si>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</si>
  <si>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</si>
  <si>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</si>
  <si>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10.224.38.129</t>
  </si>
  <si>
    <t>10.224.38.130</t>
  </si>
  <si>
    <t>10.224.38.131</t>
  </si>
  <si>
    <t>10.224.38.132</t>
  </si>
  <si>
    <t>10.224.38.133</t>
  </si>
  <si>
    <t>10.224.38.134</t>
  </si>
  <si>
    <t>10.224.38.135</t>
  </si>
  <si>
    <t>10.224.38.136</t>
  </si>
  <si>
    <t>10.224.38.137</t>
  </si>
  <si>
    <t>10.224.38.138</t>
  </si>
  <si>
    <t>10.224.38.139</t>
  </si>
  <si>
    <t>10.224.38.140</t>
  </si>
  <si>
    <t>10.224.38.193</t>
  </si>
  <si>
    <t>10.224.38.194</t>
  </si>
  <si>
    <t>10.219.254.32</t>
  </si>
  <si>
    <t>10.219.254.64</t>
  </si>
  <si>
    <t>10.219.254.96</t>
  </si>
  <si>
    <t>10.219.254.30</t>
  </si>
  <si>
    <t>10.219.254.62</t>
  </si>
  <si>
    <t>10.219.254.94</t>
  </si>
  <si>
    <t>10.219.253.128</t>
  </si>
  <si>
    <t>10.219.253.192</t>
  </si>
  <si>
    <t>10.219.253.190</t>
  </si>
  <si>
    <t>10.219.253.254</t>
  </si>
  <si>
    <t>10.219.252.128</t>
  </si>
  <si>
    <t>10.219.252.192</t>
  </si>
  <si>
    <t>10.219.252.190</t>
  </si>
  <si>
    <t>10.219.252.254</t>
  </si>
  <si>
    <t>10.219.253.129</t>
  </si>
  <si>
    <t>10.219.253.130</t>
  </si>
  <si>
    <t>10.219.253.131</t>
  </si>
  <si>
    <t>10.219.253.132</t>
  </si>
  <si>
    <t>10.219.253.133</t>
  </si>
  <si>
    <t>10.219.253.134</t>
  </si>
  <si>
    <t>10.219.253.135</t>
  </si>
  <si>
    <t>10.219.253.136</t>
  </si>
  <si>
    <t>10.219.253.137</t>
  </si>
  <si>
    <t>10.219.253.138</t>
  </si>
  <si>
    <t>10.219.253.139</t>
  </si>
  <si>
    <t>10.219.253.141</t>
  </si>
  <si>
    <t>10.219.252.129</t>
  </si>
  <si>
    <t>10.219.252.130</t>
  </si>
  <si>
    <t>10.219.252.131</t>
  </si>
  <si>
    <t>10.219.252.132</t>
  </si>
  <si>
    <t>10.219.252.133</t>
  </si>
  <si>
    <t>10.219.252.134</t>
  </si>
  <si>
    <t>10.219.252.135</t>
  </si>
  <si>
    <t>10.219.252.136</t>
  </si>
  <si>
    <t>10.219.252.137</t>
  </si>
  <si>
    <t>10.219.252.138</t>
  </si>
  <si>
    <t>10.219.252.139</t>
  </si>
  <si>
    <t>10.219.252.141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</si>
  <si>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</si>
  <si>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</si>
  <si>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</si>
  <si>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</si>
  <si>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</si>
  <si>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</si>
  <si>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</si>
  <si>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10.219.252.200</t>
  </si>
  <si>
    <t>10.219.252.201</t>
  </si>
  <si>
    <t>10.219.252.202</t>
  </si>
  <si>
    <t>10.219.253.193</t>
  </si>
  <si>
    <t>10.219.253.194</t>
  </si>
  <si>
    <t>10.219.253.195</t>
  </si>
  <si>
    <t>10.219.253.196</t>
  </si>
  <si>
    <t>10.219.253.197</t>
  </si>
  <si>
    <t>10.219.253.198</t>
  </si>
  <si>
    <t>10.219.253.199</t>
  </si>
  <si>
    <t>10.219.253.200</t>
  </si>
  <si>
    <t>10.219.253.201</t>
  </si>
  <si>
    <t>10.219.253.202</t>
  </si>
  <si>
    <t>10.219.254.1</t>
  </si>
  <si>
    <t>10.219.254.2</t>
  </si>
  <si>
    <t>10.219.254.3</t>
  </si>
  <si>
    <t>10.219.254.33</t>
  </si>
  <si>
    <t>10.219.254.34</t>
  </si>
  <si>
    <t>10.219.254.35</t>
  </si>
  <si>
    <t>10.219.254.36</t>
  </si>
  <si>
    <t>10.219.254.65</t>
  </si>
  <si>
    <t>10.219.254.66</t>
  </si>
  <si>
    <t>10.219.254.69</t>
  </si>
  <si>
    <t>10.219.254.70</t>
  </si>
  <si>
    <t>10.219.254.97</t>
  </si>
  <si>
    <t>10.219.254.98</t>
  </si>
  <si>
    <t>10.219.254.101</t>
  </si>
  <si>
    <t>10.219.254.102</t>
  </si>
  <si>
    <t>10.220.37.62</t>
  </si>
  <si>
    <t>10.220.38.128</t>
  </si>
  <si>
    <t>10.220.38.192</t>
  </si>
  <si>
    <t>10.220.38.190</t>
  </si>
  <si>
    <t>10.220.38.254</t>
  </si>
  <si>
    <t>10.221.39.128</t>
  </si>
  <si>
    <t>10.221.39.192</t>
  </si>
  <si>
    <t>10.221.39.190</t>
  </si>
  <si>
    <t>10.221.39.254</t>
  </si>
  <si>
    <t>10.220.38.1</t>
  </si>
  <si>
    <t>10.220.38.2</t>
  </si>
  <si>
    <t>10.220.38.3</t>
  </si>
  <si>
    <t>10.220.38.4</t>
  </si>
  <si>
    <t>10.220.38.5</t>
  </si>
  <si>
    <t>10.220.38.6</t>
  </si>
  <si>
    <t>10.220.38.7</t>
  </si>
  <si>
    <t>10.220.38.8</t>
  </si>
  <si>
    <t>10.220.38.9</t>
  </si>
  <si>
    <t>10.220.38.10</t>
  </si>
  <si>
    <t>10.220.38.11</t>
  </si>
  <si>
    <t>10.220.38.12</t>
  </si>
  <si>
    <t>10.220.38.13</t>
  </si>
  <si>
    <t>10.220.38.14</t>
  </si>
  <si>
    <t>10.220.38.15</t>
  </si>
  <si>
    <t>10.220.38.16</t>
  </si>
  <si>
    <t>10.220.38.17</t>
  </si>
  <si>
    <t>10.220.38.18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</si>
  <si>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</si>
  <si>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</si>
  <si>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</si>
  <si>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</si>
  <si>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</si>
  <si>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</si>
  <si>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</si>
  <si>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</si>
  <si>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</si>
  <si>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</si>
  <si>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</si>
  <si>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</si>
  <si>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</si>
  <si>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</si>
  <si>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</si>
  <si>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</si>
  <si>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</si>
  <si>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</si>
  <si>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10.221.39.1</t>
  </si>
  <si>
    <t>10.221.39.2</t>
  </si>
  <si>
    <t>10.221.39.3</t>
  </si>
  <si>
    <t>10.221.39.4</t>
  </si>
  <si>
    <t>10.221.39.5</t>
  </si>
  <si>
    <t>10.221.39.6</t>
  </si>
  <si>
    <t>10.221.39.7</t>
  </si>
  <si>
    <t>10.221.39.8</t>
  </si>
  <si>
    <t>10.221.39.9</t>
  </si>
  <si>
    <t>10.221.39.10</t>
  </si>
  <si>
    <t>10.221.39.11</t>
  </si>
  <si>
    <t>10.221.39.12</t>
  </si>
  <si>
    <t>10.221.39.13</t>
  </si>
  <si>
    <t>10.221.39.14</t>
  </si>
  <si>
    <t>10.221.39.15</t>
  </si>
  <si>
    <t>10.221.39.16</t>
  </si>
  <si>
    <t>10.221.39.17</t>
  </si>
  <si>
    <t>10.221.39.18</t>
  </si>
  <si>
    <t>10.221.39.65</t>
  </si>
  <si>
    <t>10.221.39.66</t>
  </si>
  <si>
    <t>10.221.39.67</t>
  </si>
  <si>
    <t>10.221.39.68</t>
  </si>
  <si>
    <t>10.221.39.69</t>
  </si>
  <si>
    <t>10.221.39.70</t>
  </si>
  <si>
    <t>10.221.39.71</t>
  </si>
  <si>
    <t>10.221.39.72</t>
  </si>
  <si>
    <t>10.221.39.73</t>
  </si>
  <si>
    <t>10.221.39.74</t>
  </si>
  <si>
    <t>10.221.39.75</t>
  </si>
  <si>
    <t>10.221.39.76</t>
  </si>
  <si>
    <t>10.221.39.77</t>
  </si>
  <si>
    <t>10.221.39.78</t>
  </si>
  <si>
    <t>10.221.39.79</t>
  </si>
  <si>
    <t>10.221.39.80</t>
  </si>
  <si>
    <t>10.221.39.81</t>
  </si>
  <si>
    <t>10.221.39.82</t>
  </si>
  <si>
    <t>10.220.38.129</t>
  </si>
  <si>
    <t>10.220.38.130</t>
  </si>
  <si>
    <t>10.220.38.131</t>
  </si>
  <si>
    <t>10.220.38.132</t>
  </si>
  <si>
    <t>10.220.38.133</t>
  </si>
  <si>
    <t>10.220.38.134</t>
  </si>
  <si>
    <t>10.220.38.135</t>
  </si>
  <si>
    <t>10.220.38.136</t>
  </si>
  <si>
    <t>10.220.38.137</t>
  </si>
  <si>
    <t>10.220.38.138</t>
  </si>
  <si>
    <t>10.220.38.139</t>
  </si>
  <si>
    <t>10.220.38.140</t>
  </si>
  <si>
    <t>10.220.38.141</t>
  </si>
  <si>
    <t>10.220.38.142</t>
  </si>
  <si>
    <t>10.220.38.143</t>
  </si>
  <si>
    <t>10.220.38.144</t>
  </si>
  <si>
    <t>10.220.38.145</t>
  </si>
  <si>
    <t>10.220.38.146</t>
  </si>
  <si>
    <t>10.220.38.147</t>
  </si>
  <si>
    <t>10.220.38.148</t>
  </si>
  <si>
    <t>10.221.39.129</t>
  </si>
  <si>
    <t>10.221.39.130</t>
  </si>
  <si>
    <t>10.221.39.131</t>
  </si>
  <si>
    <t>10.221.39.132</t>
  </si>
  <si>
    <t>10.221.39.133</t>
  </si>
  <si>
    <t>10.221.39.134</t>
  </si>
  <si>
    <t>10.221.39.135</t>
  </si>
  <si>
    <t>10.221.39.136</t>
  </si>
  <si>
    <t>10.221.39.137</t>
  </si>
  <si>
    <t>10.221.39.138</t>
  </si>
  <si>
    <t>10.221.39.139</t>
  </si>
  <si>
    <t>10.221.39.140</t>
  </si>
  <si>
    <t>10.221.39.141</t>
  </si>
  <si>
    <t>10.221.39.142</t>
  </si>
  <si>
    <t>10.221.39.143</t>
  </si>
  <si>
    <t>10.221.39.144</t>
  </si>
  <si>
    <t>10.221.39.145</t>
  </si>
  <si>
    <t>10.221.39.146</t>
  </si>
  <si>
    <t>10.221.39.147</t>
  </si>
  <si>
    <t>10.221.39.148</t>
  </si>
  <si>
    <t>10.220.38.193</t>
  </si>
  <si>
    <t>10.220.38.194</t>
  </si>
  <si>
    <t>10.220.38.195</t>
  </si>
  <si>
    <t>10.220.38.196</t>
  </si>
  <si>
    <t>10.220.38.197</t>
  </si>
  <si>
    <t>10.220.38.198</t>
  </si>
  <si>
    <t>10.220.38.199</t>
  </si>
  <si>
    <t>10.220.38.200</t>
  </si>
  <si>
    <t>10.220.38.201</t>
  </si>
  <si>
    <t>10.220.38.202</t>
  </si>
  <si>
    <t>10.220.38.203</t>
  </si>
  <si>
    <t>10.220.38.204</t>
  </si>
  <si>
    <t>10.220.38.205</t>
  </si>
  <si>
    <t>10.220.38.206</t>
  </si>
  <si>
    <t>10.220.38.207</t>
  </si>
  <si>
    <t>10.220.38.208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</si>
  <si>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</si>
  <si>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</si>
  <si>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</si>
  <si>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</si>
  <si>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</si>
  <si>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</si>
  <si>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</si>
  <si>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</si>
  <si>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</si>
  <si>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</si>
  <si>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</si>
  <si>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</si>
  <si>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</si>
  <si>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</si>
  <si>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</si>
  <si>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</si>
  <si>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10.220.37.1</t>
  </si>
  <si>
    <t>10.220.37.2</t>
  </si>
  <si>
    <t>10.220.37.3</t>
  </si>
  <si>
    <t>NN-SC-2-1</t>
  </si>
  <si>
    <t>NN-SC-2-2</t>
  </si>
  <si>
    <t>NN-SC-1-1</t>
  </si>
  <si>
    <t>NN-SC-1-2</t>
  </si>
  <si>
    <t>AS</t>
  </si>
  <si>
    <t>Москва</t>
  </si>
  <si>
    <t>ЦК1, ул. К. Цеткин, 4к2</t>
  </si>
  <si>
    <t>ЦК2, ул. Авиамоторная, 69</t>
  </si>
  <si>
    <t>Санкт-Петербург</t>
  </si>
  <si>
    <t>OAM</t>
  </si>
  <si>
    <t>Gi-OUT</t>
  </si>
  <si>
    <t>Таймеры BGP, сек</t>
  </si>
  <si>
    <t>keepalive</t>
  </si>
  <si>
    <t>hold</t>
  </si>
  <si>
    <t>Таблицы настроек BGP</t>
  </si>
  <si>
    <t>ул. Розенштейна, 21</t>
  </si>
  <si>
    <t>ул. Крупской, 55</t>
  </si>
  <si>
    <t>Нижний Новгород</t>
  </si>
  <si>
    <t>SR-1-1</t>
  </si>
  <si>
    <t>SR-1-2</t>
  </si>
  <si>
    <t>SR-2-1</t>
  </si>
  <si>
    <t>SR-2-2</t>
  </si>
  <si>
    <t>ул. Тургенева, 13а</t>
  </si>
  <si>
    <t>ул. Гагарина, 166</t>
  </si>
  <si>
    <t>Екатеринбург</t>
  </si>
  <si>
    <t>Сибирский тракт, 8в, 4 эт.</t>
  </si>
  <si>
    <t>Чапаева, 12, 3 эт.</t>
  </si>
  <si>
    <t>Ростов-на-Дону</t>
  </si>
  <si>
    <t>пр. Театральный, д.60Г</t>
  </si>
  <si>
    <t>пр. Театральный, д.60</t>
  </si>
  <si>
    <t>Новосибирск</t>
  </si>
  <si>
    <t>ул. Станционная, 30а, корпус 3</t>
  </si>
  <si>
    <t>ул. Станционная, 60-1, корпус 83</t>
  </si>
  <si>
    <t>BFD</t>
  </si>
  <si>
    <t>TTL Sec</t>
  </si>
  <si>
    <t>Peer Auth</t>
  </si>
  <si>
    <t>TMS Switch int Te1/0/48</t>
  </si>
  <si>
    <t>Таблицы настроек L3-стыков</t>
  </si>
  <si>
    <t>SR3_MSK</t>
  </si>
  <si>
    <t>SR4_MSK</t>
  </si>
  <si>
    <t>SR1_MSK</t>
  </si>
  <si>
    <t>SR2_MSK</t>
  </si>
  <si>
    <t>SR3_SPB</t>
  </si>
  <si>
    <t>SR4_SPB</t>
  </si>
  <si>
    <t>SR1_SPB</t>
  </si>
  <si>
    <t>SR2_SPB</t>
  </si>
  <si>
    <t xml:space="preserve"> </t>
  </si>
  <si>
    <t>10.228.254.193</t>
  </si>
  <si>
    <t>10.228.254.194</t>
  </si>
  <si>
    <t>10.228.254.201</t>
  </si>
  <si>
    <t>10.228.254.202</t>
  </si>
  <si>
    <t>10.228.253.129</t>
  </si>
  <si>
    <t>10.228.253.130</t>
  </si>
  <si>
    <t>10.228.253.131</t>
  </si>
  <si>
    <t>10.228.253.132</t>
  </si>
  <si>
    <t>10.228.253.133</t>
  </si>
  <si>
    <t>10.228.253.134</t>
  </si>
  <si>
    <t>10.228.253.135</t>
  </si>
  <si>
    <t>10.228.253.136</t>
  </si>
  <si>
    <t>10.228.253.137</t>
  </si>
  <si>
    <t>10.228.253.138</t>
  </si>
  <si>
    <t>10.228.253.139</t>
  </si>
  <si>
    <t>10.228.253.140</t>
  </si>
  <si>
    <t>10.220.37.193</t>
  </si>
  <si>
    <t>10.220.37.194</t>
  </si>
  <si>
    <t>10.220.37.201</t>
  </si>
  <si>
    <t>10.220.37.202</t>
  </si>
  <si>
    <t>10.226.37.193</t>
  </si>
  <si>
    <t>10.226.37.194</t>
  </si>
  <si>
    <t>10.226.37.201</t>
  </si>
  <si>
    <t>10.226.37.202</t>
  </si>
  <si>
    <t>10.224.37.193</t>
  </si>
  <si>
    <t>10.224.37.194</t>
  </si>
  <si>
    <t>10.224.37.201</t>
  </si>
  <si>
    <t>10.224.37.202</t>
  </si>
  <si>
    <t>10.219.254.193</t>
  </si>
  <si>
    <t>10.219.254.194</t>
  </si>
  <si>
    <t>10.219.254.201</t>
  </si>
  <si>
    <t>10.219.254.202</t>
  </si>
  <si>
    <t>10.222.37.193</t>
  </si>
  <si>
    <t>10.222.37.194</t>
  </si>
  <si>
    <t>10.222.37.201</t>
  </si>
  <si>
    <t>10.222.37.202</t>
  </si>
  <si>
    <t>TMS Switch int Te2/0/48</t>
  </si>
  <si>
    <t>10.220.37.192/30</t>
  </si>
  <si>
    <t>10.220.37.196/30</t>
  </si>
  <si>
    <t>10.220.37.200/30</t>
  </si>
  <si>
    <t>10.220.37.204/30</t>
  </si>
  <si>
    <t>10.226.37.192/30</t>
  </si>
  <si>
    <t>10.226.37.196/30</t>
  </si>
  <si>
    <t>10.226.37.200/30</t>
  </si>
  <si>
    <t>10.226.37.204/30</t>
  </si>
  <si>
    <t>10.228.254.192/30</t>
  </si>
  <si>
    <t>10.228.254.196/30</t>
  </si>
  <si>
    <t>10.228.254.200/30</t>
  </si>
  <si>
    <t>10.228.254.204/30</t>
  </si>
  <si>
    <t>10.219.254.192/30</t>
  </si>
  <si>
    <t>10.219.254.196/30</t>
  </si>
  <si>
    <t>10.219.254.200/30</t>
  </si>
  <si>
    <t>10.219.254.204/30</t>
  </si>
  <si>
    <t>10.222.37.192/30</t>
  </si>
  <si>
    <t>10.222.37.196/30</t>
  </si>
  <si>
    <t>10.222.37.200/30</t>
  </si>
  <si>
    <t>10.222.37.204/30</t>
  </si>
  <si>
    <t>Линковка</t>
  </si>
  <si>
    <t>10.228.254.208/30</t>
  </si>
  <si>
    <t>Subinterface</t>
  </si>
  <si>
    <t>10.228.254.65</t>
  </si>
  <si>
    <t>10.228.254.66</t>
  </si>
  <si>
    <t>10.228.254.73</t>
  </si>
  <si>
    <t>10.228.254.74</t>
  </si>
  <si>
    <t>10.228.254.77</t>
  </si>
  <si>
    <t>10.228.254.78</t>
  </si>
  <si>
    <t>10.228.254.81</t>
  </si>
  <si>
    <t>10.228.254.82</t>
  </si>
  <si>
    <t>10.228.254.69</t>
  </si>
  <si>
    <t>10.228.254.70</t>
  </si>
  <si>
    <t>10.228.254.1</t>
  </si>
  <si>
    <t>10.228.254.16</t>
  </si>
  <si>
    <t>10.228.254.192</t>
  </si>
  <si>
    <t>10.228.254.225</t>
  </si>
  <si>
    <t>10.228.254.14</t>
  </si>
  <si>
    <t>10.228.254.197</t>
  </si>
  <si>
    <t>10.228.254.198</t>
  </si>
  <si>
    <t>10.228.254.205</t>
  </si>
  <si>
    <t>10.228.254.206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</si>
  <si>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</si>
  <si>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</si>
  <si>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</si>
  <si>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</si>
  <si>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</si>
  <si>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</si>
  <si>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</si>
  <si>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</si>
  <si>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</si>
  <si>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</si>
  <si>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</si>
  <si>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</si>
  <si>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10.228.254.226</t>
  </si>
  <si>
    <t>10.228.254.228/30</t>
  </si>
  <si>
    <t>10.228.254.229</t>
  </si>
  <si>
    <t>10.228.254.230</t>
  </si>
  <si>
    <t>10.228.254.2</t>
  </si>
  <si>
    <t>10.228.254.3</t>
  </si>
  <si>
    <t>10.228.254.17</t>
  </si>
  <si>
    <t>10.228.254.18</t>
  </si>
  <si>
    <t>Data</t>
  </si>
  <si>
    <t>10.222.37.16</t>
  </si>
  <si>
    <t>10.222.37.192</t>
  </si>
  <si>
    <t>10.222.37.14</t>
  </si>
  <si>
    <t>10.223.39.62</t>
  </si>
  <si>
    <t>10.223.39.126</t>
  </si>
  <si>
    <t>10.223.39.190</t>
  </si>
  <si>
    <t>10.223.39.254</t>
  </si>
  <si>
    <t>10.222.37.17</t>
  </si>
  <si>
    <t>10.222.37.18</t>
  </si>
  <si>
    <t>10.222.37.19</t>
  </si>
  <si>
    <t>10.226.37.192</t>
  </si>
  <si>
    <t>10.226.39.62</t>
  </si>
  <si>
    <t>10.226.39.64</t>
  </si>
  <si>
    <t>10.226.39.126</t>
  </si>
  <si>
    <t>10.226.39.128</t>
  </si>
  <si>
    <t>10.226.39.190</t>
  </si>
  <si>
    <t>10.226.39.192</t>
  </si>
  <si>
    <t>10.226.39.254</t>
  </si>
  <si>
    <t>10.220.37.192</t>
  </si>
  <si>
    <t>10.219.254.14</t>
  </si>
  <si>
    <t>10.219.254.16</t>
  </si>
  <si>
    <t>10.219.254.46</t>
  </si>
  <si>
    <t>10.219.254.48</t>
  </si>
  <si>
    <t>10.219.254.192</t>
  </si>
  <si>
    <t>10.219.254.224</t>
  </si>
  <si>
    <t>10.219.254.17</t>
  </si>
  <si>
    <t>10.219.254.18</t>
  </si>
  <si>
    <t>10.219.254.19</t>
  </si>
  <si>
    <t>10.219.254.49</t>
  </si>
  <si>
    <t>10.219.254.50</t>
  </si>
  <si>
    <t>10.219.254.51</t>
  </si>
  <si>
    <t>10.224.37.192</t>
  </si>
  <si>
    <t>10.220.37.197</t>
  </si>
  <si>
    <t>10.220.37.198</t>
  </si>
  <si>
    <t>10.220.37.205</t>
  </si>
  <si>
    <t>10.220.37.206</t>
  </si>
  <si>
    <t>10.220.37.208/30</t>
  </si>
  <si>
    <t>10.220.37.209</t>
  </si>
  <si>
    <t>10.220.37.210</t>
  </si>
  <si>
    <t>10.220.37.212/30</t>
  </si>
  <si>
    <t>10.220.37.213</t>
  </si>
  <si>
    <t>10.220.37.214</t>
  </si>
  <si>
    <t>10.220.37.216/30</t>
  </si>
  <si>
    <t>10.220.37.217</t>
  </si>
  <si>
    <t>10.220.37.218</t>
  </si>
  <si>
    <t>10.220.37.220/30</t>
  </si>
  <si>
    <t>10.220.37.221</t>
  </si>
  <si>
    <t>10.220.37.222</t>
  </si>
  <si>
    <t>10.220.37.224/30</t>
  </si>
  <si>
    <t>10.220.37.225</t>
  </si>
  <si>
    <t>10.220.37.226</t>
  </si>
  <si>
    <t>10.220.37.228/30</t>
  </si>
  <si>
    <t>10.220.37.229</t>
  </si>
  <si>
    <t>10.220.37.230</t>
  </si>
  <si>
    <t>10.226.37.197</t>
  </si>
  <si>
    <t>10.226.37.198</t>
  </si>
  <si>
    <t>10.226.37.205</t>
  </si>
  <si>
    <t>10.226.37.206</t>
  </si>
  <si>
    <t>10.226.37.208/30</t>
  </si>
  <si>
    <t>10.226.37.209</t>
  </si>
  <si>
    <t>10.226.37.210</t>
  </si>
  <si>
    <t>10.226.37.212/30</t>
  </si>
  <si>
    <t>10.226.37.213</t>
  </si>
  <si>
    <t>10.226.37.214</t>
  </si>
  <si>
    <t>10.226.37.216/30</t>
  </si>
  <si>
    <t>10.226.37.217</t>
  </si>
  <si>
    <t>10.226.37.218</t>
  </si>
  <si>
    <t>10.226.37.220/30</t>
  </si>
  <si>
    <t>10.226.37.221</t>
  </si>
  <si>
    <t>10.226.37.222</t>
  </si>
  <si>
    <t>10.226.37.224/30</t>
  </si>
  <si>
    <t>10.226.37.225</t>
  </si>
  <si>
    <t>10.226.37.226</t>
  </si>
  <si>
    <t>10.226.37.228/30</t>
  </si>
  <si>
    <t>10.226.37.229</t>
  </si>
  <si>
    <t>10.226.37.230</t>
  </si>
  <si>
    <t>10.224.37.197</t>
  </si>
  <si>
    <t>10.224.37.198</t>
  </si>
  <si>
    <t>10.219.254.64/30</t>
  </si>
  <si>
    <t>10.219.254.68/30</t>
  </si>
  <si>
    <t>10.219.254.72/30</t>
  </si>
  <si>
    <t>10.219.254.73</t>
  </si>
  <si>
    <t>10.219.254.74</t>
  </si>
  <si>
    <t>10.219.254.76/30</t>
  </si>
  <si>
    <t>10.219.254.77</t>
  </si>
  <si>
    <t>10.219.254.78</t>
  </si>
  <si>
    <t>10.219.254.80/30</t>
  </si>
  <si>
    <t>10.219.254.81</t>
  </si>
  <si>
    <t>10.219.254.82</t>
  </si>
  <si>
    <t>10.219.254.84/30</t>
  </si>
  <si>
    <t>10.219.254.85</t>
  </si>
  <si>
    <t>10.219.254.86</t>
  </si>
  <si>
    <t>10.219.254.88/30</t>
  </si>
  <si>
    <t>10.219.254.89</t>
  </si>
  <si>
    <t>10.219.254.90</t>
  </si>
  <si>
    <t>10.219.254.92/30</t>
  </si>
  <si>
    <t>10.219.254.93</t>
  </si>
  <si>
    <t>10.219.254.96/30</t>
  </si>
  <si>
    <t>10.219.254.100/30</t>
  </si>
  <si>
    <t>10.219.254.197</t>
  </si>
  <si>
    <t>10.219.254.198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</si>
  <si>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</si>
  <si>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</si>
  <si>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</si>
  <si>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</si>
  <si>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</si>
  <si>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</si>
  <si>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</si>
  <si>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</si>
  <si>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</si>
  <si>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</si>
  <si>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</si>
  <si>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</si>
  <si>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</si>
  <si>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</si>
  <si>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</si>
  <si>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</si>
  <si>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</si>
  <si>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</si>
  <si>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</si>
  <si>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</si>
  <si>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10.222.37.197</t>
  </si>
  <si>
    <t>10.222.37.198</t>
  </si>
  <si>
    <t>10.222.37.205</t>
  </si>
  <si>
    <t>10.222.37.206</t>
  </si>
  <si>
    <t>10.222.37.208/30</t>
  </si>
  <si>
    <t>10.222.37.209</t>
  </si>
  <si>
    <t>10.222.37.210</t>
  </si>
  <si>
    <t>10.222.37.212/30</t>
  </si>
  <si>
    <t>10.222.37.213</t>
  </si>
  <si>
    <t>10.222.37.214</t>
  </si>
  <si>
    <t>10.222.37.216/30</t>
  </si>
  <si>
    <t>10.222.37.217</t>
  </si>
  <si>
    <t>10.222.37.218</t>
  </si>
  <si>
    <t>10.222.37.220/30</t>
  </si>
  <si>
    <t>10.222.37.221</t>
  </si>
  <si>
    <t>10.222.37.222</t>
  </si>
  <si>
    <t>10.222.37.224/30</t>
  </si>
  <si>
    <t>10.222.37.225</t>
  </si>
  <si>
    <t>10.222.37.226</t>
  </si>
  <si>
    <t>10.222.37.228/30</t>
  </si>
  <si>
    <t>10.222.37.229</t>
  </si>
  <si>
    <t>10.222.37.230</t>
  </si>
  <si>
    <t>10.223.40.192/30</t>
  </si>
  <si>
    <t>10.223.40.193</t>
  </si>
  <si>
    <t>10.223.40.194</t>
  </si>
  <si>
    <t>10.223.40.196/30</t>
  </si>
  <si>
    <t>10.223.40.197</t>
  </si>
  <si>
    <t>10.223.40.198</t>
  </si>
  <si>
    <t>10.223.40.200/30</t>
  </si>
  <si>
    <t>10.223.40.201</t>
  </si>
  <si>
    <t>10.223.40.202</t>
  </si>
  <si>
    <t>10.223.40.204/30</t>
  </si>
  <si>
    <t>10.223.40.205</t>
  </si>
  <si>
    <t>10.223.40.206</t>
  </si>
  <si>
    <t>10.223.40.208/30</t>
  </si>
  <si>
    <t>10.223.40.209</t>
  </si>
  <si>
    <t>10.223.40.210</t>
  </si>
  <si>
    <t>10.223.40.212/30</t>
  </si>
  <si>
    <t>10.223.40.213</t>
  </si>
  <si>
    <t>10.223.40.214</t>
  </si>
  <si>
    <t>10.223.40.216/30</t>
  </si>
  <si>
    <t>10.223.40.217</t>
  </si>
  <si>
    <t>10.223.40.218</t>
  </si>
  <si>
    <t>10.223.40.220/30</t>
  </si>
  <si>
    <t>10.223.40.221</t>
  </si>
  <si>
    <t>10.223.40.222</t>
  </si>
  <si>
    <t>10.223.40.224/30</t>
  </si>
  <si>
    <t>10.223.40.225</t>
  </si>
  <si>
    <t>10.223.40.226</t>
  </si>
  <si>
    <t>10.223.40.228/30</t>
  </si>
  <si>
    <t>10.223.40.229</t>
  </si>
  <si>
    <t>10.223.40.230</t>
  </si>
  <si>
    <t>Te1/0/48.1241</t>
  </si>
  <si>
    <t>Te1/0/48.1242</t>
  </si>
  <si>
    <t>Te1/0/48.1243</t>
  </si>
  <si>
    <t>Te1/0/48.1244</t>
  </si>
  <si>
    <t>Te1/0/48.1245</t>
  </si>
  <si>
    <t>Te2/0/48.1241</t>
  </si>
  <si>
    <t>Te2/0/48.1242</t>
  </si>
  <si>
    <t>Te2/0/48.1243</t>
  </si>
  <si>
    <t>Te2/0/48.1244</t>
  </si>
  <si>
    <t>Te2/0/48.1245</t>
  </si>
  <si>
    <t>NSK-TMS-1-1</t>
  </si>
  <si>
    <t>SSR1NSK</t>
  </si>
  <si>
    <t>SSR2NSK</t>
  </si>
  <si>
    <t>NSK-TMS-2-1</t>
  </si>
  <si>
    <t>SSR3NSK</t>
  </si>
  <si>
    <t>SSR4NSK</t>
  </si>
  <si>
    <t>10.223.40.192</t>
  </si>
  <si>
    <t>10.221.40.192</t>
  </si>
  <si>
    <t>Site</t>
  </si>
  <si>
    <t>Site1</t>
  </si>
  <si>
    <t>Site2</t>
  </si>
  <si>
    <t>Host</t>
  </si>
  <si>
    <t>VM</t>
  </si>
  <si>
    <t>Interface</t>
  </si>
  <si>
    <t>subnet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</si>
  <si>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</si>
  <si>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</si>
  <si>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</si>
  <si>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</si>
  <si>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</si>
  <si>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</si>
  <si>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</si>
  <si>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</si>
  <si>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</si>
  <si>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</si>
  <si>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</si>
  <si>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</si>
  <si>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</si>
  <si>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</si>
  <si>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</si>
  <si>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</si>
  <si>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</si>
  <si>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</si>
  <si>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</si>
  <si>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</si>
  <si>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</si>
  <si>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</si>
  <si>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</si>
  <si>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</si>
  <si>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</si>
  <si>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</si>
  <si>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</si>
  <si>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</si>
  <si>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</si>
  <si>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</si>
  <si>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10.226.40.192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</si>
  <si>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</si>
  <si>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</si>
  <si>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</si>
  <si>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</si>
  <si>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</si>
  <si>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</si>
  <si>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</si>
  <si>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</si>
  <si>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</si>
  <si>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</si>
  <si>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</si>
  <si>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</si>
  <si>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</si>
  <si>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</si>
  <si>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</si>
  <si>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</si>
  <si>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</si>
  <si>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</si>
  <si>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</si>
  <si>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</si>
  <si>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</si>
  <si>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</si>
  <si>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</si>
  <si>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</si>
  <si>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</si>
  <si>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</si>
  <si>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</si>
  <si>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</si>
  <si>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</si>
  <si>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</si>
  <si>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SR3_EKT</t>
  </si>
  <si>
    <t>SR4_EKT</t>
  </si>
  <si>
    <t>SR2_EKT</t>
  </si>
  <si>
    <t>SR1_EKT</t>
  </si>
  <si>
    <t>MOS-TMS-1-1</t>
  </si>
  <si>
    <t>MOS-TMS-2-1</t>
  </si>
  <si>
    <t>SPB-TMS-1-1</t>
  </si>
  <si>
    <t>SPB-TMS-2-1</t>
  </si>
  <si>
    <t>NIN-TMS-1-1</t>
  </si>
  <si>
    <t>NIN-TMS-2-1</t>
  </si>
  <si>
    <t>EKT-TMS-1-1</t>
  </si>
  <si>
    <t>EKT-TMS-2-1</t>
  </si>
  <si>
    <t>ROS-TMS-1-1</t>
  </si>
  <si>
    <t>ROS-TMS-2-1</t>
  </si>
  <si>
    <t>Перечень IP-интерфейсов серверов</t>
  </si>
  <si>
    <t>10.220.37.4</t>
  </si>
  <si>
    <t>10.220.37.5</t>
  </si>
  <si>
    <t>10.220.37.6</t>
  </si>
  <si>
    <t>10.220.37.41</t>
  </si>
  <si>
    <t>10.219.254.13</t>
  </si>
  <si>
    <t>10.219.254.29</t>
  </si>
  <si>
    <t>10.219.254.45</t>
  </si>
  <si>
    <t>10.219.254.61</t>
  </si>
  <si>
    <t>10.219.254.37</t>
  </si>
  <si>
    <t>psm01.nin (VRRP VIP)</t>
  </si>
  <si>
    <t>psm02.nin (VRRP VIP)</t>
  </si>
  <si>
    <t>10.228.254.4</t>
  </si>
  <si>
    <t>10.222.38.141</t>
  </si>
  <si>
    <t>10.222.38.143</t>
  </si>
  <si>
    <t>10.223.39.141</t>
  </si>
  <si>
    <t>10.223.39.143</t>
  </si>
  <si>
    <t>psm01.nsk (VRRP VIP)</t>
  </si>
  <si>
    <t>psm02.nsk (VRRP VIP)</t>
  </si>
  <si>
    <t>10.222.37.4</t>
  </si>
  <si>
    <t>10.222.37.20</t>
  </si>
  <si>
    <t>10.226.38.141</t>
  </si>
  <si>
    <t>10.226.38.143</t>
  </si>
  <si>
    <t>10.226.39.141</t>
  </si>
  <si>
    <t>10.226.39.143</t>
  </si>
  <si>
    <t>psm01.spb (VRRP VIP)</t>
  </si>
  <si>
    <t>psm02.spb (VRRP VIP)</t>
  </si>
  <si>
    <t>10.226.37.4</t>
  </si>
  <si>
    <t>10.226.37.21</t>
  </si>
  <si>
    <t>10.226.37.22</t>
  </si>
  <si>
    <t>10.220.38.19</t>
  </si>
  <si>
    <t>10.220.38.20</t>
  </si>
  <si>
    <t>10.220.38.21</t>
  </si>
  <si>
    <t>10.220.38.22</t>
  </si>
  <si>
    <t>10.220.38.23</t>
  </si>
  <si>
    <t>10.220.38.24</t>
  </si>
  <si>
    <t>10.220.38.25</t>
  </si>
  <si>
    <t>10.220.38.26</t>
  </si>
  <si>
    <t>10.220.38.27</t>
  </si>
  <si>
    <t>10.220.38.28</t>
  </si>
  <si>
    <t>10.220.38.29</t>
  </si>
  <si>
    <t>10.220.38.30</t>
  </si>
  <si>
    <t>10.220.38.83</t>
  </si>
  <si>
    <t>10.220.38.84</t>
  </si>
  <si>
    <t>10.220.38.85</t>
  </si>
  <si>
    <t>10.220.38.86</t>
  </si>
  <si>
    <t>10.220.38.87</t>
  </si>
  <si>
    <t>10.220.38.88</t>
  </si>
  <si>
    <t>10.220.38.89</t>
  </si>
  <si>
    <t>10.220.38.90</t>
  </si>
  <si>
    <t>10.220.38.91</t>
  </si>
  <si>
    <t>10.220.38.92</t>
  </si>
  <si>
    <t>10.220.38.93</t>
  </si>
  <si>
    <t>10.220.38.94</t>
  </si>
  <si>
    <t>10.221.39.19</t>
  </si>
  <si>
    <t>10.221.39.20</t>
  </si>
  <si>
    <t>10.221.39.21</t>
  </si>
  <si>
    <t>10.221.39.22</t>
  </si>
  <si>
    <t>10.221.39.23</t>
  </si>
  <si>
    <t>10.221.39.24</t>
  </si>
  <si>
    <t>10.221.39.25</t>
  </si>
  <si>
    <t>10.221.39.26</t>
  </si>
  <si>
    <t>10.221.39.27</t>
  </si>
  <si>
    <t>10.221.39.28</t>
  </si>
  <si>
    <t>10.221.39.29</t>
  </si>
  <si>
    <t>10.221.39.30</t>
  </si>
  <si>
    <t>10.221.39.83</t>
  </si>
  <si>
    <t>10.221.39.84</t>
  </si>
  <si>
    <t>10.221.39.85</t>
  </si>
  <si>
    <t>10.221.39.86</t>
  </si>
  <si>
    <t>10.221.39.87</t>
  </si>
  <si>
    <t>10.221.39.88</t>
  </si>
  <si>
    <t>10.221.39.89</t>
  </si>
  <si>
    <t>10.221.39.90</t>
  </si>
  <si>
    <t>10.221.39.91</t>
  </si>
  <si>
    <t>10.221.39.92</t>
  </si>
  <si>
    <t>10.221.39.93</t>
  </si>
  <si>
    <t>10.221.39.94</t>
  </si>
  <si>
    <t>10.220.38.160</t>
  </si>
  <si>
    <t>10.220.38.161</t>
  </si>
  <si>
    <t>10.220.38.162</t>
  </si>
  <si>
    <t>10.220.38.163</t>
  </si>
  <si>
    <t>10.220.38.164</t>
  </si>
  <si>
    <t>10.220.38.165</t>
  </si>
  <si>
    <t>10.220.38.166</t>
  </si>
  <si>
    <t>10.220.38.176</t>
  </si>
  <si>
    <t>10.220.38.177</t>
  </si>
  <si>
    <t>10.220.38.178</t>
  </si>
  <si>
    <t>10.220.38.179</t>
  </si>
  <si>
    <t>10.220.38.180</t>
  </si>
  <si>
    <t>10.220.38.181</t>
  </si>
  <si>
    <t>10.220.38.185</t>
  </si>
  <si>
    <t>10.220.38.186</t>
  </si>
  <si>
    <t>10.220.38.187</t>
  </si>
  <si>
    <t>10.221.39.160</t>
  </si>
  <si>
    <t>10.221.39.161</t>
  </si>
  <si>
    <t>10.221.39.162</t>
  </si>
  <si>
    <t>10.221.39.163</t>
  </si>
  <si>
    <t>10.221.39.164</t>
  </si>
  <si>
    <t>10.221.39.165</t>
  </si>
  <si>
    <t>10.221.39.166</t>
  </si>
  <si>
    <t>10.221.39.176</t>
  </si>
  <si>
    <t>10.221.39.177</t>
  </si>
  <si>
    <t>10.221.39.178</t>
  </si>
  <si>
    <t>10.221.39.179</t>
  </si>
  <si>
    <t>10.221.39.180</t>
  </si>
  <si>
    <t>10.221.39.181</t>
  </si>
  <si>
    <t>10.221.39.185</t>
  </si>
  <si>
    <t>10.221.39.186</t>
  </si>
  <si>
    <t>10.221.39.187</t>
  </si>
  <si>
    <t>10.220.38.209</t>
  </si>
  <si>
    <t>10.220.38.210</t>
  </si>
  <si>
    <t>10.220.38.211</t>
  </si>
  <si>
    <t>10.220.38.212</t>
  </si>
  <si>
    <t>10.220.38.231</t>
  </si>
  <si>
    <t>10.220.38.232</t>
  </si>
  <si>
    <t>10.220.38.233</t>
  </si>
  <si>
    <t>10.220.38.234</t>
  </si>
  <si>
    <t>10.220.38.235</t>
  </si>
  <si>
    <t>10.220.38.236</t>
  </si>
  <si>
    <t>10.220.38.237</t>
  </si>
  <si>
    <t>10.221.39.209</t>
  </si>
  <si>
    <t>10.221.39.210</t>
  </si>
  <si>
    <t>10.221.39.211</t>
  </si>
  <si>
    <t>10.221.39.212</t>
  </si>
  <si>
    <t>10.221.39.231</t>
  </si>
  <si>
    <t>10.221.39.232</t>
  </si>
  <si>
    <t>10.221.39.233</t>
  </si>
  <si>
    <t>10.221.39.234</t>
  </si>
  <si>
    <t>10.221.39.235</t>
  </si>
  <si>
    <t>10.221.39.236</t>
  </si>
  <si>
    <t>10.221.39.237</t>
  </si>
  <si>
    <t>10.221.40.0</t>
  </si>
  <si>
    <t>10.221.40.62</t>
  </si>
  <si>
    <t>10.220.37.64</t>
  </si>
  <si>
    <t>10.220.37.126</t>
  </si>
  <si>
    <t>10.221.40.64</t>
  </si>
  <si>
    <t>10.221.40.126</t>
  </si>
  <si>
    <t>10.220.37.7</t>
  </si>
  <si>
    <t>10.220.37.8</t>
  </si>
  <si>
    <t>10.220.37.9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</si>
  <si>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</si>
  <si>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</si>
  <si>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</si>
  <si>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</si>
  <si>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</si>
  <si>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</si>
  <si>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</si>
  <si>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</si>
  <si>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</si>
  <si>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10.221.40.1</t>
  </si>
  <si>
    <t>10.221.40.2</t>
  </si>
  <si>
    <t>10.221.40.3</t>
  </si>
  <si>
    <t>10.221.40.4</t>
  </si>
  <si>
    <t>10.221.40.5</t>
  </si>
  <si>
    <t>10.221.40.6</t>
  </si>
  <si>
    <t>10.221.40.7</t>
  </si>
  <si>
    <t>10.221.40.8</t>
  </si>
  <si>
    <t>10.221.40.9</t>
  </si>
  <si>
    <t>10.221.40.41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</si>
  <si>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</si>
  <si>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</si>
  <si>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</si>
  <si>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</si>
  <si>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</si>
  <si>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</si>
  <si>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</si>
  <si>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</si>
  <si>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</si>
  <si>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IP-subnet</t>
  </si>
  <si>
    <t>Mask</t>
  </si>
  <si>
    <t>Gateway</t>
  </si>
  <si>
    <t>Префикс</t>
  </si>
  <si>
    <t>VLAN NAME</t>
  </si>
  <si>
    <t>Площадка1, пр. Театральный, д.60Г</t>
  </si>
  <si>
    <t>Площадка2, пр. Театральный, д.60</t>
  </si>
  <si>
    <t>Площадка1, ул. Станционная, 30а, корпус 3</t>
  </si>
  <si>
    <t>Площадка2, ул. Станционная, 60-1, корпус 83</t>
  </si>
  <si>
    <t>psm01.ros (VRRP VIP)</t>
  </si>
  <si>
    <t>psm02.ros (VRRP VIP)</t>
  </si>
  <si>
    <t>10.219.254.4</t>
  </si>
  <si>
    <t>10.219.254.5</t>
  </si>
  <si>
    <t>10.219.254.6</t>
  </si>
  <si>
    <t>10.219.254.20</t>
  </si>
  <si>
    <t>10.219.254.21</t>
  </si>
  <si>
    <t>10.219.254.22</t>
  </si>
  <si>
    <t>10.219.253.142</t>
  </si>
  <si>
    <t>10.219.252.142</t>
  </si>
  <si>
    <t>10.219.254.38</t>
  </si>
  <si>
    <t>10.219.254.39</t>
  </si>
  <si>
    <t>10.219.254.40</t>
  </si>
  <si>
    <t>10.219.254.41</t>
  </si>
  <si>
    <t>10.219.254.42</t>
  </si>
  <si>
    <t>10.219.254.52</t>
  </si>
  <si>
    <t>10.219.254.53</t>
  </si>
  <si>
    <t>10.219.254.54</t>
  </si>
  <si>
    <t>10.224.38.13</t>
  </si>
  <si>
    <t>10.224.38.14</t>
  </si>
  <si>
    <t>10.224.38.15</t>
  </si>
  <si>
    <t>10.224.38.16</t>
  </si>
  <si>
    <t>10.224.38.17</t>
  </si>
  <si>
    <t>10.224.38.18</t>
  </si>
  <si>
    <t>10.224.38.77</t>
  </si>
  <si>
    <t>10.224.38.78</t>
  </si>
  <si>
    <t>10.224.38.79</t>
  </si>
  <si>
    <t>10.224.38.80</t>
  </si>
  <si>
    <t>10.224.38.81</t>
  </si>
  <si>
    <t>10.224.38.82</t>
  </si>
  <si>
    <t>10.224.38.160</t>
  </si>
  <si>
    <t>10.224.38.161</t>
  </si>
  <si>
    <t>10.224.38.162</t>
  </si>
  <si>
    <t>10.224.38.163</t>
  </si>
  <si>
    <t>10.224.38.185</t>
  </si>
  <si>
    <t>10.228.253.13</t>
  </si>
  <si>
    <t>10.228.253.14</t>
  </si>
  <si>
    <t>10.228.253.15</t>
  </si>
  <si>
    <t>10.228.253.16</t>
  </si>
  <si>
    <t>10.228.253.17</t>
  </si>
  <si>
    <t>10.228.253.18</t>
  </si>
  <si>
    <t>10.228.253.77</t>
  </si>
  <si>
    <t>10.228.253.78</t>
  </si>
  <si>
    <t>10.228.253.79</t>
  </si>
  <si>
    <t>10.228.253.80</t>
  </si>
  <si>
    <t>10.228.253.81</t>
  </si>
  <si>
    <t>10.228.253.82</t>
  </si>
  <si>
    <t>psm01.ekt (VRRP VIP)</t>
  </si>
  <si>
    <t>psm02.ekt (VRRP VIP)</t>
  </si>
  <si>
    <t>10.224.37.4</t>
  </si>
  <si>
    <t>10.222.38.13</t>
  </si>
  <si>
    <t>10.222.38.14</t>
  </si>
  <si>
    <t>10.222.38.15</t>
  </si>
  <si>
    <t>10.222.38.16</t>
  </si>
  <si>
    <t>10.222.38.17</t>
  </si>
  <si>
    <t>10.222.38.18</t>
  </si>
  <si>
    <t>10.222.38.19</t>
  </si>
  <si>
    <t>10.222.38.20</t>
  </si>
  <si>
    <t>10.222.38.21</t>
  </si>
  <si>
    <t>10.222.38.22</t>
  </si>
  <si>
    <t>10.222.38.23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</si>
  <si>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</si>
  <si>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</si>
  <si>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</si>
  <si>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</si>
  <si>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</si>
  <si>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</si>
  <si>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</si>
  <si>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</si>
  <si>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</si>
  <si>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</si>
  <si>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</si>
  <si>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10.223.39.13</t>
  </si>
  <si>
    <t>10.223.39.14</t>
  </si>
  <si>
    <t>10.223.39.15</t>
  </si>
  <si>
    <t>10.223.39.16</t>
  </si>
  <si>
    <t>10.223.39.17</t>
  </si>
  <si>
    <t>10.223.39.18</t>
  </si>
  <si>
    <t>10.223.39.19</t>
  </si>
  <si>
    <t>10.223.39.20</t>
  </si>
  <si>
    <t>10.223.39.21</t>
  </si>
  <si>
    <t>10.223.39.22</t>
  </si>
  <si>
    <t>10.223.39.23</t>
  </si>
  <si>
    <t>10.223.39.77</t>
  </si>
  <si>
    <t>10.223.39.78</t>
  </si>
  <si>
    <t>10.223.39.79</t>
  </si>
  <si>
    <t>10.223.39.80</t>
  </si>
  <si>
    <t>10.223.39.81</t>
  </si>
  <si>
    <t>10.223.39.82</t>
  </si>
  <si>
    <t>10.223.39.83</t>
  </si>
  <si>
    <t>10.223.39.84</t>
  </si>
  <si>
    <t>10.223.39.85</t>
  </si>
  <si>
    <t>10.223.39.86</t>
  </si>
  <si>
    <t>10.223.39.87</t>
  </si>
  <si>
    <t>10.222.38.144</t>
  </si>
  <si>
    <t>10.222.38.145</t>
  </si>
  <si>
    <t>10.222.38.146</t>
  </si>
  <si>
    <t>10.222.38.147</t>
  </si>
  <si>
    <t>10.222.38.148</t>
  </si>
  <si>
    <t>10.222.38.149</t>
  </si>
  <si>
    <t>10.222.38.150</t>
  </si>
  <si>
    <t>10.222.38.151</t>
  </si>
  <si>
    <t>10.222.38.152</t>
  </si>
  <si>
    <t>10.222.38.153</t>
  </si>
  <si>
    <t>10.222.38.154</t>
  </si>
  <si>
    <t>10.223.39.144</t>
  </si>
  <si>
    <t>10.223.39.145</t>
  </si>
  <si>
    <t>10.223.39.146</t>
  </si>
  <si>
    <t>10.223.39.147</t>
  </si>
  <si>
    <t>10.223.39.148</t>
  </si>
  <si>
    <t>10.223.39.149</t>
  </si>
  <si>
    <t>10.223.39.150</t>
  </si>
  <si>
    <t>10.223.39.151</t>
  </si>
  <si>
    <t>10.223.39.152</t>
  </si>
  <si>
    <t>10.223.39.153</t>
  </si>
  <si>
    <t>10.223.39.154</t>
  </si>
  <si>
    <t>10.222.38.204</t>
  </si>
  <si>
    <t>10.222.38.205</t>
  </si>
  <si>
    <t>10.222.38.206</t>
  </si>
  <si>
    <t>10.222.38.207</t>
  </si>
  <si>
    <t>10.222.38.208</t>
  </si>
  <si>
    <t>10.222.38.209</t>
  </si>
  <si>
    <t>10.222.38.210</t>
  </si>
  <si>
    <t>10.222.38.211</t>
  </si>
  <si>
    <t>10.222.38.212</t>
  </si>
  <si>
    <t>10.222.38.213</t>
  </si>
  <si>
    <t>10.222.38.214</t>
  </si>
  <si>
    <t>10.223.39.204</t>
  </si>
  <si>
    <t>10.223.39.205</t>
  </si>
  <si>
    <t>10.223.39.206</t>
  </si>
  <si>
    <t>10.223.39.207</t>
  </si>
  <si>
    <t>10.223.39.208</t>
  </si>
  <si>
    <t>10.223.39.209</t>
  </si>
  <si>
    <t>10.223.39.210</t>
  </si>
  <si>
    <t>10.223.39.211</t>
  </si>
  <si>
    <t>10.223.39.212</t>
  </si>
  <si>
    <t>10.223.39.213</t>
  </si>
  <si>
    <t>10.223.39.214</t>
  </si>
  <si>
    <t>psm03.nsk (VRRP VIP)</t>
  </si>
  <si>
    <t>psm04.nsk (VRRP VIP)</t>
  </si>
  <si>
    <t>10.222.37.224</t>
  </si>
  <si>
    <t>10.222.37.254</t>
  </si>
  <si>
    <t>psm03.spb (VRRP VIP)</t>
  </si>
  <si>
    <t>psm04.spb (VRRP VIP)</t>
  </si>
  <si>
    <t>10.226.37.23</t>
  </si>
  <si>
    <t>psm03.nin (VRRP VIP)</t>
  </si>
  <si>
    <t>psm04.nin (VRRP VIP)</t>
  </si>
  <si>
    <t>10.228.254.128</t>
  </si>
  <si>
    <t>10.228.250.0</t>
  </si>
  <si>
    <t>10.228.250.30</t>
  </si>
  <si>
    <t>10.228.250.32</t>
  </si>
  <si>
    <t>10.228.250.62</t>
  </si>
  <si>
    <t>10.228.250.64</t>
  </si>
  <si>
    <t>10.228.250.94</t>
  </si>
  <si>
    <t>10.228.250.93</t>
  </si>
  <si>
    <t>10.228.250.96</t>
  </si>
  <si>
    <t>10.228.250.126</t>
  </si>
  <si>
    <t>10.228.250.128</t>
  </si>
  <si>
    <t>Provisioning</t>
  </si>
  <si>
    <t>10.228.250.196</t>
  </si>
  <si>
    <t>10.228.250.192</t>
  </si>
  <si>
    <t>10.228.250.190</t>
  </si>
  <si>
    <t>10.228.250.254</t>
  </si>
  <si>
    <t>ClusterSync</t>
  </si>
  <si>
    <t>10.228.250.1</t>
  </si>
  <si>
    <t>10.228.250.2</t>
  </si>
  <si>
    <t>10.228.250.3</t>
  </si>
  <si>
    <t>10.228.250.4</t>
  </si>
  <si>
    <t>10.228.250.5</t>
  </si>
  <si>
    <t>10.228.250.6</t>
  </si>
  <si>
    <t>10.228.250.7</t>
  </si>
  <si>
    <t>10.228.250.8</t>
  </si>
  <si>
    <t>10.228.250.9</t>
  </si>
  <si>
    <t>10.228.250.10</t>
  </si>
  <si>
    <t>10.228.250.11</t>
  </si>
  <si>
    <t>10.228.250.12</t>
  </si>
  <si>
    <t>10.228.250.33</t>
  </si>
  <si>
    <t>10.228.250.34</t>
  </si>
  <si>
    <t>10.228.250.35</t>
  </si>
  <si>
    <t>10.228.250.36</t>
  </si>
  <si>
    <t>10.228.250.37</t>
  </si>
  <si>
    <t>10.228.250.38</t>
  </si>
  <si>
    <t>10.228.250.39</t>
  </si>
  <si>
    <t>10.228.250.40</t>
  </si>
  <si>
    <t>10.228.250.41</t>
  </si>
  <si>
    <t>10.228.250.42</t>
  </si>
  <si>
    <t>10.228.250.43</t>
  </si>
  <si>
    <t>10.228.250.44</t>
  </si>
  <si>
    <t>10.228.250.89</t>
  </si>
  <si>
    <t>10.228.250.90</t>
  </si>
  <si>
    <t>10.228.250.97</t>
  </si>
  <si>
    <t>10.228.250.98</t>
  </si>
  <si>
    <t>10.228.250.99</t>
  </si>
  <si>
    <t>10.228.250.129</t>
  </si>
  <si>
    <t>10.228.250.130</t>
  </si>
  <si>
    <t>10.228.250.131</t>
  </si>
  <si>
    <t>10.228.250.132</t>
  </si>
  <si>
    <t>10.228.250.133</t>
  </si>
  <si>
    <t>10.228.250.134</t>
  </si>
  <si>
    <t>10.228.250.135</t>
  </si>
  <si>
    <t>10.228.250.136</t>
  </si>
  <si>
    <t>10.228.250.193</t>
  </si>
  <si>
    <t>10.228.250.194</t>
  </si>
  <si>
    <t>10.228.250.195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</si>
  <si>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</si>
  <si>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</si>
  <si>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</si>
  <si>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</si>
  <si>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</si>
  <si>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</si>
  <si>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</si>
  <si>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</si>
  <si>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vl341</t>
  </si>
  <si>
    <t>vl342</t>
  </si>
  <si>
    <t>vl343</t>
  </si>
  <si>
    <t>vl344</t>
  </si>
  <si>
    <t>Intersite L3-links</t>
  </si>
  <si>
    <t>10.228.254.129</t>
  </si>
  <si>
    <t>10.228.254.133</t>
  </si>
  <si>
    <t>10.228.254.137</t>
  </si>
  <si>
    <t>10.228.254.130</t>
  </si>
  <si>
    <t>10.228.254.134</t>
  </si>
  <si>
    <t>10.228.254.138</t>
  </si>
  <si>
    <t>Intersite eBGP</t>
  </si>
  <si>
    <t>10.228.250.65</t>
  </si>
  <si>
    <t>10.228.250.66</t>
  </si>
  <si>
    <t>10.228.250.67</t>
  </si>
  <si>
    <t>10.228.250.68</t>
  </si>
  <si>
    <t>10.228.250.69</t>
  </si>
  <si>
    <t>10.228.250.70</t>
  </si>
  <si>
    <t>10.228.250.71</t>
  </si>
  <si>
    <t>10.228.250.72</t>
  </si>
  <si>
    <t>10.228.250.73</t>
  </si>
  <si>
    <t>10.228.250.74</t>
  </si>
  <si>
    <t>10.228.250.75</t>
  </si>
  <si>
    <t>10.228.250.76</t>
  </si>
  <si>
    <t>10.222.39.0</t>
  </si>
  <si>
    <t>10.222.39.32</t>
  </si>
  <si>
    <t>10.222.39.64</t>
  </si>
  <si>
    <t>10.222.39.96</t>
  </si>
  <si>
    <t>10.222.39.30</t>
  </si>
  <si>
    <t>10.222.39.62</t>
  </si>
  <si>
    <t>10.222.39.94</t>
  </si>
  <si>
    <t>10.222.39.126</t>
  </si>
  <si>
    <t>10.222.39.29</t>
  </si>
  <si>
    <t>10.222.39.61</t>
  </si>
  <si>
    <t>10.222.39.93</t>
  </si>
  <si>
    <t>10.222.39.125</t>
  </si>
  <si>
    <t>10.222.39.128</t>
  </si>
  <si>
    <t>10.222.39.190</t>
  </si>
  <si>
    <t>10.222.39.192</t>
  </si>
  <si>
    <t>10.222.39.254</t>
  </si>
  <si>
    <t>10.222.37.64</t>
  </si>
  <si>
    <t>10.222.37.128</t>
  </si>
  <si>
    <t>10.223.37.0</t>
  </si>
  <si>
    <t>10.222.39.1</t>
  </si>
  <si>
    <t>10.222.39.2</t>
  </si>
  <si>
    <t>10.222.39.3</t>
  </si>
  <si>
    <t>10.222.39.4</t>
  </si>
  <si>
    <t>10.222.39.5</t>
  </si>
  <si>
    <t>10.222.39.6</t>
  </si>
  <si>
    <t>10.222.39.7</t>
  </si>
  <si>
    <t>10.222.39.8</t>
  </si>
  <si>
    <t>10.222.39.9</t>
  </si>
  <si>
    <t>10.222.39.10</t>
  </si>
  <si>
    <t>10.222.39.11</t>
  </si>
  <si>
    <t>10.222.39.12</t>
  </si>
  <si>
    <t>10.222.39.33</t>
  </si>
  <si>
    <t>10.222.39.34</t>
  </si>
  <si>
    <t>10.222.39.35</t>
  </si>
  <si>
    <t>10.222.39.36</t>
  </si>
  <si>
    <t>10.222.39.37</t>
  </si>
  <si>
    <t>10.222.39.38</t>
  </si>
  <si>
    <t>10.222.39.39</t>
  </si>
  <si>
    <t>10.222.39.40</t>
  </si>
  <si>
    <t>10.222.39.41</t>
  </si>
  <si>
    <t>10.222.39.42</t>
  </si>
  <si>
    <t>10.222.39.43</t>
  </si>
  <si>
    <t>10.222.39.44</t>
  </si>
  <si>
    <t>10.222.39.65</t>
  </si>
  <si>
    <t>10.222.39.66</t>
  </si>
  <si>
    <t>10.222.39.67</t>
  </si>
  <si>
    <t>10.222.39.68</t>
  </si>
  <si>
    <t>10.222.39.69</t>
  </si>
  <si>
    <t>10.222.39.70</t>
  </si>
  <si>
    <t>10.222.39.71</t>
  </si>
  <si>
    <t>10.222.39.72</t>
  </si>
  <si>
    <t>10.222.39.73</t>
  </si>
  <si>
    <t>10.222.39.74</t>
  </si>
  <si>
    <t>10.222.39.75</t>
  </si>
  <si>
    <t>10.222.39.76</t>
  </si>
  <si>
    <t>10.222.39.89</t>
  </si>
  <si>
    <t>10.222.39.90</t>
  </si>
  <si>
    <t>10.222.39.97</t>
  </si>
  <si>
    <t>10.222.39.98</t>
  </si>
  <si>
    <t>10.222.39.99</t>
  </si>
  <si>
    <t>10.222.39.100</t>
  </si>
  <si>
    <t>10.222.39.101</t>
  </si>
  <si>
    <t>10.222.39.102</t>
  </si>
  <si>
    <t>10.222.39.103</t>
  </si>
  <si>
    <t>10.222.39.104</t>
  </si>
  <si>
    <t>10.222.39.105</t>
  </si>
  <si>
    <t>10.222.39.106</t>
  </si>
  <si>
    <t>10.222.39.107</t>
  </si>
  <si>
    <t>10.222.39.108</t>
  </si>
  <si>
    <t>10.222.39.129</t>
  </si>
  <si>
    <t>10.222.39.130</t>
  </si>
  <si>
    <t>10.222.39.131</t>
  </si>
  <si>
    <t>10.222.39.132</t>
  </si>
  <si>
    <t>10.222.39.133</t>
  </si>
  <si>
    <t>10.222.39.134</t>
  </si>
  <si>
    <t>10.222.39.135</t>
  </si>
  <si>
    <t>10.222.39.136</t>
  </si>
  <si>
    <t>10.222.39.137</t>
  </si>
  <si>
    <t>10.222.39.138</t>
  </si>
  <si>
    <t>10.222.39.139</t>
  </si>
  <si>
    <t>10.222.39.140</t>
  </si>
  <si>
    <t>10.222.39.141</t>
  </si>
  <si>
    <t>10.222.39.142</t>
  </si>
  <si>
    <t>10.222.39.143</t>
  </si>
  <si>
    <t>10.222.39.144</t>
  </si>
  <si>
    <t>10.222.39.145</t>
  </si>
  <si>
    <t>10.222.39.146</t>
  </si>
  <si>
    <t>10.222.39.147</t>
  </si>
  <si>
    <t>10.222.39.148</t>
  </si>
  <si>
    <t>10.222.39.149</t>
  </si>
  <si>
    <t>10.222.39.193</t>
  </si>
  <si>
    <t>10.222.39.194</t>
  </si>
  <si>
    <t>10.222.39.195</t>
  </si>
  <si>
    <t>10.222.39.196</t>
  </si>
  <si>
    <t>10.222.39.197</t>
  </si>
  <si>
    <t>10.222.39.198</t>
  </si>
  <si>
    <t>10.222.39.199</t>
  </si>
  <si>
    <t>10.222.39.200</t>
  </si>
  <si>
    <t>10.222.39.201</t>
  </si>
  <si>
    <t>10.222.39.202</t>
  </si>
  <si>
    <t>10.222.39.203</t>
  </si>
  <si>
    <t>10.222.39.204</t>
  </si>
  <si>
    <t>10.222.39.205</t>
  </si>
  <si>
    <t>10.222.39.206</t>
  </si>
  <si>
    <t>10.222.39.207</t>
  </si>
  <si>
    <t>10.222.39.208</t>
  </si>
  <si>
    <t>10.222.39.209</t>
  </si>
  <si>
    <t>10.222.39.210</t>
  </si>
  <si>
    <t>10.222.39.211</t>
  </si>
  <si>
    <t>10.222.39.212</t>
  </si>
  <si>
    <t>10.222.39.213</t>
  </si>
  <si>
    <t>10.222.37.248/30</t>
  </si>
  <si>
    <t>10.222.37.252/30</t>
  </si>
  <si>
    <t>10.223.40.248/30</t>
  </si>
  <si>
    <t>10.223.40.252/30</t>
  </si>
  <si>
    <t>Saint-Petersburg</t>
  </si>
  <si>
    <t>Moscow</t>
  </si>
  <si>
    <t>Rostov-on-Don</t>
  </si>
  <si>
    <t>Nizhny Novgorod</t>
  </si>
  <si>
    <t>Ekaterinburg</t>
  </si>
  <si>
    <t>Novosibirsk</t>
  </si>
  <si>
    <t>Prefix</t>
  </si>
  <si>
    <t>reserv</t>
  </si>
  <si>
    <t>Site1, ул. Тургенева, 13а</t>
  </si>
  <si>
    <t>Site2, ул. Гагарина, 166</t>
  </si>
  <si>
    <t>Site1, ул. Станционная, 30а, корпус 3</t>
  </si>
  <si>
    <t>Site2, ул. Станционная, 60-1, корпус 83</t>
  </si>
  <si>
    <t>10.222.37.249</t>
  </si>
  <si>
    <t>10.222.37.250</t>
  </si>
  <si>
    <t>10.222.37.253</t>
  </si>
  <si>
    <t>10.223.40.249</t>
  </si>
  <si>
    <t>10.223.40.250</t>
  </si>
  <si>
    <t>10.223.40.253</t>
  </si>
  <si>
    <t>10.223.40.254</t>
  </si>
  <si>
    <t>10.228.254.5</t>
  </si>
  <si>
    <t>10.228.254.6</t>
  </si>
  <si>
    <t>10.228.254.7</t>
  </si>
  <si>
    <t>10.228.254.8</t>
  </si>
  <si>
    <t>10.222.37.5</t>
  </si>
  <si>
    <t>10.222.37.6</t>
  </si>
  <si>
    <t>10.222.37.7</t>
  </si>
  <si>
    <t>10.222.37.8</t>
  </si>
  <si>
    <t>10.222.37.21</t>
  </si>
  <si>
    <t>10.222.37.22</t>
  </si>
  <si>
    <t>10.222.37.23</t>
  </si>
  <si>
    <t>10.222.37.24</t>
  </si>
  <si>
    <t>10.222.38.155</t>
  </si>
  <si>
    <t>10.223.39.155</t>
  </si>
  <si>
    <t>10.224.37.254</t>
  </si>
  <si>
    <t>10.224.37.64</t>
  </si>
  <si>
    <t>10.224.37.128</t>
  </si>
  <si>
    <t>FlowControl NAT1(2)</t>
  </si>
  <si>
    <t>FlowControl NAT3(4)</t>
  </si>
  <si>
    <t>FlowControl NAT5(6)</t>
  </si>
  <si>
    <t>FlowControl NAT7(8)</t>
  </si>
  <si>
    <t>Site1, Chapaeva, 12, 3 fl.</t>
  </si>
  <si>
    <t>Site2, Sibirskiy trakt, 8v, 4 fl.</t>
  </si>
  <si>
    <t>Link subnets</t>
  </si>
  <si>
    <t>psm03.ekt (VRRP VIP)</t>
  </si>
  <si>
    <t>psm04.ekt (VRRP VIP)</t>
  </si>
  <si>
    <t>10.224.37.65</t>
  </si>
  <si>
    <t>10.224.37.126</t>
  </si>
  <si>
    <t>10.224.37.66</t>
  </si>
  <si>
    <t>10.224.37.67</t>
  </si>
  <si>
    <t>10.224.37.68</t>
  </si>
  <si>
    <t>10.224.37.69</t>
  </si>
  <si>
    <t>VLAN ID Site1</t>
  </si>
  <si>
    <t>VLAN ID Site2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</si>
  <si>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</si>
  <si>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</si>
  <si>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</si>
  <si>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</si>
  <si>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</si>
  <si>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</si>
  <si>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</si>
  <si>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10.224.38.189</t>
  </si>
  <si>
    <t>МСК</t>
  </si>
  <si>
    <t>10.220.39.0/24</t>
  </si>
  <si>
    <t>10.221.38.0/24</t>
  </si>
  <si>
    <t>kvm01.spb1.tms.tele2.ru</t>
  </si>
  <si>
    <t>kvm02.spb1.tms.tele2.ru</t>
  </si>
  <si>
    <t>kvm03.spb1.tms.tele2.ru</t>
  </si>
  <si>
    <t>kvm04.spb1.tms.tele2.ru</t>
  </si>
  <si>
    <t>kvm05.spb1.tms.tele2.ru</t>
  </si>
  <si>
    <t>kvm06.spb1.tms.tele2.ru</t>
  </si>
  <si>
    <t>kvm07.spb1.tms.tele2.ru</t>
  </si>
  <si>
    <t>kvm08.spb1.tms.tele2.ru</t>
  </si>
  <si>
    <t>kvm09.spb1.tms.tele2.ru</t>
  </si>
  <si>
    <t>kvm10.spb1.tms.tele2.ru</t>
  </si>
  <si>
    <t>kvm11.spb1.tms.tele2.ru</t>
  </si>
  <si>
    <t>kvm12.spb1.tms.tele2.ru</t>
  </si>
  <si>
    <t>kvm01.spb2.tms.tele2.ru</t>
  </si>
  <si>
    <t>kvm02.spb2.tms.tele2.ru</t>
  </si>
  <si>
    <t>kvm03.spb2.tms.tele2.ru</t>
  </si>
  <si>
    <t>kvm04.spb2.tms.tele2.ru</t>
  </si>
  <si>
    <t>kvm05.spb2.tms.tele2.ru</t>
  </si>
  <si>
    <t>kvm06.spb2.tms.tele2.ru</t>
  </si>
  <si>
    <t>kvm07.spb2.tms.tele2.ru</t>
  </si>
  <si>
    <t>kvm08.spb2.tms.tele2.ru</t>
  </si>
  <si>
    <t>kvm09.spb2.tms.tele2.ru</t>
  </si>
  <si>
    <t>kvm10.spb2.tms.tele2.ru</t>
  </si>
  <si>
    <t>kvm11.spb2.tms.tele2.ru</t>
  </si>
  <si>
    <t>kvm12.spb2.tms.tele2.ru</t>
  </si>
  <si>
    <t>pre01.spb1.tms.tele2.ru</t>
  </si>
  <si>
    <t>pre02.spb1.tms.tele2.ru</t>
  </si>
  <si>
    <t>pre03.spb1.tms.tele2.ru</t>
  </si>
  <si>
    <t>pre04.spb1.tms.tele2.ru</t>
  </si>
  <si>
    <t>pre05.spb1.tms.tele2.ru</t>
  </si>
  <si>
    <t>pre06.spb1.tms.tele2.ru</t>
  </si>
  <si>
    <t>pre07.spb1.tms.tele2.ru</t>
  </si>
  <si>
    <t>pre08.spb1.tms.tele2.ru</t>
  </si>
  <si>
    <t>pic01.spb1.tms.tele2.ru</t>
  </si>
  <si>
    <t>pic02.spb1.tms.tele2.ru</t>
  </si>
  <si>
    <t>pic03.spb1.tms.tele2.ru</t>
  </si>
  <si>
    <t>psm01.spb1.tms.tele2.ru</t>
  </si>
  <si>
    <t>psm02.spb1.tms.tele2.ru</t>
  </si>
  <si>
    <t>psm03.spb1.tms.tele2.ru</t>
  </si>
  <si>
    <t>psm04.spb1.tms.tele2.ru</t>
  </si>
  <si>
    <t>epsm01.spb1.tms.tele2.ru</t>
  </si>
  <si>
    <t>pre01.spb2.tms.tele2.ru</t>
  </si>
  <si>
    <t>pre02.spb2.tms.tele2.ru</t>
  </si>
  <si>
    <t>pre03.spb2.tms.tele2.ru</t>
  </si>
  <si>
    <t>pre04.spb2.tms.tele2.ru</t>
  </si>
  <si>
    <t>pre05.spb2.tms.tele2.ru</t>
  </si>
  <si>
    <t>pre06.spb2.tms.tele2.ru</t>
  </si>
  <si>
    <t>pre07.spb2.tms.tele2.ru</t>
  </si>
  <si>
    <t>pre08.spb2.tms.tele2.ru</t>
  </si>
  <si>
    <t>pic01.spb2.tms.tele2.ru</t>
  </si>
  <si>
    <t>pic02.spb2.tms.tele2.ru</t>
  </si>
  <si>
    <t>pic03.spb2.tms.tele2.ru</t>
  </si>
  <si>
    <t>psm01.spb2.tms.tele2.ru</t>
  </si>
  <si>
    <t>psm02.spb2.tms.tele2.ru</t>
  </si>
  <si>
    <t>epsm02.spb2.tms.tele2.ru</t>
  </si>
  <si>
    <t>psm03.spb2.tms.tele2.ru</t>
  </si>
  <si>
    <t>psm04.spb2.tms.tele2.ru</t>
  </si>
  <si>
    <t>kvm01.mos2.tms.tele2.ru</t>
  </si>
  <si>
    <t>kvm02.mos2.tms.tele2.ru</t>
  </si>
  <si>
    <t>kvm03.mos2.tms.tele2.ru</t>
  </si>
  <si>
    <t>kvm04.mos2.tms.tele2.ru</t>
  </si>
  <si>
    <t>kvm05.mos2.tms.tele2.ru</t>
  </si>
  <si>
    <t>kvm06.mos2.tms.tele2.ru</t>
  </si>
  <si>
    <t>kvm07.mos2.tms.tele2.ru</t>
  </si>
  <si>
    <t>kvm08.mos2.tms.tele2.ru</t>
  </si>
  <si>
    <t>kvm09.mos2.tms.tele2.ru</t>
  </si>
  <si>
    <t>kvm10.mos2.tms.tele2.ru</t>
  </si>
  <si>
    <t>kvm11.mos2.tms.tele2.ru</t>
  </si>
  <si>
    <t>kvm12.mos2.tms.tele2.ru</t>
  </si>
  <si>
    <t>kvm13.mos2.tms.tele2.ru</t>
  </si>
  <si>
    <t>kvm14.mos2.tms.tele2.ru</t>
  </si>
  <si>
    <t>kvm15.mos2.tms.tele2.ru</t>
  </si>
  <si>
    <t>kvm16.mos2.tms.tele2.ru</t>
  </si>
  <si>
    <t>kvm17.mos2.tms.tele2.ru</t>
  </si>
  <si>
    <t>kvm18.mos2.tms.tele2.ru</t>
  </si>
  <si>
    <t>kvm19.mos2.tms.tele2.ru</t>
  </si>
  <si>
    <t>kvm20.mos2.tms.tele2.ru</t>
  </si>
  <si>
    <t>kvm21.mos2.tms.tele2.ru</t>
  </si>
  <si>
    <t>kvm22.mos2.tms.tele2.ru</t>
  </si>
  <si>
    <t>kvm23.mos2.tms.tele2.ru</t>
  </si>
  <si>
    <t>kvm24.mos2.tms.tele2.ru</t>
  </si>
  <si>
    <t>kvm25.mos2.tms.tele2.ru</t>
  </si>
  <si>
    <t>kvm26.mos2.tms.tele2.ru</t>
  </si>
  <si>
    <t>kvm27.mos2.tms.tele2.ru</t>
  </si>
  <si>
    <t>kvm28.mos2.tms.tele2.ru</t>
  </si>
  <si>
    <t>kvm29.mos2.tms.tele2.ru</t>
  </si>
  <si>
    <t>kvm30.mos2.tms.tele2.ru</t>
  </si>
  <si>
    <t>kvm01.mos1.tms.tele2.ru</t>
  </si>
  <si>
    <t>kvm02.mos1.tms.tele2.ru</t>
  </si>
  <si>
    <t>kvm03.mos1.tms.tele2.ru</t>
  </si>
  <si>
    <t>kvm04.mos1.tms.tele2.ru</t>
  </si>
  <si>
    <t>kvm05.mos1.tms.tele2.ru</t>
  </si>
  <si>
    <t>kvm06.mos1.tms.tele2.ru</t>
  </si>
  <si>
    <t>kvm07.mos1.tms.tele2.ru</t>
  </si>
  <si>
    <t>kvm08.mos1.tms.tele2.ru</t>
  </si>
  <si>
    <t>kvm09.mos1.tms.tele2.ru</t>
  </si>
  <si>
    <t>kvm10.mos1.tms.tele2.ru</t>
  </si>
  <si>
    <t>kvm11.mos1.tms.tele2.ru</t>
  </si>
  <si>
    <t>kvm12.mos1.tms.tele2.ru</t>
  </si>
  <si>
    <t>kvm13.mos1.tms.tele2.ru</t>
  </si>
  <si>
    <t>kvm14.mos1.tms.tele2.ru</t>
  </si>
  <si>
    <t>kvm15.mos1.tms.tele2.ru</t>
  </si>
  <si>
    <t>kvm16.mos1.tms.tele2.ru</t>
  </si>
  <si>
    <t>kvm17.mos1.tms.tele2.ru</t>
  </si>
  <si>
    <t>kvm18.mos1.tms.tele2.ru</t>
  </si>
  <si>
    <t>kvm19.mos1.tms.tele2.ru</t>
  </si>
  <si>
    <t>kvm20.mos1.tms.tele2.ru</t>
  </si>
  <si>
    <t>kvm21.mos1.tms.tele2.ru</t>
  </si>
  <si>
    <t>kvm22.mos1.tms.tele2.ru</t>
  </si>
  <si>
    <t>kvm23.mos1.tms.tele2.ru</t>
  </si>
  <si>
    <t>kvm24.mos1.tms.tele2.ru</t>
  </si>
  <si>
    <t>kvm25.mos1.tms.tele2.ru</t>
  </si>
  <si>
    <t>kvm26.mos1.tms.tele2.ru</t>
  </si>
  <si>
    <t>kvm27.mos1.tms.tele2.ru</t>
  </si>
  <si>
    <t>kvm28.mos1.tms.tele2.ru</t>
  </si>
  <si>
    <t>kvm29.mos1.tms.tele2.ru</t>
  </si>
  <si>
    <t>kvm30.mos1.tms.tele2.ru</t>
  </si>
  <si>
    <t>pre01.mos2.tms.tele2.ru</t>
  </si>
  <si>
    <t>pre02.mos2.tms.tele2.ru</t>
  </si>
  <si>
    <t>pre03.mos2.tms.tele2.ru</t>
  </si>
  <si>
    <t>pre04.mos2.tms.tele2.ru</t>
  </si>
  <si>
    <t>pre05.mos2.tms.tele2.ru</t>
  </si>
  <si>
    <t>pre06.mos2.tms.tele2.ru</t>
  </si>
  <si>
    <t>pre07.mos2.tms.tele2.ru</t>
  </si>
  <si>
    <t>pre08.mos2.tms.tele2.ru</t>
  </si>
  <si>
    <t>pre09.mos2.tms.tele2.ru</t>
  </si>
  <si>
    <t>pre10.mos2.tms.tele2.ru</t>
  </si>
  <si>
    <t>pre11.mos2.tms.tele2.ru</t>
  </si>
  <si>
    <t>pre12.mos2.tms.tele2.ru</t>
  </si>
  <si>
    <t>pre13.mos2.tms.tele2.ru</t>
  </si>
  <si>
    <t>pre14.mos2.tms.tele2.ru</t>
  </si>
  <si>
    <t>pre15.mos2.tms.tele2.ru</t>
  </si>
  <si>
    <t>pre16.mos2.tms.tele2.ru</t>
  </si>
  <si>
    <t>pre17.mos2.tms.tele2.ru</t>
  </si>
  <si>
    <t>pre18.mos2.tms.tele2.ru</t>
  </si>
  <si>
    <t>pre19.mos2.tms.tele2.ru</t>
  </si>
  <si>
    <t>pre20.mos2.tms.tele2.ru</t>
  </si>
  <si>
    <t>pic01.mos2.tms.tele2.ru</t>
  </si>
  <si>
    <t>pic02.mos2.tms.tele2.ru</t>
  </si>
  <si>
    <t>pic03.mos2.tms.tele2.ru</t>
  </si>
  <si>
    <t>pic04.mos2.tms.tele2.ru</t>
  </si>
  <si>
    <t>pic05.mos2.tms.tele2.ru</t>
  </si>
  <si>
    <t>pic06.mos2.tms.tele2.ru</t>
  </si>
  <si>
    <t>pic07.mos2.tms.tele2.ru</t>
  </si>
  <si>
    <t>psm01.mos2.tms.tele2.ru</t>
  </si>
  <si>
    <t>psm02.mos2.tms.tele2.ru</t>
  </si>
  <si>
    <t>psm03.mos2.tms.tele2.ru</t>
  </si>
  <si>
    <t>psm04.mos2.tms.tele2.ru</t>
  </si>
  <si>
    <t>psm05.mos2.tms.tele2.ru</t>
  </si>
  <si>
    <t>psm06.mos2.tms.tele2.ru</t>
  </si>
  <si>
    <t>epsm02.mos2.tms.tele2.ru</t>
  </si>
  <si>
    <t>pre01.mos1.tms.tele2.ru</t>
  </si>
  <si>
    <t>pre02.mos1.tms.tele2.ru</t>
  </si>
  <si>
    <t>pre03.mos1.tms.tele2.ru</t>
  </si>
  <si>
    <t>pre04.mos1.tms.tele2.ru</t>
  </si>
  <si>
    <t>pre05.mos1.tms.tele2.ru</t>
  </si>
  <si>
    <t>pre06.mos1.tms.tele2.ru</t>
  </si>
  <si>
    <t>pre07.mos1.tms.tele2.ru</t>
  </si>
  <si>
    <t>pre08.mos1.tms.tele2.ru</t>
  </si>
  <si>
    <t>pre09.mos1.tms.tele2.ru</t>
  </si>
  <si>
    <t>pre10.mos1.tms.tele2.ru</t>
  </si>
  <si>
    <t>pre11.mos1.tms.tele2.ru</t>
  </si>
  <si>
    <t>pre12.mos1.tms.tele2.ru</t>
  </si>
  <si>
    <t>pre13.mos1.tms.tele2.ru</t>
  </si>
  <si>
    <t>pre14.mos1.tms.tele2.ru</t>
  </si>
  <si>
    <t>pre15.mos1.tms.tele2.ru</t>
  </si>
  <si>
    <t>pre16.mos1.tms.tele2.ru</t>
  </si>
  <si>
    <t>pre17.mos1.tms.tele2.ru</t>
  </si>
  <si>
    <t>pre18.mos1.tms.tele2.ru</t>
  </si>
  <si>
    <t>pre19.mos1.tms.tele2.ru</t>
  </si>
  <si>
    <t>pre20.mos1.tms.tele2.ru</t>
  </si>
  <si>
    <t>pic01.mos1.tms.tele2.ru</t>
  </si>
  <si>
    <t>pic02.mos1.tms.tele2.ru</t>
  </si>
  <si>
    <t>pic03.mos1.tms.tele2.ru</t>
  </si>
  <si>
    <t>pic04.mos1.tms.tele2.ru</t>
  </si>
  <si>
    <t>pic05.mos1.tms.tele2.ru</t>
  </si>
  <si>
    <t>pic06.mos1.tms.tele2.ru</t>
  </si>
  <si>
    <t>pic07.mos1.tms.tele2.ru</t>
  </si>
  <si>
    <t>psm01.mos1.tms.tele2.ru</t>
  </si>
  <si>
    <t>psm02.mos1.tms.tele2.ru</t>
  </si>
  <si>
    <t>psm03.mos1.tms.tele2.ru</t>
  </si>
  <si>
    <t>psm04.mos1.tms.tele2.ru</t>
  </si>
  <si>
    <t>psm05.mos1.tms.tele2.ru</t>
  </si>
  <si>
    <t>psm06.mos1.tms.tele2.ru</t>
  </si>
  <si>
    <t>epsm01.mos1.tms.tele2.ru</t>
  </si>
  <si>
    <t>kvm01.ros1.tms.tele2.ru</t>
  </si>
  <si>
    <t>kvm02.ros1.tms.tele2.ru</t>
  </si>
  <si>
    <t>kvm03.ros1.tms.tele2.ru</t>
  </si>
  <si>
    <t>kvm04.ros1.tms.tele2.ru</t>
  </si>
  <si>
    <t>kvm05.ros1.tms.tele2.ru</t>
  </si>
  <si>
    <t>kvm06.ros1.tms.tele2.ru</t>
  </si>
  <si>
    <t>kvm07.ros1.tms.tele2.ru</t>
  </si>
  <si>
    <t>kvm08.ros1.tms.tele2.ru</t>
  </si>
  <si>
    <t>kvm09.ros1.tms.tele2.ru</t>
  </si>
  <si>
    <t>kvm10.ros1.tms.tele2.ru</t>
  </si>
  <si>
    <t>kvm11.ros1.tms.tele2.ru</t>
  </si>
  <si>
    <t>kvm01.ros2.tms.tele2.ru</t>
  </si>
  <si>
    <t>kvm02.ros2.tms.tele2.ru</t>
  </si>
  <si>
    <t>kvm03.ros2.tms.tele2.ru</t>
  </si>
  <si>
    <t>kvm04.ros2.tms.tele2.ru</t>
  </si>
  <si>
    <t>kvm05.ros2.tms.tele2.ru</t>
  </si>
  <si>
    <t>kvm06.ros2.tms.tele2.ru</t>
  </si>
  <si>
    <t>kvm07.ros2.tms.tele2.ru</t>
  </si>
  <si>
    <t>kvm08.ros2.tms.tele2.ru</t>
  </si>
  <si>
    <t>kvm09.ros2.tms.tele2.ru</t>
  </si>
  <si>
    <t>kvm10.ros2.tms.tele2.ru</t>
  </si>
  <si>
    <t>kvm11.ros2.tms.tele2.ru</t>
  </si>
  <si>
    <t>pre01.ros1.tms.tele2.ru</t>
  </si>
  <si>
    <t>pre02.ros1.tms.tele2.ru</t>
  </si>
  <si>
    <t>pre03.ros1.tms.tele2.ru</t>
  </si>
  <si>
    <t>pre04.ros1.tms.tele2.ru</t>
  </si>
  <si>
    <t>pre05.ros1.tms.tele2.ru</t>
  </si>
  <si>
    <t>pre06.ros1.tms.tele2.ru</t>
  </si>
  <si>
    <t>pre07.ros1.tms.tele2.ru</t>
  </si>
  <si>
    <t>pic01.ros1.tms.tele2.ru</t>
  </si>
  <si>
    <t>pic02.ros1.tms.tele2.ru</t>
  </si>
  <si>
    <t>pic03.ros1.tms.tele2.ru</t>
  </si>
  <si>
    <t>psm01.ros1.tms.tele2.ru</t>
  </si>
  <si>
    <t>epsm01.ros1.tms.tele2.ru</t>
  </si>
  <si>
    <t>epsm02.ros1.tms.tele2.ru</t>
  </si>
  <si>
    <t>pre01.ros2.tms.tele2.ru</t>
  </si>
  <si>
    <t>pre02.ros2.tms.tele2.ru</t>
  </si>
  <si>
    <t>pre03.ros2.tms.tele2.ru</t>
  </si>
  <si>
    <t>pre04.ros2.tms.tele2.ru</t>
  </si>
  <si>
    <t>pre05.ros2.tms.tele2.ru</t>
  </si>
  <si>
    <t>pre06.ros2.tms.tele2.ru</t>
  </si>
  <si>
    <t>pre07.ros2.tms.tele2.ru</t>
  </si>
  <si>
    <t>pic01.ros2.tms.tele2.ru</t>
  </si>
  <si>
    <t>pic02.ros2.tms.tele2.ru</t>
  </si>
  <si>
    <t>pic03.ros2.tms.tele2.ru</t>
  </si>
  <si>
    <t>psm01.ros2.tms.tele2.ru</t>
  </si>
  <si>
    <t>epsm01.ros2.tms.tele2.ru</t>
  </si>
  <si>
    <t>epsm02.ros2.tms.tele2.ru</t>
  </si>
  <si>
    <t>psm02.ros1.tms.tele2.ru</t>
  </si>
  <si>
    <t>psm02.ros2.tms.tele2.ru</t>
  </si>
  <si>
    <t>kvm01.nin1.tms.tele2.ru</t>
  </si>
  <si>
    <t>kvm02.nin1.tms.tele2.ru</t>
  </si>
  <si>
    <t>kvm03.nin1.tms.tele2.ru</t>
  </si>
  <si>
    <t>kvm04.nin1.tms.tele2.ru</t>
  </si>
  <si>
    <t>kvm05.nin1.tms.tele2.ru</t>
  </si>
  <si>
    <t>kvm06.nin1.tms.tele2.ru</t>
  </si>
  <si>
    <t>kvm07.nin1.tms.tele2.ru</t>
  </si>
  <si>
    <t>kvm08.nin1.tms.tele2.ru</t>
  </si>
  <si>
    <t>kvm09.nin1.tms.tele2.ru</t>
  </si>
  <si>
    <t>kvm10.nin1.tms.tele2.ru</t>
  </si>
  <si>
    <t>kvm11.nin1.tms.tele2.ru</t>
  </si>
  <si>
    <t>kvm12.nin1.tms.tele2.ru</t>
  </si>
  <si>
    <t>kvm13.nin1.tms.tele2.ru</t>
  </si>
  <si>
    <t>kvm14.nin1.tms.tele2.ru</t>
  </si>
  <si>
    <t>kvm15.nin1.tms.tele2.ru</t>
  </si>
  <si>
    <t>kvm16.nin1.tms.tele2.ru</t>
  </si>
  <si>
    <t>kvm17.nin1.tms.tele2.ru</t>
  </si>
  <si>
    <t>kvm18.nin1.tms.tele2.ru</t>
  </si>
  <si>
    <t>kvm01.nin2.tms.tele2.ru</t>
  </si>
  <si>
    <t>kvm02.nin2.tms.tele2.ru</t>
  </si>
  <si>
    <t>kvm03.nin2.tms.tele2.ru</t>
  </si>
  <si>
    <t>kvm04.nin2.tms.tele2.ru</t>
  </si>
  <si>
    <t>kvm05.nin2.tms.tele2.ru</t>
  </si>
  <si>
    <t>kvm06.nin2.tms.tele2.ru</t>
  </si>
  <si>
    <t>kvm07.nin2.tms.tele2.ru</t>
  </si>
  <si>
    <t>kvm08.nin2.tms.tele2.ru</t>
  </si>
  <si>
    <t>kvm09.nin2.tms.tele2.ru</t>
  </si>
  <si>
    <t>kvm10.nin2.tms.tele2.ru</t>
  </si>
  <si>
    <t>kvm11.nin2.tms.tele2.ru</t>
  </si>
  <si>
    <t>kvm12.nin2.tms.tele2.ru</t>
  </si>
  <si>
    <t>kvm13.nin2.tms.tele2.ru</t>
  </si>
  <si>
    <t>kvm14.nin2.tms.tele2.ru</t>
  </si>
  <si>
    <t>kvm15.nin2.tms.tele2.ru</t>
  </si>
  <si>
    <t>kvm16.nin2.tms.tele2.ru</t>
  </si>
  <si>
    <t>kvm17.nin2.tms.tele2.ru</t>
  </si>
  <si>
    <t>kvm18.nin2.tms.tele2.ru</t>
  </si>
  <si>
    <t>pre01.nin1.tms.tele2.ru</t>
  </si>
  <si>
    <t>pre02.nin1.tms.tele2.ru</t>
  </si>
  <si>
    <t>pre03.nin1.tms.tele2.ru</t>
  </si>
  <si>
    <t>pre04.nin1.tms.tele2.ru</t>
  </si>
  <si>
    <t>pre05.nin1.tms.tele2.ru</t>
  </si>
  <si>
    <t>pre06.nin1.tms.tele2.ru</t>
  </si>
  <si>
    <t>pre07.nin1.tms.tele2.ru</t>
  </si>
  <si>
    <t>pre08.nin1.tms.tele2.ru</t>
  </si>
  <si>
    <t>pre09.nin1.tms.tele2.ru</t>
  </si>
  <si>
    <t>pre10.nin1.tms.tele2.ru</t>
  </si>
  <si>
    <t>pre11.nin1.tms.tele2.ru</t>
  </si>
  <si>
    <t>pre12.nin1.tms.tele2.ru</t>
  </si>
  <si>
    <t>pic01.nin1.tms.tele2.ru</t>
  </si>
  <si>
    <t>pic02.nin1.tms.tele2.ru</t>
  </si>
  <si>
    <t>pic03.nin1.tms.tele2.ru</t>
  </si>
  <si>
    <t>pic04.nin1.tms.tele2.ru</t>
  </si>
  <si>
    <t>pre01.nin2.tms.tele2.ru</t>
  </si>
  <si>
    <t>pre02.nin2.tms.tele2.ru</t>
  </si>
  <si>
    <t>pre03.nin2.tms.tele2.ru</t>
  </si>
  <si>
    <t>pre04.nin2.tms.tele2.ru</t>
  </si>
  <si>
    <t>pre05.nin2.tms.tele2.ru</t>
  </si>
  <si>
    <t>pre06.nin2.tms.tele2.ru</t>
  </si>
  <si>
    <t>pre07.nin2.tms.tele2.ru</t>
  </si>
  <si>
    <t>pre08.nin2.tms.tele2.ru</t>
  </si>
  <si>
    <t>pre09.nin2.tms.tele2.ru</t>
  </si>
  <si>
    <t>pre10.nin2.tms.tele2.ru</t>
  </si>
  <si>
    <t>pre11.nin2.tms.tele2.ru</t>
  </si>
  <si>
    <t>pre12.nin2.tms.tele2.ru</t>
  </si>
  <si>
    <t>pic01.nin2.tms.tele2.ru</t>
  </si>
  <si>
    <t>pic02.nin2.tms.tele2.ru</t>
  </si>
  <si>
    <t>pic03.nin2.tms.tele2.ru</t>
  </si>
  <si>
    <t>pic04.nin2.tms.tele2.ru</t>
  </si>
  <si>
    <t>kvm01.ekt1.tms.tele2.ru</t>
  </si>
  <si>
    <t>kvm02.ekt1.tms.tele2.ru</t>
  </si>
  <si>
    <t>kvm03.ekt1.tms.tele2.ru</t>
  </si>
  <si>
    <t>kvm04.ekt1.tms.tele2.ru</t>
  </si>
  <si>
    <t>kvm05.ekt1.tms.tele2.ru</t>
  </si>
  <si>
    <t>kvm06.ekt1.tms.tele2.ru</t>
  </si>
  <si>
    <t>kvm07.ekt1.tms.tele2.ru</t>
  </si>
  <si>
    <t>kvm08.ekt1.tms.tele2.ru</t>
  </si>
  <si>
    <t>kvm09.ekt1.tms.tele2.ru</t>
  </si>
  <si>
    <t>kvm10.ekt1.tms.tele2.ru</t>
  </si>
  <si>
    <t>kvm11.ekt1.tms.tele2.ru</t>
  </si>
  <si>
    <t>kvm12.ekt1.tms.tele2.ru</t>
  </si>
  <si>
    <t>kvm13.ekt1.tms.tele2.ru</t>
  </si>
  <si>
    <t>kvm14.ekt1.tms.tele2.ru</t>
  </si>
  <si>
    <t>kvm15.ekt1.tms.tele2.ru</t>
  </si>
  <si>
    <t>kvm16.ekt1.tms.tele2.ru</t>
  </si>
  <si>
    <t>kvm17.ekt1.tms.tele2.ru</t>
  </si>
  <si>
    <t>kvm18.ekt1.tms.tele2.ru</t>
  </si>
  <si>
    <t>kvm01.ekt2.tms.tele2.ru</t>
  </si>
  <si>
    <t>kvm02.ekt2.tms.tele2.ru</t>
  </si>
  <si>
    <t>kvm03.ekt2.tms.tele2.ru</t>
  </si>
  <si>
    <t>kvm04.ekt2.tms.tele2.ru</t>
  </si>
  <si>
    <t>kvm05.ekt2.tms.tele2.ru</t>
  </si>
  <si>
    <t>kvm06.ekt2.tms.tele2.ru</t>
  </si>
  <si>
    <t>kvm07.ekt2.tms.tele2.ru</t>
  </si>
  <si>
    <t>kvm08.ekt2.tms.tele2.ru</t>
  </si>
  <si>
    <t>kvm09.ekt2.tms.tele2.ru</t>
  </si>
  <si>
    <t>kvm10.ekt2.tms.tele2.ru</t>
  </si>
  <si>
    <t>kvm11.ekt2.tms.tele2.ru</t>
  </si>
  <si>
    <t>kvm12.ekt2.tms.tele2.ru</t>
  </si>
  <si>
    <t>kvm13.ekt2.tms.tele2.ru</t>
  </si>
  <si>
    <t>kvm14.ekt2.tms.tele2.ru</t>
  </si>
  <si>
    <t>kvm15.ekt2.tms.tele2.ru</t>
  </si>
  <si>
    <t>kvm16.ekt2.tms.tele2.ru</t>
  </si>
  <si>
    <t>kvm17.ekt2.tms.tele2.ru</t>
  </si>
  <si>
    <t>kvm18.ekt2.tms.tele2.ru</t>
  </si>
  <si>
    <t>pre01.ekt1.tms.tele2.ru</t>
  </si>
  <si>
    <t>pre02.ekt1.tms.tele2.ru</t>
  </si>
  <si>
    <t>pre03.ekt1.tms.tele2.ru</t>
  </si>
  <si>
    <t>pre04.ekt1.tms.tele2.ru</t>
  </si>
  <si>
    <t>pre05.ekt1.tms.tele2.ru</t>
  </si>
  <si>
    <t>pre06.ekt1.tms.tele2.ru</t>
  </si>
  <si>
    <t>pre07.ekt1.tms.tele2.ru</t>
  </si>
  <si>
    <t>pre08.ekt1.tms.tele2.ru</t>
  </si>
  <si>
    <t>pre09.ekt1.tms.tele2.ru</t>
  </si>
  <si>
    <t>pre10.ekt1.tms.tele2.ru</t>
  </si>
  <si>
    <t>pre11.ekt1.tms.tele2.ru</t>
  </si>
  <si>
    <t>pre12.ekt1.tms.tele2.ru</t>
  </si>
  <si>
    <t>pic01.ekt1.tms.tele2.ru</t>
  </si>
  <si>
    <t>pic02.ekt1.tms.tele2.ru</t>
  </si>
  <si>
    <t>pic03.ekt1.tms.tele2.ru</t>
  </si>
  <si>
    <t>pic04.ekt1.tms.tele2.ru</t>
  </si>
  <si>
    <t>log01.ekt1.tms.tele2.ru</t>
  </si>
  <si>
    <t>pre01.ekt2.tms.tele2.ru</t>
  </si>
  <si>
    <t>pre02.ekt2.tms.tele2.ru</t>
  </si>
  <si>
    <t>pre03.ekt2.tms.tele2.ru</t>
  </si>
  <si>
    <t>pre04.ekt2.tms.tele2.ru</t>
  </si>
  <si>
    <t>pre05.ekt2.tms.tele2.ru</t>
  </si>
  <si>
    <t>pre06.ekt2.tms.tele2.ru</t>
  </si>
  <si>
    <t>pre07.ekt2.tms.tele2.ru</t>
  </si>
  <si>
    <t>pre08.ekt2.tms.tele2.ru</t>
  </si>
  <si>
    <t>pre09.ekt2.tms.tele2.ru</t>
  </si>
  <si>
    <t>pre10.ekt2.tms.tele2.ru</t>
  </si>
  <si>
    <t>pre11.ekt2.tms.tele2.ru</t>
  </si>
  <si>
    <t>pre12.ekt2.tms.tele2.ru</t>
  </si>
  <si>
    <t>pic01.ekt2.tms.tele2.ru</t>
  </si>
  <si>
    <t>pic02.ekt2.tms.tele2.ru</t>
  </si>
  <si>
    <t>pic03.ekt2.tms.tele2.ru</t>
  </si>
  <si>
    <t>pic04.ekt2.tms.tele2.ru</t>
  </si>
  <si>
    <t>kvm01.nsk1.tms.tele2.ru</t>
  </si>
  <si>
    <t>kvm02.nsk1.tms.tele2.ru</t>
  </si>
  <si>
    <t>kvm03.nsk1.tms.tele2.ru</t>
  </si>
  <si>
    <t>kvm04.nsk1.tms.tele2.ru</t>
  </si>
  <si>
    <t>kvm05.nsk1.tms.tele2.ru</t>
  </si>
  <si>
    <t>kvm06.nsk1.tms.tele2.ru</t>
  </si>
  <si>
    <t>kvm07.nsk1.tms.tele2.ru</t>
  </si>
  <si>
    <t>kvm08.nsk1.tms.tele2.ru</t>
  </si>
  <si>
    <t>kvm09.nsk1.tms.tele2.ru</t>
  </si>
  <si>
    <t>kvm10.nsk1.tms.tele2.ru</t>
  </si>
  <si>
    <t>kvm11.nsk1.tms.tele2.ru</t>
  </si>
  <si>
    <t>kvm12.nsk1.tms.tele2.ru</t>
  </si>
  <si>
    <t>kvm13.nsk1.tms.tele2.ru</t>
  </si>
  <si>
    <t>kvm14.nsk1.tms.tele2.ru</t>
  </si>
  <si>
    <t>kvm15.nsk1.tms.tele2.ru</t>
  </si>
  <si>
    <t>kvm16.nsk1.tms.tele2.ru</t>
  </si>
  <si>
    <t>kvm17.nsk1.tms.tele2.ru</t>
  </si>
  <si>
    <t>kvm18.nsk1.tms.tele2.ru</t>
  </si>
  <si>
    <t>kvm19.nsk1.tms.tele2.ru</t>
  </si>
  <si>
    <t>kvm20.nsk1.tms.tele2.ru</t>
  </si>
  <si>
    <t>kvm21.nsk1.tms.tele2.ru</t>
  </si>
  <si>
    <t>kvm22.nsk1.tms.tele2.ru</t>
  </si>
  <si>
    <t>kvm23.nsk1.tms.tele2.ru</t>
  </si>
  <si>
    <t>kvm01.nsk2.tms.tele2.ru</t>
  </si>
  <si>
    <t>kvm02.nsk2.tms.tele2.ru</t>
  </si>
  <si>
    <t>kvm03.nsk2.tms.tele2.ru</t>
  </si>
  <si>
    <t>kvm04.nsk2.tms.tele2.ru</t>
  </si>
  <si>
    <t>kvm05.nsk2.tms.tele2.ru</t>
  </si>
  <si>
    <t>kvm06.nsk2.tms.tele2.ru</t>
  </si>
  <si>
    <t>kvm07.nsk2.tms.tele2.ru</t>
  </si>
  <si>
    <t>kvm08.nsk2.tms.tele2.ru</t>
  </si>
  <si>
    <t>kvm09.nsk2.tms.tele2.ru</t>
  </si>
  <si>
    <t>kvm10.nsk2.tms.tele2.ru</t>
  </si>
  <si>
    <t>kvm11.nsk2.tms.tele2.ru</t>
  </si>
  <si>
    <t>kvm12.nsk2.tms.tele2.ru</t>
  </si>
  <si>
    <t>kvm13.nsk2.tms.tele2.ru</t>
  </si>
  <si>
    <t>kvm14.nsk2.tms.tele2.ru</t>
  </si>
  <si>
    <t>kvm15.nsk2.tms.tele2.ru</t>
  </si>
  <si>
    <t>kvm16.nsk2.tms.tele2.ru</t>
  </si>
  <si>
    <t>kvm17.nsk2.tms.tele2.ru</t>
  </si>
  <si>
    <t>kvm18.nsk2.tms.tele2.ru</t>
  </si>
  <si>
    <t>kvm19.nsk2.tms.tele2.ru</t>
  </si>
  <si>
    <t>kvm20.nsk2.tms.tele2.ru</t>
  </si>
  <si>
    <t>kvm21.nsk2.tms.tele2.ru</t>
  </si>
  <si>
    <t>kvm22.nsk2.tms.tele2.ru</t>
  </si>
  <si>
    <t>kvm23.nsk2.tms.tele2.ru</t>
  </si>
  <si>
    <t>pre01.nsk1.tms.tele2.ru</t>
  </si>
  <si>
    <t>pre02.nsk1.tms.tele2.ru</t>
  </si>
  <si>
    <t>pre03.nsk1.tms.tele2.ru</t>
  </si>
  <si>
    <t>pre04.nsk1.tms.tele2.ru</t>
  </si>
  <si>
    <t>pre05.nsk1.tms.tele2.ru</t>
  </si>
  <si>
    <t>pre06.nsk1.tms.tele2.ru</t>
  </si>
  <si>
    <t>pre07.nsk1.tms.tele2.ru</t>
  </si>
  <si>
    <t>pre08.nsk1.tms.tele2.ru</t>
  </si>
  <si>
    <t>pre09.nsk1.tms.tele2.ru</t>
  </si>
  <si>
    <t>pre10.nsk1.tms.tele2.ru</t>
  </si>
  <si>
    <t>pre11.nsk1.tms.tele2.ru</t>
  </si>
  <si>
    <t>pre12.nsk1.tms.tele2.ru</t>
  </si>
  <si>
    <t>pre13.nsk1.tms.tele2.ru</t>
  </si>
  <si>
    <t>pre14.nsk1.tms.tele2.ru</t>
  </si>
  <si>
    <t>pre15.nsk1.tms.tele2.ru</t>
  </si>
  <si>
    <t>pre16.nsk1.tms.tele2.ru</t>
  </si>
  <si>
    <t>pic01.nsk1.tms.tele2.ru</t>
  </si>
  <si>
    <t>pic02.nsk1.tms.tele2.ru</t>
  </si>
  <si>
    <t>pic03.nsk1.tms.tele2.ru</t>
  </si>
  <si>
    <t>pic04.nsk1.tms.tele2.ru</t>
  </si>
  <si>
    <t>pic05.nsk1.tms.tele2.ru</t>
  </si>
  <si>
    <t>pic06.nsk1.tms.tele2.ru</t>
  </si>
  <si>
    <t>psm01.nsk1.tms.tele2.ru</t>
  </si>
  <si>
    <t>psm02.nsk1.tms.tele2.ru</t>
  </si>
  <si>
    <t>psm03.nsk1.tms.tele2.ru</t>
  </si>
  <si>
    <t>psm04.nsk1.tms.tele2.ru</t>
  </si>
  <si>
    <t>epsm01.nsk1.tms.tele2.ru</t>
  </si>
  <si>
    <t>pre01.nsk2.tms.tele2.ru</t>
  </si>
  <si>
    <t>pre02.nsk2.tms.tele2.ru</t>
  </si>
  <si>
    <t>pre03.nsk2.tms.tele2.ru</t>
  </si>
  <si>
    <t>pre04.nsk2.tms.tele2.ru</t>
  </si>
  <si>
    <t>pre05.nsk2.tms.tele2.ru</t>
  </si>
  <si>
    <t>pre06.nsk2.tms.tele2.ru</t>
  </si>
  <si>
    <t>pre07.nsk2.tms.tele2.ru</t>
  </si>
  <si>
    <t>pre08.nsk2.tms.tele2.ru</t>
  </si>
  <si>
    <t>pre09.nsk2.tms.tele2.ru</t>
  </si>
  <si>
    <t>pre10.nsk2.tms.tele2.ru</t>
  </si>
  <si>
    <t>pre11.nsk2.tms.tele2.ru</t>
  </si>
  <si>
    <t>pre12.nsk2.tms.tele2.ru</t>
  </si>
  <si>
    <t>pre13.nsk2.tms.tele2.ru</t>
  </si>
  <si>
    <t>pre14.nsk2.tms.tele2.ru</t>
  </si>
  <si>
    <t>pre15.nsk2.tms.tele2.ru</t>
  </si>
  <si>
    <t>pre16.nsk2.tms.tele2.ru</t>
  </si>
  <si>
    <t>pic01.nsk2.tms.tele2.ru</t>
  </si>
  <si>
    <t>pic02.nsk2.tms.tele2.ru</t>
  </si>
  <si>
    <t>pic03.nsk2.tms.tele2.ru</t>
  </si>
  <si>
    <t>pic04.nsk2.tms.tele2.ru</t>
  </si>
  <si>
    <t>pic05.nsk2.tms.tele2.ru</t>
  </si>
  <si>
    <t>pic06.nsk2.tms.tele2.ru</t>
  </si>
  <si>
    <t>psm01.nsk2.tms.tele2.ru</t>
  </si>
  <si>
    <t>psm02.nsk2.tms.tele2.ru</t>
  </si>
  <si>
    <t>psm03.nsk2.tms.tele2.ru</t>
  </si>
  <si>
    <t>psm04.nsk2.tms.tele2.ru</t>
  </si>
  <si>
    <t>epsm02.nsk2.tms.tele2.ru</t>
  </si>
  <si>
    <t>10.221.38.0</t>
  </si>
  <si>
    <t>10.221.38.62</t>
  </si>
  <si>
    <t>10.221.38.64</t>
  </si>
  <si>
    <t>10.221.38.126</t>
  </si>
  <si>
    <t>10.221.38.190</t>
  </si>
  <si>
    <t>10.221.38.254</t>
  </si>
  <si>
    <t>10.221.38.61</t>
  </si>
  <si>
    <t>10.221.38.125</t>
  </si>
  <si>
    <t>10.221.38.189</t>
  </si>
  <si>
    <t>10.221.38.253</t>
  </si>
  <si>
    <t>10.221.38.128</t>
  </si>
  <si>
    <t>10.221.38.192</t>
  </si>
  <si>
    <t>10.221.40.128</t>
  </si>
  <si>
    <t>10.220.37.128</t>
  </si>
  <si>
    <t>10.224.38.187</t>
  </si>
  <si>
    <t>rb01.ekt (VRRP VIP)</t>
  </si>
  <si>
    <t>RadiusFE</t>
  </si>
  <si>
    <t>10.224.37.1</t>
  </si>
  <si>
    <t>10.224.37.2</t>
  </si>
  <si>
    <t>10.224.37.3</t>
  </si>
  <si>
    <t>10.220.39.0</t>
  </si>
  <si>
    <t>10.220.39.1</t>
  </si>
  <si>
    <t>10.220.39.30</t>
  </si>
  <si>
    <t>10.220.39.29</t>
  </si>
  <si>
    <t>10.220.39.32</t>
  </si>
  <si>
    <t>10.220.39.128</t>
  </si>
  <si>
    <t>10.220.39.64</t>
  </si>
  <si>
    <t>10.221.40.248/30</t>
  </si>
  <si>
    <t>10.221.40.252/30</t>
  </si>
  <si>
    <t>10.220.37.248/30</t>
  </si>
  <si>
    <t>10.220.37.252/30</t>
  </si>
  <si>
    <t>10.221.40.249</t>
  </si>
  <si>
    <t>10.221.40.253</t>
  </si>
  <si>
    <t>10.220.37.249</t>
  </si>
  <si>
    <t>10.220.37.253</t>
  </si>
  <si>
    <t>10.221.40.250</t>
  </si>
  <si>
    <t>10.221.40.254</t>
  </si>
  <si>
    <t>10.220.37.250</t>
  </si>
  <si>
    <t>10.220.37.254</t>
  </si>
  <si>
    <t>kvm31.mos2.tms.tele2.ru</t>
  </si>
  <si>
    <t>10.220.38.31</t>
  </si>
  <si>
    <t>10.220.38.95</t>
  </si>
  <si>
    <t>kvm31.mos1.tms.tele2.ru</t>
  </si>
  <si>
    <t>10.221.39.31</t>
  </si>
  <si>
    <t>10.221.39.95</t>
  </si>
  <si>
    <t>rb01.mos2.tms.tele2.ru</t>
  </si>
  <si>
    <t>rb02.mos2.tms.tele2.ru</t>
  </si>
  <si>
    <t>rb01.mos1.tms.tele2.ru</t>
  </si>
  <si>
    <t>rb02.mos1.tms.tele2.ru</t>
  </si>
  <si>
    <t>log01.mos1.tms.tele2.ru</t>
  </si>
  <si>
    <t>10.221.39.189</t>
  </si>
  <si>
    <t>psm07.mos2.tms.tele2.ru</t>
  </si>
  <si>
    <t>psm08.mos2.tms.tele2.ru</t>
  </si>
  <si>
    <t>psm09.mos2.tms.tele2.ru</t>
  </si>
  <si>
    <t>psm10.mos2.tms.tele2.ru</t>
  </si>
  <si>
    <t>psm11.mos2.tms.tele2.ru</t>
  </si>
  <si>
    <t>psm12.mos2.tms.tele2.ru</t>
  </si>
  <si>
    <t>10.220.38.170</t>
  </si>
  <si>
    <t>10.220.38.171</t>
  </si>
  <si>
    <t>10.220.38.172</t>
  </si>
  <si>
    <t>10.220.38.173</t>
  </si>
  <si>
    <t>10.220.38.174</t>
  </si>
  <si>
    <t>10.220.38.175</t>
  </si>
  <si>
    <t>psm07.mos1.tms.tele2.ru</t>
  </si>
  <si>
    <t>psm08.mos1.tms.tele2.ru</t>
  </si>
  <si>
    <t>psm09.mos1.tms.tele2.ru</t>
  </si>
  <si>
    <t>psm10.mos1.tms.tele2.ru</t>
  </si>
  <si>
    <t>psm11.mos1.tms.tele2.ru</t>
  </si>
  <si>
    <t>psm12.mos1.tms.tele2.ru</t>
  </si>
  <si>
    <t>10.221.39.170</t>
  </si>
  <si>
    <t>10.221.39.171</t>
  </si>
  <si>
    <t>10.221.39.172</t>
  </si>
  <si>
    <t>10.221.39.173</t>
  </si>
  <si>
    <t>10.221.39.174</t>
  </si>
  <si>
    <t>10.221.39.175</t>
  </si>
  <si>
    <t>psm01.mos (VRRP VIP)</t>
  </si>
  <si>
    <t>psm02.mos (VRRP VIP)</t>
  </si>
  <si>
    <t>psm03.mos (VRRP VIP)</t>
  </si>
  <si>
    <t>psm04.mos (VRRP VIP)</t>
  </si>
  <si>
    <t>psm05.mos (VRRP VIP)</t>
  </si>
  <si>
    <t>psm06.mos (VRRP VIP)</t>
  </si>
  <si>
    <t>psm07.mos (VRRP VIP)</t>
  </si>
  <si>
    <t>psm08.mos (VRRP VIP)</t>
  </si>
  <si>
    <t>psm09.mos (VRRP VIP)</t>
  </si>
  <si>
    <t>psm11.mos (VRRP VIP)</t>
  </si>
  <si>
    <t>psm10.mos (VRRP VIP)</t>
  </si>
  <si>
    <t>psm12.mos (VRRP VIP)</t>
  </si>
  <si>
    <t>10.221.38.1</t>
  </si>
  <si>
    <t>10.221.38.2</t>
  </si>
  <si>
    <t>10.221.38.3</t>
  </si>
  <si>
    <t>10.221.38.4</t>
  </si>
  <si>
    <t>10.221.38.5</t>
  </si>
  <si>
    <t>10.221.38.6</t>
  </si>
  <si>
    <t>10.221.38.7</t>
  </si>
  <si>
    <t>10.221.38.8</t>
  </si>
  <si>
    <t>10.221.38.9</t>
  </si>
  <si>
    <t>10.221.38.10</t>
  </si>
  <si>
    <t>10.221.38.11</t>
  </si>
  <si>
    <t>10.221.38.12</t>
  </si>
  <si>
    <t>10.221.38.13</t>
  </si>
  <si>
    <t>10.221.38.14</t>
  </si>
  <si>
    <t>10.221.38.15</t>
  </si>
  <si>
    <t>10.221.38.16</t>
  </si>
  <si>
    <t>10.221.38.17</t>
  </si>
  <si>
    <t>10.221.38.18</t>
  </si>
  <si>
    <t>10.221.38.19</t>
  </si>
  <si>
    <t>10.221.38.20</t>
  </si>
  <si>
    <t>10.221.38.21</t>
  </si>
  <si>
    <t>10.221.38.22</t>
  </si>
  <si>
    <t>10.221.38.23</t>
  </si>
  <si>
    <t>10.221.38.24</t>
  </si>
  <si>
    <t>10.221.38.25</t>
  </si>
  <si>
    <t>10.221.38.26</t>
  </si>
  <si>
    <t>10.221.38.27</t>
  </si>
  <si>
    <t>10.221.38.28</t>
  </si>
  <si>
    <t>10.221.38.29</t>
  </si>
  <si>
    <t>10.221.38.30</t>
  </si>
  <si>
    <t>10.221.38.31</t>
  </si>
  <si>
    <t>10.221.38.32</t>
  </si>
  <si>
    <t>10.221.38.33</t>
  </si>
  <si>
    <t>10.221.38.34</t>
  </si>
  <si>
    <t>10.221.38.35</t>
  </si>
  <si>
    <t>10.221.38.36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</si>
  <si>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</si>
  <si>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</si>
  <si>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</si>
  <si>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</si>
  <si>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</si>
  <si>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</si>
  <si>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</si>
  <si>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</si>
  <si>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</si>
  <si>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</si>
  <si>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</si>
  <si>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</si>
  <si>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</si>
  <si>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</si>
  <si>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</si>
  <si>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</si>
  <si>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</si>
  <si>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</si>
  <si>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</si>
  <si>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</si>
  <si>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</si>
  <si>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</si>
  <si>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10.221.38.87</t>
  </si>
  <si>
    <t>10.221.38.88</t>
  </si>
  <si>
    <t>10.221.38.89</t>
  </si>
  <si>
    <t>10.221.38.90</t>
  </si>
  <si>
    <t>10.221.38.91</t>
  </si>
  <si>
    <t>10.221.38.92</t>
  </si>
  <si>
    <t>10.221.38.93</t>
  </si>
  <si>
    <t>10.221.38.94</t>
  </si>
  <si>
    <t>10.221.38.95</t>
  </si>
  <si>
    <t>10.221.38.96</t>
  </si>
  <si>
    <t>10.221.38.97</t>
  </si>
  <si>
    <t>10.221.38.98</t>
  </si>
  <si>
    <t>10.221.38.99</t>
  </si>
  <si>
    <t>10.221.38.100</t>
  </si>
  <si>
    <t>10.221.38.129</t>
  </si>
  <si>
    <t>10.221.38.130</t>
  </si>
  <si>
    <t>10.221.38.131</t>
  </si>
  <si>
    <t>10.221.38.132</t>
  </si>
  <si>
    <t>10.221.38.133</t>
  </si>
  <si>
    <t>10.221.38.134</t>
  </si>
  <si>
    <t>10.221.38.135</t>
  </si>
  <si>
    <t>10.221.38.136</t>
  </si>
  <si>
    <t>10.221.38.137</t>
  </si>
  <si>
    <t>10.221.38.138</t>
  </si>
  <si>
    <t>10.221.38.139</t>
  </si>
  <si>
    <t>10.221.38.140</t>
  </si>
  <si>
    <t>10.221.38.141</t>
  </si>
  <si>
    <t>10.221.38.142</t>
  </si>
  <si>
    <t>10.221.38.143</t>
  </si>
  <si>
    <t>10.221.38.144</t>
  </si>
  <si>
    <t>10.221.38.145</t>
  </si>
  <si>
    <t>10.221.38.146</t>
  </si>
  <si>
    <t>10.221.38.147</t>
  </si>
  <si>
    <t>10.221.38.148</t>
  </si>
  <si>
    <t>10.221.38.149</t>
  </si>
  <si>
    <t>10.221.38.150</t>
  </si>
  <si>
    <t>10.221.38.151</t>
  </si>
  <si>
    <t>10.221.38.152</t>
  </si>
  <si>
    <t>10.221.38.153</t>
  </si>
  <si>
    <t>10.221.38.154</t>
  </si>
  <si>
    <t>10.221.38.155</t>
  </si>
  <si>
    <t>10.221.38.156</t>
  </si>
  <si>
    <t>10.221.38.157</t>
  </si>
  <si>
    <t>10.221.38.158</t>
  </si>
  <si>
    <t>10.221.38.159</t>
  </si>
  <si>
    <t>10.221.38.160</t>
  </si>
  <si>
    <t>10.221.38.161</t>
  </si>
  <si>
    <t>10.221.38.162</t>
  </si>
  <si>
    <t>10.221.38.163</t>
  </si>
  <si>
    <t>10.221.38.164</t>
  </si>
  <si>
    <t>10.220.37.106</t>
  </si>
  <si>
    <t>10.220.37.107</t>
  </si>
  <si>
    <t>10.220.37.108</t>
  </si>
  <si>
    <t>10.220.37.109</t>
  </si>
  <si>
    <t>10.220.37.110</t>
  </si>
  <si>
    <t>10.221.38.165</t>
  </si>
  <si>
    <t>10.221.38.166</t>
  </si>
  <si>
    <t>10.221.38.167</t>
  </si>
  <si>
    <t>rb01.mos (VRRP VIP)</t>
  </si>
  <si>
    <t>rb02.mos (VRRP VIP)</t>
  </si>
  <si>
    <t>10.221.38.168</t>
  </si>
  <si>
    <t>10.221.38.169</t>
  </si>
  <si>
    <t>10.221.38.170</t>
  </si>
  <si>
    <t>10.221.38.171</t>
  </si>
  <si>
    <t>10.221.38.172</t>
  </si>
  <si>
    <t>10.221.38.193</t>
  </si>
  <si>
    <t>10.221.38.194</t>
  </si>
  <si>
    <t>10.221.38.195</t>
  </si>
  <si>
    <t>10.221.38.196</t>
  </si>
  <si>
    <t>10.221.38.197</t>
  </si>
  <si>
    <t>10.221.38.198</t>
  </si>
  <si>
    <t>10.221.38.199</t>
  </si>
  <si>
    <t>10.221.38.200</t>
  </si>
  <si>
    <t>10.221.38.201</t>
  </si>
  <si>
    <t>10.221.38.202</t>
  </si>
  <si>
    <t>10.221.38.203</t>
  </si>
  <si>
    <t>10.221.38.204</t>
  </si>
  <si>
    <t>10.221.38.205</t>
  </si>
  <si>
    <t>10.221.38.206</t>
  </si>
  <si>
    <t>10.221.38.207</t>
  </si>
  <si>
    <t>10.221.38.208</t>
  </si>
  <si>
    <t>10.221.38.209</t>
  </si>
  <si>
    <t>10.221.38.210</t>
  </si>
  <si>
    <t>10.221.38.211</t>
  </si>
  <si>
    <t>10.221.38.212</t>
  </si>
  <si>
    <t>10.221.38.213</t>
  </si>
  <si>
    <t>10.221.38.214</t>
  </si>
  <si>
    <t>10.221.38.215</t>
  </si>
  <si>
    <t>10.221.38.216</t>
  </si>
  <si>
    <t>10.221.38.217</t>
  </si>
  <si>
    <t>10.221.38.218</t>
  </si>
  <si>
    <t>10.221.38.219</t>
  </si>
  <si>
    <t>10.221.38.220</t>
  </si>
  <si>
    <t>10.221.38.221</t>
  </si>
  <si>
    <t>10.221.38.222</t>
  </si>
  <si>
    <t>10.221.38.223</t>
  </si>
  <si>
    <t>10.221.38.224</t>
  </si>
  <si>
    <t>10.221.38.225</t>
  </si>
  <si>
    <t>10.221.38.226</t>
  </si>
  <si>
    <t>10.221.38.227</t>
  </si>
  <si>
    <t>10.221.38.228</t>
  </si>
  <si>
    <t>10.220.39.2</t>
  </si>
  <si>
    <t>10.220.39.3</t>
  </si>
  <si>
    <t>10.220.39.4</t>
  </si>
  <si>
    <t>10.220.39.5</t>
  </si>
  <si>
    <t>10.220.39.6</t>
  </si>
  <si>
    <t>10.221.40.74</t>
  </si>
  <si>
    <t>10.221.40.75</t>
  </si>
  <si>
    <t>10.221.40.76</t>
  </si>
  <si>
    <t>10.221.40.106</t>
  </si>
  <si>
    <t>10.221.40.107</t>
  </si>
  <si>
    <t>10.221.40.108</t>
  </si>
  <si>
    <t>10.221.40.109</t>
  </si>
  <si>
    <t>10.221.40.110</t>
  </si>
  <si>
    <t>10.221.40.111</t>
  </si>
  <si>
    <t>10.221.40.112</t>
  </si>
  <si>
    <t>10.220.37.74</t>
  </si>
  <si>
    <t>10.220.37.75</t>
  </si>
  <si>
    <t>10.220.37.76</t>
  </si>
  <si>
    <t>10.220.37.111</t>
  </si>
  <si>
    <t>10.220.37.112</t>
  </si>
  <si>
    <t>10.221.40.10</t>
  </si>
  <si>
    <t>10.221.40.11</t>
  </si>
  <si>
    <t>10.221.40.12</t>
  </si>
  <si>
    <t>10.221.40.13</t>
  </si>
  <si>
    <t>10.221.40.14</t>
  </si>
  <si>
    <t>10.221.40.15</t>
  </si>
  <si>
    <t>10.221.40.16</t>
  </si>
  <si>
    <t>10.221.40.17</t>
  </si>
  <si>
    <t>10.221.40.18</t>
  </si>
  <si>
    <t>10.221.40.19</t>
  </si>
  <si>
    <t>10.221.40.20</t>
  </si>
  <si>
    <t>10.221.40.42</t>
  </si>
  <si>
    <t>10.221.40.43</t>
  </si>
  <si>
    <t>10.221.40.44</t>
  </si>
  <si>
    <t>10.221.40.45</t>
  </si>
  <si>
    <t>10.221.40.46</t>
  </si>
  <si>
    <t>10.221.40.47</t>
  </si>
  <si>
    <t>10.221.40.48</t>
  </si>
  <si>
    <t>10.221.40.49</t>
  </si>
  <si>
    <t>10.221.40.50</t>
  </si>
  <si>
    <t>10.221.40.51</t>
  </si>
  <si>
    <t>10.221.40.52</t>
  </si>
  <si>
    <t>10.221.40.61</t>
  </si>
  <si>
    <t>10.220.37.10</t>
  </si>
  <si>
    <t>10.220.37.11</t>
  </si>
  <si>
    <t>10.220.37.12</t>
  </si>
  <si>
    <t>10.220.37.13</t>
  </si>
  <si>
    <t>10.220.37.14</t>
  </si>
  <si>
    <t>10.220.37.15</t>
  </si>
  <si>
    <t>10.220.37.16</t>
  </si>
  <si>
    <t>10.220.37.17</t>
  </si>
  <si>
    <t>10.220.37.18</t>
  </si>
  <si>
    <t>10.220.37.19</t>
  </si>
  <si>
    <t>10.220.37.20</t>
  </si>
  <si>
    <t>10.220.37.42</t>
  </si>
  <si>
    <t>10.220.37.43</t>
  </si>
  <si>
    <t>10.220.37.44</t>
  </si>
  <si>
    <t>10.220.37.45</t>
  </si>
  <si>
    <t>10.220.37.46</t>
  </si>
  <si>
    <t>10.220.37.47</t>
  </si>
  <si>
    <t>10.220.37.48</t>
  </si>
  <si>
    <t>10.220.37.49</t>
  </si>
  <si>
    <t>10.220.37.50</t>
  </si>
  <si>
    <t>10.220.37.51</t>
  </si>
  <si>
    <t>10.220.37.52</t>
  </si>
  <si>
    <t>10.220.37.61</t>
  </si>
  <si>
    <t>OOB_Mgmt</t>
  </si>
  <si>
    <t>Host_Mgmt</t>
  </si>
  <si>
    <t>vm_Mgmt</t>
  </si>
  <si>
    <t>10.222.37.62</t>
  </si>
  <si>
    <t>10.222.37.61</t>
  </si>
  <si>
    <t>rb01.nsk1.tms.tele2.ru</t>
  </si>
  <si>
    <t>rb02.nsk1.tms.tele2.ru</t>
  </si>
  <si>
    <t>log01.nsk1.tms.tele2.ru</t>
  </si>
  <si>
    <t>rb01.nsk2.tms.tele2.ru</t>
  </si>
  <si>
    <t>rb02.nsk2.tms.tele2.ru</t>
  </si>
  <si>
    <t>10.222.38.189</t>
  </si>
  <si>
    <t>10.222.38.187</t>
  </si>
  <si>
    <t>10.222.38.186</t>
  </si>
  <si>
    <t>10.223.39.186</t>
  </si>
  <si>
    <t>10.223.39.187</t>
  </si>
  <si>
    <t>rb01.nsk (VRRP VIP)</t>
  </si>
  <si>
    <t>rb02.nsk (VRRP VIP)</t>
  </si>
  <si>
    <t>10.222.39.88</t>
  </si>
  <si>
    <t>10.222.39.83</t>
  </si>
  <si>
    <t>10.222.39.84</t>
  </si>
  <si>
    <t>10.222.39.85</t>
  </si>
  <si>
    <t>10.222.39.86</t>
  </si>
  <si>
    <t>10.222.39.87</t>
  </si>
  <si>
    <t>10.222.37.33</t>
  </si>
  <si>
    <t>10.222.37.34</t>
  </si>
  <si>
    <t>10.222.37.35</t>
  </si>
  <si>
    <t>10.222.37.36</t>
  </si>
  <si>
    <t>10.222.37.37</t>
  </si>
  <si>
    <t>10.222.37.38</t>
  </si>
  <si>
    <t>10.228.253.186</t>
  </si>
  <si>
    <t>10.228.253.187</t>
  </si>
  <si>
    <t>rb01.nin (VRRP VIP)</t>
  </si>
  <si>
    <t>10.228.254.62</t>
  </si>
  <si>
    <t>log01.nin1.tms.tele2.ru</t>
  </si>
  <si>
    <t>10.228.253.189</t>
  </si>
  <si>
    <t>rs01.nin2.tms.tele2.ru</t>
  </si>
  <si>
    <t>Site1, Krupskoy str, 55</t>
  </si>
  <si>
    <t>Site2, Rosenshteyna str, 21</t>
  </si>
  <si>
    <t>10.226.58.0</t>
  </si>
  <si>
    <t>10.226.58.30</t>
  </si>
  <si>
    <t>10.226.58.29</t>
  </si>
  <si>
    <t>10.226.58.32</t>
  </si>
  <si>
    <t>10.226.58.62</t>
  </si>
  <si>
    <t>10.226.58.61</t>
  </si>
  <si>
    <t>10.226.58.64</t>
  </si>
  <si>
    <t>10.226.58.94</t>
  </si>
  <si>
    <t>10.226.58.93</t>
  </si>
  <si>
    <t>10.226.58.96</t>
  </si>
  <si>
    <t>10.226.58.126</t>
  </si>
  <si>
    <t>10.226.58.125</t>
  </si>
  <si>
    <t>10.226.58.128</t>
  </si>
  <si>
    <t>10.226.58.192</t>
  </si>
  <si>
    <t>10.226.37.64</t>
  </si>
  <si>
    <t>10.226.37.128</t>
  </si>
  <si>
    <t>FlowControl NAT1(3)</t>
  </si>
  <si>
    <t>FlowControl NAT2(4)</t>
  </si>
  <si>
    <t>10.226.59.0</t>
  </si>
  <si>
    <t>rb01.spb1.tms.tele2.ru</t>
  </si>
  <si>
    <t>rb02.spb1.tms.tele2.ru</t>
  </si>
  <si>
    <t>10.226.38.186</t>
  </si>
  <si>
    <t>10.226.38.187</t>
  </si>
  <si>
    <t>10.226.38.185</t>
  </si>
  <si>
    <t>10.226.38.189</t>
  </si>
  <si>
    <t>10.226.39.185</t>
  </si>
  <si>
    <t>rb01.spb2.tms.tele2.ru</t>
  </si>
  <si>
    <t>rb02.spb2.tms.tele2.ru</t>
  </si>
  <si>
    <t>10.226.39.186</t>
  </si>
  <si>
    <t>10.226.39.187</t>
  </si>
  <si>
    <t>10.226.39.189</t>
  </si>
  <si>
    <t>10.226.58.1</t>
  </si>
  <si>
    <t>10.226.58.2</t>
  </si>
  <si>
    <t>10.226.58.3</t>
  </si>
  <si>
    <t>10.226.58.4</t>
  </si>
  <si>
    <t>10.226.58.5</t>
  </si>
  <si>
    <t>10.226.58.6</t>
  </si>
  <si>
    <t>10.226.58.7</t>
  </si>
  <si>
    <t>10.226.58.8</t>
  </si>
  <si>
    <t>10.226.58.9</t>
  </si>
  <si>
    <t>10.226.58.10</t>
  </si>
  <si>
    <t>10.226.58.11</t>
  </si>
  <si>
    <t>10.226.58.12</t>
  </si>
  <si>
    <t>10.226.58.33</t>
  </si>
  <si>
    <t>10.226.58.34</t>
  </si>
  <si>
    <t>10.226.58.35</t>
  </si>
  <si>
    <t>10.226.58.36</t>
  </si>
  <si>
    <t>10.226.58.37</t>
  </si>
  <si>
    <t>10.226.58.38</t>
  </si>
  <si>
    <t>10.226.58.39</t>
  </si>
  <si>
    <t>10.226.58.40</t>
  </si>
  <si>
    <t>10.226.58.41</t>
  </si>
  <si>
    <t>10.226.58.42</t>
  </si>
  <si>
    <t>10.226.58.43</t>
  </si>
  <si>
    <t>10.226.58.44</t>
  </si>
  <si>
    <t>10.226.58.65</t>
  </si>
  <si>
    <t>10.226.58.66</t>
  </si>
  <si>
    <t>10.226.58.67</t>
  </si>
  <si>
    <t>10.226.58.68</t>
  </si>
  <si>
    <t>10.226.58.69</t>
  </si>
  <si>
    <t>10.226.58.70</t>
  </si>
  <si>
    <t>10.226.58.71</t>
  </si>
  <si>
    <t>10.226.58.72</t>
  </si>
  <si>
    <t>10.226.58.73</t>
  </si>
  <si>
    <t>10.226.58.74</t>
  </si>
  <si>
    <t>10.226.58.75</t>
  </si>
  <si>
    <t>10.226.58.76</t>
  </si>
  <si>
    <t>rb01.spb (VRRP VIP)</t>
  </si>
  <si>
    <t>rb02.spb (VRRP VIP)</t>
  </si>
  <si>
    <t>10.226.58.77</t>
  </si>
  <si>
    <t>10.226.58.78</t>
  </si>
  <si>
    <t>10.226.58.79</t>
  </si>
  <si>
    <t>10.226.58.80</t>
  </si>
  <si>
    <t>10.226.58.81</t>
  </si>
  <si>
    <t>10.226.58.82</t>
  </si>
  <si>
    <t>10.226.58.83</t>
  </si>
  <si>
    <t>10.226.58.84</t>
  </si>
  <si>
    <t>10.226.58.97</t>
  </si>
  <si>
    <t>10.226.58.98</t>
  </si>
  <si>
    <t>10.226.58.99</t>
  </si>
  <si>
    <t>10.226.58.100</t>
  </si>
  <si>
    <t>10.226.58.101</t>
  </si>
  <si>
    <t>10.226.58.102</t>
  </si>
  <si>
    <t>10.226.58.103</t>
  </si>
  <si>
    <t>10.226.58.104</t>
  </si>
  <si>
    <t>10.226.58.105</t>
  </si>
  <si>
    <t>10.226.58.106</t>
  </si>
  <si>
    <t>10.226.58.107</t>
  </si>
  <si>
    <t>10.226.58.108</t>
  </si>
  <si>
    <t>10.226.58.160</t>
  </si>
  <si>
    <t>10.226.58.288</t>
  </si>
  <si>
    <t>10.226.58.384</t>
  </si>
  <si>
    <t>10.226.40.0</t>
  </si>
  <si>
    <t>10.226.40.30</t>
  </si>
  <si>
    <t>10.226.40.32</t>
  </si>
  <si>
    <t>10.226.37.126</t>
  </si>
  <si>
    <t>10.226.40.64</t>
  </si>
  <si>
    <t>10.226.40.126</t>
  </si>
  <si>
    <t>10.226.40.128</t>
  </si>
  <si>
    <t>10.226.58.129</t>
  </si>
  <si>
    <t>10.226.58.130</t>
  </si>
  <si>
    <t>10.226.58.131</t>
  </si>
  <si>
    <t>10.226.58.132</t>
  </si>
  <si>
    <t>10.226.58.133</t>
  </si>
  <si>
    <t>10.226.58.134</t>
  </si>
  <si>
    <t>10.226.40.1</t>
  </si>
  <si>
    <t>10.226.40.2</t>
  </si>
  <si>
    <t>10.226.40.3</t>
  </si>
  <si>
    <t>10.226.40.4</t>
  </si>
  <si>
    <t>10.226.40.21</t>
  </si>
  <si>
    <t>10.226.40.22</t>
  </si>
  <si>
    <t>10.226.40.23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</si>
  <si>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</si>
  <si>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</si>
  <si>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</si>
  <si>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</si>
  <si>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</si>
  <si>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</si>
  <si>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</si>
  <si>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</si>
  <si>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10.226.37.105</t>
  </si>
  <si>
    <t>10.226.37.106</t>
  </si>
  <si>
    <t>10.226.37.107</t>
  </si>
  <si>
    <t>10.226.37.108</t>
  </si>
  <si>
    <t>10.226.37.125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</si>
  <si>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</si>
  <si>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</si>
  <si>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</si>
  <si>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</si>
  <si>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</si>
  <si>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</si>
  <si>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</si>
  <si>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</si>
  <si>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10.226.40.105</t>
  </si>
  <si>
    <t>10.226.40.106</t>
  </si>
  <si>
    <t>10.226.40.107</t>
  </si>
  <si>
    <t>10.226.40.108</t>
  </si>
  <si>
    <t>10.226.40.125</t>
  </si>
  <si>
    <t>log01.spb1.tms.tele2.ru</t>
  </si>
  <si>
    <t>rs01.spb2.tms.tele2.ru</t>
  </si>
  <si>
    <t>10.226.40.248/30</t>
  </si>
  <si>
    <t>10.226.40.249</t>
  </si>
  <si>
    <t>10.226.40.250</t>
  </si>
  <si>
    <t>10.226.40.252/30</t>
  </si>
  <si>
    <t>10.226.40.253</t>
  </si>
  <si>
    <t>10.226.40.254</t>
  </si>
  <si>
    <t>10.226.37.248/30</t>
  </si>
  <si>
    <t>10.226.37.249</t>
  </si>
  <si>
    <t>10.226.37.250</t>
  </si>
  <si>
    <t>10.226.37.252/30</t>
  </si>
  <si>
    <t>10.226.37.253</t>
  </si>
  <si>
    <t>10.226.37.254</t>
  </si>
  <si>
    <t>10.226.58.158</t>
  </si>
  <si>
    <t>10.226.58.157</t>
  </si>
  <si>
    <t>rs01.ekt2.tms.tele2.ru</t>
  </si>
  <si>
    <t>rs01.nsk2.tms.tele2.ru</t>
  </si>
  <si>
    <t>10.223.39.189</t>
  </si>
  <si>
    <t>10.225.38.0</t>
  </si>
  <si>
    <t>10.225.38.64</t>
  </si>
  <si>
    <t>10.225.38.126</t>
  </si>
  <si>
    <t>10.225.38.128</t>
  </si>
  <si>
    <t>10.225.38.192</t>
  </si>
  <si>
    <t>10.225.37.128</t>
  </si>
  <si>
    <t>10.225.37.192</t>
  </si>
  <si>
    <t>10.225.38.62</t>
  </si>
  <si>
    <t>10.225.38.190</t>
  </si>
  <si>
    <t>10.225.38.254</t>
  </si>
  <si>
    <t>10.224.37.62</t>
  </si>
  <si>
    <t>RB</t>
  </si>
  <si>
    <t>LOG</t>
  </si>
  <si>
    <t>RS</t>
  </si>
  <si>
    <t>10.225.38.1</t>
  </si>
  <si>
    <t>10.225.38.2</t>
  </si>
  <si>
    <t>10.225.38.3</t>
  </si>
  <si>
    <t>10.225.38.4</t>
  </si>
  <si>
    <t>10.225.38.5</t>
  </si>
  <si>
    <t>10.225.38.6</t>
  </si>
  <si>
    <t>10.225.38.7</t>
  </si>
  <si>
    <t>10.225.38.8</t>
  </si>
  <si>
    <t>10.225.38.9</t>
  </si>
  <si>
    <t>10.225.38.10</t>
  </si>
  <si>
    <t>10.225.38.11</t>
  </si>
  <si>
    <t>10.225.38.12</t>
  </si>
  <si>
    <t>10.225.38.13</t>
  </si>
  <si>
    <t>10.225.38.14</t>
  </si>
  <si>
    <t>10.225.38.15</t>
  </si>
  <si>
    <t>10.225.38.16</t>
  </si>
  <si>
    <t>10.225.38.17</t>
  </si>
  <si>
    <t>10.225.38.18</t>
  </si>
  <si>
    <t>10.225.38.65</t>
  </si>
  <si>
    <t>10.225.38.66</t>
  </si>
  <si>
    <t>10.225.38.67</t>
  </si>
  <si>
    <t>10.225.38.68</t>
  </si>
  <si>
    <t>10.225.38.69</t>
  </si>
  <si>
    <t>10.225.38.70</t>
  </si>
  <si>
    <t>10.225.38.71</t>
  </si>
  <si>
    <t>10.225.38.72</t>
  </si>
  <si>
    <t>10.225.38.73</t>
  </si>
  <si>
    <t>10.225.38.74</t>
  </si>
  <si>
    <t>10.225.38.75</t>
  </si>
  <si>
    <t>10.225.38.76</t>
  </si>
  <si>
    <t>10.225.38.77</t>
  </si>
  <si>
    <t>10.225.38.78</t>
  </si>
  <si>
    <t>10.225.38.79</t>
  </si>
  <si>
    <t>10.225.38.80</t>
  </si>
  <si>
    <t>10.225.38.81</t>
  </si>
  <si>
    <t>10.225.38.82</t>
  </si>
  <si>
    <t>10.224.38.170</t>
  </si>
  <si>
    <t>10.224.38.171</t>
  </si>
  <si>
    <t>10.224.38.172</t>
  </si>
  <si>
    <t>10.224.38.173</t>
  </si>
  <si>
    <t>10.224.38.174</t>
  </si>
  <si>
    <t>10.224.38.175</t>
  </si>
  <si>
    <t>10.224.38.188</t>
  </si>
  <si>
    <t>10.225.38.129</t>
  </si>
  <si>
    <t>10.225.38.130</t>
  </si>
  <si>
    <t>10.225.38.131</t>
  </si>
  <si>
    <t>10.225.38.132</t>
  </si>
  <si>
    <t>10.225.38.133</t>
  </si>
  <si>
    <t>10.225.38.134</t>
  </si>
  <si>
    <t>10.225.38.135</t>
  </si>
  <si>
    <t>10.225.38.136</t>
  </si>
  <si>
    <t>10.225.38.137</t>
  </si>
  <si>
    <t>10.225.38.138</t>
  </si>
  <si>
    <t>10.225.38.139</t>
  </si>
  <si>
    <t>10.225.38.140</t>
  </si>
  <si>
    <t>10.225.38.160</t>
  </si>
  <si>
    <t>10.225.38.161</t>
  </si>
  <si>
    <t>10.225.38.162</t>
  </si>
  <si>
    <t>10.225.38.163</t>
  </si>
  <si>
    <t>10.225.38.170</t>
  </si>
  <si>
    <t>10.225.38.171</t>
  </si>
  <si>
    <t>10.225.38.172</t>
  </si>
  <si>
    <t>10.225.38.173</t>
  </si>
  <si>
    <t>10.225.38.174</t>
  </si>
  <si>
    <t>10.225.38.175</t>
  </si>
  <si>
    <t>10.225.38.185</t>
  </si>
  <si>
    <t>10.225.38.187</t>
  </si>
  <si>
    <t>10.225.38.188</t>
  </si>
  <si>
    <t>10.225.38.189</t>
  </si>
  <si>
    <t>10.225.38.193</t>
  </si>
  <si>
    <t>10.225.38.194</t>
  </si>
  <si>
    <t>psm05.ekt (VRRP VIP)</t>
  </si>
  <si>
    <t>psm06.ekt (VRRP VIP)</t>
  </si>
  <si>
    <t>10.224.37.33</t>
  </si>
  <si>
    <t>10.224.37.34</t>
  </si>
  <si>
    <t>10.224.37.35</t>
  </si>
  <si>
    <t>10.224.37.36</t>
  </si>
  <si>
    <t>10.224.37.37</t>
  </si>
  <si>
    <t>10.224.37.38</t>
  </si>
  <si>
    <t>10.224.37.39</t>
  </si>
  <si>
    <t>10.224.37.40</t>
  </si>
  <si>
    <t>10.224.37.41</t>
  </si>
  <si>
    <t>10.224.37.5</t>
  </si>
  <si>
    <t>10.224.37.6</t>
  </si>
  <si>
    <t>10.224.37.7</t>
  </si>
  <si>
    <t>10.224.37.8</t>
  </si>
  <si>
    <t>10.224.37.94</t>
  </si>
  <si>
    <t>10.224.37.96</t>
  </si>
  <si>
    <t>10.224.37.160</t>
  </si>
  <si>
    <t>10.224.37.158</t>
  </si>
  <si>
    <t>10.225.37.158</t>
  </si>
  <si>
    <t>10.225.37.160</t>
  </si>
  <si>
    <t>10.224.37.97</t>
  </si>
  <si>
    <t>10.224.37.98</t>
  </si>
  <si>
    <t>10.224.37.99</t>
  </si>
  <si>
    <t>10.224.37.129</t>
  </si>
  <si>
    <t>10.224.37.130</t>
  </si>
  <si>
    <t>10.224.37.131</t>
  </si>
  <si>
    <t>10.225.37.129</t>
  </si>
  <si>
    <t>10.225.37.130</t>
  </si>
  <si>
    <t>10.225.37.131</t>
  </si>
  <si>
    <t>10.224.38.197</t>
  </si>
  <si>
    <t>10.224.38.198</t>
  </si>
  <si>
    <t>10.224.38.201</t>
  </si>
  <si>
    <t>10.224.38.202</t>
  </si>
  <si>
    <t>10.225.38.197</t>
  </si>
  <si>
    <t>10.225.38.198</t>
  </si>
  <si>
    <t>10.225.38.201</t>
  </si>
  <si>
    <t>10.225.38.202</t>
  </si>
  <si>
    <t>10.224.38.253</t>
  </si>
  <si>
    <t>10.225.38.253</t>
  </si>
  <si>
    <t>10.224.37.190</t>
  </si>
  <si>
    <t>10.225.37.190</t>
  </si>
  <si>
    <t>10.225.37.254</t>
  </si>
  <si>
    <t>FlowControl_NAT1(2)</t>
  </si>
  <si>
    <t>FlowControl_NAT3(4)</t>
  </si>
  <si>
    <t>FlowControl_NAT7(8)</t>
  </si>
  <si>
    <t>FlowControl_NAT5(6)</t>
  </si>
  <si>
    <t>10.224.37.9</t>
  </si>
  <si>
    <t>10.224.37.93</t>
  </si>
  <si>
    <t>10.224.37.89</t>
  </si>
  <si>
    <t>10.224.37.90</t>
  </si>
  <si>
    <t>10.224.37.195</t>
  </si>
  <si>
    <t>10.224.37.196</t>
  </si>
  <si>
    <t>10.224.37.199</t>
  </si>
  <si>
    <t>10.224.37.200</t>
  </si>
  <si>
    <t>10.224.37.203</t>
  </si>
  <si>
    <t>10.224.37.204</t>
  </si>
  <si>
    <t>10.224.37.233</t>
  </si>
  <si>
    <t>10.224.37.234</t>
  </si>
  <si>
    <t>10.224.37.235</t>
  </si>
  <si>
    <t>10.224.37.236</t>
  </si>
  <si>
    <t>10.224.37.237</t>
  </si>
  <si>
    <t>10.224.37.238</t>
  </si>
  <si>
    <t>10.224.37.252</t>
  </si>
  <si>
    <t>10.225.37.193</t>
  </si>
  <si>
    <t>10.225.37.194</t>
  </si>
  <si>
    <t>10.225.37.195</t>
  </si>
  <si>
    <t>10.225.37.196</t>
  </si>
  <si>
    <t>10.225.37.197</t>
  </si>
  <si>
    <t>10.225.37.198</t>
  </si>
  <si>
    <t>10.225.37.199</t>
  </si>
  <si>
    <t>10.225.37.200</t>
  </si>
  <si>
    <t>10.225.37.201</t>
  </si>
  <si>
    <t>10.225.37.202</t>
  </si>
  <si>
    <t>10.225.37.203</t>
  </si>
  <si>
    <t>10.225.37.204</t>
  </si>
  <si>
    <t>10.225.37.233</t>
  </si>
  <si>
    <t>10.225.37.234</t>
  </si>
  <si>
    <t>10.225.37.235</t>
  </si>
  <si>
    <t>10.225.37.236</t>
  </si>
  <si>
    <t>10.225.37.237</t>
  </si>
  <si>
    <t>10.225.37.238</t>
  </si>
  <si>
    <t>10.225.37.252</t>
  </si>
  <si>
    <t>10.224.38.192/30</t>
  </si>
  <si>
    <t>10.224.38.196/30</t>
  </si>
  <si>
    <t>10.224.38.200/30</t>
  </si>
  <si>
    <t>10.224.38.204/30</t>
  </si>
  <si>
    <t>10.224.38.205</t>
  </si>
  <si>
    <t>10.224.38.206</t>
  </si>
  <si>
    <t>10.224.38.208/30</t>
  </si>
  <si>
    <t>10.224.38.209</t>
  </si>
  <si>
    <t>10.224.38.210</t>
  </si>
  <si>
    <t>10.224.38.212/30</t>
  </si>
  <si>
    <t>10.224.38.213</t>
  </si>
  <si>
    <t>10.224.38.214</t>
  </si>
  <si>
    <t>10.224.38.216/30</t>
  </si>
  <si>
    <t>10.224.38.217</t>
  </si>
  <si>
    <t>10.224.38.218</t>
  </si>
  <si>
    <t>10.224.38.220/30</t>
  </si>
  <si>
    <t>10.224.38.221</t>
  </si>
  <si>
    <t>10.224.38.222</t>
  </si>
  <si>
    <t>10.224.38.224/30</t>
  </si>
  <si>
    <t>10.224.38.225</t>
  </si>
  <si>
    <t>10.224.38.226</t>
  </si>
  <si>
    <t>10.224.38.228/30</t>
  </si>
  <si>
    <t>10.224.38.229</t>
  </si>
  <si>
    <t>10.224.38.230</t>
  </si>
  <si>
    <t>10.225.38.192/30</t>
  </si>
  <si>
    <t>10.225.38.196/30</t>
  </si>
  <si>
    <t>10.225.38.200/30</t>
  </si>
  <si>
    <t>10.225.38.204/30</t>
  </si>
  <si>
    <t>10.225.38.205</t>
  </si>
  <si>
    <t>10.225.38.206</t>
  </si>
  <si>
    <t>10.225.38.208/30</t>
  </si>
  <si>
    <t>10.225.38.209</t>
  </si>
  <si>
    <t>10.225.38.210</t>
  </si>
  <si>
    <t>10.225.38.212/30</t>
  </si>
  <si>
    <t>10.225.38.213</t>
  </si>
  <si>
    <t>10.225.38.214</t>
  </si>
  <si>
    <t>10.225.38.216/30</t>
  </si>
  <si>
    <t>10.225.38.217</t>
  </si>
  <si>
    <t>10.225.38.218</t>
  </si>
  <si>
    <t>10.225.38.220/30</t>
  </si>
  <si>
    <t>10.225.38.221</t>
  </si>
  <si>
    <t>10.225.38.222</t>
  </si>
  <si>
    <t>10.225.38.224/30</t>
  </si>
  <si>
    <t>10.225.38.225</t>
  </si>
  <si>
    <t>10.225.38.226</t>
  </si>
  <si>
    <t>10.225.38.228/30</t>
  </si>
  <si>
    <t>10.225.38.229</t>
  </si>
  <si>
    <t>10.225.38.230</t>
  </si>
  <si>
    <t>10.225.38.248/30</t>
  </si>
  <si>
    <t>10.225.38.249</t>
  </si>
  <si>
    <t>10.225.38.250</t>
  </si>
  <si>
    <t>10.225.38.252/30</t>
  </si>
  <si>
    <t>10.224.38.248/30</t>
  </si>
  <si>
    <t>10.224.38.249</t>
  </si>
  <si>
    <t>10.224.38.250</t>
  </si>
  <si>
    <t>10.224.38.252/30</t>
  </si>
  <si>
    <t>10.224.37.110</t>
  </si>
  <si>
    <t>10.224.37.112</t>
  </si>
  <si>
    <t>10.224.37.113</t>
  </si>
  <si>
    <t>10.224.37.114</t>
  </si>
  <si>
    <t>10.228.249.0</t>
  </si>
  <si>
    <t>10.228.249.30</t>
  </si>
  <si>
    <t>10.228.249.32</t>
  </si>
  <si>
    <t>10.228.249.62</t>
  </si>
  <si>
    <t>10.228.249.64</t>
  </si>
  <si>
    <t>10.228.249.94</t>
  </si>
  <si>
    <t>10.228.249.96</t>
  </si>
  <si>
    <t>10.228.249.126</t>
  </si>
  <si>
    <t>10.228.249.128</t>
  </si>
  <si>
    <t>10.228.249.190</t>
  </si>
  <si>
    <t>10.228.249.97</t>
  </si>
  <si>
    <t>10.228.249.112</t>
  </si>
  <si>
    <t>10.228.249.113</t>
  </si>
  <si>
    <t>10.228.249.160</t>
  </si>
  <si>
    <t>10.228.249.192</t>
  </si>
  <si>
    <t>10.228.249.110</t>
  </si>
  <si>
    <t>10.228.249.158</t>
  </si>
  <si>
    <t>10.228.249.254</t>
  </si>
  <si>
    <t>10.228.250.110</t>
  </si>
  <si>
    <t>10.228.250.112</t>
  </si>
  <si>
    <t>10.228.250.158</t>
  </si>
  <si>
    <t>10.228.250.160</t>
  </si>
  <si>
    <t>10.228.254.126</t>
  </si>
  <si>
    <t>10.228.254.190</t>
  </si>
  <si>
    <t>10.228.254.9</t>
  </si>
  <si>
    <t>10.228.254.10</t>
  </si>
  <si>
    <t>10.228.254.11</t>
  </si>
  <si>
    <t>10.228.254.12</t>
  </si>
  <si>
    <t>10.228.254.13</t>
  </si>
  <si>
    <t>10.228.254.15</t>
  </si>
  <si>
    <t>10.228.254.67</t>
  </si>
  <si>
    <t>10.228.254.68</t>
  </si>
  <si>
    <t>10.228.254.71</t>
  </si>
  <si>
    <t>10.228.254.72</t>
  </si>
  <si>
    <t>10.228.254.75</t>
  </si>
  <si>
    <t>10.228.254.76</t>
  </si>
  <si>
    <t>10.228.254.79</t>
  </si>
  <si>
    <t>10.228.254.80</t>
  </si>
  <si>
    <t>10.228.253.160</t>
  </si>
  <si>
    <t>10.228.253.161</t>
  </si>
  <si>
    <t>10.228.253.162</t>
  </si>
  <si>
    <t>10.228.253.163</t>
  </si>
  <si>
    <t>10.228.253.170</t>
  </si>
  <si>
    <t>10.228.253.171</t>
  </si>
  <si>
    <t>10.228.253.172</t>
  </si>
  <si>
    <t>10.228.253.173</t>
  </si>
  <si>
    <t>10.228.253.174</t>
  </si>
  <si>
    <t>10.228.253.175</t>
  </si>
  <si>
    <t>10.228.253.176</t>
  </si>
  <si>
    <t>10.228.253.177</t>
  </si>
  <si>
    <t>10.228.253.185</t>
  </si>
  <si>
    <t>10.228.253.188</t>
  </si>
  <si>
    <t>psm01a.nin1.tms.tele2.ru</t>
  </si>
  <si>
    <t>psm01b.nin1.tms.tele2.ru</t>
  </si>
  <si>
    <t>psm03a.nin1.tms.tele2.ru</t>
  </si>
  <si>
    <t>psm03b.nin1.tms.tele2.ru</t>
  </si>
  <si>
    <t>psm05a.nin1.tms.tele2.ru</t>
  </si>
  <si>
    <t>psm05b.nin1.tms.tele2.ru</t>
  </si>
  <si>
    <t>psm07a.nin1.tms.tele2.ru</t>
  </si>
  <si>
    <t>psm07b.nin1.tms.tele2.ru</t>
  </si>
  <si>
    <t>epsm01a.nin1.tms.tele2.ru</t>
  </si>
  <si>
    <t>epsm01b.nin1.tms.tele2.ru</t>
  </si>
  <si>
    <t>rb01a.nin1.tms.tele2.ru</t>
  </si>
  <si>
    <t>rb01b.nin1.tms.tele2.ru</t>
  </si>
  <si>
    <t>psm02a.nin2.tms.tele2.ru</t>
  </si>
  <si>
    <t>psm02b.nin2.tms.tele2.ru</t>
  </si>
  <si>
    <t>psm04a.nin2.tms.tele2.ru</t>
  </si>
  <si>
    <t>psm04b.nin2.tms.tele2.ru</t>
  </si>
  <si>
    <t>psm06a.nin2.tms.tele2.ru</t>
  </si>
  <si>
    <t>psm06b.nin2.tms.tele2.ru</t>
  </si>
  <si>
    <t>psm08a.nin2.tms.tele2.ru</t>
  </si>
  <si>
    <t>psm08b.nin2.tms.tele2.ru</t>
  </si>
  <si>
    <t>epsm01a.nin2.tms.tele2.ru</t>
  </si>
  <si>
    <t>epsm01b.nin2.tms.tele2.ru</t>
  </si>
  <si>
    <t>rb01a.nin2.tms.tele2.ru</t>
  </si>
  <si>
    <t>rb01b.nin2.tms.tele2.ru</t>
  </si>
  <si>
    <t>10.228.254.131</t>
  </si>
  <si>
    <t>10.228.254.132</t>
  </si>
  <si>
    <t>10.228.254.135</t>
  </si>
  <si>
    <t>10.228.254.136</t>
  </si>
  <si>
    <t>10.228.254.139</t>
  </si>
  <si>
    <t>10.228.254.140</t>
  </si>
  <si>
    <t>10.228.254.160</t>
  </si>
  <si>
    <t>10.228.254.161</t>
  </si>
  <si>
    <t>10.228.254.162</t>
  </si>
  <si>
    <t>10.228.254.163</t>
  </si>
  <si>
    <t>10.228.254.170</t>
  </si>
  <si>
    <t>10.228.254.171</t>
  </si>
  <si>
    <t>10.228.254.172</t>
  </si>
  <si>
    <t>10.228.254.173</t>
  </si>
  <si>
    <t>10.228.254.174</t>
  </si>
  <si>
    <t>10.228.254.175</t>
  </si>
  <si>
    <t>10.228.254.176</t>
  </si>
  <si>
    <t>10.228.254.177</t>
  </si>
  <si>
    <t>10.228.254.185</t>
  </si>
  <si>
    <t>10.228.254.186</t>
  </si>
  <si>
    <t>10.228.254.187</t>
  </si>
  <si>
    <t>10.228.254.188</t>
  </si>
  <si>
    <t>10.228.254.189</t>
  </si>
  <si>
    <t>10.228.249.114</t>
  </si>
  <si>
    <t>10.228.249.115</t>
  </si>
  <si>
    <t>10.228.249.116</t>
  </si>
  <si>
    <t>10.228.250.113</t>
  </si>
  <si>
    <t>10.228.250.114</t>
  </si>
  <si>
    <t>10.228.250.115</t>
  </si>
  <si>
    <t>10.228.250.116</t>
  </si>
  <si>
    <t>psm05.nin (VRRP VIP)</t>
  </si>
  <si>
    <t>psm07.nin (VRRP VIP)</t>
  </si>
  <si>
    <t>psm06.nin (VRRP VIP)</t>
  </si>
  <si>
    <t>psm08.nin (VRRP VIP)</t>
  </si>
  <si>
    <t>10.228.249.1</t>
  </si>
  <si>
    <t>10.228.249.2</t>
  </si>
  <si>
    <t>10.228.249.3</t>
  </si>
  <si>
    <t>10.228.249.4</t>
  </si>
  <si>
    <t>10.228.249.5</t>
  </si>
  <si>
    <t>10.228.249.6</t>
  </si>
  <si>
    <t>10.228.249.7</t>
  </si>
  <si>
    <t>10.228.249.8</t>
  </si>
  <si>
    <t>10.228.249.9</t>
  </si>
  <si>
    <t>10.228.249.10</t>
  </si>
  <si>
    <t>10.228.249.11</t>
  </si>
  <si>
    <t>10.228.249.12</t>
  </si>
  <si>
    <t>10.228.249.33</t>
  </si>
  <si>
    <t>10.228.249.34</t>
  </si>
  <si>
    <t>10.228.249.35</t>
  </si>
  <si>
    <t>10.228.249.36</t>
  </si>
  <si>
    <t>10.228.249.37</t>
  </si>
  <si>
    <t>10.228.249.38</t>
  </si>
  <si>
    <t>10.228.249.39</t>
  </si>
  <si>
    <t>10.228.249.40</t>
  </si>
  <si>
    <t>10.228.249.41</t>
  </si>
  <si>
    <t>10.228.249.42</t>
  </si>
  <si>
    <t>10.228.249.43</t>
  </si>
  <si>
    <t>10.228.249.44</t>
  </si>
  <si>
    <t>psm01a.nin2.tms.tele2.ru</t>
  </si>
  <si>
    <t>psm01b.nin2.tms.tele2.ru</t>
  </si>
  <si>
    <t>psm03a.nin2.tms.tele2.ru</t>
  </si>
  <si>
    <t>psm03b.nin2.tms.tele2.ru</t>
  </si>
  <si>
    <t>psm05a.nin2.tms.tele2.ru</t>
  </si>
  <si>
    <t>psm05b.nin2.tms.tele2.ru</t>
  </si>
  <si>
    <t>psm07a.nin2.tms.tele2.ru</t>
  </si>
  <si>
    <t>psm07b.nin2.tms.tele2.ru</t>
  </si>
  <si>
    <t>10.228.250.91</t>
  </si>
  <si>
    <t>10.228.250.92</t>
  </si>
  <si>
    <t>10.228.249.65</t>
  </si>
  <si>
    <t>10.228.249.66</t>
  </si>
  <si>
    <t>10.228.249.67</t>
  </si>
  <si>
    <t>10.228.249.68</t>
  </si>
  <si>
    <t>10.228.249.69</t>
  </si>
  <si>
    <t>10.228.249.70</t>
  </si>
  <si>
    <t>10.228.249.71</t>
  </si>
  <si>
    <t>10.228.249.72</t>
  </si>
  <si>
    <t>10.228.249.73</t>
  </si>
  <si>
    <t>10.228.249.74</t>
  </si>
  <si>
    <t>10.228.249.75</t>
  </si>
  <si>
    <t>10.228.249.76</t>
  </si>
  <si>
    <t>10.228.249.89</t>
  </si>
  <si>
    <t>10.228.249.90</t>
  </si>
  <si>
    <t>10.228.249.91</t>
  </si>
  <si>
    <t>10.228.249.92</t>
  </si>
  <si>
    <t>10.228.249.93</t>
  </si>
  <si>
    <t>10.228.249.98</t>
  </si>
  <si>
    <t>10.228.249.99</t>
  </si>
  <si>
    <t>10.228.250.161</t>
  </si>
  <si>
    <t>10.228.249.161</t>
  </si>
  <si>
    <t>10.228.249.162</t>
  </si>
  <si>
    <t>10.228.249.163</t>
  </si>
  <si>
    <t>10.228.249.164</t>
  </si>
  <si>
    <t>10.228.249.165</t>
  </si>
  <si>
    <t>10.228.249.166</t>
  </si>
  <si>
    <t>10.228.249.167</t>
  </si>
  <si>
    <t>10.228.249.168</t>
  </si>
  <si>
    <t>10.228.249.169</t>
  </si>
  <si>
    <t>10.228.249.170</t>
  </si>
  <si>
    <t>10.228.249.171</t>
  </si>
  <si>
    <t>10.228.249.172</t>
  </si>
  <si>
    <t>10.228.250.162</t>
  </si>
  <si>
    <t>10.228.250.163</t>
  </si>
  <si>
    <t>10.228.250.164</t>
  </si>
  <si>
    <t>10.228.250.165</t>
  </si>
  <si>
    <t>10.228.250.166</t>
  </si>
  <si>
    <t>10.228.250.167</t>
  </si>
  <si>
    <t>10.228.250.168</t>
  </si>
  <si>
    <t>10.228.250.169</t>
  </si>
  <si>
    <t>10.228.250.170</t>
  </si>
  <si>
    <t>10.228.250.171</t>
  </si>
  <si>
    <t>10.228.250.172</t>
  </si>
  <si>
    <t>10.228.249.129</t>
  </si>
  <si>
    <t>10.228.249.130</t>
  </si>
  <si>
    <t>10.228.249.131</t>
  </si>
  <si>
    <t>10.228.249.132</t>
  </si>
  <si>
    <t>10.228.249.133</t>
  </si>
  <si>
    <t>10.228.249.134</t>
  </si>
  <si>
    <t>10.228.249.135</t>
  </si>
  <si>
    <t>10.228.249.136</t>
  </si>
  <si>
    <t>10.228.249.156</t>
  </si>
  <si>
    <t>10.228.249.157</t>
  </si>
  <si>
    <t>10.228.250.156</t>
  </si>
  <si>
    <t>10.228.250.157</t>
  </si>
  <si>
    <t>10.228.249.193</t>
  </si>
  <si>
    <t>10.228.249.194</t>
  </si>
  <si>
    <t>10.228.249.195</t>
  </si>
  <si>
    <t>10.228.249.196</t>
  </si>
  <si>
    <t>10.228.249.197</t>
  </si>
  <si>
    <t>10.228.249.198</t>
  </si>
  <si>
    <t>10.228.249.199</t>
  </si>
  <si>
    <t>10.228.249.200</t>
  </si>
  <si>
    <t>10.228.249.201</t>
  </si>
  <si>
    <t>10.228.249.202</t>
  </si>
  <si>
    <t>10.228.249.203</t>
  </si>
  <si>
    <t>10.228.249.204</t>
  </si>
  <si>
    <t>10.228.249.233</t>
  </si>
  <si>
    <t>10.228.249.234</t>
  </si>
  <si>
    <t>10.228.249.235</t>
  </si>
  <si>
    <t>10.228.249.236</t>
  </si>
  <si>
    <t>10.228.249.237</t>
  </si>
  <si>
    <t>10.228.249.238</t>
  </si>
  <si>
    <t>10.228.249.239</t>
  </si>
  <si>
    <t>10.228.249.240</t>
  </si>
  <si>
    <t>10.228.249.252</t>
  </si>
  <si>
    <t>10.228.249.253</t>
  </si>
  <si>
    <t>10.228.250.233</t>
  </si>
  <si>
    <t>10.228.250.234</t>
  </si>
  <si>
    <t>10.228.250.235</t>
  </si>
  <si>
    <t>10.228.250.236</t>
  </si>
  <si>
    <t>10.228.250.237</t>
  </si>
  <si>
    <t>10.228.250.238</t>
  </si>
  <si>
    <t>10.228.250.239</t>
  </si>
  <si>
    <t>10.228.250.240</t>
  </si>
  <si>
    <t>10.228.250.252</t>
  </si>
  <si>
    <t>10.228.250.253</t>
  </si>
  <si>
    <t>10.228.253.192/30</t>
  </si>
  <si>
    <t>10.228.253.193</t>
  </si>
  <si>
    <t>10.228.253.194</t>
  </si>
  <si>
    <t>10.228.253.196/30</t>
  </si>
  <si>
    <t>10.228.253.197</t>
  </si>
  <si>
    <t>10.228.253.198</t>
  </si>
  <si>
    <t>10.228.253.200/30</t>
  </si>
  <si>
    <t>10.228.253.201</t>
  </si>
  <si>
    <t>10.228.253.202</t>
  </si>
  <si>
    <t>10.228.253.204/30</t>
  </si>
  <si>
    <t>10.228.253.205</t>
  </si>
  <si>
    <t>10.228.253.206</t>
  </si>
  <si>
    <t>10.228.253.208/30</t>
  </si>
  <si>
    <t>10.228.253.209</t>
  </si>
  <si>
    <t>10.228.253.210</t>
  </si>
  <si>
    <t>10.228.253.212/30</t>
  </si>
  <si>
    <t>10.228.253.213</t>
  </si>
  <si>
    <t>10.228.253.214</t>
  </si>
  <si>
    <t>10.228.253.216/30</t>
  </si>
  <si>
    <t>10.228.253.217</t>
  </si>
  <si>
    <t>10.228.253.218</t>
  </si>
  <si>
    <t>10.228.253.220/30</t>
  </si>
  <si>
    <t>10.228.253.221</t>
  </si>
  <si>
    <t>10.228.253.222</t>
  </si>
  <si>
    <t>10.228.253.224/30</t>
  </si>
  <si>
    <t>10.228.253.225</t>
  </si>
  <si>
    <t>10.228.253.226</t>
  </si>
  <si>
    <t>10.228.253.228/30</t>
  </si>
  <si>
    <t>10.228.253.229</t>
  </si>
  <si>
    <t>10.228.253.230</t>
  </si>
  <si>
    <t>10.228.253.248/30</t>
  </si>
  <si>
    <t>10.228.253.249</t>
  </si>
  <si>
    <t>10.228.253.250</t>
  </si>
  <si>
    <t>10.228.253.252/30</t>
  </si>
  <si>
    <t>10.228.253.253</t>
  </si>
  <si>
    <t>10.228.253.254</t>
  </si>
  <si>
    <t>10.228.254.248/30</t>
  </si>
  <si>
    <t>10.228.254.249</t>
  </si>
  <si>
    <t>10.228.254.250</t>
  </si>
  <si>
    <t>10.228.254.252/30</t>
  </si>
  <si>
    <t>10.228.254.253</t>
  </si>
  <si>
    <t>10.228.254.254</t>
  </si>
  <si>
    <t>Gx1</t>
  </si>
  <si>
    <t>Gy1</t>
  </si>
  <si>
    <t>Gx2</t>
  </si>
  <si>
    <t>Gy2</t>
  </si>
  <si>
    <t>10.224.37.16</t>
  </si>
  <si>
    <t>10.224.37.48</t>
  </si>
  <si>
    <t>10.224.37.14</t>
  </si>
  <si>
    <t>10.224.37.46</t>
  </si>
  <si>
    <t>10.224.37.13</t>
  </si>
  <si>
    <t>10.224.37.29</t>
  </si>
  <si>
    <t>10.224.37.45</t>
  </si>
  <si>
    <t>10.224.37.61</t>
  </si>
  <si>
    <t>10.224.37.125</t>
  </si>
  <si>
    <t>10.224.37.144</t>
  </si>
  <si>
    <t>10.224.37.142</t>
  </si>
  <si>
    <t>10.225.37.144</t>
  </si>
  <si>
    <t>10.225.37.142</t>
  </si>
  <si>
    <t>psm01.ekt1.tms.tele2.ru</t>
  </si>
  <si>
    <t>psm02.ekt1.tms.tele2.ru</t>
  </si>
  <si>
    <t>psm03.ekt1.tms.tele2.ru</t>
  </si>
  <si>
    <t>psm04.ekt1.tms.tele2.ru</t>
  </si>
  <si>
    <t>psm05.ekt1.tms.tele2.ru</t>
  </si>
  <si>
    <t>psm06.ekt1.tms.tele2.ru</t>
  </si>
  <si>
    <t>psm01.ekt2.tms.tele2.ru</t>
  </si>
  <si>
    <t>psm02.ekt2.tms.tele2.ru</t>
  </si>
  <si>
    <t>psm03.ekt2.tms.tele2.ru</t>
  </si>
  <si>
    <t>psm04.ekt2.tms.tele2.ru</t>
  </si>
  <si>
    <t>psm05.ekt2.tms.tele2.ru</t>
  </si>
  <si>
    <t>psm06.ekt2.tms.tele2.ru</t>
  </si>
  <si>
    <t>rb01.ekt1.tms.tele2.ru</t>
  </si>
  <si>
    <t>epsm01.ekt1.tms.tele2.ru</t>
  </si>
  <si>
    <t>rb02.ekt1.tms.tele2.ru</t>
  </si>
  <si>
    <t>epsm02.ekt2.tms.tele2.ru</t>
  </si>
  <si>
    <t>rb01.ekt2.tms.tele2.ru</t>
  </si>
  <si>
    <t>rb02.ekt2.tms.tele2.ru</t>
  </si>
  <si>
    <t>10.224.37.17</t>
  </si>
  <si>
    <t>10.224.37.18</t>
  </si>
  <si>
    <t>10.224.37.19</t>
  </si>
  <si>
    <t>10.224.37.20</t>
  </si>
  <si>
    <t>10.224.37.21</t>
  </si>
  <si>
    <t>10.224.37.22</t>
  </si>
  <si>
    <t>10.224.37.23</t>
  </si>
  <si>
    <t>10.224.37.24</t>
  </si>
  <si>
    <t>10.224.37.25</t>
  </si>
  <si>
    <t>10.224.37.49</t>
  </si>
  <si>
    <t>10.224.37.50</t>
  </si>
  <si>
    <t>10.224.37.51</t>
  </si>
  <si>
    <t>10.224.37.52</t>
  </si>
  <si>
    <t>10.224.37.53</t>
  </si>
  <si>
    <t>10.224.37.54</t>
  </si>
  <si>
    <t>10.224.37.55</t>
  </si>
  <si>
    <t>10.224.37.56</t>
  </si>
  <si>
    <t>10.224.37.57</t>
  </si>
  <si>
    <t>10.224.37.77</t>
  </si>
  <si>
    <t>10.224.37.78</t>
  </si>
  <si>
    <t>10.224.37.79</t>
  </si>
  <si>
    <t>10.224.37.80</t>
  </si>
  <si>
    <t>10.224.37.81</t>
  </si>
  <si>
    <t>10.224.37.82</t>
  </si>
  <si>
    <t>10.224.37.83</t>
  </si>
  <si>
    <t>10.224.37.84</t>
  </si>
  <si>
    <t>10.224.37.85</t>
  </si>
  <si>
    <t>10.224.37.86</t>
  </si>
  <si>
    <t>10.224.37.87</t>
  </si>
  <si>
    <t>10.224.37.88</t>
  </si>
  <si>
    <t>rb02.ekt (VRRP VIP)</t>
  </si>
  <si>
    <t>10.224.37.100</t>
  </si>
  <si>
    <t>10.224.37.101</t>
  </si>
  <si>
    <t>10.224.37.102</t>
  </si>
  <si>
    <t>10.224.37.103</t>
  </si>
  <si>
    <t>10.224.37.104</t>
  </si>
  <si>
    <t>10.224.37.105</t>
  </si>
  <si>
    <t>10.224.37.106</t>
  </si>
  <si>
    <t>10.224.37.107</t>
  </si>
  <si>
    <t>10.224.37.108</t>
  </si>
  <si>
    <t>10.224.37.109</t>
  </si>
  <si>
    <t>10.224.37.111</t>
  </si>
  <si>
    <t>10.224.37.161</t>
  </si>
  <si>
    <t>10.224.37.162</t>
  </si>
  <si>
    <t>10.224.37.163</t>
  </si>
  <si>
    <t>10.224.37.164</t>
  </si>
  <si>
    <t>10.224.37.165</t>
  </si>
  <si>
    <t>10.224.37.166</t>
  </si>
  <si>
    <t>10.225.37.161</t>
  </si>
  <si>
    <t>10.225.37.162</t>
  </si>
  <si>
    <t>10.225.37.163</t>
  </si>
  <si>
    <t>10.225.37.164</t>
  </si>
  <si>
    <t>10.225.37.165</t>
  </si>
  <si>
    <t>10.225.37.166</t>
  </si>
  <si>
    <t>10.224.37.145</t>
  </si>
  <si>
    <t>10.224.37.146</t>
  </si>
  <si>
    <t>10.224.37.147</t>
  </si>
  <si>
    <t>10.224.37.148</t>
  </si>
  <si>
    <t>10.225.37.145</t>
  </si>
  <si>
    <t>10.225.37.146</t>
  </si>
  <si>
    <t>10.225.37.147</t>
  </si>
  <si>
    <t>10.225.37.148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</si>
</sst>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3" xfId="0" applyBorder="1"/>
    <xf numFmtId="0" fontId="1" fillId="0" borderId="2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9" xfId="0" applyFont="1" applyBorder="1" applyAlignment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25" xfId="0" applyBorder="1"/>
    <xf numFmtId="0" fontId="0" fillId="0" borderId="4" xfId="0" applyFill="1" applyBorder="1"/>
    <xf numFmtId="0" fontId="0" fillId="0" borderId="13" xfId="0" applyFill="1" applyBorder="1" applyAlignment="1">
      <alignment vertical="center"/>
    </xf>
    <xf numFmtId="0" fontId="0" fillId="0" borderId="0" xfId="0" applyFill="1"/>
    <xf numFmtId="0" fontId="0" fillId="0" borderId="3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25" xfId="0" applyFill="1" applyBorder="1"/>
    <xf numFmtId="0" fontId="0" fillId="0" borderId="5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9" xfId="0" applyBorder="1"/>
    <xf numFmtId="0" fontId="0" fillId="0" borderId="27" xfId="0" applyBorder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32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0" xfId="0" quotePrefix="1"/>
    <xf numFmtId="0" fontId="1" fillId="2" borderId="0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4" xfId="0" applyNumberFormat="1" applyBorder="1"/>
    <xf numFmtId="0" fontId="0" fillId="0" borderId="0" xfId="0" applyNumberFormat="1" applyBorder="1"/>
    <xf numFmtId="0" fontId="0" fillId="0" borderId="23" xfId="0" applyBorder="1"/>
    <xf numFmtId="0" fontId="0" fillId="0" borderId="36" xfId="0" applyBorder="1"/>
    <xf numFmtId="0" fontId="0" fillId="0" borderId="37" xfId="0" applyBorder="1"/>
    <xf numFmtId="0" fontId="0" fillId="0" borderId="22" xfId="0" applyBorder="1"/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6" xfId="0" applyFont="1" applyBorder="1" applyAlignment="1">
      <alignment vertical="center"/>
    </xf>
    <xf numFmtId="0" fontId="1" fillId="0" borderId="43" xfId="0" applyFont="1" applyBorder="1"/>
    <xf numFmtId="0" fontId="0" fillId="0" borderId="44" xfId="0" applyBorder="1"/>
    <xf numFmtId="0" fontId="0" fillId="0" borderId="45" xfId="0" applyBorder="1"/>
    <xf numFmtId="0" fontId="0" fillId="0" borderId="15" xfId="0" applyBorder="1"/>
    <xf numFmtId="0" fontId="0" fillId="0" borderId="46" xfId="0" applyBorder="1"/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7" fillId="0" borderId="44" xfId="0" applyFont="1" applyBorder="1"/>
    <xf numFmtId="0" fontId="7" fillId="0" borderId="33" xfId="0" applyFont="1" applyBorder="1"/>
    <xf numFmtId="0" fontId="7" fillId="0" borderId="45" xfId="0" applyFont="1" applyBorder="1"/>
    <xf numFmtId="0" fontId="7" fillId="0" borderId="40" xfId="0" applyFont="1" applyBorder="1"/>
    <xf numFmtId="0" fontId="7" fillId="0" borderId="0" xfId="0" applyFont="1" applyBorder="1"/>
    <xf numFmtId="0" fontId="7" fillId="0" borderId="42" xfId="0" applyFont="1" applyBorder="1"/>
    <xf numFmtId="0" fontId="0" fillId="0" borderId="33" xfId="0" applyNumberFormat="1" applyBorder="1"/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Border="1"/>
    <xf numFmtId="0" fontId="0" fillId="0" borderId="55" xfId="0" applyBorder="1"/>
    <xf numFmtId="0" fontId="1" fillId="0" borderId="47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0" fillId="0" borderId="58" xfId="0" applyBorder="1"/>
    <xf numFmtId="0" fontId="0" fillId="0" borderId="59" xfId="0" applyBorder="1"/>
    <xf numFmtId="0" fontId="0" fillId="0" borderId="24" xfId="0" applyBorder="1"/>
    <xf numFmtId="0" fontId="0" fillId="0" borderId="19" xfId="0" applyFill="1" applyBorder="1"/>
    <xf numFmtId="0" fontId="0" fillId="0" borderId="27" xfId="0" applyFill="1" applyBorder="1"/>
    <xf numFmtId="0" fontId="0" fillId="0" borderId="20" xfId="0" applyFill="1" applyBorder="1"/>
    <xf numFmtId="0" fontId="0" fillId="0" borderId="20" xfId="0" applyBorder="1"/>
    <xf numFmtId="0" fontId="0" fillId="0" borderId="5" xfId="0" applyFill="1" applyBorder="1"/>
    <xf numFmtId="0" fontId="0" fillId="0" borderId="10" xfId="0" applyFill="1" applyBorder="1"/>
    <xf numFmtId="0" fontId="0" fillId="0" borderId="8" xfId="0" applyFill="1" applyBorder="1"/>
    <xf numFmtId="0" fontId="1" fillId="0" borderId="0" xfId="0" applyFont="1" applyFill="1" applyBorder="1"/>
    <xf numFmtId="0" fontId="1" fillId="0" borderId="48" xfId="0" applyFont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0" fillId="0" borderId="60" xfId="0" applyBorder="1"/>
    <xf numFmtId="0" fontId="1" fillId="0" borderId="44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8" xfId="0" applyFill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0" xfId="0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65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0" fillId="0" borderId="0" xfId="0" applyAlignment="1">
      <alignment wrapText="1"/>
    </xf>
    <xf numFmtId="0" fontId="1" fillId="0" borderId="7" xfId="0" applyFont="1" applyBorder="1" applyAlignment="1">
      <alignment vertical="center"/>
    </xf>
    <xf numFmtId="0" fontId="4" fillId="0" borderId="36" xfId="0" applyFont="1" applyBorder="1"/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4" xfId="0" applyFont="1" applyBorder="1"/>
    <xf numFmtId="0" fontId="0" fillId="0" borderId="16" xfId="0" applyBorder="1"/>
    <xf numFmtId="0" fontId="0" fillId="0" borderId="67" xfId="0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40" xfId="0" applyFont="1" applyBorder="1"/>
    <xf numFmtId="0" fontId="0" fillId="0" borderId="36" xfId="0" applyFont="1" applyBorder="1"/>
    <xf numFmtId="0" fontId="0" fillId="0" borderId="22" xfId="0" applyFont="1" applyBorder="1"/>
    <xf numFmtId="0" fontId="6" fillId="0" borderId="22" xfId="0" applyFont="1" applyBorder="1"/>
    <xf numFmtId="0" fontId="0" fillId="0" borderId="37" xfId="0" applyFont="1" applyBorder="1"/>
    <xf numFmtId="0" fontId="0" fillId="0" borderId="0" xfId="0" applyNumberFormat="1" applyFill="1" applyBorder="1"/>
    <xf numFmtId="0" fontId="0" fillId="0" borderId="42" xfId="0" applyFill="1" applyBorder="1"/>
    <xf numFmtId="0" fontId="0" fillId="0" borderId="40" xfId="0" applyFill="1" applyBorder="1"/>
    <xf numFmtId="0" fontId="0" fillId="0" borderId="46" xfId="0" applyFill="1" applyBorder="1"/>
    <xf numFmtId="0" fontId="0" fillId="0" borderId="15" xfId="0" applyFill="1" applyBorder="1"/>
    <xf numFmtId="0" fontId="0" fillId="0" borderId="34" xfId="0" applyFill="1" applyBorder="1"/>
    <xf numFmtId="0" fontId="0" fillId="0" borderId="33" xfId="0" applyFill="1" applyBorder="1"/>
    <xf numFmtId="0" fontId="0" fillId="0" borderId="33" xfId="0" applyNumberFormat="1" applyFill="1" applyBorder="1"/>
    <xf numFmtId="0" fontId="0" fillId="0" borderId="45" xfId="0" applyFill="1" applyBorder="1"/>
    <xf numFmtId="0" fontId="0" fillId="0" borderId="34" xfId="0" applyNumberFormat="1" applyFill="1" applyBorder="1"/>
    <xf numFmtId="0" fontId="0" fillId="0" borderId="44" xfId="0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6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14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7" fillId="0" borderId="0" xfId="0" applyFont="1"/>
    <xf numFmtId="0" fontId="7" fillId="0" borderId="0" xfId="0" applyNumberFormat="1" applyFont="1"/>
    <xf numFmtId="0" fontId="7" fillId="0" borderId="34" xfId="0" applyFont="1" applyBorder="1"/>
    <xf numFmtId="0" fontId="7" fillId="0" borderId="34" xfId="0" applyNumberFormat="1" applyFont="1" applyBorder="1"/>
    <xf numFmtId="0" fontId="4" fillId="0" borderId="40" xfId="0" applyFont="1" applyBorder="1"/>
    <xf numFmtId="0" fontId="0" fillId="0" borderId="36" xfId="0" applyFill="1" applyBorder="1"/>
    <xf numFmtId="0" fontId="0" fillId="0" borderId="37" xfId="0" applyFill="1" applyBorder="1"/>
    <xf numFmtId="0" fontId="4" fillId="0" borderId="36" xfId="0" applyFont="1" applyFill="1" applyBorder="1"/>
    <xf numFmtId="0" fontId="4" fillId="0" borderId="40" xfId="0" applyFont="1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4" fillId="0" borderId="0" xfId="0" applyFont="1" applyAlignment="1">
      <alignment vertical="center"/>
    </xf>
    <xf numFmtId="0" fontId="6" fillId="0" borderId="36" xfId="0" applyFont="1" applyBorder="1" applyAlignment="1">
      <alignment horizontal="right"/>
    </xf>
    <xf numFmtId="0" fontId="6" fillId="0" borderId="40" xfId="0" applyFont="1" applyBorder="1"/>
    <xf numFmtId="0" fontId="0" fillId="0" borderId="69" xfId="0" applyBorder="1"/>
    <xf numFmtId="0" fontId="0" fillId="0" borderId="14" xfId="0" applyBorder="1"/>
    <xf numFmtId="0" fontId="0" fillId="0" borderId="65" xfId="0" applyBorder="1"/>
    <xf numFmtId="0" fontId="0" fillId="0" borderId="65" xfId="0" applyNumberFormat="1" applyBorder="1"/>
    <xf numFmtId="0" fontId="0" fillId="0" borderId="55" xfId="0" applyNumberFormat="1" applyBorder="1"/>
    <xf numFmtId="0" fontId="0" fillId="0" borderId="55" xfId="0" applyFill="1" applyBorder="1"/>
    <xf numFmtId="0" fontId="0" fillId="0" borderId="69" xfId="0" applyFill="1" applyBorder="1"/>
    <xf numFmtId="0" fontId="0" fillId="0" borderId="55" xfId="0" applyNumberFormat="1" applyFill="1" applyBorder="1"/>
    <xf numFmtId="0" fontId="0" fillId="0" borderId="41" xfId="0" applyFill="1" applyBorder="1"/>
    <xf numFmtId="0" fontId="0" fillId="0" borderId="38" xfId="0" applyBorder="1"/>
    <xf numFmtId="0" fontId="0" fillId="0" borderId="64" xfId="0" applyBorder="1"/>
    <xf numFmtId="0" fontId="0" fillId="0" borderId="21" xfId="0" applyBorder="1"/>
    <xf numFmtId="0" fontId="0" fillId="0" borderId="70" xfId="0" applyBorder="1"/>
    <xf numFmtId="0" fontId="0" fillId="0" borderId="71" xfId="0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66" xfId="0" applyBorder="1" applyAlignment="1">
      <alignment vertical="center"/>
    </xf>
    <xf numFmtId="0" fontId="1" fillId="0" borderId="4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Обычный" xfId="0" builtinId="0"/>
  </cellStyles>
  <dxfs count="1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Таблица28" displayName="Таблица28" ref="A2:G212" totalsRowShown="0">
  <autoFilter ref="A2:G212" xr:uid="{00000000-0009-0000-0100-000007000000}"/>
  <tableColumns count="7">
    <tableColumn id="1" xr3:uid="{00000000-0010-0000-0000-000001000000}" name="Host"/>
    <tableColumn id="2" xr3:uid="{00000000-0010-0000-0000-000002000000}" name="VM"/>
    <tableColumn id="3" xr3:uid="{00000000-0010-0000-0000-000003000000}" name="Interface"/>
    <tableColumn id="4" xr3:uid="{00000000-0010-0000-0000-000004000000}" name="VLAN"/>
    <tableColumn id="5" xr3:uid="{00000000-0010-0000-0000-000005000000}" name="VLAN ID" dataDxfId="4">
      <calculatedColumnFormula>IF(Таблица28[[#This Row],[Site]]="Site1",VLOOKUP(Таблица28[[#This Row],[VLAN]],Dictionary!$D$2:$F$13,2,FALSE),VLOOKUP(Таблица28[[#This Row],[VLAN]],Dictionary!$D$2:$F$13,3,FALSE))</calculatedColumnFormula>
    </tableColumn>
    <tableColumn id="6" xr3:uid="{00000000-0010-0000-0000-000006000000}" name="IP"/>
    <tableColumn id="8" xr3:uid="{00000000-0010-0000-0000-000008000000}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527" totalsRowShown="0">
  <autoFilter ref="A2:G527" xr:uid="{00000000-0009-0000-0100-000002000000}"/>
  <tableColumns count="7">
    <tableColumn id="1" xr3:uid="{00000000-0010-0000-0100-000001000000}" name="Host"/>
    <tableColumn id="2" xr3:uid="{00000000-0010-0000-0100-000002000000}" name="VM"/>
    <tableColumn id="3" xr3:uid="{00000000-0010-0000-0100-000003000000}" name="Interface"/>
    <tableColumn id="4" xr3:uid="{00000000-0010-0000-0100-000004000000}" name="VLAN"/>
    <tableColumn id="5" xr3:uid="{00000000-0010-0000-0100-000005000000}" name="VLAN ID" dataDxfId="3">
      <calculatedColumnFormula>IF(Таблица2[[#This Row],[Site]]="Site1",VLOOKUP(Таблица2[[#This Row],[VLAN]],Dictionary!$D$2:$F$13,2,FALSE),VLOOKUP(Таблица2[[#This Row],[VLAN]],Dictionary!$D$2:$F$13,3,FALSE))</calculatedColumnFormula>
    </tableColumn>
    <tableColumn id="6" xr3:uid="{00000000-0010-0000-0100-000006000000}" name="IP"/>
    <tableColumn id="8" xr3:uid="{00000000-0010-0000-0100-000008000000}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Таблица28111417" displayName="Таблица28111417" ref="A2:G120" totalsRowShown="0">
  <autoFilter ref="A2:G120" xr:uid="{00000000-0009-0000-0100-000010000000}"/>
  <tableColumns count="7">
    <tableColumn id="1" xr3:uid="{00000000-0010-0000-0200-000001000000}" name="Host"/>
    <tableColumn id="2" xr3:uid="{00000000-0010-0000-0200-000002000000}" name="VM"/>
    <tableColumn id="3" xr3:uid="{00000000-0010-0000-0200-000003000000}" name="Interface"/>
    <tableColumn id="4" xr3:uid="{00000000-0010-0000-0200-000004000000}" name="VLAN"/>
    <tableColumn id="5" xr3:uid="{00000000-0010-0000-0200-000005000000}" name="VLAN ID">
      <calculatedColumnFormula>VLOOKUP(Таблица28111417[[#This Row],[VLAN]],Dictionary!$D$2:$E$11,2,FALSE)</calculatedColumnFormula>
    </tableColumn>
    <tableColumn id="6" xr3:uid="{00000000-0010-0000-0200-000006000000}" name="IP"/>
    <tableColumn id="8" xr3:uid="{00000000-0010-0000-0200-000008000000}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Таблица2811" displayName="Таблица2811" ref="A2:G316" totalsRowShown="0">
  <autoFilter ref="A2:G316" xr:uid="{00000000-0009-0000-0100-00000A000000}"/>
  <tableColumns count="7">
    <tableColumn id="1" xr3:uid="{00000000-0010-0000-0300-000001000000}" name="Host"/>
    <tableColumn id="2" xr3:uid="{00000000-0010-0000-0300-000002000000}" name="VM"/>
    <tableColumn id="3" xr3:uid="{00000000-0010-0000-0300-000003000000}" name="Interface"/>
    <tableColumn id="4" xr3:uid="{00000000-0010-0000-0300-000004000000}" name="VLAN"/>
    <tableColumn id="5" xr3:uid="{00000000-0010-0000-0300-000005000000}" name="VLAN ID" dataDxfId="2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xr3:uid="{00000000-0010-0000-0300-000006000000}" name="IP"/>
    <tableColumn id="8" xr3:uid="{00000000-0010-0000-0300-000008000000}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Таблица281114" displayName="Таблица281114" ref="A3:G271" totalsRowShown="0">
  <autoFilter ref="A3:G271" xr:uid="{00000000-0009-0000-0100-00000D000000}"/>
  <tableColumns count="7">
    <tableColumn id="1" xr3:uid="{00000000-0010-0000-0400-000001000000}" name="Host"/>
    <tableColumn id="2" xr3:uid="{00000000-0010-0000-0400-000002000000}" name="VM"/>
    <tableColumn id="3" xr3:uid="{00000000-0010-0000-0400-000003000000}" name="Interface"/>
    <tableColumn id="4" xr3:uid="{00000000-0010-0000-0400-000004000000}" name="VLAN"/>
    <tableColumn id="5" xr3:uid="{00000000-0010-0000-0400-000005000000}" name="VLAN ID" dataDxfId="1">
      <calculatedColumnFormula>IF(Таблица281114[[#This Row],[Site]]="Site1",VLOOKUP(Таблица281114[[#This Row],[VLAN]],Dictionary!$D$2:$F$15,2,FALSE),VLOOKUP(Таблица281114[[#This Row],[VLAN]],Dictionary!$D$2:$F$15,3,FALSE))</calculatedColumnFormula>
    </tableColumn>
    <tableColumn id="6" xr3:uid="{00000000-0010-0000-0400-000006000000}" name="IP"/>
    <tableColumn id="8" xr3:uid="{00000000-0010-0000-0400-000008000000}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5000000}" name="Таблица2811141720" displayName="Таблица2811141720" ref="A3:G319" totalsRowShown="0">
  <autoFilter ref="A3:G319" xr:uid="{00000000-0009-0000-0100-000013000000}"/>
  <tableColumns count="7">
    <tableColumn id="1" xr3:uid="{00000000-0010-0000-0500-000001000000}" name="Host"/>
    <tableColumn id="2" xr3:uid="{00000000-0010-0000-0500-000002000000}" name="VM"/>
    <tableColumn id="3" xr3:uid="{00000000-0010-0000-0500-000003000000}" name="Interface"/>
    <tableColumn id="4" xr3:uid="{00000000-0010-0000-0500-000004000000}" name="VLAN"/>
    <tableColumn id="5" xr3:uid="{00000000-0010-0000-0500-000005000000}" name="VLAN ID" dataDxfId="0">
      <calculatedColumnFormula>IF(Таблица2811141720[[#This Row],[Site]]="Site1",VLOOKUP(Таблица2811141720[[#This Row],[VLAN]],Dictionary!$D$2:$F$13,2,FALSE),VLOOKUP(Таблица2811141720[[#This Row],[VLAN]],Dictionary!$D$2:$F$13,3,FALSE))</calculatedColumnFormula>
    </tableColumn>
    <tableColumn id="6" xr3:uid="{00000000-0010-0000-0500-000006000000}" name="IP"/>
    <tableColumn id="8" xr3:uid="{00000000-0010-0000-0500-000008000000}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"/>
  <sheetViews>
    <sheetView topLeftCell="A94" zoomScale="115" zoomScaleNormal="115" workbookViewId="0">
      <selection activeCell="F108" sqref="F108"/>
    </sheetView>
  </sheetViews>
  <sheetFormatPr defaultRowHeight="15" outlineLevelRow="1" x14ac:dyDescent="0.25"/>
  <cols>
    <col min="1" max="1" width="31.42578125" bestFit="1" customWidth="1"/>
    <col min="2" max="2" width="16.5703125" bestFit="1" customWidth="1"/>
    <col min="3" max="3" width="20.7109375" customWidth="1"/>
    <col min="6" max="7" width="20.7109375" customWidth="1"/>
    <col min="8" max="8" width="10.42578125" customWidth="1"/>
    <col min="9" max="10" width="20.7109375" customWidth="1"/>
    <col min="11" max="11" width="14.85546875" bestFit="1" customWidth="1"/>
    <col min="12" max="12" width="16.28515625" customWidth="1"/>
    <col min="13" max="16" width="15.7109375" customWidth="1"/>
  </cols>
  <sheetData>
    <row r="1" spans="1:12" ht="18.75" x14ac:dyDescent="0.3">
      <c r="A1" s="26" t="s">
        <v>1635</v>
      </c>
    </row>
    <row r="2" spans="1:12" ht="15.75" hidden="1" customHeight="1" outlineLevel="1" thickBot="1" x14ac:dyDescent="0.3">
      <c r="A2" s="239" t="s">
        <v>1279</v>
      </c>
      <c r="B2" s="242" t="s">
        <v>1</v>
      </c>
      <c r="C2" s="260" t="s">
        <v>1635</v>
      </c>
      <c r="D2" s="261"/>
      <c r="E2" s="261"/>
      <c r="F2" s="261"/>
      <c r="G2" s="261"/>
      <c r="H2" s="261"/>
      <c r="I2" s="261"/>
      <c r="J2" s="262"/>
    </row>
    <row r="3" spans="1:12" ht="15" hidden="1" customHeight="1" outlineLevel="1" thickBot="1" x14ac:dyDescent="0.3">
      <c r="A3" s="240"/>
      <c r="B3" s="243"/>
      <c r="C3" s="259" t="s">
        <v>1276</v>
      </c>
      <c r="D3" s="266" t="s">
        <v>1641</v>
      </c>
      <c r="E3" s="263" t="s">
        <v>2518</v>
      </c>
      <c r="F3" s="264" t="s">
        <v>1282</v>
      </c>
      <c r="G3" s="265"/>
      <c r="H3" s="260" t="s">
        <v>2519</v>
      </c>
      <c r="I3" s="261" t="s">
        <v>1283</v>
      </c>
      <c r="J3" s="262"/>
    </row>
    <row r="4" spans="1:12" ht="15.75" hidden="1" customHeight="1" outlineLevel="1" thickBot="1" x14ac:dyDescent="0.3">
      <c r="A4" s="241"/>
      <c r="B4" s="244"/>
      <c r="C4" s="241"/>
      <c r="D4" s="249"/>
      <c r="E4" s="141" t="s">
        <v>2</v>
      </c>
      <c r="F4" s="142" t="s">
        <v>1275</v>
      </c>
      <c r="G4" s="143" t="s">
        <v>1277</v>
      </c>
      <c r="H4" s="141" t="s">
        <v>2</v>
      </c>
      <c r="I4" s="146" t="s">
        <v>1275</v>
      </c>
      <c r="J4" s="147" t="s">
        <v>1277</v>
      </c>
    </row>
    <row r="5" spans="1:12" hidden="1" outlineLevel="1" x14ac:dyDescent="0.25">
      <c r="A5" s="85" t="s">
        <v>16</v>
      </c>
      <c r="B5" s="86" t="s">
        <v>3</v>
      </c>
      <c r="C5" s="85" t="str">
        <f>VLOOKUP(D5,Dictionary!$A$1:$B$33,2,0)</f>
        <v>255.255.255.0</v>
      </c>
      <c r="D5" s="164" t="s">
        <v>17</v>
      </c>
      <c r="E5" s="85" t="s">
        <v>3</v>
      </c>
      <c r="F5" s="86" t="s">
        <v>2520</v>
      </c>
      <c r="G5" s="87" t="s">
        <v>3</v>
      </c>
      <c r="H5" s="85" t="s">
        <v>3</v>
      </c>
      <c r="I5" s="86" t="s">
        <v>2520</v>
      </c>
      <c r="J5" s="87"/>
    </row>
    <row r="6" spans="1:12" hidden="1" outlineLevel="1" x14ac:dyDescent="0.25">
      <c r="A6" s="78" t="s">
        <v>4</v>
      </c>
      <c r="B6" s="79" t="s">
        <v>4</v>
      </c>
      <c r="C6" s="78" t="str">
        <f>VLOOKUP(D6,Dictionary!$A$1:$B$33,2,0)</f>
        <v>255.255.255.224</v>
      </c>
      <c r="D6" s="89" t="s">
        <v>13</v>
      </c>
      <c r="E6" s="78">
        <v>21</v>
      </c>
      <c r="F6" s="79" t="s">
        <v>2520</v>
      </c>
      <c r="G6" s="80" t="s">
        <v>2521</v>
      </c>
      <c r="H6" s="78">
        <v>21</v>
      </c>
      <c r="I6" s="79" t="s">
        <v>2520</v>
      </c>
      <c r="J6" s="80" t="s">
        <v>2522</v>
      </c>
      <c r="L6" s="214"/>
    </row>
    <row r="7" spans="1:12" hidden="1" outlineLevel="1" x14ac:dyDescent="0.25">
      <c r="A7" s="78" t="s">
        <v>5</v>
      </c>
      <c r="B7" s="79" t="s">
        <v>5</v>
      </c>
      <c r="C7" s="78" t="str">
        <f>VLOOKUP(D7,Dictionary!$A$1:$B$33,2,0)</f>
        <v>255.255.255.224</v>
      </c>
      <c r="D7" s="89" t="s">
        <v>13</v>
      </c>
      <c r="E7" s="78">
        <v>22</v>
      </c>
      <c r="F7" s="79" t="s">
        <v>2523</v>
      </c>
      <c r="G7" s="80" t="s">
        <v>2524</v>
      </c>
      <c r="H7" s="78">
        <v>22</v>
      </c>
      <c r="I7" s="79" t="s">
        <v>2523</v>
      </c>
      <c r="J7" s="80" t="s">
        <v>2525</v>
      </c>
      <c r="L7" s="214"/>
    </row>
    <row r="8" spans="1:12" hidden="1" outlineLevel="1" x14ac:dyDescent="0.25">
      <c r="A8" s="78" t="s">
        <v>6</v>
      </c>
      <c r="B8" s="79" t="s">
        <v>7</v>
      </c>
      <c r="C8" s="78" t="str">
        <f>VLOOKUP(D8,Dictionary!$A$1:$B$33,2,0)</f>
        <v>255.255.255.224</v>
      </c>
      <c r="D8" s="89" t="s">
        <v>13</v>
      </c>
      <c r="E8" s="78">
        <v>23</v>
      </c>
      <c r="F8" s="79" t="s">
        <v>2526</v>
      </c>
      <c r="G8" s="80" t="s">
        <v>2527</v>
      </c>
      <c r="H8" s="78">
        <v>23</v>
      </c>
      <c r="I8" s="79" t="s">
        <v>2526</v>
      </c>
      <c r="J8" s="80" t="s">
        <v>2528</v>
      </c>
    </row>
    <row r="9" spans="1:12" hidden="1" outlineLevel="1" x14ac:dyDescent="0.25">
      <c r="A9" s="78" t="s">
        <v>18</v>
      </c>
      <c r="B9" s="79" t="s">
        <v>695</v>
      </c>
      <c r="C9" s="78" t="str">
        <f>VLOOKUP(D9,Dictionary!$A$1:$B$33,2,0)</f>
        <v>255.255.255.224</v>
      </c>
      <c r="D9" s="89" t="s">
        <v>13</v>
      </c>
      <c r="E9" s="78">
        <v>24</v>
      </c>
      <c r="F9" s="79" t="s">
        <v>2529</v>
      </c>
      <c r="G9" s="80" t="s">
        <v>2530</v>
      </c>
      <c r="H9" s="78">
        <v>24</v>
      </c>
      <c r="I9" s="79" t="s">
        <v>2529</v>
      </c>
      <c r="J9" s="80" t="s">
        <v>2531</v>
      </c>
    </row>
    <row r="10" spans="1:12" hidden="1" outlineLevel="1" x14ac:dyDescent="0.25">
      <c r="A10" s="78" t="s">
        <v>2186</v>
      </c>
      <c r="B10" s="79" t="s">
        <v>7</v>
      </c>
      <c r="C10" s="78" t="str">
        <f>VLOOKUP(D10,Dictionary!$A$1:$B$33,2,0)</f>
        <v>255.255.255.224</v>
      </c>
      <c r="D10" s="89" t="s">
        <v>13</v>
      </c>
      <c r="E10" s="78">
        <v>25</v>
      </c>
      <c r="F10" s="79" t="s">
        <v>2532</v>
      </c>
      <c r="G10" s="80" t="s">
        <v>2672</v>
      </c>
      <c r="H10" s="78">
        <v>25</v>
      </c>
      <c r="I10" s="79" t="s">
        <v>2532</v>
      </c>
      <c r="J10" s="80" t="s">
        <v>2673</v>
      </c>
    </row>
    <row r="11" spans="1:12" hidden="1" outlineLevel="1" x14ac:dyDescent="0.25">
      <c r="A11" s="101" t="s">
        <v>1642</v>
      </c>
      <c r="B11" s="102" t="s">
        <v>3</v>
      </c>
      <c r="C11" s="103" t="s">
        <v>54</v>
      </c>
      <c r="D11" s="104" t="s">
        <v>13</v>
      </c>
      <c r="E11" s="144"/>
      <c r="F11" s="149" t="s">
        <v>2609</v>
      </c>
      <c r="G11" s="105"/>
      <c r="H11" s="144"/>
      <c r="I11" s="149" t="s">
        <v>2610</v>
      </c>
      <c r="J11" s="105"/>
    </row>
    <row r="12" spans="1:12" hidden="1" outlineLevel="1" x14ac:dyDescent="0.25">
      <c r="A12" s="101" t="s">
        <v>1642</v>
      </c>
      <c r="B12" s="102" t="s">
        <v>3</v>
      </c>
      <c r="C12" s="103" t="s">
        <v>55</v>
      </c>
      <c r="D12" s="104" t="s">
        <v>12</v>
      </c>
      <c r="E12" s="144"/>
      <c r="F12" s="149" t="s">
        <v>2533</v>
      </c>
      <c r="G12" s="105"/>
      <c r="H12" s="144"/>
      <c r="I12" s="149" t="s">
        <v>2611</v>
      </c>
      <c r="J12" s="105"/>
    </row>
    <row r="13" spans="1:12" hidden="1" outlineLevel="1" x14ac:dyDescent="0.25">
      <c r="A13" s="82" t="s">
        <v>16</v>
      </c>
      <c r="B13" s="83" t="s">
        <v>3</v>
      </c>
      <c r="C13" s="82" t="str">
        <f>VLOOKUP(D13,Dictionary!$A$1:$B$33,2,0)</f>
        <v>255.255.255.0</v>
      </c>
      <c r="D13" s="88" t="s">
        <v>17</v>
      </c>
      <c r="E13" s="82" t="s">
        <v>3</v>
      </c>
      <c r="F13" s="83" t="s">
        <v>85</v>
      </c>
      <c r="G13" s="84" t="s">
        <v>3</v>
      </c>
      <c r="H13" s="82" t="s">
        <v>3</v>
      </c>
      <c r="I13" s="83" t="s">
        <v>2612</v>
      </c>
      <c r="J13" s="84"/>
    </row>
    <row r="14" spans="1:12" hidden="1" outlineLevel="1" x14ac:dyDescent="0.25">
      <c r="A14" s="78" t="s">
        <v>1447</v>
      </c>
      <c r="B14" s="79" t="s">
        <v>695</v>
      </c>
      <c r="C14" s="78" t="str">
        <f>VLOOKUP(D14,Dictionary!$A$1:$B$33,2,0)</f>
        <v>255.255.255.224</v>
      </c>
      <c r="D14" s="89" t="s">
        <v>13</v>
      </c>
      <c r="E14" s="78">
        <v>111</v>
      </c>
      <c r="F14" s="79" t="s">
        <v>85</v>
      </c>
      <c r="G14" s="79" t="s">
        <v>304</v>
      </c>
      <c r="H14" s="78">
        <v>211</v>
      </c>
      <c r="I14" s="79" t="s">
        <v>2612</v>
      </c>
      <c r="J14" s="80" t="s">
        <v>2613</v>
      </c>
    </row>
    <row r="15" spans="1:12" hidden="1" outlineLevel="1" x14ac:dyDescent="0.25">
      <c r="A15" s="101" t="s">
        <v>1642</v>
      </c>
      <c r="B15" s="102" t="s">
        <v>3</v>
      </c>
      <c r="C15" s="103" t="str">
        <f>VLOOKUP(D15,Dictionary!$A$1:$B$33,2,0)</f>
        <v>255.255.255.224</v>
      </c>
      <c r="D15" s="104" t="s">
        <v>13</v>
      </c>
      <c r="E15" s="144" t="s">
        <v>3</v>
      </c>
      <c r="F15" s="149" t="s">
        <v>303</v>
      </c>
      <c r="G15" s="105"/>
      <c r="H15" s="144" t="s">
        <v>3</v>
      </c>
      <c r="I15" s="149" t="s">
        <v>2614</v>
      </c>
      <c r="J15" s="105"/>
    </row>
    <row r="16" spans="1:12" hidden="1" outlineLevel="1" x14ac:dyDescent="0.25">
      <c r="A16" s="78" t="s">
        <v>1442</v>
      </c>
      <c r="B16" s="79" t="s">
        <v>695</v>
      </c>
      <c r="C16" s="161" t="str">
        <f>VLOOKUP(D16,Dictionary!$A$1:$B$33,2,0)</f>
        <v>255.255.255.192</v>
      </c>
      <c r="D16" s="201" t="s">
        <v>12</v>
      </c>
      <c r="E16" s="161">
        <v>110</v>
      </c>
      <c r="F16" s="148" t="s">
        <v>2534</v>
      </c>
      <c r="G16" s="79" t="s">
        <v>2615</v>
      </c>
      <c r="H16" s="161">
        <v>210</v>
      </c>
      <c r="I16" s="148" t="s">
        <v>2616</v>
      </c>
      <c r="J16" s="80" t="s">
        <v>2617</v>
      </c>
    </row>
    <row r="17" spans="1:16" hidden="1" outlineLevel="1" x14ac:dyDescent="0.25">
      <c r="A17" s="101" t="s">
        <v>1642</v>
      </c>
      <c r="B17" s="102" t="s">
        <v>3</v>
      </c>
      <c r="C17" s="103" t="str">
        <f>VLOOKUP(D17,Dictionary!$A$1:$B$33,2,0)</f>
        <v>255.255.255.192</v>
      </c>
      <c r="D17" s="104" t="s">
        <v>12</v>
      </c>
      <c r="E17" s="144" t="s">
        <v>3</v>
      </c>
      <c r="F17" s="149" t="s">
        <v>2535</v>
      </c>
      <c r="G17" s="105"/>
      <c r="H17" s="144" t="s">
        <v>3</v>
      </c>
      <c r="I17" s="149" t="s">
        <v>2618</v>
      </c>
      <c r="J17" s="105"/>
    </row>
    <row r="18" spans="1:16" hidden="1" outlineLevel="1" x14ac:dyDescent="0.25">
      <c r="A18" s="78" t="s">
        <v>1677</v>
      </c>
      <c r="B18" s="79"/>
      <c r="C18" s="78" t="str">
        <f>VLOOKUP(D18,Dictionary!$A$1:$B$33,2,0)</f>
        <v>255.255.255.192</v>
      </c>
      <c r="D18" s="89" t="s">
        <v>12</v>
      </c>
      <c r="E18" s="78"/>
      <c r="F18" s="79" t="s">
        <v>843</v>
      </c>
      <c r="G18" s="80"/>
      <c r="H18" s="78"/>
      <c r="I18" s="79" t="s">
        <v>1061</v>
      </c>
      <c r="J18" s="80"/>
    </row>
    <row r="19" spans="1:16" hidden="1" outlineLevel="1" x14ac:dyDescent="0.25">
      <c r="A19" s="215" t="s">
        <v>1642</v>
      </c>
      <c r="B19" s="102" t="s">
        <v>3</v>
      </c>
      <c r="C19" s="144" t="str">
        <f>VLOOKUP(D19,Dictionary!$A$1:$B$33,2,0)</f>
        <v>255.255.255.0</v>
      </c>
      <c r="D19" s="216" t="s">
        <v>17</v>
      </c>
      <c r="E19" s="144" t="s">
        <v>3</v>
      </c>
      <c r="F19" s="102" t="s">
        <v>2538</v>
      </c>
      <c r="G19" s="174"/>
      <c r="H19" s="144" t="s">
        <v>3</v>
      </c>
      <c r="I19" s="102" t="s">
        <v>2538</v>
      </c>
      <c r="J19" s="174"/>
    </row>
    <row r="20" spans="1:16" hidden="1" outlineLevel="1" x14ac:dyDescent="0.25">
      <c r="A20" s="82" t="s">
        <v>16</v>
      </c>
      <c r="B20" s="83" t="s">
        <v>3</v>
      </c>
      <c r="C20" s="82" t="str">
        <f>VLOOKUP(D20,Dictionary!$A$1:$B$33,2,0)</f>
        <v>255.255.255.0</v>
      </c>
      <c r="D20" s="88" t="s">
        <v>17</v>
      </c>
      <c r="E20" s="82"/>
      <c r="F20" s="83" t="s">
        <v>86</v>
      </c>
      <c r="G20" s="84" t="s">
        <v>3</v>
      </c>
      <c r="H20" s="82"/>
      <c r="I20" s="83" t="s">
        <v>87</v>
      </c>
      <c r="J20" s="84"/>
    </row>
    <row r="21" spans="1:16" hidden="1" outlineLevel="1" x14ac:dyDescent="0.25">
      <c r="A21" s="78" t="s">
        <v>2482</v>
      </c>
      <c r="B21" s="79" t="s">
        <v>695</v>
      </c>
      <c r="C21" s="78" t="str">
        <f>VLOOKUP(D21,Dictionary!$A$1:$B$33,2,0)</f>
        <v>255.255.255.192</v>
      </c>
      <c r="D21" s="89" t="s">
        <v>12</v>
      </c>
      <c r="E21" s="78">
        <v>100</v>
      </c>
      <c r="F21" s="79" t="s">
        <v>86</v>
      </c>
      <c r="G21" s="80" t="s">
        <v>308</v>
      </c>
      <c r="H21" s="78">
        <v>200</v>
      </c>
      <c r="I21" s="79" t="s">
        <v>87</v>
      </c>
      <c r="J21" s="80" t="s">
        <v>844</v>
      </c>
    </row>
    <row r="22" spans="1:16" hidden="1" outlineLevel="1" x14ac:dyDescent="0.25">
      <c r="A22" s="78" t="s">
        <v>2483</v>
      </c>
      <c r="B22" s="79" t="s">
        <v>695</v>
      </c>
      <c r="C22" s="78" t="str">
        <f>VLOOKUP(D22,Dictionary!$A$1:$B$33,2,0)</f>
        <v>255.255.255.192</v>
      </c>
      <c r="D22" s="89" t="s">
        <v>12</v>
      </c>
      <c r="E22" s="78">
        <v>101</v>
      </c>
      <c r="F22" s="79" t="s">
        <v>305</v>
      </c>
      <c r="G22" s="80" t="s">
        <v>309</v>
      </c>
      <c r="H22" s="78">
        <v>201</v>
      </c>
      <c r="I22" s="79" t="s">
        <v>845</v>
      </c>
      <c r="J22" s="80" t="s">
        <v>846</v>
      </c>
    </row>
    <row r="23" spans="1:16" hidden="1" outlineLevel="1" x14ac:dyDescent="0.25">
      <c r="A23" s="78" t="s">
        <v>2484</v>
      </c>
      <c r="B23" s="79" t="s">
        <v>695</v>
      </c>
      <c r="C23" s="78" t="str">
        <f>VLOOKUP(D23,Dictionary!$A$1:$B$33,2,0)</f>
        <v>255.255.255.192</v>
      </c>
      <c r="D23" s="89" t="s">
        <v>12</v>
      </c>
      <c r="E23" s="78">
        <v>102</v>
      </c>
      <c r="F23" s="79" t="s">
        <v>306</v>
      </c>
      <c r="G23" s="80" t="s">
        <v>310</v>
      </c>
      <c r="H23" s="78">
        <v>202</v>
      </c>
      <c r="I23" s="79" t="s">
        <v>847</v>
      </c>
      <c r="J23" s="80" t="s">
        <v>848</v>
      </c>
    </row>
    <row r="24" spans="1:16" hidden="1" outlineLevel="1" x14ac:dyDescent="0.25">
      <c r="A24" s="78" t="s">
        <v>8</v>
      </c>
      <c r="B24" s="79" t="s">
        <v>695</v>
      </c>
      <c r="C24" s="78" t="str">
        <f>VLOOKUP(D24,Dictionary!$A$1:$B$33,2,0)</f>
        <v>255.255.255.192</v>
      </c>
      <c r="D24" s="89" t="s">
        <v>12</v>
      </c>
      <c r="E24" s="78">
        <v>103</v>
      </c>
      <c r="F24" s="79" t="s">
        <v>307</v>
      </c>
      <c r="G24" s="80" t="s">
        <v>311</v>
      </c>
      <c r="H24" s="78">
        <v>203</v>
      </c>
      <c r="I24" s="79" t="s">
        <v>849</v>
      </c>
      <c r="J24" s="80" t="s">
        <v>850</v>
      </c>
    </row>
    <row r="25" spans="1:16" hidden="1" outlineLevel="1" x14ac:dyDescent="0.25">
      <c r="A25" s="78" t="s">
        <v>2536</v>
      </c>
      <c r="B25" s="79"/>
      <c r="C25" s="78" t="s">
        <v>3</v>
      </c>
      <c r="D25" s="89" t="s">
        <v>3</v>
      </c>
      <c r="E25" s="78">
        <v>104</v>
      </c>
      <c r="F25" s="79" t="s">
        <v>3</v>
      </c>
      <c r="G25" s="80" t="s">
        <v>3</v>
      </c>
      <c r="H25" s="78">
        <v>204</v>
      </c>
      <c r="I25" s="79" t="s">
        <v>3</v>
      </c>
      <c r="J25" s="80" t="s">
        <v>3</v>
      </c>
    </row>
    <row r="26" spans="1:16" ht="15.75" hidden="1" outlineLevel="1" thickBot="1" x14ac:dyDescent="0.3">
      <c r="A26" s="66" t="s">
        <v>2537</v>
      </c>
      <c r="B26" s="42"/>
      <c r="C26" s="66" t="s">
        <v>3</v>
      </c>
      <c r="D26" s="90" t="s">
        <v>3</v>
      </c>
      <c r="E26" s="66">
        <v>105</v>
      </c>
      <c r="F26" s="42" t="s">
        <v>3</v>
      </c>
      <c r="G26" s="77" t="s">
        <v>3</v>
      </c>
      <c r="H26" s="66">
        <v>205</v>
      </c>
      <c r="I26" s="42" t="s">
        <v>3</v>
      </c>
      <c r="J26" s="77" t="s">
        <v>3</v>
      </c>
    </row>
    <row r="27" spans="1:16" collapsed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70"/>
      <c r="O27" s="3"/>
      <c r="P27" s="3"/>
    </row>
    <row r="28" spans="1:16" ht="18.75" x14ac:dyDescent="0.3">
      <c r="A28" s="26" t="s">
        <v>1636</v>
      </c>
      <c r="B28" s="3"/>
      <c r="C28" s="3"/>
      <c r="D28" s="3"/>
      <c r="E28" s="3"/>
      <c r="F28" s="3"/>
      <c r="G28" s="3"/>
      <c r="H28" s="3"/>
      <c r="I28" s="3"/>
      <c r="J28" s="3"/>
      <c r="N28" s="170"/>
    </row>
    <row r="29" spans="1:16" ht="15.75" hidden="1" customHeight="1" outlineLevel="1" thickBot="1" x14ac:dyDescent="0.3">
      <c r="A29" s="239" t="s">
        <v>1279</v>
      </c>
      <c r="B29" s="242" t="s">
        <v>1</v>
      </c>
      <c r="C29" s="245" t="s">
        <v>691</v>
      </c>
      <c r="D29" s="246"/>
      <c r="E29" s="246"/>
      <c r="F29" s="246"/>
      <c r="G29" s="246"/>
      <c r="H29" s="246"/>
      <c r="I29" s="246"/>
      <c r="J29" s="247"/>
      <c r="N29" s="170"/>
    </row>
    <row r="30" spans="1:16" ht="15" hidden="1" customHeight="1" outlineLevel="1" x14ac:dyDescent="0.25">
      <c r="A30" s="240"/>
      <c r="B30" s="243"/>
      <c r="C30" s="239" t="s">
        <v>1276</v>
      </c>
      <c r="D30" s="248" t="s">
        <v>1278</v>
      </c>
      <c r="E30" s="167"/>
      <c r="F30" s="250" t="s">
        <v>692</v>
      </c>
      <c r="G30" s="251"/>
      <c r="H30" s="169"/>
      <c r="I30" s="242" t="s">
        <v>693</v>
      </c>
      <c r="J30" s="252"/>
    </row>
    <row r="31" spans="1:16" ht="15.75" hidden="1" customHeight="1" outlineLevel="1" thickBot="1" x14ac:dyDescent="0.3">
      <c r="A31" s="241"/>
      <c r="B31" s="244"/>
      <c r="C31" s="241"/>
      <c r="D31" s="249"/>
      <c r="E31" s="168" t="s">
        <v>2</v>
      </c>
      <c r="F31" s="160" t="s">
        <v>1275</v>
      </c>
      <c r="G31" s="81" t="s">
        <v>1277</v>
      </c>
      <c r="H31" s="168" t="s">
        <v>2</v>
      </c>
      <c r="I31" s="160" t="s">
        <v>1275</v>
      </c>
      <c r="J31" s="81" t="s">
        <v>1277</v>
      </c>
    </row>
    <row r="32" spans="1:16" hidden="1" outlineLevel="1" x14ac:dyDescent="0.25">
      <c r="A32" s="85" t="s">
        <v>16</v>
      </c>
      <c r="B32" s="86" t="s">
        <v>3</v>
      </c>
      <c r="C32" s="82" t="str">
        <f>VLOOKUP(D32,Dictionary!$A$1:$B$33,2,0)</f>
        <v>255.255.255.0</v>
      </c>
      <c r="D32" s="88" t="s">
        <v>17</v>
      </c>
      <c r="E32" s="82" t="s">
        <v>3</v>
      </c>
      <c r="F32" s="86" t="s">
        <v>2170</v>
      </c>
      <c r="G32" s="87" t="s">
        <v>3</v>
      </c>
      <c r="H32" s="82"/>
      <c r="I32" s="86" t="s">
        <v>2170</v>
      </c>
      <c r="J32" s="87" t="s">
        <v>3</v>
      </c>
    </row>
    <row r="33" spans="1:12" hidden="1" outlineLevel="1" x14ac:dyDescent="0.25">
      <c r="A33" s="78" t="s">
        <v>4</v>
      </c>
      <c r="B33" s="79" t="s">
        <v>4</v>
      </c>
      <c r="C33" s="78" t="str">
        <f>VLOOKUP(D33,Dictionary!$A$1:$B$33,2,0)</f>
        <v>255.255.255.192</v>
      </c>
      <c r="D33" s="89" t="s">
        <v>12</v>
      </c>
      <c r="E33" s="78">
        <v>21</v>
      </c>
      <c r="F33" s="79" t="s">
        <v>2170</v>
      </c>
      <c r="G33" s="80" t="s">
        <v>2171</v>
      </c>
      <c r="H33" s="78">
        <v>21</v>
      </c>
      <c r="I33" s="79" t="s">
        <v>2170</v>
      </c>
      <c r="J33" s="80" t="s">
        <v>2176</v>
      </c>
    </row>
    <row r="34" spans="1:12" hidden="1" outlineLevel="1" x14ac:dyDescent="0.25">
      <c r="A34" s="78" t="s">
        <v>5</v>
      </c>
      <c r="B34" s="79" t="s">
        <v>5</v>
      </c>
      <c r="C34" s="78" t="str">
        <f>VLOOKUP(D34,Dictionary!$A$1:$B$33,2,0)</f>
        <v>255.255.255.192</v>
      </c>
      <c r="D34" s="89" t="s">
        <v>12</v>
      </c>
      <c r="E34" s="78">
        <v>22</v>
      </c>
      <c r="F34" s="79" t="s">
        <v>2172</v>
      </c>
      <c r="G34" s="80" t="s">
        <v>2173</v>
      </c>
      <c r="H34" s="78">
        <v>22</v>
      </c>
      <c r="I34" s="79" t="s">
        <v>2172</v>
      </c>
      <c r="J34" s="80" t="s">
        <v>2177</v>
      </c>
      <c r="L34" s="170" t="s">
        <v>1696</v>
      </c>
    </row>
    <row r="35" spans="1:12" hidden="1" outlineLevel="1" x14ac:dyDescent="0.25">
      <c r="A35" s="78" t="s">
        <v>6</v>
      </c>
      <c r="B35" s="79" t="s">
        <v>7</v>
      </c>
      <c r="C35" s="78" t="str">
        <f>VLOOKUP(D35,Dictionary!$A$1:$B$33,2,0)</f>
        <v>255.255.255.192</v>
      </c>
      <c r="D35" s="89" t="s">
        <v>12</v>
      </c>
      <c r="E35" s="78">
        <v>23</v>
      </c>
      <c r="F35" s="79" t="s">
        <v>2180</v>
      </c>
      <c r="G35" s="80" t="s">
        <v>2174</v>
      </c>
      <c r="H35" s="78">
        <v>23</v>
      </c>
      <c r="I35" s="79" t="s">
        <v>2180</v>
      </c>
      <c r="J35" s="80" t="s">
        <v>2178</v>
      </c>
      <c r="L35" s="170" t="s">
        <v>1697</v>
      </c>
    </row>
    <row r="36" spans="1:12" hidden="1" outlineLevel="1" x14ac:dyDescent="0.25">
      <c r="A36" s="78" t="s">
        <v>18</v>
      </c>
      <c r="B36" s="79" t="s">
        <v>695</v>
      </c>
      <c r="C36" s="78" t="str">
        <f>VLOOKUP(D36,Dictionary!$A$1:$B$33,2,0)</f>
        <v>255.255.255.192</v>
      </c>
      <c r="D36" s="89" t="s">
        <v>12</v>
      </c>
      <c r="E36" s="78">
        <v>24</v>
      </c>
      <c r="F36" s="79" t="s">
        <v>2181</v>
      </c>
      <c r="G36" s="80" t="s">
        <v>2175</v>
      </c>
      <c r="H36" s="78">
        <v>24</v>
      </c>
      <c r="I36" s="79" t="s">
        <v>2181</v>
      </c>
      <c r="J36" s="80" t="s">
        <v>2179</v>
      </c>
      <c r="L36" s="170" t="s">
        <v>1698</v>
      </c>
    </row>
    <row r="37" spans="1:12" hidden="1" outlineLevel="1" x14ac:dyDescent="0.25">
      <c r="A37" s="82" t="s">
        <v>16</v>
      </c>
      <c r="B37" s="83" t="s">
        <v>3</v>
      </c>
      <c r="C37" s="82" t="str">
        <f>VLOOKUP(D37,Dictionary!$A$1:$B$33,2,0)</f>
        <v>255.255.255.0</v>
      </c>
      <c r="D37" s="88" t="s">
        <v>17</v>
      </c>
      <c r="E37" s="82" t="s">
        <v>3</v>
      </c>
      <c r="F37" s="83" t="s">
        <v>2190</v>
      </c>
      <c r="G37" s="84"/>
      <c r="H37" s="82" t="s">
        <v>3</v>
      </c>
      <c r="I37" s="83" t="s">
        <v>2190</v>
      </c>
      <c r="J37" s="84" t="s">
        <v>3</v>
      </c>
      <c r="L37" s="170"/>
    </row>
    <row r="38" spans="1:12" hidden="1" outlineLevel="1" x14ac:dyDescent="0.25">
      <c r="A38" s="78" t="s">
        <v>2186</v>
      </c>
      <c r="B38" s="79" t="s">
        <v>7</v>
      </c>
      <c r="C38" s="78" t="str">
        <f>VLOOKUP(D38,Dictionary!$A$1:$B$33,2,0)</f>
        <v>255.255.255.224</v>
      </c>
      <c r="D38" s="89" t="s">
        <v>13</v>
      </c>
      <c r="E38" s="78">
        <v>25</v>
      </c>
      <c r="F38" s="79" t="s">
        <v>2190</v>
      </c>
      <c r="G38" s="80" t="s">
        <v>2192</v>
      </c>
      <c r="H38" s="78">
        <v>25</v>
      </c>
      <c r="I38" s="79" t="s">
        <v>2190</v>
      </c>
      <c r="J38" s="80" t="s">
        <v>2193</v>
      </c>
      <c r="L38" s="170"/>
    </row>
    <row r="39" spans="1:12" hidden="1" outlineLevel="1" x14ac:dyDescent="0.25">
      <c r="A39" s="101" t="s">
        <v>1642</v>
      </c>
      <c r="B39" s="102" t="s">
        <v>3</v>
      </c>
      <c r="C39" s="103" t="str">
        <f>VLOOKUP(D39,Dictionary!$A$1:$B$33,2,0)</f>
        <v>255.255.255.224</v>
      </c>
      <c r="D39" s="104" t="s">
        <v>13</v>
      </c>
      <c r="E39" s="103" t="s">
        <v>3</v>
      </c>
      <c r="F39" s="149" t="s">
        <v>2194</v>
      </c>
      <c r="G39" s="174"/>
      <c r="H39" s="103" t="s">
        <v>3</v>
      </c>
      <c r="I39" s="149" t="s">
        <v>2194</v>
      </c>
      <c r="J39" s="174"/>
      <c r="L39" s="170"/>
    </row>
    <row r="40" spans="1:12" hidden="1" outlineLevel="1" x14ac:dyDescent="0.25">
      <c r="A40" s="101" t="s">
        <v>1642</v>
      </c>
      <c r="B40" s="102" t="s">
        <v>3</v>
      </c>
      <c r="C40" s="103" t="str">
        <f>VLOOKUP(D40,Dictionary!$A$1:$B$33,2,0)</f>
        <v>255.255.255.192</v>
      </c>
      <c r="D40" s="104" t="s">
        <v>12</v>
      </c>
      <c r="E40" s="103" t="s">
        <v>3</v>
      </c>
      <c r="F40" s="149" t="s">
        <v>2196</v>
      </c>
      <c r="G40" s="174"/>
      <c r="H40" s="103" t="s">
        <v>3</v>
      </c>
      <c r="I40" s="149" t="s">
        <v>2196</v>
      </c>
      <c r="J40" s="174"/>
      <c r="L40" s="170"/>
    </row>
    <row r="41" spans="1:12" hidden="1" outlineLevel="1" x14ac:dyDescent="0.25">
      <c r="A41" s="101" t="s">
        <v>1642</v>
      </c>
      <c r="B41" s="102" t="s">
        <v>3</v>
      </c>
      <c r="C41" s="103" t="str">
        <f>VLOOKUP(D41,Dictionary!$A$1:$B$33,2,0)</f>
        <v>255.255.255.128</v>
      </c>
      <c r="D41" s="104" t="s">
        <v>43</v>
      </c>
      <c r="E41" s="103" t="s">
        <v>3</v>
      </c>
      <c r="F41" s="149" t="s">
        <v>2195</v>
      </c>
      <c r="G41" s="174"/>
      <c r="H41" s="103" t="s">
        <v>3</v>
      </c>
      <c r="I41" s="149" t="s">
        <v>2195</v>
      </c>
      <c r="J41" s="174"/>
      <c r="L41" s="170"/>
    </row>
    <row r="42" spans="1:12" hidden="1" outlineLevel="1" x14ac:dyDescent="0.25">
      <c r="A42" s="82" t="s">
        <v>16</v>
      </c>
      <c r="B42" s="83" t="s">
        <v>3</v>
      </c>
      <c r="C42" s="82" t="str">
        <f>VLOOKUP(D42,Dictionary!$A$1:$B$33,2,0)</f>
        <v>255.255.255.0</v>
      </c>
      <c r="D42" s="88" t="s">
        <v>17</v>
      </c>
      <c r="E42" s="82" t="s">
        <v>3</v>
      </c>
      <c r="F42" s="83" t="s">
        <v>1238</v>
      </c>
      <c r="G42" s="84"/>
      <c r="H42" s="82" t="s">
        <v>3</v>
      </c>
      <c r="I42" s="83" t="s">
        <v>82</v>
      </c>
      <c r="J42" s="84" t="s">
        <v>3</v>
      </c>
      <c r="L42" s="170"/>
    </row>
    <row r="43" spans="1:12" hidden="1" outlineLevel="1" x14ac:dyDescent="0.25">
      <c r="A43" s="78" t="s">
        <v>1442</v>
      </c>
      <c r="B43" s="79" t="s">
        <v>695</v>
      </c>
      <c r="C43" s="172" t="str">
        <f>VLOOKUP(D43,Dictionary!$A$1:$B$33,2,0)</f>
        <v>255.255.255.192</v>
      </c>
      <c r="D43" s="171" t="s">
        <v>12</v>
      </c>
      <c r="E43" s="172">
        <v>110</v>
      </c>
      <c r="F43" s="175" t="s">
        <v>1238</v>
      </c>
      <c r="G43" s="173" t="s">
        <v>1239</v>
      </c>
      <c r="H43" s="172">
        <v>210</v>
      </c>
      <c r="I43" s="175" t="s">
        <v>82</v>
      </c>
      <c r="J43" s="173" t="s">
        <v>530</v>
      </c>
      <c r="L43" s="170"/>
    </row>
    <row r="44" spans="1:12" hidden="1" outlineLevel="1" x14ac:dyDescent="0.25">
      <c r="A44" s="78" t="s">
        <v>1447</v>
      </c>
      <c r="B44" s="79" t="s">
        <v>695</v>
      </c>
      <c r="C44" s="172" t="str">
        <f>VLOOKUP(D44,Dictionary!$A$1:$B$33,2,0)</f>
        <v>255.255.255.192</v>
      </c>
      <c r="D44" s="171" t="s">
        <v>12</v>
      </c>
      <c r="E44" s="172">
        <v>111</v>
      </c>
      <c r="F44" s="175" t="s">
        <v>1242</v>
      </c>
      <c r="G44" s="173" t="s">
        <v>1243</v>
      </c>
      <c r="H44" s="172">
        <v>211</v>
      </c>
      <c r="I44" s="175" t="s">
        <v>1240</v>
      </c>
      <c r="J44" s="173" t="s">
        <v>1241</v>
      </c>
      <c r="L44" s="170"/>
    </row>
    <row r="45" spans="1:12" hidden="1" outlineLevel="1" x14ac:dyDescent="0.25">
      <c r="A45" s="101" t="s">
        <v>1642</v>
      </c>
      <c r="B45" s="102" t="s">
        <v>3</v>
      </c>
      <c r="C45" s="103" t="str">
        <f>VLOOKUP(D45,Dictionary!$A$1:$B$33,2,0)</f>
        <v>255.255.255.192</v>
      </c>
      <c r="D45" s="104" t="s">
        <v>12</v>
      </c>
      <c r="E45" s="103" t="s">
        <v>3</v>
      </c>
      <c r="F45" s="149" t="s">
        <v>2182</v>
      </c>
      <c r="G45" s="174"/>
      <c r="H45" s="103" t="s">
        <v>3</v>
      </c>
      <c r="I45" s="149" t="s">
        <v>2183</v>
      </c>
      <c r="J45" s="174"/>
      <c r="L45" s="170"/>
    </row>
    <row r="46" spans="1:12" hidden="1" outlineLevel="1" x14ac:dyDescent="0.25">
      <c r="A46" s="78" t="s">
        <v>790</v>
      </c>
      <c r="B46" s="79"/>
      <c r="C46" s="78" t="str">
        <f>VLOOKUP(D46,Dictionary!$A$1:$B$33,2,0)</f>
        <v>255.255.255.192</v>
      </c>
      <c r="D46" s="89" t="s">
        <v>12</v>
      </c>
      <c r="E46" s="78" t="s">
        <v>3</v>
      </c>
      <c r="F46" s="79" t="s">
        <v>1023</v>
      </c>
      <c r="G46" s="80"/>
      <c r="H46" s="78" t="s">
        <v>3</v>
      </c>
      <c r="I46" s="79" t="s">
        <v>851</v>
      </c>
      <c r="J46" s="80"/>
    </row>
    <row r="47" spans="1:12" hidden="1" outlineLevel="1" x14ac:dyDescent="0.25">
      <c r="A47" s="82" t="s">
        <v>16</v>
      </c>
      <c r="B47" s="83" t="s">
        <v>3</v>
      </c>
      <c r="C47" s="82" t="str">
        <f>VLOOKUP(D47,Dictionary!$A$1:$B$33,2,0)</f>
        <v>255.255.255.0</v>
      </c>
      <c r="D47" s="88" t="s">
        <v>17</v>
      </c>
      <c r="E47" s="82" t="s">
        <v>3</v>
      </c>
      <c r="F47" s="83" t="s">
        <v>84</v>
      </c>
      <c r="G47" s="84"/>
      <c r="H47" s="82" t="s">
        <v>3</v>
      </c>
      <c r="I47" s="83" t="s">
        <v>83</v>
      </c>
      <c r="J47" s="84" t="s">
        <v>3</v>
      </c>
    </row>
    <row r="48" spans="1:12" hidden="1" outlineLevel="1" x14ac:dyDescent="0.25">
      <c r="A48" s="78" t="s">
        <v>2482</v>
      </c>
      <c r="B48" s="79" t="s">
        <v>695</v>
      </c>
      <c r="C48" s="78" t="str">
        <f>VLOOKUP(D48,Dictionary!$A$1:$B$33,2,0)</f>
        <v>255.255.255.192</v>
      </c>
      <c r="D48" s="89" t="s">
        <v>12</v>
      </c>
      <c r="E48" s="78">
        <v>100</v>
      </c>
      <c r="F48" s="79" t="s">
        <v>84</v>
      </c>
      <c r="G48" s="80" t="s">
        <v>103</v>
      </c>
      <c r="H48" s="78">
        <v>200</v>
      </c>
      <c r="I48" s="79" t="s">
        <v>83</v>
      </c>
      <c r="J48" s="80" t="s">
        <v>99</v>
      </c>
    </row>
    <row r="49" spans="1:10" hidden="1" outlineLevel="1" x14ac:dyDescent="0.25">
      <c r="A49" s="78" t="s">
        <v>2483</v>
      </c>
      <c r="B49" s="79" t="s">
        <v>695</v>
      </c>
      <c r="C49" s="78" t="str">
        <f>VLOOKUP(D49,Dictionary!$A$1:$B$33,2,0)</f>
        <v>255.255.255.192</v>
      </c>
      <c r="D49" s="89" t="s">
        <v>12</v>
      </c>
      <c r="E49" s="78">
        <v>101</v>
      </c>
      <c r="F49" s="79" t="s">
        <v>101</v>
      </c>
      <c r="G49" s="80" t="s">
        <v>102</v>
      </c>
      <c r="H49" s="78">
        <v>201</v>
      </c>
      <c r="I49" s="79" t="s">
        <v>98</v>
      </c>
      <c r="J49" s="80" t="s">
        <v>100</v>
      </c>
    </row>
    <row r="50" spans="1:10" hidden="1" outlineLevel="1" x14ac:dyDescent="0.25">
      <c r="A50" s="78" t="s">
        <v>2484</v>
      </c>
      <c r="B50" s="79" t="s">
        <v>695</v>
      </c>
      <c r="C50" s="78" t="str">
        <f>VLOOKUP(D50,Dictionary!$A$1:$B$33,2,0)</f>
        <v>255.255.255.192</v>
      </c>
      <c r="D50" s="89" t="s">
        <v>12</v>
      </c>
      <c r="E50" s="78">
        <v>102</v>
      </c>
      <c r="F50" s="79" t="s">
        <v>535</v>
      </c>
      <c r="G50" s="80" t="s">
        <v>537</v>
      </c>
      <c r="H50" s="78">
        <v>202</v>
      </c>
      <c r="I50" s="79" t="s">
        <v>531</v>
      </c>
      <c r="J50" s="80" t="s">
        <v>533</v>
      </c>
    </row>
    <row r="51" spans="1:10" hidden="1" outlineLevel="1" x14ac:dyDescent="0.25">
      <c r="A51" s="78" t="s">
        <v>8</v>
      </c>
      <c r="B51" s="79" t="s">
        <v>695</v>
      </c>
      <c r="C51" s="78" t="str">
        <f>VLOOKUP(D51,Dictionary!$A$1:$B$33,2,0)</f>
        <v>255.255.255.192</v>
      </c>
      <c r="D51" s="89" t="s">
        <v>12</v>
      </c>
      <c r="E51" s="78">
        <v>103</v>
      </c>
      <c r="F51" s="79" t="s">
        <v>536</v>
      </c>
      <c r="G51" s="80" t="s">
        <v>538</v>
      </c>
      <c r="H51" s="78">
        <v>203</v>
      </c>
      <c r="I51" s="79" t="s">
        <v>532</v>
      </c>
      <c r="J51" s="80" t="s">
        <v>534</v>
      </c>
    </row>
    <row r="52" spans="1:10" ht="15.75" hidden="1" outlineLevel="1" thickBot="1" x14ac:dyDescent="0.3">
      <c r="A52" s="66" t="s">
        <v>9</v>
      </c>
      <c r="B52" s="42"/>
      <c r="C52" s="66" t="s">
        <v>3</v>
      </c>
      <c r="D52" s="90" t="s">
        <v>3</v>
      </c>
      <c r="E52" s="66">
        <v>104</v>
      </c>
      <c r="F52" s="42" t="s">
        <v>3</v>
      </c>
      <c r="G52" s="77" t="s">
        <v>3</v>
      </c>
      <c r="H52" s="66">
        <v>204</v>
      </c>
      <c r="I52" s="42" t="s">
        <v>3</v>
      </c>
      <c r="J52" s="77" t="s">
        <v>3</v>
      </c>
    </row>
    <row r="53" spans="1:10" collapsed="1" x14ac:dyDescent="0.25"/>
    <row r="54" spans="1:10" ht="18.75" x14ac:dyDescent="0.3">
      <c r="A54" s="26" t="s">
        <v>1637</v>
      </c>
    </row>
    <row r="55" spans="1:10" ht="15.75" hidden="1" customHeight="1" outlineLevel="1" thickBot="1" x14ac:dyDescent="0.3">
      <c r="A55" s="239" t="s">
        <v>1279</v>
      </c>
      <c r="B55" s="242" t="s">
        <v>1</v>
      </c>
      <c r="C55" s="239" t="s">
        <v>713</v>
      </c>
      <c r="D55" s="242"/>
      <c r="E55" s="246"/>
      <c r="F55" s="246"/>
      <c r="G55" s="246"/>
      <c r="H55" s="246"/>
      <c r="I55" s="246"/>
      <c r="J55" s="247"/>
    </row>
    <row r="56" spans="1:10" ht="15" hidden="1" customHeight="1" outlineLevel="1" x14ac:dyDescent="0.25">
      <c r="A56" s="240"/>
      <c r="B56" s="243"/>
      <c r="C56" s="240" t="s">
        <v>1276</v>
      </c>
      <c r="D56" s="253" t="s">
        <v>1278</v>
      </c>
      <c r="E56" s="136"/>
      <c r="F56" s="254" t="s">
        <v>1280</v>
      </c>
      <c r="G56" s="251"/>
      <c r="H56" s="139"/>
      <c r="I56" s="239" t="s">
        <v>1281</v>
      </c>
      <c r="J56" s="252"/>
    </row>
    <row r="57" spans="1:10" ht="15.75" hidden="1" customHeight="1" outlineLevel="1" thickBot="1" x14ac:dyDescent="0.3">
      <c r="A57" s="241"/>
      <c r="B57" s="244"/>
      <c r="C57" s="241"/>
      <c r="D57" s="249"/>
      <c r="E57" s="137"/>
      <c r="F57" s="92" t="s">
        <v>1275</v>
      </c>
      <c r="G57" s="81" t="s">
        <v>1277</v>
      </c>
      <c r="H57" s="140"/>
      <c r="I57" s="92" t="s">
        <v>1275</v>
      </c>
      <c r="J57" s="81" t="s">
        <v>1277</v>
      </c>
    </row>
    <row r="58" spans="1:10" hidden="1" outlineLevel="1" x14ac:dyDescent="0.25">
      <c r="A58" s="85" t="s">
        <v>16</v>
      </c>
      <c r="B58" s="86" t="s">
        <v>3</v>
      </c>
      <c r="C58" s="82" t="str">
        <f>VLOOKUP(D58,Dictionary!$A$1:$B$33,2,0)</f>
        <v>255.255.255.192</v>
      </c>
      <c r="D58" s="88" t="s">
        <v>12</v>
      </c>
      <c r="E58" s="138"/>
      <c r="F58" s="82" t="s">
        <v>95</v>
      </c>
      <c r="G58" s="84" t="s">
        <v>3</v>
      </c>
      <c r="H58" s="138"/>
      <c r="I58" s="82" t="s">
        <v>95</v>
      </c>
      <c r="J58" s="84" t="s">
        <v>3</v>
      </c>
    </row>
    <row r="59" spans="1:10" hidden="1" outlineLevel="1" x14ac:dyDescent="0.25">
      <c r="A59" s="78" t="s">
        <v>4</v>
      </c>
      <c r="B59" s="79" t="s">
        <v>4</v>
      </c>
      <c r="C59" s="78" t="str">
        <f>VLOOKUP(D59,Dictionary!$A$1:$B$33,2,0)</f>
        <v>255.255.255.240</v>
      </c>
      <c r="D59" s="89" t="s">
        <v>15</v>
      </c>
      <c r="E59" s="3"/>
      <c r="F59" s="78" t="s">
        <v>95</v>
      </c>
      <c r="G59" s="80" t="s">
        <v>852</v>
      </c>
      <c r="H59" s="3"/>
      <c r="I59" s="78" t="s">
        <v>95</v>
      </c>
      <c r="J59" s="80" t="s">
        <v>1111</v>
      </c>
    </row>
    <row r="60" spans="1:10" hidden="1" outlineLevel="1" x14ac:dyDescent="0.25">
      <c r="A60" s="78" t="s">
        <v>5</v>
      </c>
      <c r="B60" s="79" t="s">
        <v>5</v>
      </c>
      <c r="C60" s="78" t="str">
        <f>VLOOKUP(D60,Dictionary!$A$1:$B$33,2,0)</f>
        <v>255.255.255.240</v>
      </c>
      <c r="D60" s="89" t="s">
        <v>15</v>
      </c>
      <c r="E60" s="3"/>
      <c r="F60" s="78" t="s">
        <v>853</v>
      </c>
      <c r="G60" s="80" t="s">
        <v>460</v>
      </c>
      <c r="H60" s="3"/>
      <c r="I60" s="78" t="s">
        <v>853</v>
      </c>
      <c r="J60" s="80" t="s">
        <v>1112</v>
      </c>
    </row>
    <row r="61" spans="1:10" hidden="1" outlineLevel="1" x14ac:dyDescent="0.25">
      <c r="A61" s="78" t="s">
        <v>6</v>
      </c>
      <c r="B61" s="79" t="s">
        <v>7</v>
      </c>
      <c r="C61" s="78" t="str">
        <f>VLOOKUP(D61,Dictionary!$A$1:$B$33,2,0)</f>
        <v>255.255.255.240</v>
      </c>
      <c r="D61" s="89" t="s">
        <v>15</v>
      </c>
      <c r="E61" s="3"/>
      <c r="F61" s="78" t="s">
        <v>457</v>
      </c>
      <c r="G61" s="80" t="s">
        <v>854</v>
      </c>
      <c r="H61" s="3"/>
      <c r="I61" s="78" t="s">
        <v>457</v>
      </c>
      <c r="J61" s="80" t="s">
        <v>1113</v>
      </c>
    </row>
    <row r="62" spans="1:10" hidden="1" outlineLevel="1" x14ac:dyDescent="0.25">
      <c r="A62" s="78" t="s">
        <v>18</v>
      </c>
      <c r="B62" s="79" t="s">
        <v>695</v>
      </c>
      <c r="C62" s="78" t="str">
        <f>VLOOKUP(D62,Dictionary!$A$1:$B$33,2,0)</f>
        <v>255.255.255.240</v>
      </c>
      <c r="D62" s="89" t="s">
        <v>15</v>
      </c>
      <c r="E62" s="3"/>
      <c r="F62" s="78" t="s">
        <v>855</v>
      </c>
      <c r="G62" s="80" t="s">
        <v>461</v>
      </c>
      <c r="H62" s="3"/>
      <c r="I62" s="78" t="s">
        <v>855</v>
      </c>
      <c r="J62" s="80" t="s">
        <v>1114</v>
      </c>
    </row>
    <row r="63" spans="1:10" hidden="1" outlineLevel="1" x14ac:dyDescent="0.25">
      <c r="A63" s="78" t="s">
        <v>790</v>
      </c>
      <c r="B63" s="79"/>
      <c r="C63" s="78" t="str">
        <f>VLOOKUP(D63,Dictionary!$A$1:$B$33,2,0)</f>
        <v>255.255.255.224</v>
      </c>
      <c r="D63" s="89" t="s">
        <v>13</v>
      </c>
      <c r="E63" s="3"/>
      <c r="F63" s="78" t="s">
        <v>458</v>
      </c>
      <c r="G63" s="80"/>
      <c r="H63" s="3"/>
      <c r="I63" s="78" t="s">
        <v>856</v>
      </c>
      <c r="J63" s="80"/>
    </row>
    <row r="64" spans="1:10" hidden="1" outlineLevel="1" x14ac:dyDescent="0.25">
      <c r="A64" s="78" t="s">
        <v>790</v>
      </c>
      <c r="B64" s="79"/>
      <c r="C64" s="78" t="str">
        <f>VLOOKUP(D64,Dictionary!$A$1:$B$33,2,0)</f>
        <v>255.255.255.240</v>
      </c>
      <c r="D64" s="89" t="s">
        <v>15</v>
      </c>
      <c r="E64" s="3"/>
      <c r="F64" s="78" t="s">
        <v>459</v>
      </c>
      <c r="G64" s="80"/>
      <c r="H64" s="3"/>
      <c r="I64" s="78" t="s">
        <v>857</v>
      </c>
      <c r="J64" s="80"/>
    </row>
    <row r="65" spans="1:10" hidden="1" outlineLevel="1" x14ac:dyDescent="0.25">
      <c r="A65" s="82" t="s">
        <v>16</v>
      </c>
      <c r="B65" s="83" t="s">
        <v>3</v>
      </c>
      <c r="C65" s="82" t="str">
        <f>VLOOKUP(D65,Dictionary!$A$1:$B$33,2,0)</f>
        <v>255.255.255.0</v>
      </c>
      <c r="D65" s="88" t="s">
        <v>17</v>
      </c>
      <c r="E65" s="138"/>
      <c r="F65" s="82" t="s">
        <v>96</v>
      </c>
      <c r="G65" s="84" t="s">
        <v>3</v>
      </c>
      <c r="H65" s="138"/>
      <c r="I65" s="82" t="s">
        <v>97</v>
      </c>
      <c r="J65" s="84"/>
    </row>
    <row r="66" spans="1:10" hidden="1" outlineLevel="1" x14ac:dyDescent="0.25">
      <c r="A66" s="78" t="s">
        <v>2482</v>
      </c>
      <c r="B66" s="79" t="s">
        <v>695</v>
      </c>
      <c r="C66" s="78" t="str">
        <f>VLOOKUP(D66,Dictionary!$A$1:$B$33,2,0)</f>
        <v>255.255.255.192</v>
      </c>
      <c r="D66" s="89" t="s">
        <v>12</v>
      </c>
      <c r="E66" s="3"/>
      <c r="F66" s="78" t="s">
        <v>96</v>
      </c>
      <c r="G66" s="80" t="s">
        <v>106</v>
      </c>
      <c r="H66" s="3"/>
      <c r="I66" s="78" t="s">
        <v>97</v>
      </c>
      <c r="J66" s="80" t="s">
        <v>108</v>
      </c>
    </row>
    <row r="67" spans="1:10" hidden="1" outlineLevel="1" x14ac:dyDescent="0.25">
      <c r="A67" s="78" t="s">
        <v>2483</v>
      </c>
      <c r="B67" s="79" t="s">
        <v>695</v>
      </c>
      <c r="C67" s="78" t="str">
        <f>VLOOKUP(D67,Dictionary!$A$1:$B$33,2,0)</f>
        <v>255.255.255.192</v>
      </c>
      <c r="D67" s="89" t="s">
        <v>12</v>
      </c>
      <c r="E67" s="3"/>
      <c r="F67" s="78" t="s">
        <v>104</v>
      </c>
      <c r="G67" s="80" t="s">
        <v>107</v>
      </c>
      <c r="H67" s="3"/>
      <c r="I67" s="78" t="s">
        <v>105</v>
      </c>
      <c r="J67" s="80" t="s">
        <v>109</v>
      </c>
    </row>
    <row r="68" spans="1:10" hidden="1" outlineLevel="1" x14ac:dyDescent="0.25">
      <c r="A68" s="78" t="s">
        <v>2484</v>
      </c>
      <c r="B68" s="79" t="s">
        <v>695</v>
      </c>
      <c r="C68" s="78" t="str">
        <f>VLOOKUP(D68,Dictionary!$A$1:$B$33,2,0)</f>
        <v>255.255.255.192</v>
      </c>
      <c r="D68" s="89" t="s">
        <v>12</v>
      </c>
      <c r="E68" s="3"/>
      <c r="F68" s="78" t="s">
        <v>463</v>
      </c>
      <c r="G68" s="80" t="s">
        <v>465</v>
      </c>
      <c r="H68" s="3"/>
      <c r="I68" s="78" t="s">
        <v>467</v>
      </c>
      <c r="J68" s="80" t="s">
        <v>469</v>
      </c>
    </row>
    <row r="69" spans="1:10" hidden="1" outlineLevel="1" x14ac:dyDescent="0.25">
      <c r="A69" s="78" t="s">
        <v>8</v>
      </c>
      <c r="B69" s="79" t="s">
        <v>695</v>
      </c>
      <c r="C69" s="78" t="str">
        <f>VLOOKUP(D69,Dictionary!$A$1:$B$33,2,0)</f>
        <v>255.255.255.192</v>
      </c>
      <c r="D69" s="89" t="s">
        <v>12</v>
      </c>
      <c r="E69" s="3"/>
      <c r="F69" s="78" t="s">
        <v>464</v>
      </c>
      <c r="G69" s="80" t="s">
        <v>466</v>
      </c>
      <c r="H69" s="3"/>
      <c r="I69" s="78" t="s">
        <v>468</v>
      </c>
      <c r="J69" s="80" t="s">
        <v>470</v>
      </c>
    </row>
    <row r="70" spans="1:10" ht="15.75" hidden="1" outlineLevel="1" thickBot="1" x14ac:dyDescent="0.3">
      <c r="A70" s="66" t="s">
        <v>9</v>
      </c>
      <c r="B70" s="42"/>
      <c r="C70" s="66" t="s">
        <v>3</v>
      </c>
      <c r="D70" s="90" t="s">
        <v>3</v>
      </c>
      <c r="E70" s="116"/>
      <c r="F70" s="66" t="s">
        <v>3</v>
      </c>
      <c r="G70" s="77" t="s">
        <v>3</v>
      </c>
      <c r="H70" s="116"/>
      <c r="I70" s="66" t="s">
        <v>3</v>
      </c>
      <c r="J70" s="77" t="s">
        <v>3</v>
      </c>
    </row>
    <row r="71" spans="1:10" collapsed="1" x14ac:dyDescent="0.25"/>
    <row r="72" spans="1:10" ht="18.75" x14ac:dyDescent="0.3">
      <c r="A72" s="26" t="s">
        <v>1638</v>
      </c>
    </row>
    <row r="73" spans="1:10" ht="15.75" hidden="1" outlineLevel="1" thickBot="1" x14ac:dyDescent="0.3">
      <c r="A73" s="239" t="s">
        <v>1279</v>
      </c>
      <c r="B73" s="242" t="s">
        <v>1</v>
      </c>
      <c r="C73" s="260" t="s">
        <v>1638</v>
      </c>
      <c r="D73" s="261"/>
      <c r="E73" s="261"/>
      <c r="F73" s="261"/>
      <c r="G73" s="261"/>
      <c r="H73" s="261"/>
      <c r="I73" s="261"/>
      <c r="J73" s="262"/>
    </row>
    <row r="74" spans="1:10" ht="15" hidden="1" customHeight="1" outlineLevel="1" thickBot="1" x14ac:dyDescent="0.3">
      <c r="A74" s="240"/>
      <c r="B74" s="243"/>
      <c r="C74" s="259" t="s">
        <v>1276</v>
      </c>
      <c r="D74" s="266" t="s">
        <v>1641</v>
      </c>
      <c r="E74" s="263" t="s">
        <v>1643</v>
      </c>
      <c r="F74" s="264"/>
      <c r="G74" s="265"/>
      <c r="H74" s="260" t="s">
        <v>1644</v>
      </c>
      <c r="I74" s="261"/>
      <c r="J74" s="262"/>
    </row>
    <row r="75" spans="1:10" ht="15.75" hidden="1" outlineLevel="1" thickBot="1" x14ac:dyDescent="0.3">
      <c r="A75" s="241"/>
      <c r="B75" s="244"/>
      <c r="C75" s="241"/>
      <c r="D75" s="249"/>
      <c r="E75" s="141" t="s">
        <v>2</v>
      </c>
      <c r="F75" s="142" t="s">
        <v>1275</v>
      </c>
      <c r="G75" s="143" t="s">
        <v>1277</v>
      </c>
      <c r="H75" s="145" t="s">
        <v>2</v>
      </c>
      <c r="I75" s="146" t="s">
        <v>1275</v>
      </c>
      <c r="J75" s="147" t="s">
        <v>1277</v>
      </c>
    </row>
    <row r="76" spans="1:10" hidden="1" outlineLevel="1" x14ac:dyDescent="0.25">
      <c r="A76" s="85" t="s">
        <v>16</v>
      </c>
      <c r="B76" s="86" t="s">
        <v>3</v>
      </c>
      <c r="C76" s="82" t="str">
        <f>VLOOKUP(D76,Dictionary!$A$1:$B$33,2,0)</f>
        <v>255.255.255.0</v>
      </c>
      <c r="D76" s="88" t="s">
        <v>17</v>
      </c>
      <c r="E76" s="85" t="s">
        <v>3</v>
      </c>
      <c r="F76" s="86" t="s">
        <v>2905</v>
      </c>
      <c r="G76" s="87" t="s">
        <v>3</v>
      </c>
      <c r="H76" s="85" t="s">
        <v>3</v>
      </c>
      <c r="I76" s="86" t="s">
        <v>1432</v>
      </c>
      <c r="J76" s="87" t="s">
        <v>3</v>
      </c>
    </row>
    <row r="77" spans="1:10" hidden="1" outlineLevel="1" x14ac:dyDescent="0.25">
      <c r="A77" s="78" t="s">
        <v>4</v>
      </c>
      <c r="B77" s="79" t="s">
        <v>4</v>
      </c>
      <c r="C77" s="78" t="str">
        <f>VLOOKUP(D77,Dictionary!$A$1:$B$33,2,0)</f>
        <v>255.255.255.224</v>
      </c>
      <c r="D77" s="89" t="s">
        <v>13</v>
      </c>
      <c r="E77" s="78" t="e">
        <f>VLOOKUP(A77,Dictionary!$D$2:$F$14,2,FALSE)</f>
        <v>#N/A</v>
      </c>
      <c r="F77" s="79" t="s">
        <v>2905</v>
      </c>
      <c r="G77" s="80" t="s">
        <v>2906</v>
      </c>
      <c r="H77" s="78" t="e">
        <f>VLOOKUP(A77,Dictionary!$D$2:$F$14,3,FALSE)</f>
        <v>#N/A</v>
      </c>
      <c r="I77" s="79" t="s">
        <v>1432</v>
      </c>
      <c r="J77" s="80" t="s">
        <v>1433</v>
      </c>
    </row>
    <row r="78" spans="1:10" hidden="1" outlineLevel="1" x14ac:dyDescent="0.25">
      <c r="A78" s="78" t="s">
        <v>5</v>
      </c>
      <c r="B78" s="79" t="s">
        <v>5</v>
      </c>
      <c r="C78" s="78" t="str">
        <f>VLOOKUP(D78,Dictionary!$A$1:$B$33,2,0)</f>
        <v>255.255.255.224</v>
      </c>
      <c r="D78" s="89" t="s">
        <v>13</v>
      </c>
      <c r="E78" s="78" t="e">
        <f>VLOOKUP(A78,Dictionary!$D$2:$F$14,2,FALSE)</f>
        <v>#N/A</v>
      </c>
      <c r="F78" s="79" t="s">
        <v>2907</v>
      </c>
      <c r="G78" s="80" t="s">
        <v>2908</v>
      </c>
      <c r="H78" s="78" t="e">
        <f>VLOOKUP(A78,Dictionary!$D$2:$F$14,3,FALSE)</f>
        <v>#N/A</v>
      </c>
      <c r="I78" s="79" t="s">
        <v>1434</v>
      </c>
      <c r="J78" s="80" t="s">
        <v>1435</v>
      </c>
    </row>
    <row r="79" spans="1:10" hidden="1" outlineLevel="1" x14ac:dyDescent="0.25">
      <c r="A79" s="78" t="s">
        <v>6</v>
      </c>
      <c r="B79" s="79" t="s">
        <v>7</v>
      </c>
      <c r="C79" s="78" t="str">
        <f>VLOOKUP(D79,Dictionary!$A$1:$B$33,2,0)</f>
        <v>255.255.255.224</v>
      </c>
      <c r="D79" s="89" t="s">
        <v>13</v>
      </c>
      <c r="E79" s="78">
        <f>VLOOKUP(A79,Dictionary!$D$2:$F$14,2,FALSE)</f>
        <v>23</v>
      </c>
      <c r="F79" s="79" t="s">
        <v>2909</v>
      </c>
      <c r="G79" s="80" t="s">
        <v>2910</v>
      </c>
      <c r="H79" s="78">
        <f>VLOOKUP(A79,Dictionary!$D$2:$F$14,3,FALSE)</f>
        <v>23</v>
      </c>
      <c r="I79" s="79" t="s">
        <v>1436</v>
      </c>
      <c r="J79" s="80" t="s">
        <v>1437</v>
      </c>
    </row>
    <row r="80" spans="1:10" hidden="1" outlineLevel="1" x14ac:dyDescent="0.25">
      <c r="A80" s="202" t="s">
        <v>2186</v>
      </c>
      <c r="B80" s="203" t="s">
        <v>7</v>
      </c>
      <c r="C80" s="204" t="str">
        <f>VLOOKUP(D80,Dictionary!$A$1:$B$33,2,0)</f>
        <v>255.255.255.240</v>
      </c>
      <c r="D80" s="205" t="s">
        <v>15</v>
      </c>
      <c r="E80" s="78">
        <f>VLOOKUP(A80,Dictionary!$D$2:$F$14,2,FALSE)</f>
        <v>124</v>
      </c>
      <c r="F80" s="79" t="s">
        <v>2911</v>
      </c>
      <c r="G80" s="80" t="s">
        <v>2920</v>
      </c>
      <c r="H80" s="78">
        <f>VLOOKUP(A80,Dictionary!$D$2:$F$14,3,FALSE)</f>
        <v>224</v>
      </c>
      <c r="I80" s="79" t="s">
        <v>1439</v>
      </c>
      <c r="J80" s="80" t="s">
        <v>2923</v>
      </c>
    </row>
    <row r="81" spans="1:13" hidden="1" outlineLevel="1" x14ac:dyDescent="0.25">
      <c r="A81" s="78" t="s">
        <v>8</v>
      </c>
      <c r="B81" s="79" t="s">
        <v>695</v>
      </c>
      <c r="C81" s="78" t="str">
        <f>VLOOKUP(D81,Dictionary!$A$1:$B$33,2,0)</f>
        <v>255.255.255.240</v>
      </c>
      <c r="D81" s="89" t="s">
        <v>15</v>
      </c>
      <c r="E81" s="78">
        <f>VLOOKUP(A81,Dictionary!$D$2:$F$14,2,FALSE)</f>
        <v>111</v>
      </c>
      <c r="F81" s="79" t="s">
        <v>2916</v>
      </c>
      <c r="G81" s="80" t="s">
        <v>2912</v>
      </c>
      <c r="H81" s="78">
        <f>VLOOKUP(A81,Dictionary!$D$2:$F$14,3,FALSE)</f>
        <v>211</v>
      </c>
      <c r="I81" s="79" t="s">
        <v>2924</v>
      </c>
      <c r="J81" s="80" t="s">
        <v>1440</v>
      </c>
    </row>
    <row r="82" spans="1:13" hidden="1" outlineLevel="1" x14ac:dyDescent="0.25">
      <c r="A82" s="78" t="s">
        <v>1447</v>
      </c>
      <c r="B82" s="79" t="s">
        <v>695</v>
      </c>
      <c r="C82" s="78" t="str">
        <f>VLOOKUP(D82,Dictionary!$A$1:$B$33,2,0)</f>
        <v>255.255.255.224</v>
      </c>
      <c r="D82" s="89" t="s">
        <v>13</v>
      </c>
      <c r="E82" s="78" t="e">
        <f>VLOOKUP(A82,Dictionary!$D$2:$F$14,2,FALSE)</f>
        <v>#N/A</v>
      </c>
      <c r="F82" s="79" t="s">
        <v>2913</v>
      </c>
      <c r="G82" s="80" t="s">
        <v>2921</v>
      </c>
      <c r="H82" s="78" t="e">
        <f>VLOOKUP(A82,Dictionary!$D$2:$F$14,3,FALSE)</f>
        <v>#N/A</v>
      </c>
      <c r="I82" s="79" t="s">
        <v>1441</v>
      </c>
      <c r="J82" s="80" t="s">
        <v>2925</v>
      </c>
    </row>
    <row r="83" spans="1:13" hidden="1" outlineLevel="1" x14ac:dyDescent="0.25">
      <c r="A83" s="78" t="s">
        <v>18</v>
      </c>
      <c r="B83" s="79" t="s">
        <v>695</v>
      </c>
      <c r="C83" s="78" t="str">
        <f>VLOOKUP(D83,Dictionary!$A$1:$B$33,2,0)</f>
        <v>255.255.255.224</v>
      </c>
      <c r="D83" s="89" t="s">
        <v>13</v>
      </c>
      <c r="E83" s="78">
        <f>VLOOKUP(A83,Dictionary!$D$2:$F$14,2,FALSE)</f>
        <v>24</v>
      </c>
      <c r="F83" s="79" t="s">
        <v>2918</v>
      </c>
      <c r="G83" s="80" t="s">
        <v>2914</v>
      </c>
      <c r="H83" s="78">
        <f>VLOOKUP(A83,Dictionary!$D$2:$F$14,3,FALSE)</f>
        <v>24</v>
      </c>
      <c r="I83" s="79" t="s">
        <v>2926</v>
      </c>
      <c r="J83" s="80" t="s">
        <v>1445</v>
      </c>
    </row>
    <row r="84" spans="1:13" hidden="1" outlineLevel="1" x14ac:dyDescent="0.25">
      <c r="A84" s="78" t="s">
        <v>1442</v>
      </c>
      <c r="B84" s="79" t="s">
        <v>695</v>
      </c>
      <c r="C84" s="78" t="str">
        <f>VLOOKUP(D84,Dictionary!$A$1:$B$33,2,0)</f>
        <v>255.255.255.192</v>
      </c>
      <c r="D84" s="89" t="s">
        <v>12</v>
      </c>
      <c r="E84" s="78">
        <f>VLOOKUP(A84,Dictionary!$D$2:$F$14,2,FALSE)</f>
        <v>114</v>
      </c>
      <c r="F84" s="79" t="s">
        <v>2919</v>
      </c>
      <c r="G84" s="80" t="s">
        <v>2922</v>
      </c>
      <c r="H84" s="78">
        <f>VLOOKUP(A84,Dictionary!$D$2:$F$14,3,FALSE)</f>
        <v>214</v>
      </c>
      <c r="I84" s="79" t="s">
        <v>1444</v>
      </c>
      <c r="J84" s="80" t="s">
        <v>1446</v>
      </c>
    </row>
    <row r="85" spans="1:13" hidden="1" outlineLevel="1" x14ac:dyDescent="0.25">
      <c r="A85" s="78"/>
      <c r="B85" s="79"/>
      <c r="C85" s="78"/>
      <c r="D85" s="89"/>
      <c r="E85" s="78"/>
      <c r="F85" s="79"/>
      <c r="G85" s="80"/>
      <c r="H85" s="78"/>
      <c r="I85" s="79"/>
      <c r="J85" s="80"/>
    </row>
    <row r="86" spans="1:13" hidden="1" outlineLevel="1" x14ac:dyDescent="0.25">
      <c r="A86" s="82" t="s">
        <v>16</v>
      </c>
      <c r="B86" s="83" t="s">
        <v>3</v>
      </c>
      <c r="C86" s="82" t="str">
        <f>VLOOKUP(D86,Dictionary!$A$1:$B$33,2,0)</f>
        <v>255.255.255.0</v>
      </c>
      <c r="D86" s="88" t="s">
        <v>17</v>
      </c>
      <c r="E86" s="82" t="s">
        <v>3</v>
      </c>
      <c r="F86" s="83" t="s">
        <v>94</v>
      </c>
      <c r="G86" s="84"/>
      <c r="H86" s="82" t="s">
        <v>3</v>
      </c>
      <c r="I86" s="83" t="s">
        <v>93</v>
      </c>
      <c r="J86" s="84" t="s">
        <v>3</v>
      </c>
    </row>
    <row r="87" spans="1:13" hidden="1" outlineLevel="1" x14ac:dyDescent="0.25">
      <c r="A87" s="78" t="s">
        <v>2482</v>
      </c>
      <c r="B87" s="79" t="s">
        <v>695</v>
      </c>
      <c r="C87" s="78" t="str">
        <f>VLOOKUP(D87,Dictionary!$A$1:$B$33,2,0)</f>
        <v>255.255.255.192</v>
      </c>
      <c r="D87" s="89" t="s">
        <v>12</v>
      </c>
      <c r="E87" s="78">
        <f>VLOOKUP(A87,Dictionary!$D$2:$F$14,2,FALSE)</f>
        <v>100</v>
      </c>
      <c r="F87" s="79" t="s">
        <v>94</v>
      </c>
      <c r="G87" s="80" t="s">
        <v>186</v>
      </c>
      <c r="H87" s="78">
        <f>VLOOKUP(A87,Dictionary!$D$2:$F$14,3,FALSE)</f>
        <v>200</v>
      </c>
      <c r="I87" s="79" t="s">
        <v>93</v>
      </c>
      <c r="J87" s="80" t="s">
        <v>2514</v>
      </c>
    </row>
    <row r="88" spans="1:13" hidden="1" outlineLevel="1" x14ac:dyDescent="0.25">
      <c r="A88" s="78" t="s">
        <v>2483</v>
      </c>
      <c r="B88" s="79" t="s">
        <v>695</v>
      </c>
      <c r="C88" s="78" t="str">
        <f>VLOOKUP(D88,Dictionary!$A$1:$B$33,2,0)</f>
        <v>255.255.255.192</v>
      </c>
      <c r="D88" s="89" t="s">
        <v>12</v>
      </c>
      <c r="E88" s="78">
        <f>VLOOKUP(A88,Dictionary!$D$2:$F$14,2,FALSE)</f>
        <v>101</v>
      </c>
      <c r="F88" s="79" t="s">
        <v>185</v>
      </c>
      <c r="G88" s="80" t="s">
        <v>187</v>
      </c>
      <c r="H88" s="78">
        <f>VLOOKUP(A88,Dictionary!$D$2:$F$14,3,FALSE)</f>
        <v>201</v>
      </c>
      <c r="I88" s="79" t="s">
        <v>298</v>
      </c>
      <c r="J88" s="80" t="s">
        <v>2927</v>
      </c>
    </row>
    <row r="89" spans="1:13" hidden="1" outlineLevel="1" x14ac:dyDescent="0.25">
      <c r="A89" s="78" t="s">
        <v>2484</v>
      </c>
      <c r="B89" s="79" t="s">
        <v>695</v>
      </c>
      <c r="C89" s="78" t="str">
        <f>VLOOKUP(D89,Dictionary!$A$1:$B$33,2,0)</f>
        <v>255.255.255.192</v>
      </c>
      <c r="D89" s="89" t="s">
        <v>12</v>
      </c>
      <c r="E89" s="78">
        <f>VLOOKUP(A89,Dictionary!$D$2:$F$14,2,FALSE)</f>
        <v>102</v>
      </c>
      <c r="F89" s="79" t="s">
        <v>299</v>
      </c>
      <c r="G89" s="80" t="s">
        <v>301</v>
      </c>
      <c r="H89" s="78">
        <f>VLOOKUP(A89,Dictionary!$D$2:$F$14,3,FALSE)</f>
        <v>202</v>
      </c>
      <c r="I89" s="79" t="s">
        <v>1431</v>
      </c>
      <c r="J89" s="80" t="s">
        <v>2928</v>
      </c>
    </row>
    <row r="90" spans="1:13" hidden="1" outlineLevel="1" x14ac:dyDescent="0.25">
      <c r="A90" s="78" t="s">
        <v>1677</v>
      </c>
      <c r="B90" s="79" t="s">
        <v>695</v>
      </c>
      <c r="C90" s="78" t="str">
        <f>VLOOKUP(D90,Dictionary!$A$1:$B$33,2,0)</f>
        <v>255.255.255.192</v>
      </c>
      <c r="D90" s="89" t="s">
        <v>12</v>
      </c>
      <c r="E90" s="78"/>
      <c r="F90" s="79" t="s">
        <v>300</v>
      </c>
      <c r="G90" s="80"/>
      <c r="H90" s="78"/>
      <c r="I90" s="79" t="s">
        <v>805</v>
      </c>
      <c r="J90" s="80"/>
    </row>
    <row r="91" spans="1:13" hidden="1" outlineLevel="1" x14ac:dyDescent="0.25">
      <c r="A91" s="78"/>
      <c r="B91" s="79"/>
      <c r="C91" s="78"/>
      <c r="D91" s="89"/>
      <c r="E91" s="78"/>
      <c r="F91" s="79"/>
      <c r="G91" s="80"/>
      <c r="H91" s="78"/>
      <c r="I91" s="79"/>
      <c r="J91" s="80"/>
    </row>
    <row r="92" spans="1:13" hidden="1" outlineLevel="1" x14ac:dyDescent="0.25">
      <c r="A92" s="78" t="s">
        <v>1671</v>
      </c>
      <c r="B92" s="79"/>
      <c r="C92" s="78" t="s">
        <v>3</v>
      </c>
      <c r="D92" s="89" t="s">
        <v>3</v>
      </c>
      <c r="E92" s="78">
        <v>104</v>
      </c>
      <c r="F92" s="79" t="s">
        <v>3</v>
      </c>
      <c r="G92" s="80" t="s">
        <v>3</v>
      </c>
      <c r="H92" s="78">
        <v>204</v>
      </c>
      <c r="I92" s="79" t="s">
        <v>3</v>
      </c>
      <c r="J92" s="80" t="s">
        <v>3</v>
      </c>
    </row>
    <row r="93" spans="1:13" ht="15.75" hidden="1" outlineLevel="1" thickBot="1" x14ac:dyDescent="0.3">
      <c r="A93" s="66" t="s">
        <v>1672</v>
      </c>
      <c r="B93" s="42"/>
      <c r="C93" s="66" t="s">
        <v>3</v>
      </c>
      <c r="D93" s="90" t="s">
        <v>3</v>
      </c>
      <c r="E93" s="66">
        <v>105</v>
      </c>
      <c r="F93" s="42" t="s">
        <v>3</v>
      </c>
      <c r="G93" s="77" t="s">
        <v>3</v>
      </c>
      <c r="H93" s="66">
        <v>205</v>
      </c>
      <c r="I93" s="42" t="s">
        <v>3</v>
      </c>
      <c r="J93" s="77" t="s">
        <v>3</v>
      </c>
    </row>
    <row r="94" spans="1:13" collapsed="1" x14ac:dyDescent="0.25"/>
    <row r="95" spans="1:13" ht="19.5" thickBot="1" x14ac:dyDescent="0.35">
      <c r="A95" s="26" t="s">
        <v>1639</v>
      </c>
    </row>
    <row r="96" spans="1:13" ht="15.75" customHeight="1" outlineLevel="1" thickBot="1" x14ac:dyDescent="0.3">
      <c r="A96" s="239" t="s">
        <v>1279</v>
      </c>
      <c r="B96" s="242" t="s">
        <v>1</v>
      </c>
      <c r="C96" s="239" t="s">
        <v>1639</v>
      </c>
      <c r="D96" s="242"/>
      <c r="E96" s="246"/>
      <c r="F96" s="246"/>
      <c r="G96" s="246"/>
      <c r="H96" s="246"/>
      <c r="I96" s="246"/>
      <c r="J96" s="247"/>
      <c r="M96" s="159"/>
    </row>
    <row r="97" spans="1:10" ht="15" customHeight="1" outlineLevel="1" x14ac:dyDescent="0.25">
      <c r="A97" s="240"/>
      <c r="B97" s="243"/>
      <c r="C97" s="240" t="s">
        <v>1276</v>
      </c>
      <c r="D97" s="253" t="s">
        <v>1641</v>
      </c>
      <c r="E97" s="254" t="s">
        <v>1675</v>
      </c>
      <c r="F97" s="250"/>
      <c r="G97" s="255"/>
      <c r="H97" s="256" t="s">
        <v>1676</v>
      </c>
      <c r="I97" s="257"/>
      <c r="J97" s="258"/>
    </row>
    <row r="98" spans="1:10" ht="15.75" customHeight="1" outlineLevel="1" thickBot="1" x14ac:dyDescent="0.3">
      <c r="A98" s="241"/>
      <c r="B98" s="244"/>
      <c r="C98" s="241"/>
      <c r="D98" s="249"/>
      <c r="E98" s="150" t="s">
        <v>2</v>
      </c>
      <c r="F98" s="160" t="s">
        <v>1275</v>
      </c>
      <c r="G98" s="163" t="s">
        <v>1277</v>
      </c>
      <c r="H98" s="150" t="s">
        <v>2</v>
      </c>
      <c r="I98" s="160" t="s">
        <v>1275</v>
      </c>
      <c r="J98" s="81" t="s">
        <v>1277</v>
      </c>
    </row>
    <row r="99" spans="1:10" outlineLevel="1" x14ac:dyDescent="0.25">
      <c r="A99" s="85" t="s">
        <v>16</v>
      </c>
      <c r="B99" s="86" t="s">
        <v>3</v>
      </c>
      <c r="C99" s="85" t="str">
        <f>VLOOKUP(D99,Dictionary!$A$1:$B$33,2,0)</f>
        <v>255.255.255.128</v>
      </c>
      <c r="D99" s="164" t="s">
        <v>43</v>
      </c>
      <c r="E99" s="226"/>
      <c r="F99" s="86" t="s">
        <v>88</v>
      </c>
      <c r="G99" s="227" t="s">
        <v>3</v>
      </c>
      <c r="H99" s="226"/>
      <c r="I99" s="86" t="s">
        <v>88</v>
      </c>
      <c r="J99" s="228" t="s">
        <v>3</v>
      </c>
    </row>
    <row r="100" spans="1:10" outlineLevel="1" x14ac:dyDescent="0.25">
      <c r="A100" s="78" t="s">
        <v>3178</v>
      </c>
      <c r="B100" s="79" t="s">
        <v>4</v>
      </c>
      <c r="C100" s="78" t="str">
        <f>VLOOKUP(D100,Dictionary!$A$1:$B$33,2,0)</f>
        <v>255.255.255.240</v>
      </c>
      <c r="D100" s="89" t="s">
        <v>15</v>
      </c>
      <c r="E100" s="78">
        <f>VLOOKUP(A100,Dictionary!$D$2:$F$15,2,FALSE)</f>
        <v>21</v>
      </c>
      <c r="F100" s="79" t="s">
        <v>88</v>
      </c>
      <c r="G100" s="89" t="s">
        <v>3184</v>
      </c>
      <c r="H100" s="78">
        <f>VLOOKUP(A100,Dictionary!$D$2:$F$15,3,FALSE)</f>
        <v>21</v>
      </c>
      <c r="I100" s="79" t="s">
        <v>88</v>
      </c>
      <c r="J100" s="80" t="s">
        <v>3186</v>
      </c>
    </row>
    <row r="101" spans="1:10" outlineLevel="1" x14ac:dyDescent="0.25">
      <c r="A101" s="78" t="s">
        <v>3180</v>
      </c>
      <c r="B101" s="79" t="s">
        <v>4</v>
      </c>
      <c r="C101" s="78" t="str">
        <f>VLOOKUP(D101,Dictionary!$A$1:$B$33,2,0)</f>
        <v>255.255.255.240</v>
      </c>
      <c r="D101" s="89" t="s">
        <v>15</v>
      </c>
      <c r="E101" s="78">
        <f>VLOOKUP(A101,Dictionary!$D$2:$F$15,2,FALSE)</f>
        <v>25</v>
      </c>
      <c r="F101" s="79" t="s">
        <v>3182</v>
      </c>
      <c r="G101" s="89" t="s">
        <v>411</v>
      </c>
      <c r="H101" s="78">
        <f>VLOOKUP(A101,Dictionary!$D$2:$F$15,3,FALSE)</f>
        <v>25</v>
      </c>
      <c r="I101" s="79" t="s">
        <v>3182</v>
      </c>
      <c r="J101" s="80" t="s">
        <v>3187</v>
      </c>
    </row>
    <row r="102" spans="1:10" outlineLevel="1" x14ac:dyDescent="0.25">
      <c r="A102" s="78" t="s">
        <v>3179</v>
      </c>
      <c r="B102" s="79" t="s">
        <v>5</v>
      </c>
      <c r="C102" s="78" t="str">
        <f>VLOOKUP(D102,Dictionary!$A$1:$B$33,2,0)</f>
        <v>255.255.255.240</v>
      </c>
      <c r="D102" s="89" t="s">
        <v>15</v>
      </c>
      <c r="E102" s="78">
        <f>VLOOKUP(A102,Dictionary!$D$2:$F$15,2,FALSE)</f>
        <v>22</v>
      </c>
      <c r="F102" s="148" t="s">
        <v>410</v>
      </c>
      <c r="G102" s="89" t="s">
        <v>3185</v>
      </c>
      <c r="H102" s="78">
        <f>VLOOKUP(A102,Dictionary!$D$2:$F$15,3,FALSE)</f>
        <v>22</v>
      </c>
      <c r="I102" s="148" t="s">
        <v>410</v>
      </c>
      <c r="J102" s="80" t="s">
        <v>3188</v>
      </c>
    </row>
    <row r="103" spans="1:10" outlineLevel="1" x14ac:dyDescent="0.25">
      <c r="A103" s="78" t="s">
        <v>3181</v>
      </c>
      <c r="B103" s="79" t="s">
        <v>5</v>
      </c>
      <c r="C103" s="78" t="str">
        <f>VLOOKUP(D103,Dictionary!$A$1:$B$33,2,0)</f>
        <v>255.255.255.240</v>
      </c>
      <c r="D103" s="89" t="s">
        <v>15</v>
      </c>
      <c r="E103" s="78">
        <f>VLOOKUP(A103,Dictionary!$D$2:$F$15,2,FALSE)</f>
        <v>26</v>
      </c>
      <c r="F103" s="79" t="s">
        <v>3183</v>
      </c>
      <c r="G103" s="89" t="s">
        <v>2687</v>
      </c>
      <c r="H103" s="78">
        <f>VLOOKUP(A103,Dictionary!$D$2:$F$15,3,FALSE)</f>
        <v>26</v>
      </c>
      <c r="I103" s="148" t="s">
        <v>3183</v>
      </c>
      <c r="J103" s="80" t="s">
        <v>3189</v>
      </c>
    </row>
    <row r="104" spans="1:10" ht="15.75" outlineLevel="1" thickBot="1" x14ac:dyDescent="0.3">
      <c r="A104" s="78" t="s">
        <v>6</v>
      </c>
      <c r="B104" s="79" t="s">
        <v>7</v>
      </c>
      <c r="C104" s="78" t="str">
        <f>VLOOKUP(D104,Dictionary!$A$1:$B$33,2,0)</f>
        <v>255.255.255.224</v>
      </c>
      <c r="D104" s="89" t="s">
        <v>13</v>
      </c>
      <c r="E104" s="78">
        <f>VLOOKUP(A104,Dictionary!$D$2:$F$15,2,FALSE)</f>
        <v>23</v>
      </c>
      <c r="F104" s="148" t="s">
        <v>1669</v>
      </c>
      <c r="G104" s="148" t="s">
        <v>2777</v>
      </c>
      <c r="H104" s="78">
        <f>VLOOKUP(A104,Dictionary!$D$2:$F$15,3,FALSE)</f>
        <v>23</v>
      </c>
      <c r="I104" s="148" t="s">
        <v>1669</v>
      </c>
      <c r="J104" s="162" t="s">
        <v>2810</v>
      </c>
    </row>
    <row r="105" spans="1:10" outlineLevel="1" x14ac:dyDescent="0.25">
      <c r="A105" s="78" t="s">
        <v>18</v>
      </c>
      <c r="B105" s="79" t="s">
        <v>695</v>
      </c>
      <c r="C105" s="78" t="s">
        <v>54</v>
      </c>
      <c r="D105" s="89" t="s">
        <v>13</v>
      </c>
      <c r="E105" s="78">
        <f>VLOOKUP(A105,Dictionary!$D$2:$F$15,2,FALSE)</f>
        <v>24</v>
      </c>
      <c r="F105" s="148" t="s">
        <v>2778</v>
      </c>
      <c r="G105" s="148" t="s">
        <v>1681</v>
      </c>
      <c r="H105" s="78">
        <f>VLOOKUP(A105,Dictionary!$D$2:$F$15,3,FALSE)</f>
        <v>24</v>
      </c>
      <c r="I105" s="148" t="s">
        <v>2778</v>
      </c>
      <c r="J105" s="148" t="s">
        <v>3190</v>
      </c>
    </row>
    <row r="106" spans="1:10" outlineLevel="1" x14ac:dyDescent="0.25">
      <c r="A106" s="78"/>
      <c r="B106" s="79"/>
      <c r="C106" s="78"/>
      <c r="D106" s="89"/>
      <c r="E106" s="78"/>
      <c r="F106" s="79"/>
      <c r="G106" s="89"/>
      <c r="H106" s="78"/>
      <c r="I106" s="79"/>
      <c r="J106" s="80"/>
    </row>
    <row r="107" spans="1:10" outlineLevel="1" x14ac:dyDescent="0.25">
      <c r="A107" s="82" t="s">
        <v>16</v>
      </c>
      <c r="B107" s="83" t="s">
        <v>3</v>
      </c>
      <c r="C107" s="82" t="str">
        <f>VLOOKUP(D107,Dictionary!$A$1:$B$33,2,0)</f>
        <v>255.255.255.128</v>
      </c>
      <c r="D107" s="88" t="s">
        <v>43</v>
      </c>
      <c r="E107" s="78"/>
      <c r="F107" s="83" t="s">
        <v>1670</v>
      </c>
      <c r="G107" s="89" t="s">
        <v>3</v>
      </c>
      <c r="H107" s="78"/>
      <c r="I107" s="83" t="s">
        <v>2682</v>
      </c>
      <c r="J107" s="80" t="s">
        <v>3</v>
      </c>
    </row>
    <row r="108" spans="1:10" outlineLevel="1" x14ac:dyDescent="0.25">
      <c r="A108" s="78" t="s">
        <v>2186</v>
      </c>
      <c r="B108" s="79" t="s">
        <v>7</v>
      </c>
      <c r="C108" s="78" t="str">
        <f>VLOOKUP(D108,Dictionary!$A$1:$B$33,2,0)</f>
        <v>255.255.255.240</v>
      </c>
      <c r="D108" s="89" t="s">
        <v>15</v>
      </c>
      <c r="E108" s="78">
        <f>VLOOKUP(A108,Dictionary!$D$2:$F$15,2,FALSE)</f>
        <v>124</v>
      </c>
      <c r="F108" s="148" t="s">
        <v>1670</v>
      </c>
      <c r="G108" s="148" t="s">
        <v>3192</v>
      </c>
      <c r="H108" s="78">
        <f>VLOOKUP(A108,Dictionary!$D$2:$F$15,3,FALSE)</f>
        <v>224</v>
      </c>
      <c r="I108" s="148" t="s">
        <v>2682</v>
      </c>
      <c r="J108" s="162" t="s">
        <v>3194</v>
      </c>
    </row>
    <row r="109" spans="1:10" outlineLevel="1" x14ac:dyDescent="0.25">
      <c r="A109" s="78" t="s">
        <v>8</v>
      </c>
      <c r="B109" s="79" t="s">
        <v>695</v>
      </c>
      <c r="C109" s="78" t="str">
        <f>VLOOKUP(D109,Dictionary!$A$1:$B$33,2,0)</f>
        <v>255.255.255.240</v>
      </c>
      <c r="D109" s="89" t="s">
        <v>15</v>
      </c>
      <c r="E109" s="78">
        <f>VLOOKUP(A109,Dictionary!$D$2:$F$15,2,FALSE)</f>
        <v>111</v>
      </c>
      <c r="F109" s="148" t="s">
        <v>3191</v>
      </c>
      <c r="G109" s="148" t="s">
        <v>2780</v>
      </c>
      <c r="H109" s="78">
        <f>VLOOKUP(A109,Dictionary!$D$2:$F$15,3,FALSE)</f>
        <v>211</v>
      </c>
      <c r="I109" s="148" t="s">
        <v>3193</v>
      </c>
      <c r="J109" s="162" t="s">
        <v>2781</v>
      </c>
    </row>
    <row r="110" spans="1:10" outlineLevel="1" x14ac:dyDescent="0.25">
      <c r="A110" s="78" t="s">
        <v>1447</v>
      </c>
      <c r="B110" s="79" t="s">
        <v>695</v>
      </c>
      <c r="C110" s="78" t="s">
        <v>54</v>
      </c>
      <c r="D110" s="89" t="s">
        <v>13</v>
      </c>
      <c r="E110" s="78">
        <f>VLOOKUP(A110,Dictionary!$D$2:$F$15,2,FALSE)</f>
        <v>112</v>
      </c>
      <c r="F110" s="148" t="s">
        <v>2779</v>
      </c>
      <c r="G110" s="148" t="s">
        <v>2802</v>
      </c>
      <c r="H110" s="78">
        <f>VLOOKUP(A110,Dictionary!$D$2:$F$15,3,FALSE)</f>
        <v>212</v>
      </c>
      <c r="I110" s="148" t="s">
        <v>2782</v>
      </c>
      <c r="J110" s="162" t="s">
        <v>2803</v>
      </c>
    </row>
    <row r="111" spans="1:10" outlineLevel="1" x14ac:dyDescent="0.25">
      <c r="A111" s="78" t="s">
        <v>1442</v>
      </c>
      <c r="B111" s="79" t="s">
        <v>695</v>
      </c>
      <c r="C111" s="78" t="str">
        <f>VLOOKUP(D111,Dictionary!$A$1:$B$33,2,0)</f>
        <v>255.255.255.192</v>
      </c>
      <c r="D111" s="89" t="s">
        <v>12</v>
      </c>
      <c r="E111" s="78">
        <f>VLOOKUP(A111,Dictionary!$D$2:$F$15,2,FALSE)</f>
        <v>114</v>
      </c>
      <c r="F111" s="79" t="s">
        <v>864</v>
      </c>
      <c r="G111" s="148" t="s">
        <v>1668</v>
      </c>
      <c r="H111" s="78">
        <f>VLOOKUP(A111,Dictionary!$D$2:$F$15,3,FALSE)</f>
        <v>214</v>
      </c>
      <c r="I111" s="79" t="s">
        <v>2683</v>
      </c>
      <c r="J111" s="162" t="s">
        <v>2804</v>
      </c>
    </row>
    <row r="112" spans="1:10" outlineLevel="1" x14ac:dyDescent="0.25">
      <c r="A112" s="78"/>
      <c r="B112" s="79"/>
      <c r="C112" s="78"/>
      <c r="D112" s="89"/>
      <c r="E112" s="78"/>
      <c r="F112" s="79"/>
      <c r="G112" s="89"/>
      <c r="H112" s="78"/>
      <c r="I112" s="79"/>
      <c r="J112" s="80"/>
    </row>
    <row r="113" spans="1:10" outlineLevel="1" x14ac:dyDescent="0.25">
      <c r="A113" s="82" t="s">
        <v>16</v>
      </c>
      <c r="B113" s="83" t="s">
        <v>3</v>
      </c>
      <c r="C113" s="82" t="str">
        <f>VLOOKUP(D113,Dictionary!$A$1:$B$33,2,0)</f>
        <v>255.255.255.0</v>
      </c>
      <c r="D113" s="88" t="s">
        <v>17</v>
      </c>
      <c r="E113" s="82"/>
      <c r="F113" s="83" t="s">
        <v>89</v>
      </c>
      <c r="G113" s="88" t="s">
        <v>3</v>
      </c>
      <c r="H113" s="82"/>
      <c r="I113" s="83" t="s">
        <v>2677</v>
      </c>
      <c r="J113" s="84"/>
    </row>
    <row r="114" spans="1:10" outlineLevel="1" x14ac:dyDescent="0.25">
      <c r="A114" s="78" t="s">
        <v>2482</v>
      </c>
      <c r="B114" s="79" t="s">
        <v>695</v>
      </c>
      <c r="C114" s="78" t="str">
        <f>VLOOKUP(D114,Dictionary!$A$1:$B$33,2,0)</f>
        <v>255.255.255.192</v>
      </c>
      <c r="D114" s="89" t="s">
        <v>12</v>
      </c>
      <c r="E114" s="78">
        <f>VLOOKUP(A114,Dictionary!$D$2:$F$15,2,FALSE)</f>
        <v>100</v>
      </c>
      <c r="F114" s="79" t="s">
        <v>89</v>
      </c>
      <c r="G114" s="89" t="s">
        <v>416</v>
      </c>
      <c r="H114" s="78">
        <f>VLOOKUP(A114,Dictionary!$D$2:$F$15,3,FALSE)</f>
        <v>200</v>
      </c>
      <c r="I114" s="79" t="s">
        <v>2677</v>
      </c>
      <c r="J114" s="80" t="s">
        <v>2684</v>
      </c>
    </row>
    <row r="115" spans="1:10" outlineLevel="1" x14ac:dyDescent="0.25">
      <c r="A115" s="78" t="s">
        <v>2483</v>
      </c>
      <c r="B115" s="79" t="s">
        <v>695</v>
      </c>
      <c r="C115" s="78" t="str">
        <f>VLOOKUP(D115,Dictionary!$A$1:$B$33,2,0)</f>
        <v>255.255.255.192</v>
      </c>
      <c r="D115" s="89" t="s">
        <v>12</v>
      </c>
      <c r="E115" s="78">
        <f>VLOOKUP(A115,Dictionary!$D$2:$F$15,2,FALSE)</f>
        <v>101</v>
      </c>
      <c r="F115" s="79" t="s">
        <v>412</v>
      </c>
      <c r="G115" s="89" t="s">
        <v>415</v>
      </c>
      <c r="H115" s="78">
        <f>VLOOKUP(A115,Dictionary!$D$2:$F$15,3,FALSE)</f>
        <v>201</v>
      </c>
      <c r="I115" s="79" t="s">
        <v>2678</v>
      </c>
      <c r="J115" s="80" t="s">
        <v>2679</v>
      </c>
    </row>
    <row r="116" spans="1:10" outlineLevel="1" x14ac:dyDescent="0.25">
      <c r="A116" s="78" t="s">
        <v>2484</v>
      </c>
      <c r="B116" s="79" t="s">
        <v>695</v>
      </c>
      <c r="C116" s="78" t="str">
        <f>VLOOKUP(D116,Dictionary!$A$1:$B$33,2,0)</f>
        <v>255.255.255.192</v>
      </c>
      <c r="D116" s="89" t="s">
        <v>12</v>
      </c>
      <c r="E116" s="78">
        <f>VLOOKUP(A116,Dictionary!$D$2:$F$15,2,FALSE)</f>
        <v>102</v>
      </c>
      <c r="F116" s="79" t="s">
        <v>413</v>
      </c>
      <c r="G116" s="89" t="s">
        <v>417</v>
      </c>
      <c r="H116" s="78">
        <f>VLOOKUP(A116,Dictionary!$D$2:$F$15,3,FALSE)</f>
        <v>202</v>
      </c>
      <c r="I116" s="79" t="s">
        <v>2680</v>
      </c>
      <c r="J116" s="80" t="s">
        <v>2685</v>
      </c>
    </row>
    <row r="117" spans="1:10" outlineLevel="1" x14ac:dyDescent="0.25">
      <c r="A117" s="78" t="s">
        <v>1677</v>
      </c>
      <c r="B117" s="79"/>
      <c r="C117" s="78" t="str">
        <f>VLOOKUP(D117,Dictionary!$A$1:$B$33,2,0)</f>
        <v>255.255.255.192</v>
      </c>
      <c r="D117" s="89" t="s">
        <v>12</v>
      </c>
      <c r="E117" s="78"/>
      <c r="F117" s="79" t="s">
        <v>414</v>
      </c>
      <c r="G117" s="89"/>
      <c r="H117" s="78"/>
      <c r="I117" s="79" t="s">
        <v>2681</v>
      </c>
      <c r="J117" s="80"/>
    </row>
    <row r="118" spans="1:10" outlineLevel="1" x14ac:dyDescent="0.25">
      <c r="A118" s="78"/>
      <c r="B118" s="79"/>
      <c r="C118" s="78"/>
      <c r="D118" s="89"/>
      <c r="E118" s="78"/>
      <c r="F118" s="79"/>
      <c r="G118" s="89"/>
      <c r="H118" s="78"/>
      <c r="I118" s="79"/>
      <c r="J118" s="80"/>
    </row>
    <row r="119" spans="1:10" outlineLevel="1" x14ac:dyDescent="0.25">
      <c r="A119" s="78" t="s">
        <v>2805</v>
      </c>
      <c r="B119" s="79"/>
      <c r="C119" s="78" t="s">
        <v>3</v>
      </c>
      <c r="D119" s="89" t="s">
        <v>3</v>
      </c>
      <c r="E119" s="78">
        <v>130</v>
      </c>
      <c r="F119" s="79" t="s">
        <v>3</v>
      </c>
      <c r="G119" s="89" t="s">
        <v>3</v>
      </c>
      <c r="H119" s="78">
        <v>230</v>
      </c>
      <c r="I119" s="79" t="s">
        <v>3</v>
      </c>
      <c r="J119" s="80" t="s">
        <v>3</v>
      </c>
    </row>
    <row r="120" spans="1:10" outlineLevel="1" x14ac:dyDescent="0.25">
      <c r="A120" s="78" t="s">
        <v>2806</v>
      </c>
      <c r="B120" s="79"/>
      <c r="C120" s="78" t="s">
        <v>3</v>
      </c>
      <c r="D120" s="89" t="s">
        <v>3</v>
      </c>
      <c r="E120" s="78">
        <v>131</v>
      </c>
      <c r="F120" s="79" t="s">
        <v>3</v>
      </c>
      <c r="G120" s="89" t="s">
        <v>3</v>
      </c>
      <c r="H120" s="78">
        <v>231</v>
      </c>
      <c r="I120" s="79" t="s">
        <v>3</v>
      </c>
      <c r="J120" s="80" t="s">
        <v>3</v>
      </c>
    </row>
    <row r="121" spans="1:10" outlineLevel="1" x14ac:dyDescent="0.25">
      <c r="A121" s="78" t="s">
        <v>2808</v>
      </c>
      <c r="B121" s="79"/>
      <c r="C121" s="78" t="s">
        <v>3</v>
      </c>
      <c r="D121" s="89" t="s">
        <v>3</v>
      </c>
      <c r="E121" s="78">
        <v>132</v>
      </c>
      <c r="F121" s="79" t="s">
        <v>3</v>
      </c>
      <c r="G121" s="89" t="s">
        <v>3</v>
      </c>
      <c r="H121" s="78">
        <v>232</v>
      </c>
      <c r="I121" s="79" t="s">
        <v>3</v>
      </c>
      <c r="J121" s="80" t="s">
        <v>3</v>
      </c>
    </row>
    <row r="122" spans="1:10" ht="15.75" outlineLevel="1" thickBot="1" x14ac:dyDescent="0.3">
      <c r="A122" s="66" t="s">
        <v>2807</v>
      </c>
      <c r="B122" s="42"/>
      <c r="C122" s="66" t="s">
        <v>3</v>
      </c>
      <c r="D122" s="90" t="s">
        <v>3</v>
      </c>
      <c r="E122" s="66">
        <v>133</v>
      </c>
      <c r="F122" s="42" t="s">
        <v>3</v>
      </c>
      <c r="G122" s="90" t="s">
        <v>3</v>
      </c>
      <c r="H122" s="66">
        <v>233</v>
      </c>
      <c r="I122" s="42" t="s">
        <v>3</v>
      </c>
      <c r="J122" s="77" t="s">
        <v>3</v>
      </c>
    </row>
    <row r="124" spans="1:10" ht="18.75" x14ac:dyDescent="0.3">
      <c r="A124" s="26" t="s">
        <v>1640</v>
      </c>
    </row>
    <row r="125" spans="1:10" ht="15.75" hidden="1" customHeight="1" outlineLevel="1" thickBot="1" x14ac:dyDescent="0.3">
      <c r="A125" s="239" t="s">
        <v>1279</v>
      </c>
      <c r="B125" s="242" t="s">
        <v>1</v>
      </c>
      <c r="C125" s="260" t="s">
        <v>1640</v>
      </c>
      <c r="D125" s="261"/>
      <c r="E125" s="261"/>
      <c r="F125" s="261"/>
      <c r="G125" s="261"/>
      <c r="H125" s="261"/>
      <c r="I125" s="261"/>
      <c r="J125" s="262"/>
    </row>
    <row r="126" spans="1:10" ht="15" hidden="1" customHeight="1" outlineLevel="1" thickBot="1" x14ac:dyDescent="0.3">
      <c r="A126" s="240"/>
      <c r="B126" s="243"/>
      <c r="C126" s="259" t="s">
        <v>1276</v>
      </c>
      <c r="D126" s="266" t="s">
        <v>1641</v>
      </c>
      <c r="E126" s="263" t="s">
        <v>1645</v>
      </c>
      <c r="F126" s="264" t="s">
        <v>1282</v>
      </c>
      <c r="G126" s="265"/>
      <c r="H126" s="260" t="s">
        <v>1646</v>
      </c>
      <c r="I126" s="261" t="s">
        <v>1283</v>
      </c>
      <c r="J126" s="262"/>
    </row>
    <row r="127" spans="1:10" ht="15.75" hidden="1" customHeight="1" outlineLevel="1" thickBot="1" x14ac:dyDescent="0.3">
      <c r="A127" s="241"/>
      <c r="B127" s="244"/>
      <c r="C127" s="241"/>
      <c r="D127" s="249"/>
      <c r="E127" s="141" t="s">
        <v>2</v>
      </c>
      <c r="F127" s="142" t="s">
        <v>1275</v>
      </c>
      <c r="G127" s="143" t="s">
        <v>1277</v>
      </c>
      <c r="H127" s="141" t="s">
        <v>2</v>
      </c>
      <c r="I127" s="146" t="s">
        <v>1275</v>
      </c>
      <c r="J127" s="147" t="s">
        <v>1277</v>
      </c>
    </row>
    <row r="128" spans="1:10" hidden="1" outlineLevel="1" x14ac:dyDescent="0.25">
      <c r="A128" s="85" t="s">
        <v>16</v>
      </c>
      <c r="B128" s="86" t="s">
        <v>3</v>
      </c>
      <c r="C128" s="82" t="str">
        <f>VLOOKUP(D128,Dictionary!$A$1:$B$33,2,0)</f>
        <v>255.255.255.0</v>
      </c>
      <c r="D128" s="88" t="s">
        <v>17</v>
      </c>
      <c r="E128" s="85" t="s">
        <v>3</v>
      </c>
      <c r="F128" s="86" t="s">
        <v>1520</v>
      </c>
      <c r="G128" s="87" t="s">
        <v>3</v>
      </c>
      <c r="H128" s="85" t="s">
        <v>3</v>
      </c>
      <c r="I128" s="86" t="s">
        <v>1520</v>
      </c>
      <c r="J128" s="87"/>
    </row>
    <row r="129" spans="1:10" hidden="1" outlineLevel="1" x14ac:dyDescent="0.25">
      <c r="A129" s="78" t="s">
        <v>4</v>
      </c>
      <c r="B129" s="79" t="s">
        <v>4</v>
      </c>
      <c r="C129" s="78" t="str">
        <f>VLOOKUP(D129,Dictionary!$A$1:$B$33,2,0)</f>
        <v>255.255.255.224</v>
      </c>
      <c r="D129" s="89" t="s">
        <v>13</v>
      </c>
      <c r="E129" s="78">
        <v>21</v>
      </c>
      <c r="F129" s="79" t="s">
        <v>1520</v>
      </c>
      <c r="G129" s="80" t="s">
        <v>1524</v>
      </c>
      <c r="H129" s="78">
        <v>21</v>
      </c>
      <c r="I129" s="79" t="s">
        <v>1520</v>
      </c>
      <c r="J129" s="80" t="s">
        <v>1528</v>
      </c>
    </row>
    <row r="130" spans="1:10" hidden="1" outlineLevel="1" x14ac:dyDescent="0.25">
      <c r="A130" s="78" t="s">
        <v>5</v>
      </c>
      <c r="B130" s="79" t="s">
        <v>5</v>
      </c>
      <c r="C130" s="78" t="str">
        <f>VLOOKUP(D130,Dictionary!$A$1:$B$33,2,0)</f>
        <v>255.255.255.224</v>
      </c>
      <c r="D130" s="89" t="s">
        <v>13</v>
      </c>
      <c r="E130" s="78">
        <v>22</v>
      </c>
      <c r="F130" s="79" t="s">
        <v>1521</v>
      </c>
      <c r="G130" s="80" t="s">
        <v>1525</v>
      </c>
      <c r="H130" s="78">
        <v>22</v>
      </c>
      <c r="I130" s="79" t="s">
        <v>1521</v>
      </c>
      <c r="J130" s="80" t="s">
        <v>1529</v>
      </c>
    </row>
    <row r="131" spans="1:10" hidden="1" outlineLevel="1" x14ac:dyDescent="0.25">
      <c r="A131" s="78" t="s">
        <v>6</v>
      </c>
      <c r="B131" s="79" t="s">
        <v>7</v>
      </c>
      <c r="C131" s="78" t="str">
        <f>VLOOKUP(D131,Dictionary!$A$1:$B$33,2,0)</f>
        <v>255.255.255.224</v>
      </c>
      <c r="D131" s="89" t="s">
        <v>13</v>
      </c>
      <c r="E131" s="78">
        <v>23</v>
      </c>
      <c r="F131" s="79" t="s">
        <v>1522</v>
      </c>
      <c r="G131" s="80" t="s">
        <v>1526</v>
      </c>
      <c r="H131" s="78">
        <v>23</v>
      </c>
      <c r="I131" s="79" t="s">
        <v>1522</v>
      </c>
      <c r="J131" s="80" t="s">
        <v>1530</v>
      </c>
    </row>
    <row r="132" spans="1:10" hidden="1" outlineLevel="1" x14ac:dyDescent="0.25">
      <c r="A132" s="78" t="s">
        <v>18</v>
      </c>
      <c r="B132" s="79" t="s">
        <v>695</v>
      </c>
      <c r="C132" s="78" t="str">
        <f>VLOOKUP(D132,Dictionary!$A$1:$B$33,2,0)</f>
        <v>255.255.255.224</v>
      </c>
      <c r="D132" s="89" t="s">
        <v>13</v>
      </c>
      <c r="E132" s="78">
        <v>24</v>
      </c>
      <c r="F132" s="79" t="s">
        <v>1523</v>
      </c>
      <c r="G132" s="80" t="s">
        <v>1527</v>
      </c>
      <c r="H132" s="78">
        <v>24</v>
      </c>
      <c r="I132" s="79" t="s">
        <v>1523</v>
      </c>
      <c r="J132" s="80" t="s">
        <v>1531</v>
      </c>
    </row>
    <row r="133" spans="1:10" hidden="1" outlineLevel="1" x14ac:dyDescent="0.25">
      <c r="A133" s="78" t="s">
        <v>1442</v>
      </c>
      <c r="B133" s="79" t="s">
        <v>695</v>
      </c>
      <c r="C133" s="78" t="str">
        <f>VLOOKUP(D133,Dictionary!$A$1:$B$33,2,0)</f>
        <v>255.255.255.192</v>
      </c>
      <c r="D133" s="89" t="s">
        <v>12</v>
      </c>
      <c r="E133" s="78">
        <v>110</v>
      </c>
      <c r="F133" s="79" t="s">
        <v>1532</v>
      </c>
      <c r="G133" s="80" t="s">
        <v>1533</v>
      </c>
      <c r="H133" s="78">
        <v>210</v>
      </c>
      <c r="I133" s="79" t="s">
        <v>1534</v>
      </c>
      <c r="J133" s="80" t="s">
        <v>1535</v>
      </c>
    </row>
    <row r="134" spans="1:10" hidden="1" outlineLevel="1" x14ac:dyDescent="0.25">
      <c r="A134" s="82" t="s">
        <v>16</v>
      </c>
      <c r="B134" s="83" t="s">
        <v>3</v>
      </c>
      <c r="C134" s="82" t="str">
        <f>VLOOKUP(D134,Dictionary!$A$1:$B$33,2,0)</f>
        <v>255.255.255.0</v>
      </c>
      <c r="D134" s="88" t="s">
        <v>17</v>
      </c>
      <c r="E134" s="82" t="s">
        <v>3</v>
      </c>
      <c r="F134" s="83" t="s">
        <v>90</v>
      </c>
      <c r="G134" s="84" t="s">
        <v>3</v>
      </c>
      <c r="H134" s="82" t="s">
        <v>3</v>
      </c>
      <c r="I134" s="83" t="s">
        <v>1538</v>
      </c>
      <c r="J134" s="84"/>
    </row>
    <row r="135" spans="1:10" hidden="1" outlineLevel="1" x14ac:dyDescent="0.25">
      <c r="A135" s="78" t="s">
        <v>1447</v>
      </c>
      <c r="B135" s="79" t="s">
        <v>695</v>
      </c>
      <c r="C135" s="78" t="str">
        <f>VLOOKUP(D135,Dictionary!$A$1:$B$33,2,0)</f>
        <v>255.255.255.240</v>
      </c>
      <c r="D135" s="89" t="s">
        <v>15</v>
      </c>
      <c r="E135" s="78">
        <v>111</v>
      </c>
      <c r="F135" s="79" t="s">
        <v>90</v>
      </c>
      <c r="G135" s="79" t="s">
        <v>835</v>
      </c>
      <c r="H135" s="78">
        <v>211</v>
      </c>
      <c r="I135" s="79" t="s">
        <v>833</v>
      </c>
      <c r="J135" s="80" t="s">
        <v>214</v>
      </c>
    </row>
    <row r="136" spans="1:10" hidden="1" outlineLevel="1" x14ac:dyDescent="0.25">
      <c r="A136" s="78" t="s">
        <v>2186</v>
      </c>
      <c r="B136" s="79" t="s">
        <v>7</v>
      </c>
      <c r="C136" s="161" t="str">
        <f>VLOOKUP(D136,Dictionary!$A$1:$B$33,2,0)</f>
        <v>255.255.255.224</v>
      </c>
      <c r="D136" s="201" t="s">
        <v>13</v>
      </c>
      <c r="E136" s="161">
        <v>25</v>
      </c>
      <c r="F136" s="148" t="s">
        <v>213</v>
      </c>
      <c r="G136" s="79" t="s">
        <v>2485</v>
      </c>
      <c r="H136" s="161">
        <v>25</v>
      </c>
      <c r="I136" s="148" t="s">
        <v>213</v>
      </c>
      <c r="J136" s="79" t="s">
        <v>2486</v>
      </c>
    </row>
    <row r="137" spans="1:10" hidden="1" outlineLevel="1" x14ac:dyDescent="0.25">
      <c r="A137" s="101" t="s">
        <v>1642</v>
      </c>
      <c r="B137" s="102" t="s">
        <v>3</v>
      </c>
      <c r="C137" s="103" t="str">
        <f>VLOOKUP(D137,Dictionary!$A$1:$B$33,2,0)</f>
        <v>255.255.255.192</v>
      </c>
      <c r="D137" s="104" t="s">
        <v>12</v>
      </c>
      <c r="E137" s="144" t="s">
        <v>3</v>
      </c>
      <c r="F137" s="149" t="s">
        <v>1536</v>
      </c>
      <c r="G137" s="105"/>
      <c r="H137" s="144" t="s">
        <v>3</v>
      </c>
      <c r="I137" s="149" t="s">
        <v>1536</v>
      </c>
      <c r="J137" s="105"/>
    </row>
    <row r="138" spans="1:10" hidden="1" outlineLevel="1" x14ac:dyDescent="0.25">
      <c r="A138" s="101" t="s">
        <v>1642</v>
      </c>
      <c r="B138" s="102" t="s">
        <v>3</v>
      </c>
      <c r="C138" s="103" t="str">
        <f>VLOOKUP(D138,Dictionary!$A$1:$B$33,2,0)</f>
        <v>255.255.255.192</v>
      </c>
      <c r="D138" s="104" t="s">
        <v>12</v>
      </c>
      <c r="E138" s="144" t="s">
        <v>3</v>
      </c>
      <c r="F138" s="149" t="s">
        <v>1537</v>
      </c>
      <c r="G138" s="105"/>
      <c r="H138" s="144" t="s">
        <v>3</v>
      </c>
      <c r="I138" s="149" t="s">
        <v>1537</v>
      </c>
      <c r="J138" s="105"/>
    </row>
    <row r="139" spans="1:10" hidden="1" outlineLevel="1" x14ac:dyDescent="0.25">
      <c r="A139" s="78" t="s">
        <v>1677</v>
      </c>
      <c r="B139" s="79"/>
      <c r="C139" s="78" t="str">
        <f>VLOOKUP(D139,Dictionary!$A$1:$B$33,2,0)</f>
        <v>255.255.255.224</v>
      </c>
      <c r="D139" s="89" t="s">
        <v>13</v>
      </c>
      <c r="E139" s="78"/>
      <c r="F139" s="79" t="s">
        <v>834</v>
      </c>
      <c r="G139" s="80"/>
      <c r="H139" s="78"/>
      <c r="I139" s="79" t="s">
        <v>1022</v>
      </c>
      <c r="J139" s="80"/>
    </row>
    <row r="140" spans="1:10" hidden="1" outlineLevel="1" x14ac:dyDescent="0.25">
      <c r="A140" s="101" t="s">
        <v>1642</v>
      </c>
      <c r="B140" s="102" t="s">
        <v>3</v>
      </c>
      <c r="C140" s="103" t="str">
        <f>VLOOKUP(D140,Dictionary!$A$1:$B$33,2,0)</f>
        <v>255.255.255.224</v>
      </c>
      <c r="D140" s="104" t="s">
        <v>13</v>
      </c>
      <c r="E140" s="144" t="s">
        <v>3</v>
      </c>
      <c r="F140" s="149" t="s">
        <v>1424</v>
      </c>
      <c r="G140" s="105"/>
      <c r="H140" s="144" t="s">
        <v>3</v>
      </c>
      <c r="I140" s="149" t="s">
        <v>1424</v>
      </c>
      <c r="J140" s="105"/>
    </row>
    <row r="141" spans="1:10" hidden="1" outlineLevel="1" x14ac:dyDescent="0.25">
      <c r="A141" s="82" t="s">
        <v>16</v>
      </c>
      <c r="B141" s="83" t="s">
        <v>3</v>
      </c>
      <c r="C141" s="82" t="str">
        <f>VLOOKUP(D141,Dictionary!$A$1:$B$33,2,0)</f>
        <v>255.255.255.0</v>
      </c>
      <c r="D141" s="88" t="s">
        <v>17</v>
      </c>
      <c r="E141" s="82"/>
      <c r="F141" s="83" t="s">
        <v>91</v>
      </c>
      <c r="G141" s="84" t="s">
        <v>3</v>
      </c>
      <c r="H141" s="82"/>
      <c r="I141" s="83" t="s">
        <v>92</v>
      </c>
      <c r="J141" s="84"/>
    </row>
    <row r="142" spans="1:10" hidden="1" outlineLevel="1" x14ac:dyDescent="0.25">
      <c r="A142" s="78" t="s">
        <v>2482</v>
      </c>
      <c r="B142" s="79" t="s">
        <v>695</v>
      </c>
      <c r="C142" s="78" t="str">
        <f>VLOOKUP(D142,Dictionary!$A$1:$B$33,2,0)</f>
        <v>255.255.255.192</v>
      </c>
      <c r="D142" s="89" t="s">
        <v>12</v>
      </c>
      <c r="E142" s="78">
        <v>100</v>
      </c>
      <c r="F142" s="79" t="s">
        <v>91</v>
      </c>
      <c r="G142" s="80" t="s">
        <v>183</v>
      </c>
      <c r="H142" s="78">
        <v>200</v>
      </c>
      <c r="I142" s="79" t="s">
        <v>92</v>
      </c>
      <c r="J142" s="80" t="s">
        <v>836</v>
      </c>
    </row>
    <row r="143" spans="1:10" hidden="1" outlineLevel="1" x14ac:dyDescent="0.25">
      <c r="A143" s="78" t="s">
        <v>2483</v>
      </c>
      <c r="B143" s="79" t="s">
        <v>695</v>
      </c>
      <c r="C143" s="78" t="str">
        <f>VLOOKUP(D143,Dictionary!$A$1:$B$33,2,0)</f>
        <v>255.255.255.192</v>
      </c>
      <c r="D143" s="89" t="s">
        <v>12</v>
      </c>
      <c r="E143" s="78">
        <v>101</v>
      </c>
      <c r="F143" s="79" t="s">
        <v>182</v>
      </c>
      <c r="G143" s="80" t="s">
        <v>184</v>
      </c>
      <c r="H143" s="78">
        <v>201</v>
      </c>
      <c r="I143" s="79" t="s">
        <v>215</v>
      </c>
      <c r="J143" s="80" t="s">
        <v>837</v>
      </c>
    </row>
    <row r="144" spans="1:10" hidden="1" outlineLevel="1" x14ac:dyDescent="0.25">
      <c r="A144" s="78" t="s">
        <v>2484</v>
      </c>
      <c r="B144" s="79" t="s">
        <v>695</v>
      </c>
      <c r="C144" s="78" t="str">
        <f>VLOOKUP(D144,Dictionary!$A$1:$B$33,2,0)</f>
        <v>255.255.255.192</v>
      </c>
      <c r="D144" s="89" t="s">
        <v>12</v>
      </c>
      <c r="E144" s="78">
        <v>102</v>
      </c>
      <c r="F144" s="79" t="s">
        <v>216</v>
      </c>
      <c r="G144" s="80" t="s">
        <v>223</v>
      </c>
      <c r="H144" s="78">
        <v>202</v>
      </c>
      <c r="I144" s="79" t="s">
        <v>221</v>
      </c>
      <c r="J144" s="80" t="s">
        <v>838</v>
      </c>
    </row>
    <row r="145" spans="1:10" hidden="1" outlineLevel="1" x14ac:dyDescent="0.25">
      <c r="A145" s="78" t="s">
        <v>8</v>
      </c>
      <c r="B145" s="79" t="s">
        <v>695</v>
      </c>
      <c r="C145" s="78" t="str">
        <f>VLOOKUP(D145,Dictionary!$A$1:$B$33,2,0)</f>
        <v>255.255.255.192</v>
      </c>
      <c r="D145" s="89" t="s">
        <v>12</v>
      </c>
      <c r="E145" s="78">
        <v>103</v>
      </c>
      <c r="F145" s="79" t="s">
        <v>218</v>
      </c>
      <c r="G145" s="80" t="s">
        <v>224</v>
      </c>
      <c r="H145" s="78">
        <v>203</v>
      </c>
      <c r="I145" s="79" t="s">
        <v>222</v>
      </c>
      <c r="J145" s="80" t="s">
        <v>839</v>
      </c>
    </row>
    <row r="146" spans="1:10" hidden="1" outlineLevel="1" x14ac:dyDescent="0.25">
      <c r="A146" s="78" t="s">
        <v>1671</v>
      </c>
      <c r="B146" s="79"/>
      <c r="C146" s="78" t="s">
        <v>3</v>
      </c>
      <c r="D146" s="89" t="s">
        <v>3</v>
      </c>
      <c r="E146" s="78">
        <v>104</v>
      </c>
      <c r="F146" s="79" t="s">
        <v>3</v>
      </c>
      <c r="G146" s="80" t="s">
        <v>3</v>
      </c>
      <c r="H146" s="78">
        <v>204</v>
      </c>
      <c r="I146" s="79" t="s">
        <v>3</v>
      </c>
      <c r="J146" s="80" t="s">
        <v>3</v>
      </c>
    </row>
    <row r="147" spans="1:10" hidden="1" outlineLevel="1" x14ac:dyDescent="0.25">
      <c r="A147" s="78" t="s">
        <v>1672</v>
      </c>
      <c r="B147" s="79"/>
      <c r="C147" s="78" t="s">
        <v>3</v>
      </c>
      <c r="D147" s="89" t="s">
        <v>3</v>
      </c>
      <c r="E147" s="78">
        <v>105</v>
      </c>
      <c r="F147" s="79" t="s">
        <v>3</v>
      </c>
      <c r="G147" s="80" t="s">
        <v>3</v>
      </c>
      <c r="H147" s="78">
        <v>205</v>
      </c>
      <c r="I147" s="79" t="s">
        <v>3</v>
      </c>
      <c r="J147" s="80" t="s">
        <v>3</v>
      </c>
    </row>
    <row r="148" spans="1:10" hidden="1" outlineLevel="1" x14ac:dyDescent="0.25">
      <c r="A148" s="78" t="s">
        <v>1673</v>
      </c>
      <c r="B148" s="79"/>
      <c r="C148" s="78" t="s">
        <v>3</v>
      </c>
      <c r="D148" s="89" t="s">
        <v>3</v>
      </c>
      <c r="E148" s="78">
        <v>106</v>
      </c>
      <c r="F148" s="79" t="s">
        <v>3</v>
      </c>
      <c r="G148" s="80" t="s">
        <v>3</v>
      </c>
      <c r="H148" s="78">
        <v>206</v>
      </c>
      <c r="I148" s="79" t="s">
        <v>3</v>
      </c>
      <c r="J148" s="80" t="s">
        <v>3</v>
      </c>
    </row>
    <row r="149" spans="1:10" ht="15.75" hidden="1" outlineLevel="1" thickBot="1" x14ac:dyDescent="0.3">
      <c r="A149" s="66" t="s">
        <v>1674</v>
      </c>
      <c r="B149" s="42"/>
      <c r="C149" s="66" t="s">
        <v>3</v>
      </c>
      <c r="D149" s="90" t="s">
        <v>3</v>
      </c>
      <c r="E149" s="66">
        <v>107</v>
      </c>
      <c r="F149" s="42" t="s">
        <v>3</v>
      </c>
      <c r="G149" s="77" t="s">
        <v>3</v>
      </c>
      <c r="H149" s="66">
        <v>207</v>
      </c>
      <c r="I149" s="42" t="s">
        <v>3</v>
      </c>
      <c r="J149" s="77" t="s">
        <v>3</v>
      </c>
    </row>
    <row r="150" spans="1:10" collapsed="1" x14ac:dyDescent="0.25"/>
  </sheetData>
  <mergeCells count="42">
    <mergeCell ref="A2:A4"/>
    <mergeCell ref="B2:B4"/>
    <mergeCell ref="C2:J2"/>
    <mergeCell ref="C3:C4"/>
    <mergeCell ref="D3:D4"/>
    <mergeCell ref="E3:G3"/>
    <mergeCell ref="H3:J3"/>
    <mergeCell ref="A125:A127"/>
    <mergeCell ref="B125:B127"/>
    <mergeCell ref="C125:J125"/>
    <mergeCell ref="C126:C127"/>
    <mergeCell ref="D126:D127"/>
    <mergeCell ref="E126:G126"/>
    <mergeCell ref="H126:J126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96:A98"/>
    <mergeCell ref="B96:B98"/>
    <mergeCell ref="C96:J96"/>
    <mergeCell ref="C97:C98"/>
    <mergeCell ref="D97:D98"/>
    <mergeCell ref="E97:G97"/>
    <mergeCell ref="H97:J97"/>
    <mergeCell ref="A29:A31"/>
    <mergeCell ref="B29:B31"/>
    <mergeCell ref="C29:J29"/>
    <mergeCell ref="C30:C31"/>
    <mergeCell ref="D30:D31"/>
    <mergeCell ref="F30:G30"/>
    <mergeCell ref="I30:J30"/>
  </mergeCells>
  <conditionalFormatting sqref="A58:J65 C46:J52 C32:J36 C38:J38 A69:J70 B66:J68 A92:J93 O27:P27 A27:M27 A17 C100:E100 F99:J100 A83:D84 A76:J77 A78:D79 E78:J84 A85:J86 B87:J91 F106:J106 C112:J122 A112:B113 J111 H108:H111 E108:E111 G104:H105 E104:E105 A105:D105 F103 E102:J102">
    <cfRule type="expression" dxfId="125" priority="172">
      <formula>ISEVEN(ROW())</formula>
    </cfRule>
  </conditionalFormatting>
  <conditionalFormatting sqref="A32:B36 A46:B52 A38:B38">
    <cfRule type="expression" dxfId="124" priority="167">
      <formula>ISEVEN(ROW())</formula>
    </cfRule>
  </conditionalFormatting>
  <conditionalFormatting sqref="C106">
    <cfRule type="expression" dxfId="123" priority="165">
      <formula>ISEVEN(ROW())</formula>
    </cfRule>
  </conditionalFormatting>
  <conditionalFormatting sqref="A106:B106 A122:B122 B114:B121">
    <cfRule type="expression" dxfId="122" priority="164">
      <formula>ISEVEN(ROW())</formula>
    </cfRule>
  </conditionalFormatting>
  <conditionalFormatting sqref="C128:C133 F128:G133 F139:J139 C139 F135:G135 C135 C141:C149 F141:J141 F142:G149 I142:J149 I128:J133 I135:J135 G136">
    <cfRule type="expression" dxfId="121" priority="163">
      <formula>ISEVEN(ROW())</formula>
    </cfRule>
  </conditionalFormatting>
  <conditionalFormatting sqref="A128:B133 B139 A135:B135 A141:B141 A145:B149 B142:B144">
    <cfRule type="expression" dxfId="120" priority="162">
      <formula>ISEVEN(ROW())</formula>
    </cfRule>
  </conditionalFormatting>
  <conditionalFormatting sqref="D106:E106">
    <cfRule type="expression" dxfId="119" priority="160">
      <formula>ISEVEN(ROW())</formula>
    </cfRule>
  </conditionalFormatting>
  <conditionalFormatting sqref="D128:E133 D139:E139 D135 D141:E141 D142:D149">
    <cfRule type="expression" dxfId="118" priority="159">
      <formula>ISEVEN(ROW())</formula>
    </cfRule>
  </conditionalFormatting>
  <conditionalFormatting sqref="B137:J137 C136:F136 H136:I136">
    <cfRule type="expression" dxfId="117" priority="158">
      <formula>ISEVEN(ROW())</formula>
    </cfRule>
  </conditionalFormatting>
  <conditionalFormatting sqref="B138:J138">
    <cfRule type="expression" dxfId="116" priority="157">
      <formula>ISEVEN(ROW())</formula>
    </cfRule>
  </conditionalFormatting>
  <conditionalFormatting sqref="D134">
    <cfRule type="expression" dxfId="115" priority="154">
      <formula>ISEVEN(ROW())</formula>
    </cfRule>
  </conditionalFormatting>
  <conditionalFormatting sqref="F134:G134 C134 I134:J134">
    <cfRule type="expression" dxfId="114" priority="156">
      <formula>ISEVEN(ROW())</formula>
    </cfRule>
  </conditionalFormatting>
  <conditionalFormatting sqref="A134:B134">
    <cfRule type="expression" dxfId="113" priority="155">
      <formula>ISEVEN(ROW())</formula>
    </cfRule>
  </conditionalFormatting>
  <conditionalFormatting sqref="H134:H135">
    <cfRule type="expression" dxfId="112" priority="148">
      <formula>ISEVEN(ROW())</formula>
    </cfRule>
  </conditionalFormatting>
  <conditionalFormatting sqref="B140:J140">
    <cfRule type="expression" dxfId="111" priority="153">
      <formula>ISEVEN(ROW())</formula>
    </cfRule>
  </conditionalFormatting>
  <conditionalFormatting sqref="E134:E135">
    <cfRule type="expression" dxfId="110" priority="152">
      <formula>ISEVEN(ROW())</formula>
    </cfRule>
  </conditionalFormatting>
  <conditionalFormatting sqref="E142:E149">
    <cfRule type="expression" dxfId="109" priority="151">
      <formula>ISEVEN(ROW())</formula>
    </cfRule>
  </conditionalFormatting>
  <conditionalFormatting sqref="H142:H149">
    <cfRule type="expression" dxfId="108" priority="150">
      <formula>ISEVEN(ROW())</formula>
    </cfRule>
  </conditionalFormatting>
  <conditionalFormatting sqref="H128:H133">
    <cfRule type="expression" dxfId="107" priority="149">
      <formula>ISEVEN(ROW())</formula>
    </cfRule>
  </conditionalFormatting>
  <conditionalFormatting sqref="A137:A138">
    <cfRule type="expression" dxfId="106" priority="147">
      <formula>ISEVEN(ROW())</formula>
    </cfRule>
  </conditionalFormatting>
  <conditionalFormatting sqref="A140">
    <cfRule type="expression" dxfId="105" priority="146">
      <formula>ISEVEN(ROW())</formula>
    </cfRule>
  </conditionalFormatting>
  <conditionalFormatting sqref="E99">
    <cfRule type="expression" dxfId="104" priority="142">
      <formula>ISEVEN(ROW())</formula>
    </cfRule>
  </conditionalFormatting>
  <conditionalFormatting sqref="A100:B100">
    <cfRule type="expression" dxfId="103" priority="141">
      <formula>ISEVEN(ROW())</formula>
    </cfRule>
  </conditionalFormatting>
  <conditionalFormatting sqref="D99">
    <cfRule type="expression" dxfId="102" priority="135">
      <formula>ISEVEN(ROW())</formula>
    </cfRule>
  </conditionalFormatting>
  <conditionalFormatting sqref="C99">
    <cfRule type="expression" dxfId="101" priority="137">
      <formula>ISEVEN(ROW())</formula>
    </cfRule>
  </conditionalFormatting>
  <conditionalFormatting sqref="A99:B99">
    <cfRule type="expression" dxfId="100" priority="136">
      <formula>ISEVEN(ROW())</formula>
    </cfRule>
  </conditionalFormatting>
  <conditionalFormatting sqref="A139">
    <cfRule type="expression" dxfId="99" priority="130">
      <formula>ISEVEN(ROW())</formula>
    </cfRule>
  </conditionalFormatting>
  <conditionalFormatting sqref="C102">
    <cfRule type="expression" dxfId="98" priority="129">
      <formula>ISEVEN(ROW())</formula>
    </cfRule>
  </conditionalFormatting>
  <conditionalFormatting sqref="B102">
    <cfRule type="expression" dxfId="97" priority="128">
      <formula>ISEVEN(ROW())</formula>
    </cfRule>
  </conditionalFormatting>
  <conditionalFormatting sqref="D102">
    <cfRule type="expression" dxfId="96" priority="127">
      <formula>ISEVEN(ROW())</formula>
    </cfRule>
  </conditionalFormatting>
  <conditionalFormatting sqref="C42:J45">
    <cfRule type="expression" dxfId="95" priority="125">
      <formula>ISEVEN(ROW())</formula>
    </cfRule>
  </conditionalFormatting>
  <conditionalFormatting sqref="A42:B42">
    <cfRule type="expression" dxfId="94" priority="124">
      <formula>ISEVEN(ROW())</formula>
    </cfRule>
  </conditionalFormatting>
  <conditionalFormatting sqref="A43:B43">
    <cfRule type="expression" dxfId="93" priority="123">
      <formula>ISEVEN(ROW())</formula>
    </cfRule>
  </conditionalFormatting>
  <conditionalFormatting sqref="A44:B44">
    <cfRule type="expression" dxfId="92" priority="122">
      <formula>ISEVEN(ROW())</formula>
    </cfRule>
  </conditionalFormatting>
  <conditionalFormatting sqref="A45:B45">
    <cfRule type="expression" dxfId="91" priority="121">
      <formula>ISEVEN(ROW())</formula>
    </cfRule>
  </conditionalFormatting>
  <conditionalFormatting sqref="C37:J37">
    <cfRule type="expression" dxfId="90" priority="120">
      <formula>ISEVEN(ROW())</formula>
    </cfRule>
  </conditionalFormatting>
  <conditionalFormatting sqref="A37:B37">
    <cfRule type="expression" dxfId="89" priority="119">
      <formula>ISEVEN(ROW())</formula>
    </cfRule>
  </conditionalFormatting>
  <conditionalFormatting sqref="C39:H39 J39">
    <cfRule type="expression" dxfId="88" priority="118">
      <formula>ISEVEN(ROW())</formula>
    </cfRule>
  </conditionalFormatting>
  <conditionalFormatting sqref="A39:B39">
    <cfRule type="expression" dxfId="87" priority="117">
      <formula>ISEVEN(ROW())</formula>
    </cfRule>
  </conditionalFormatting>
  <conditionalFormatting sqref="C40:H40 J40">
    <cfRule type="expression" dxfId="86" priority="116">
      <formula>ISEVEN(ROW())</formula>
    </cfRule>
  </conditionalFormatting>
  <conditionalFormatting sqref="A40:B40">
    <cfRule type="expression" dxfId="85" priority="115">
      <formula>ISEVEN(ROW())</formula>
    </cfRule>
  </conditionalFormatting>
  <conditionalFormatting sqref="C41:H41 J41">
    <cfRule type="expression" dxfId="84" priority="114">
      <formula>ISEVEN(ROW())</formula>
    </cfRule>
  </conditionalFormatting>
  <conditionalFormatting sqref="A41:B41">
    <cfRule type="expression" dxfId="83" priority="113">
      <formula>ISEVEN(ROW())</formula>
    </cfRule>
  </conditionalFormatting>
  <conditionalFormatting sqref="I39">
    <cfRule type="expression" dxfId="82" priority="112">
      <formula>ISEVEN(ROW())</formula>
    </cfRule>
  </conditionalFormatting>
  <conditionalFormatting sqref="I40">
    <cfRule type="expression" dxfId="81" priority="111">
      <formula>ISEVEN(ROW())</formula>
    </cfRule>
  </conditionalFormatting>
  <conditionalFormatting sqref="I41">
    <cfRule type="expression" dxfId="80" priority="110">
      <formula>ISEVEN(ROW())</formula>
    </cfRule>
  </conditionalFormatting>
  <conditionalFormatting sqref="A66:A68">
    <cfRule type="expression" dxfId="79" priority="108">
      <formula>ISEVEN(ROW())</formula>
    </cfRule>
  </conditionalFormatting>
  <conditionalFormatting sqref="A87:A89">
    <cfRule type="expression" dxfId="78" priority="107">
      <formula>ISEVEN(ROW())</formula>
    </cfRule>
  </conditionalFormatting>
  <conditionalFormatting sqref="A114:A116">
    <cfRule type="expression" dxfId="77" priority="106">
      <formula>ISEVEN(ROW())</formula>
    </cfRule>
  </conditionalFormatting>
  <conditionalFormatting sqref="A142:A144">
    <cfRule type="expression" dxfId="76" priority="105">
      <formula>ISEVEN(ROW())</formula>
    </cfRule>
  </conditionalFormatting>
  <conditionalFormatting sqref="A136:B136">
    <cfRule type="expression" dxfId="75" priority="104">
      <formula>ISEVEN(ROW())</formula>
    </cfRule>
  </conditionalFormatting>
  <conditionalFormatting sqref="J136">
    <cfRule type="expression" dxfId="74" priority="103">
      <formula>ISEVEN(ROW())</formula>
    </cfRule>
  </conditionalFormatting>
  <conditionalFormatting sqref="C5:C10 F5:G10 F18:J18 C18 F14:G14 C14 C20:C26 F20:J20 F21:G26 I21:J26 I14:J14 G16 I5:J10">
    <cfRule type="expression" dxfId="73" priority="94">
      <formula>ISEVEN(ROW())</formula>
    </cfRule>
  </conditionalFormatting>
  <conditionalFormatting sqref="A5:B10 B18 A14:B14 A20:B20 A24:B26 B21:B23">
    <cfRule type="expression" dxfId="72" priority="93">
      <formula>ISEVEN(ROW())</formula>
    </cfRule>
  </conditionalFormatting>
  <conditionalFormatting sqref="D5:E10 D18:E18 D14 D20:E20 D21:D26">
    <cfRule type="expression" dxfId="71" priority="92">
      <formula>ISEVEN(ROW())</formula>
    </cfRule>
  </conditionalFormatting>
  <conditionalFormatting sqref="C16:F16 H16:I16">
    <cfRule type="expression" dxfId="70" priority="91">
      <formula>ISEVEN(ROW())</formula>
    </cfRule>
  </conditionalFormatting>
  <conditionalFormatting sqref="B17:J17">
    <cfRule type="expression" dxfId="69" priority="90">
      <formula>ISEVEN(ROW())</formula>
    </cfRule>
  </conditionalFormatting>
  <conditionalFormatting sqref="D13">
    <cfRule type="expression" dxfId="68" priority="87">
      <formula>ISEVEN(ROW())</formula>
    </cfRule>
  </conditionalFormatting>
  <conditionalFormatting sqref="F13:G13 C13 I13:J13">
    <cfRule type="expression" dxfId="67" priority="89">
      <formula>ISEVEN(ROW())</formula>
    </cfRule>
  </conditionalFormatting>
  <conditionalFormatting sqref="A13:B13">
    <cfRule type="expression" dxfId="66" priority="88">
      <formula>ISEVEN(ROW())</formula>
    </cfRule>
  </conditionalFormatting>
  <conditionalFormatting sqref="H13:H14">
    <cfRule type="expression" dxfId="65" priority="81">
      <formula>ISEVEN(ROW())</formula>
    </cfRule>
  </conditionalFormatting>
  <conditionalFormatting sqref="E13:E14">
    <cfRule type="expression" dxfId="64" priority="85">
      <formula>ISEVEN(ROW())</formula>
    </cfRule>
  </conditionalFormatting>
  <conditionalFormatting sqref="E21:E26">
    <cfRule type="expression" dxfId="63" priority="84">
      <formula>ISEVEN(ROW())</formula>
    </cfRule>
  </conditionalFormatting>
  <conditionalFormatting sqref="H21:H26">
    <cfRule type="expression" dxfId="62" priority="83">
      <formula>ISEVEN(ROW())</formula>
    </cfRule>
  </conditionalFormatting>
  <conditionalFormatting sqref="H5:H10">
    <cfRule type="expression" dxfId="61" priority="82">
      <formula>ISEVEN(ROW())</formula>
    </cfRule>
  </conditionalFormatting>
  <conditionalFormatting sqref="A18">
    <cfRule type="expression" dxfId="60" priority="78">
      <formula>ISEVEN(ROW())</formula>
    </cfRule>
  </conditionalFormatting>
  <conditionalFormatting sqref="A21:A23">
    <cfRule type="expression" dxfId="59" priority="77">
      <formula>ISEVEN(ROW())</formula>
    </cfRule>
  </conditionalFormatting>
  <conditionalFormatting sqref="A16:B16">
    <cfRule type="expression" dxfId="58" priority="76">
      <formula>ISEVEN(ROW())</formula>
    </cfRule>
  </conditionalFormatting>
  <conditionalFormatting sqref="J16">
    <cfRule type="expression" dxfId="57" priority="75">
      <formula>ISEVEN(ROW())</formula>
    </cfRule>
  </conditionalFormatting>
  <conditionalFormatting sqref="B19:J19">
    <cfRule type="expression" dxfId="56" priority="74">
      <formula>ISEVEN(ROW())</formula>
    </cfRule>
  </conditionalFormatting>
  <conditionalFormatting sqref="A19">
    <cfRule type="expression" dxfId="55" priority="73">
      <formula>ISEVEN(ROW())</formula>
    </cfRule>
  </conditionalFormatting>
  <conditionalFormatting sqref="B11:J11">
    <cfRule type="expression" dxfId="54" priority="72">
      <formula>ISEVEN(ROW())</formula>
    </cfRule>
  </conditionalFormatting>
  <conditionalFormatting sqref="B12:J12">
    <cfRule type="expression" dxfId="53" priority="71">
      <formula>ISEVEN(ROW())</formula>
    </cfRule>
  </conditionalFormatting>
  <conditionalFormatting sqref="A11:A12">
    <cfRule type="expression" dxfId="52" priority="70">
      <formula>ISEVEN(ROW())</formula>
    </cfRule>
  </conditionalFormatting>
  <conditionalFormatting sqref="B15:J15">
    <cfRule type="expression" dxfId="51" priority="69">
      <formula>ISEVEN(ROW())</formula>
    </cfRule>
  </conditionalFormatting>
  <conditionalFormatting sqref="A15">
    <cfRule type="expression" dxfId="50" priority="68">
      <formula>ISEVEN(ROW())</formula>
    </cfRule>
  </conditionalFormatting>
  <conditionalFormatting sqref="A117:A121">
    <cfRule type="expression" dxfId="49" priority="60">
      <formula>ISEVEN(ROW())</formula>
    </cfRule>
  </conditionalFormatting>
  <conditionalFormatting sqref="F104 I104:J104">
    <cfRule type="expression" dxfId="48" priority="59">
      <formula>ISEVEN(ROW())</formula>
    </cfRule>
  </conditionalFormatting>
  <conditionalFormatting sqref="C100 C102 C104">
    <cfRule type="expression" dxfId="47" priority="50">
      <formula>ISEVEN(ROW())</formula>
    </cfRule>
  </conditionalFormatting>
  <conditionalFormatting sqref="A102">
    <cfRule type="expression" dxfId="46" priority="51">
      <formula>ISEVEN(ROW())</formula>
    </cfRule>
  </conditionalFormatting>
  <conditionalFormatting sqref="D100:E100 D102:E102 D104">
    <cfRule type="expression" dxfId="45" priority="48">
      <formula>ISEVEN(ROW())</formula>
    </cfRule>
  </conditionalFormatting>
  <conditionalFormatting sqref="F105">
    <cfRule type="expression" dxfId="44" priority="47">
      <formula>ISEVEN(ROW())</formula>
    </cfRule>
  </conditionalFormatting>
  <conditionalFormatting sqref="A100:B100 A102:B102 A104:B104">
    <cfRule type="expression" dxfId="43" priority="49">
      <formula>ISEVEN(ROW())</formula>
    </cfRule>
  </conditionalFormatting>
  <conditionalFormatting sqref="C80:D80">
    <cfRule type="expression" dxfId="42" priority="39">
      <formula>ISEVEN(ROW())</formula>
    </cfRule>
  </conditionalFormatting>
  <conditionalFormatting sqref="A80:B80">
    <cfRule type="expression" dxfId="41" priority="38">
      <formula>ISEVEN(ROW())</formula>
    </cfRule>
  </conditionalFormatting>
  <conditionalFormatting sqref="A81:D81">
    <cfRule type="expression" dxfId="40" priority="37">
      <formula>ISEVEN(ROW())</formula>
    </cfRule>
  </conditionalFormatting>
  <conditionalFormatting sqref="A82:D82">
    <cfRule type="expression" dxfId="39" priority="36">
      <formula>ISEVEN(ROW())</formula>
    </cfRule>
  </conditionalFormatting>
  <conditionalFormatting sqref="A90:A91">
    <cfRule type="expression" dxfId="38" priority="35">
      <formula>ISEVEN(ROW())</formula>
    </cfRule>
  </conditionalFormatting>
  <conditionalFormatting sqref="C101:J101 G103 J103">
    <cfRule type="expression" dxfId="37" priority="34">
      <formula>ISEVEN(ROW())</formula>
    </cfRule>
  </conditionalFormatting>
  <conditionalFormatting sqref="A101:B101">
    <cfRule type="expression" dxfId="36" priority="33">
      <formula>ISEVEN(ROW())</formula>
    </cfRule>
  </conditionalFormatting>
  <conditionalFormatting sqref="C101">
    <cfRule type="expression" dxfId="35" priority="32">
      <formula>ISEVEN(ROW())</formula>
    </cfRule>
  </conditionalFormatting>
  <conditionalFormatting sqref="D101:E101">
    <cfRule type="expression" dxfId="34" priority="30">
      <formula>ISEVEN(ROW())</formula>
    </cfRule>
  </conditionalFormatting>
  <conditionalFormatting sqref="A101:B101">
    <cfRule type="expression" dxfId="33" priority="31">
      <formula>ISEVEN(ROW())</formula>
    </cfRule>
  </conditionalFormatting>
  <conditionalFormatting sqref="E103 H103:I103">
    <cfRule type="expression" dxfId="32" priority="29">
      <formula>ISEVEN(ROW())</formula>
    </cfRule>
  </conditionalFormatting>
  <conditionalFormatting sqref="C103">
    <cfRule type="expression" dxfId="31" priority="28">
      <formula>ISEVEN(ROW())</formula>
    </cfRule>
  </conditionalFormatting>
  <conditionalFormatting sqref="B103">
    <cfRule type="expression" dxfId="30" priority="27">
      <formula>ISEVEN(ROW())</formula>
    </cfRule>
  </conditionalFormatting>
  <conditionalFormatting sqref="D103">
    <cfRule type="expression" dxfId="29" priority="26">
      <formula>ISEVEN(ROW())</formula>
    </cfRule>
  </conditionalFormatting>
  <conditionalFormatting sqref="C103">
    <cfRule type="expression" dxfId="28" priority="24">
      <formula>ISEVEN(ROW())</formula>
    </cfRule>
  </conditionalFormatting>
  <conditionalFormatting sqref="A103">
    <cfRule type="expression" dxfId="27" priority="25">
      <formula>ISEVEN(ROW())</formula>
    </cfRule>
  </conditionalFormatting>
  <conditionalFormatting sqref="D103:E103">
    <cfRule type="expression" dxfId="26" priority="22">
      <formula>ISEVEN(ROW())</formula>
    </cfRule>
  </conditionalFormatting>
  <conditionalFormatting sqref="A103:B103">
    <cfRule type="expression" dxfId="25" priority="23">
      <formula>ISEVEN(ROW())</formula>
    </cfRule>
  </conditionalFormatting>
  <conditionalFormatting sqref="F107:J107">
    <cfRule type="expression" dxfId="24" priority="21">
      <formula>ISEVEN(ROW())</formula>
    </cfRule>
  </conditionalFormatting>
  <conditionalFormatting sqref="E107">
    <cfRule type="expression" dxfId="23" priority="20">
      <formula>ISEVEN(ROW())</formula>
    </cfRule>
  </conditionalFormatting>
  <conditionalFormatting sqref="D107">
    <cfRule type="expression" dxfId="22" priority="17">
      <formula>ISEVEN(ROW())</formula>
    </cfRule>
  </conditionalFormatting>
  <conditionalFormatting sqref="C107">
    <cfRule type="expression" dxfId="21" priority="19">
      <formula>ISEVEN(ROW())</formula>
    </cfRule>
  </conditionalFormatting>
  <conditionalFormatting sqref="A107:B107">
    <cfRule type="expression" dxfId="20" priority="18">
      <formula>ISEVEN(ROW())</formula>
    </cfRule>
  </conditionalFormatting>
  <conditionalFormatting sqref="F111:G111 I111 G108:G110">
    <cfRule type="expression" dxfId="19" priority="16">
      <formula>ISEVEN(ROW())</formula>
    </cfRule>
  </conditionalFormatting>
  <conditionalFormatting sqref="F109">
    <cfRule type="expression" dxfId="18" priority="15">
      <formula>ISEVEN(ROW())</formula>
    </cfRule>
  </conditionalFormatting>
  <conditionalFormatting sqref="F108 F110 I108:J110">
    <cfRule type="expression" dxfId="17" priority="14">
      <formula>ISEVEN(ROW())</formula>
    </cfRule>
  </conditionalFormatting>
  <conditionalFormatting sqref="C108:C110">
    <cfRule type="expression" dxfId="16" priority="13">
      <formula>ISEVEN(ROW())</formula>
    </cfRule>
  </conditionalFormatting>
  <conditionalFormatting sqref="D108:D110">
    <cfRule type="expression" dxfId="15" priority="11">
      <formula>ISEVEN(ROW())</formula>
    </cfRule>
  </conditionalFormatting>
  <conditionalFormatting sqref="A108:B110">
    <cfRule type="expression" dxfId="14" priority="12">
      <formula>ISEVEN(ROW())</formula>
    </cfRule>
  </conditionalFormatting>
  <conditionalFormatting sqref="C109:D110">
    <cfRule type="expression" dxfId="13" priority="9">
      <formula>ISEVEN(ROW())</formula>
    </cfRule>
  </conditionalFormatting>
  <conditionalFormatting sqref="B109:B110">
    <cfRule type="expression" dxfId="12" priority="8">
      <formula>ISEVEN(ROW())</formula>
    </cfRule>
  </conditionalFormatting>
  <conditionalFormatting sqref="A109:A110">
    <cfRule type="expression" dxfId="11" priority="7">
      <formula>ISEVEN(ROW())</formula>
    </cfRule>
  </conditionalFormatting>
  <conditionalFormatting sqref="C111">
    <cfRule type="expression" dxfId="10" priority="6">
      <formula>ISEVEN(ROW())</formula>
    </cfRule>
  </conditionalFormatting>
  <conditionalFormatting sqref="B111">
    <cfRule type="expression" dxfId="9" priority="5">
      <formula>ISEVEN(ROW())</formula>
    </cfRule>
  </conditionalFormatting>
  <conditionalFormatting sqref="D111">
    <cfRule type="expression" dxfId="8" priority="4">
      <formula>ISEVEN(ROW())</formula>
    </cfRule>
  </conditionalFormatting>
  <conditionalFormatting sqref="A111">
    <cfRule type="expression" dxfId="7" priority="3">
      <formula>ISEVEN(ROW())</formula>
    </cfRule>
  </conditionalFormatting>
  <conditionalFormatting sqref="I105">
    <cfRule type="expression" dxfId="6" priority="1">
      <formula>ISEVEN(ROW())</formula>
    </cfRule>
  </conditionalFormatting>
  <conditionalFormatting sqref="J105">
    <cfRule type="expression" dxfId="5" priority="2">
      <formula>ISEVEN(ROW())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Dictionary!$A$1:$A$33</xm:f>
          </x14:formula1>
          <xm:sqref>D5:D24 D32:D51 E141 D58:E69 D139:E139 E128:E133 D128:D138 D140:D145 D76:D92 D99:D118</xm:sqref>
        </x14:dataValidation>
        <x14:dataValidation type="list" allowBlank="1" showInputMessage="1" showErrorMessage="1" xr:uid="{00000000-0002-0000-0000-000001000000}">
          <x14:formula1>
            <xm:f>Dictionary!$D$2:$D$15</xm:f>
          </x14:formula1>
          <xm:sqref>A77:A84 A114:A116 A87:A89 A108:A111 A100:A105</xm:sqref>
        </x14:dataValidation>
        <x14:dataValidation type="list" allowBlank="1" showInputMessage="1" showErrorMessage="1" xr:uid="{00000000-0002-0000-0000-000002000000}">
          <x14:formula1>
            <xm:f>Dictionary!$E$2:$E$15</xm:f>
          </x14:formula1>
          <xm:sqref>E5:E26</xm:sqref>
        </x14:dataValidation>
        <x14:dataValidation type="list" allowBlank="1" showInputMessage="1" showErrorMessage="1" xr:uid="{00000000-0002-0000-0000-000003000000}">
          <x14:formula1>
            <xm:f>Dictionary!$F$2:$F$15</xm:f>
          </x14:formula1>
          <xm:sqref>H5:H26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3"/>
  <sheetViews>
    <sheetView workbookViewId="0">
      <selection activeCell="E15" sqref="E15"/>
    </sheetView>
  </sheetViews>
  <sheetFormatPr defaultRowHeight="15" x14ac:dyDescent="0.25"/>
  <cols>
    <col min="2" max="2" width="20.28515625" customWidth="1"/>
    <col min="4" max="4" width="14.5703125" customWidth="1"/>
    <col min="5" max="6" width="13.85546875" customWidth="1"/>
  </cols>
  <sheetData>
    <row r="1" spans="1:9" x14ac:dyDescent="0.25">
      <c r="A1" t="s">
        <v>47</v>
      </c>
      <c r="B1" t="s">
        <v>49</v>
      </c>
      <c r="C1">
        <v>1</v>
      </c>
      <c r="D1" t="s">
        <v>212</v>
      </c>
      <c r="E1" t="s">
        <v>1686</v>
      </c>
      <c r="F1" t="s">
        <v>1687</v>
      </c>
      <c r="G1" t="s">
        <v>1029</v>
      </c>
      <c r="I1" t="s">
        <v>1028</v>
      </c>
    </row>
    <row r="2" spans="1:9" x14ac:dyDescent="0.25">
      <c r="A2" t="s">
        <v>46</v>
      </c>
      <c r="B2" t="s">
        <v>50</v>
      </c>
      <c r="C2">
        <v>2</v>
      </c>
      <c r="D2" t="s">
        <v>3178</v>
      </c>
      <c r="E2">
        <v>21</v>
      </c>
      <c r="F2">
        <v>21</v>
      </c>
      <c r="G2" t="s">
        <v>110</v>
      </c>
      <c r="I2" t="s">
        <v>155</v>
      </c>
    </row>
    <row r="3" spans="1:9" x14ac:dyDescent="0.25">
      <c r="A3" t="s">
        <v>45</v>
      </c>
      <c r="B3" t="s">
        <v>51</v>
      </c>
      <c r="C3">
        <v>4</v>
      </c>
      <c r="D3" t="s">
        <v>3180</v>
      </c>
      <c r="E3">
        <v>25</v>
      </c>
      <c r="F3">
        <v>25</v>
      </c>
      <c r="G3" t="s">
        <v>11</v>
      </c>
      <c r="I3" t="s">
        <v>157</v>
      </c>
    </row>
    <row r="4" spans="1:9" x14ac:dyDescent="0.25">
      <c r="A4" t="s">
        <v>44</v>
      </c>
      <c r="B4" t="s">
        <v>52</v>
      </c>
      <c r="C4">
        <v>8</v>
      </c>
      <c r="D4" t="s">
        <v>3179</v>
      </c>
      <c r="E4">
        <v>22</v>
      </c>
      <c r="F4">
        <v>22</v>
      </c>
      <c r="G4" t="s">
        <v>4</v>
      </c>
      <c r="I4" t="s">
        <v>156</v>
      </c>
    </row>
    <row r="5" spans="1:9" x14ac:dyDescent="0.25">
      <c r="A5" t="s">
        <v>15</v>
      </c>
      <c r="B5" t="s">
        <v>53</v>
      </c>
      <c r="C5">
        <v>16</v>
      </c>
      <c r="D5" t="s">
        <v>3181</v>
      </c>
      <c r="E5">
        <v>26</v>
      </c>
      <c r="F5">
        <v>26</v>
      </c>
      <c r="G5" t="s">
        <v>5</v>
      </c>
      <c r="I5" t="s">
        <v>247</v>
      </c>
    </row>
    <row r="6" spans="1:9" x14ac:dyDescent="0.25">
      <c r="A6" t="s">
        <v>13</v>
      </c>
      <c r="B6" t="s">
        <v>54</v>
      </c>
      <c r="C6">
        <v>32</v>
      </c>
      <c r="D6" t="s">
        <v>6</v>
      </c>
      <c r="E6">
        <v>23</v>
      </c>
      <c r="F6">
        <v>23</v>
      </c>
      <c r="G6" t="s">
        <v>6</v>
      </c>
      <c r="I6" t="s">
        <v>2688</v>
      </c>
    </row>
    <row r="7" spans="1:9" x14ac:dyDescent="0.25">
      <c r="A7" t="s">
        <v>12</v>
      </c>
      <c r="B7" t="s">
        <v>55</v>
      </c>
      <c r="C7">
        <v>64</v>
      </c>
      <c r="D7" t="s">
        <v>18</v>
      </c>
      <c r="E7">
        <v>24</v>
      </c>
      <c r="F7">
        <v>24</v>
      </c>
      <c r="G7" t="s">
        <v>2186</v>
      </c>
      <c r="I7" t="s">
        <v>2689</v>
      </c>
    </row>
    <row r="8" spans="1:9" x14ac:dyDescent="0.25">
      <c r="A8" t="s">
        <v>43</v>
      </c>
      <c r="B8" t="s">
        <v>56</v>
      </c>
      <c r="C8">
        <v>128</v>
      </c>
      <c r="D8" t="s">
        <v>2186</v>
      </c>
      <c r="E8">
        <v>124</v>
      </c>
      <c r="F8">
        <v>224</v>
      </c>
      <c r="G8" t="s">
        <v>832</v>
      </c>
      <c r="I8" t="s">
        <v>2690</v>
      </c>
    </row>
    <row r="9" spans="1:9" x14ac:dyDescent="0.25">
      <c r="A9" t="s">
        <v>17</v>
      </c>
      <c r="B9" t="s">
        <v>57</v>
      </c>
      <c r="D9" t="s">
        <v>2482</v>
      </c>
      <c r="E9">
        <v>100</v>
      </c>
      <c r="F9">
        <v>200</v>
      </c>
      <c r="G9" t="s">
        <v>1442</v>
      </c>
    </row>
    <row r="10" spans="1:9" x14ac:dyDescent="0.25">
      <c r="A10" t="s">
        <v>42</v>
      </c>
      <c r="B10" t="s">
        <v>58</v>
      </c>
      <c r="D10" t="s">
        <v>2483</v>
      </c>
      <c r="E10">
        <v>101</v>
      </c>
      <c r="F10">
        <v>201</v>
      </c>
      <c r="G10" t="s">
        <v>1447</v>
      </c>
    </row>
    <row r="11" spans="1:9" x14ac:dyDescent="0.25">
      <c r="A11" t="s">
        <v>41</v>
      </c>
      <c r="B11" t="s">
        <v>59</v>
      </c>
      <c r="D11" t="s">
        <v>2484</v>
      </c>
      <c r="E11">
        <v>102</v>
      </c>
      <c r="F11">
        <v>202</v>
      </c>
      <c r="G11" t="s">
        <v>18</v>
      </c>
    </row>
    <row r="12" spans="1:9" x14ac:dyDescent="0.25">
      <c r="A12" t="s">
        <v>40</v>
      </c>
      <c r="B12" t="s">
        <v>60</v>
      </c>
      <c r="D12" t="s">
        <v>8</v>
      </c>
      <c r="E12">
        <v>111</v>
      </c>
      <c r="F12">
        <v>211</v>
      </c>
    </row>
    <row r="13" spans="1:9" x14ac:dyDescent="0.25">
      <c r="A13" t="s">
        <v>39</v>
      </c>
      <c r="B13" t="s">
        <v>61</v>
      </c>
      <c r="D13" t="s">
        <v>9</v>
      </c>
      <c r="E13">
        <v>130</v>
      </c>
      <c r="F13">
        <v>230</v>
      </c>
    </row>
    <row r="14" spans="1:9" x14ac:dyDescent="0.25">
      <c r="A14" t="s">
        <v>38</v>
      </c>
      <c r="B14" t="s">
        <v>62</v>
      </c>
      <c r="D14" t="s">
        <v>1442</v>
      </c>
      <c r="E14">
        <v>114</v>
      </c>
      <c r="F14">
        <v>214</v>
      </c>
    </row>
    <row r="15" spans="1:9" x14ac:dyDescent="0.25">
      <c r="A15" t="s">
        <v>37</v>
      </c>
      <c r="B15" t="s">
        <v>63</v>
      </c>
      <c r="D15" t="s">
        <v>1447</v>
      </c>
      <c r="E15">
        <v>112</v>
      </c>
      <c r="F15">
        <v>212</v>
      </c>
    </row>
    <row r="16" spans="1:9" x14ac:dyDescent="0.25">
      <c r="A16" t="s">
        <v>36</v>
      </c>
      <c r="B16" t="s">
        <v>64</v>
      </c>
    </row>
    <row r="17" spans="1:2" x14ac:dyDescent="0.25">
      <c r="A17" t="s">
        <v>35</v>
      </c>
      <c r="B17" t="s">
        <v>65</v>
      </c>
    </row>
    <row r="18" spans="1:2" x14ac:dyDescent="0.25">
      <c r="A18" t="s">
        <v>34</v>
      </c>
      <c r="B18" t="s">
        <v>66</v>
      </c>
    </row>
    <row r="19" spans="1:2" x14ac:dyDescent="0.25">
      <c r="A19" t="s">
        <v>33</v>
      </c>
      <c r="B19" t="s">
        <v>67</v>
      </c>
    </row>
    <row r="20" spans="1:2" x14ac:dyDescent="0.25">
      <c r="A20" t="s">
        <v>32</v>
      </c>
      <c r="B20" t="s">
        <v>68</v>
      </c>
    </row>
    <row r="21" spans="1:2" x14ac:dyDescent="0.25">
      <c r="A21" t="s">
        <v>31</v>
      </c>
      <c r="B21" t="s">
        <v>69</v>
      </c>
    </row>
    <row r="22" spans="1:2" x14ac:dyDescent="0.25">
      <c r="A22" t="s">
        <v>30</v>
      </c>
      <c r="B22" t="s">
        <v>70</v>
      </c>
    </row>
    <row r="23" spans="1:2" x14ac:dyDescent="0.25">
      <c r="A23" t="s">
        <v>29</v>
      </c>
      <c r="B23" t="s">
        <v>71</v>
      </c>
    </row>
    <row r="24" spans="1:2" x14ac:dyDescent="0.25">
      <c r="A24" t="s">
        <v>28</v>
      </c>
      <c r="B24" t="s">
        <v>72</v>
      </c>
    </row>
    <row r="25" spans="1:2" x14ac:dyDescent="0.25">
      <c r="A25" t="s">
        <v>27</v>
      </c>
      <c r="B25" t="s">
        <v>73</v>
      </c>
    </row>
    <row r="26" spans="1:2" x14ac:dyDescent="0.25">
      <c r="A26" t="s">
        <v>26</v>
      </c>
      <c r="B26" t="s">
        <v>74</v>
      </c>
    </row>
    <row r="27" spans="1:2" x14ac:dyDescent="0.25">
      <c r="A27" t="s">
        <v>25</v>
      </c>
      <c r="B27" t="s">
        <v>75</v>
      </c>
    </row>
    <row r="28" spans="1:2" x14ac:dyDescent="0.25">
      <c r="A28" t="s">
        <v>24</v>
      </c>
      <c r="B28" t="s">
        <v>76</v>
      </c>
    </row>
    <row r="29" spans="1:2" x14ac:dyDescent="0.25">
      <c r="A29" t="s">
        <v>23</v>
      </c>
      <c r="B29" t="s">
        <v>77</v>
      </c>
    </row>
    <row r="30" spans="1:2" x14ac:dyDescent="0.25">
      <c r="A30" t="s">
        <v>22</v>
      </c>
      <c r="B30" t="s">
        <v>78</v>
      </c>
    </row>
    <row r="31" spans="1:2" x14ac:dyDescent="0.25">
      <c r="A31" t="s">
        <v>21</v>
      </c>
      <c r="B31" t="s">
        <v>79</v>
      </c>
    </row>
    <row r="32" spans="1:2" x14ac:dyDescent="0.25">
      <c r="A32" t="s">
        <v>20</v>
      </c>
      <c r="B32" t="s">
        <v>80</v>
      </c>
    </row>
    <row r="33" spans="1:2" x14ac:dyDescent="0.25">
      <c r="A33" t="s">
        <v>19</v>
      </c>
      <c r="B3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2"/>
  <sheetViews>
    <sheetView zoomScale="130" zoomScaleNormal="130" workbookViewId="0">
      <pane ySplit="2" topLeftCell="A66" activePane="bottomLeft" state="frozen"/>
      <selection pane="bottomLeft" activeCell="D56" sqref="D56"/>
    </sheetView>
  </sheetViews>
  <sheetFormatPr defaultRowHeight="15" x14ac:dyDescent="0.25"/>
  <cols>
    <col min="1" max="1" width="33" customWidth="1"/>
    <col min="2" max="2" width="31.7109375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0.42578125" customWidth="1"/>
    <col min="9" max="9" width="16.7109375" customWidth="1"/>
    <col min="10" max="10" width="18.7109375" customWidth="1"/>
    <col min="11" max="12" width="22.140625" customWidth="1"/>
    <col min="13" max="13" width="16.42578125" customWidth="1"/>
    <col min="14" max="14" width="13.5703125" customWidth="1"/>
    <col min="16" max="16" width="33.42578125" bestFit="1" customWidth="1"/>
  </cols>
  <sheetData>
    <row r="1" spans="1:7" ht="23.25" x14ac:dyDescent="0.35">
      <c r="A1" s="267" t="s">
        <v>1106</v>
      </c>
      <c r="B1" s="267"/>
      <c r="C1" s="267"/>
      <c r="D1" s="267"/>
      <c r="E1" s="267"/>
      <c r="F1" s="267"/>
      <c r="G1" s="267"/>
    </row>
    <row r="2" spans="1:7" x14ac:dyDescent="0.25">
      <c r="A2" t="s">
        <v>1027</v>
      </c>
      <c r="B2" t="s">
        <v>1028</v>
      </c>
      <c r="C2" t="s">
        <v>1029</v>
      </c>
      <c r="D2" t="s">
        <v>0</v>
      </c>
      <c r="E2" s="93" t="s">
        <v>2</v>
      </c>
      <c r="F2" t="s">
        <v>10</v>
      </c>
      <c r="G2" t="s">
        <v>1024</v>
      </c>
    </row>
    <row r="3" spans="1:7" x14ac:dyDescent="0.25">
      <c r="A3" s="94" t="s">
        <v>1699</v>
      </c>
      <c r="B3" s="73"/>
      <c r="C3" s="73" t="s">
        <v>110</v>
      </c>
      <c r="D3" s="73" t="s">
        <v>2482</v>
      </c>
      <c r="E3" s="73">
        <f>IF(Таблица28[[#This Row],[Site]]="Site1",VLOOKUP(Таблица28[[#This Row],[VLAN]],Dictionary!$D$2:$F$13,2,FALSE),VLOOKUP(Таблица28[[#This Row],[VLAN]],Dictionary!$D$2:$F$13,3,FALSE))</f>
        <v>100</v>
      </c>
      <c r="F3" s="73" t="s">
        <v>312</v>
      </c>
      <c r="G3" s="95" t="s">
        <v>1025</v>
      </c>
    </row>
    <row r="4" spans="1:7" x14ac:dyDescent="0.25">
      <c r="A4" s="89" t="s">
        <v>1700</v>
      </c>
      <c r="B4" s="3"/>
      <c r="C4" s="3" t="s">
        <v>110</v>
      </c>
      <c r="D4" s="3" t="s">
        <v>2482</v>
      </c>
      <c r="E4" s="3">
        <f>IF(Таблица28[[#This Row],[Site]]="Site1",VLOOKUP(Таблица28[[#This Row],[VLAN]],Dictionary!$D$2:$F$13,2,FALSE),VLOOKUP(Таблица28[[#This Row],[VLAN]],Dictionary!$D$2:$F$13,3,FALSE))</f>
        <v>100</v>
      </c>
      <c r="F4" s="3" t="s">
        <v>313</v>
      </c>
      <c r="G4" s="91" t="s">
        <v>1025</v>
      </c>
    </row>
    <row r="5" spans="1:7" x14ac:dyDescent="0.25">
      <c r="A5" s="89" t="s">
        <v>1701</v>
      </c>
      <c r="B5" s="3"/>
      <c r="C5" s="3" t="s">
        <v>110</v>
      </c>
      <c r="D5" s="3" t="s">
        <v>2482</v>
      </c>
      <c r="E5" s="3">
        <f>IF(Таблица28[[#This Row],[Site]]="Site1",VLOOKUP(Таблица28[[#This Row],[VLAN]],Dictionary!$D$2:$F$13,2,FALSE),VLOOKUP(Таблица28[[#This Row],[VLAN]],Dictionary!$D$2:$F$13,3,FALSE))</f>
        <v>100</v>
      </c>
      <c r="F5" s="3" t="s">
        <v>314</v>
      </c>
      <c r="G5" s="91" t="s">
        <v>1025</v>
      </c>
    </row>
    <row r="6" spans="1:7" x14ac:dyDescent="0.25">
      <c r="A6" s="89" t="s">
        <v>1702</v>
      </c>
      <c r="B6" s="3"/>
      <c r="C6" s="3" t="s">
        <v>110</v>
      </c>
      <c r="D6" s="3" t="s">
        <v>2482</v>
      </c>
      <c r="E6" s="3">
        <f>IF(Таблица28[[#This Row],[Site]]="Site1",VLOOKUP(Таблица28[[#This Row],[VLAN]],Dictionary!$D$2:$F$13,2,FALSE),VLOOKUP(Таблица28[[#This Row],[VLAN]],Dictionary!$D$2:$F$13,3,FALSE))</f>
        <v>100</v>
      </c>
      <c r="F6" s="3" t="s">
        <v>315</v>
      </c>
      <c r="G6" s="91" t="s">
        <v>1025</v>
      </c>
    </row>
    <row r="7" spans="1:7" x14ac:dyDescent="0.25">
      <c r="A7" s="89" t="s">
        <v>1703</v>
      </c>
      <c r="B7" s="3"/>
      <c r="C7" s="3" t="s">
        <v>110</v>
      </c>
      <c r="D7" s="3" t="s">
        <v>2482</v>
      </c>
      <c r="E7" s="3">
        <f>IF(Таблица28[[#This Row],[Site]]="Site1",VLOOKUP(Таблица28[[#This Row],[VLAN]],Dictionary!$D$2:$F$13,2,FALSE),VLOOKUP(Таблица28[[#This Row],[VLAN]],Dictionary!$D$2:$F$13,3,FALSE))</f>
        <v>100</v>
      </c>
      <c r="F7" s="3" t="s">
        <v>316</v>
      </c>
      <c r="G7" s="91" t="s">
        <v>1025</v>
      </c>
    </row>
    <row r="8" spans="1:7" x14ac:dyDescent="0.25">
      <c r="A8" s="89" t="s">
        <v>1704</v>
      </c>
      <c r="B8" s="3"/>
      <c r="C8" s="3" t="s">
        <v>110</v>
      </c>
      <c r="D8" s="3" t="s">
        <v>2482</v>
      </c>
      <c r="E8" s="3">
        <f>IF(Таблица28[[#This Row],[Site]]="Site1",VLOOKUP(Таблица28[[#This Row],[VLAN]],Dictionary!$D$2:$F$13,2,FALSE),VLOOKUP(Таблица28[[#This Row],[VLAN]],Dictionary!$D$2:$F$13,3,FALSE))</f>
        <v>100</v>
      </c>
      <c r="F8" s="3" t="s">
        <v>317</v>
      </c>
      <c r="G8" s="91" t="s">
        <v>1025</v>
      </c>
    </row>
    <row r="9" spans="1:7" x14ac:dyDescent="0.25">
      <c r="A9" s="89" t="s">
        <v>1705</v>
      </c>
      <c r="B9" s="3"/>
      <c r="C9" s="3" t="s">
        <v>110</v>
      </c>
      <c r="D9" s="3" t="s">
        <v>2482</v>
      </c>
      <c r="E9" s="3">
        <f>IF(Таблица28[[#This Row],[Site]]="Site1",VLOOKUP(Таблица28[[#This Row],[VLAN]],Dictionary!$D$2:$F$13,2,FALSE),VLOOKUP(Таблица28[[#This Row],[VLAN]],Dictionary!$D$2:$F$13,3,FALSE))</f>
        <v>100</v>
      </c>
      <c r="F9" s="3" t="s">
        <v>318</v>
      </c>
      <c r="G9" s="91" t="s">
        <v>1025</v>
      </c>
    </row>
    <row r="10" spans="1:7" x14ac:dyDescent="0.25">
      <c r="A10" s="89" t="s">
        <v>1706</v>
      </c>
      <c r="B10" s="3"/>
      <c r="C10" s="3" t="s">
        <v>110</v>
      </c>
      <c r="D10" s="3" t="s">
        <v>2482</v>
      </c>
      <c r="E10" s="3">
        <f>IF(Таблица28[[#This Row],[Site]]="Site1",VLOOKUP(Таблица28[[#This Row],[VLAN]],Dictionary!$D$2:$F$13,2,FALSE),VLOOKUP(Таблица28[[#This Row],[VLAN]],Dictionary!$D$2:$F$13,3,FALSE))</f>
        <v>100</v>
      </c>
      <c r="F10" s="3" t="s">
        <v>319</v>
      </c>
      <c r="G10" s="91" t="s">
        <v>1025</v>
      </c>
    </row>
    <row r="11" spans="1:7" x14ac:dyDescent="0.25">
      <c r="A11" s="89" t="s">
        <v>1707</v>
      </c>
      <c r="B11" s="3"/>
      <c r="C11" s="3" t="s">
        <v>110</v>
      </c>
      <c r="D11" s="3" t="s">
        <v>2482</v>
      </c>
      <c r="E11" s="3">
        <f>IF(Таблица28[[#This Row],[Site]]="Site1",VLOOKUP(Таблица28[[#This Row],[VLAN]],Dictionary!$D$2:$F$13,2,FALSE),VLOOKUP(Таблица28[[#This Row],[VLAN]],Dictionary!$D$2:$F$13,3,FALSE))</f>
        <v>100</v>
      </c>
      <c r="F11" s="3" t="s">
        <v>320</v>
      </c>
      <c r="G11" s="91" t="s">
        <v>1025</v>
      </c>
    </row>
    <row r="12" spans="1:7" x14ac:dyDescent="0.25">
      <c r="A12" s="89" t="s">
        <v>1708</v>
      </c>
      <c r="B12" s="3"/>
      <c r="C12" s="3" t="s">
        <v>110</v>
      </c>
      <c r="D12" s="3" t="s">
        <v>2482</v>
      </c>
      <c r="E12" s="3">
        <f>IF(Таблица28[[#This Row],[Site]]="Site1",VLOOKUP(Таблица28[[#This Row],[VLAN]],Dictionary!$D$2:$F$13,2,FALSE),VLOOKUP(Таблица28[[#This Row],[VLAN]],Dictionary!$D$2:$F$13,3,FALSE))</f>
        <v>100</v>
      </c>
      <c r="F12" s="3" t="s">
        <v>321</v>
      </c>
      <c r="G12" s="91" t="s">
        <v>1025</v>
      </c>
    </row>
    <row r="13" spans="1:7" x14ac:dyDescent="0.25">
      <c r="A13" s="89" t="s">
        <v>1709</v>
      </c>
      <c r="B13" s="3"/>
      <c r="C13" s="3" t="s">
        <v>110</v>
      </c>
      <c r="D13" s="3" t="s">
        <v>2482</v>
      </c>
      <c r="E13" s="3">
        <f>IF(Таблица28[[#This Row],[Site]]="Site1",VLOOKUP(Таблица28[[#This Row],[VLAN]],Dictionary!$D$2:$F$13,2,FALSE),VLOOKUP(Таблица28[[#This Row],[VLAN]],Dictionary!$D$2:$F$13,3,FALSE))</f>
        <v>100</v>
      </c>
      <c r="F13" s="3" t="s">
        <v>322</v>
      </c>
      <c r="G13" s="91" t="s">
        <v>1025</v>
      </c>
    </row>
    <row r="14" spans="1:7" ht="15.75" thickBot="1" x14ac:dyDescent="0.3">
      <c r="A14" s="90" t="s">
        <v>1710</v>
      </c>
      <c r="B14" s="116"/>
      <c r="C14" s="116" t="s">
        <v>110</v>
      </c>
      <c r="D14" s="116" t="s">
        <v>2482</v>
      </c>
      <c r="E14" s="116">
        <f>IF(Таблица28[[#This Row],[Site]]="Site1",VLOOKUP(Таблица28[[#This Row],[VLAN]],Dictionary!$D$2:$F$13,2,FALSE),VLOOKUP(Таблица28[[#This Row],[VLAN]],Dictionary!$D$2:$F$13,3,FALSE))</f>
        <v>100</v>
      </c>
      <c r="F14" s="116" t="s">
        <v>323</v>
      </c>
      <c r="G14" s="217" t="s">
        <v>1025</v>
      </c>
    </row>
    <row r="15" spans="1:7" x14ac:dyDescent="0.25">
      <c r="A15" s="89" t="s">
        <v>1699</v>
      </c>
      <c r="B15" s="3"/>
      <c r="C15" s="3" t="s">
        <v>11</v>
      </c>
      <c r="D15" s="3" t="s">
        <v>2483</v>
      </c>
      <c r="E15" s="3">
        <f>IF(Таблица28[[#This Row],[Site]]="Site1",VLOOKUP(Таблица28[[#This Row],[VLAN]],Dictionary!$D$2:$F$13,2,FALSE),VLOOKUP(Таблица28[[#This Row],[VLAN]],Dictionary!$D$2:$F$13,3,FALSE))</f>
        <v>101</v>
      </c>
      <c r="F15" s="3" t="s">
        <v>324</v>
      </c>
      <c r="G15" s="91" t="s">
        <v>1025</v>
      </c>
    </row>
    <row r="16" spans="1:7" x14ac:dyDescent="0.25">
      <c r="A16" s="89" t="s">
        <v>1700</v>
      </c>
      <c r="B16" s="3"/>
      <c r="C16" s="3" t="s">
        <v>11</v>
      </c>
      <c r="D16" s="3" t="s">
        <v>2483</v>
      </c>
      <c r="E16" s="3">
        <f>IF(Таблица28[[#This Row],[Site]]="Site1",VLOOKUP(Таблица28[[#This Row],[VLAN]],Dictionary!$D$2:$F$13,2,FALSE),VLOOKUP(Таблица28[[#This Row],[VLAN]],Dictionary!$D$2:$F$13,3,FALSE))</f>
        <v>101</v>
      </c>
      <c r="F16" s="3" t="s">
        <v>325</v>
      </c>
      <c r="G16" s="91" t="s">
        <v>1025</v>
      </c>
    </row>
    <row r="17" spans="1:7" x14ac:dyDescent="0.25">
      <c r="A17" s="89" t="s">
        <v>1701</v>
      </c>
      <c r="B17" s="3"/>
      <c r="C17" s="3" t="s">
        <v>11</v>
      </c>
      <c r="D17" s="3" t="s">
        <v>2483</v>
      </c>
      <c r="E17" s="3">
        <f>IF(Таблица28[[#This Row],[Site]]="Site1",VLOOKUP(Таблица28[[#This Row],[VLAN]],Dictionary!$D$2:$F$13,2,FALSE),VLOOKUP(Таблица28[[#This Row],[VLAN]],Dictionary!$D$2:$F$13,3,FALSE))</f>
        <v>101</v>
      </c>
      <c r="F17" s="3" t="s">
        <v>326</v>
      </c>
      <c r="G17" s="91" t="s">
        <v>1025</v>
      </c>
    </row>
    <row r="18" spans="1:7" x14ac:dyDescent="0.25">
      <c r="A18" s="89" t="s">
        <v>1702</v>
      </c>
      <c r="B18" s="3"/>
      <c r="C18" s="3" t="s">
        <v>11</v>
      </c>
      <c r="D18" s="3" t="s">
        <v>2483</v>
      </c>
      <c r="E18" s="3">
        <f>IF(Таблица28[[#This Row],[Site]]="Site1",VLOOKUP(Таблица28[[#This Row],[VLAN]],Dictionary!$D$2:$F$13,2,FALSE),VLOOKUP(Таблица28[[#This Row],[VLAN]],Dictionary!$D$2:$F$13,3,FALSE))</f>
        <v>101</v>
      </c>
      <c r="F18" s="3" t="s">
        <v>327</v>
      </c>
      <c r="G18" s="91" t="s">
        <v>1025</v>
      </c>
    </row>
    <row r="19" spans="1:7" x14ac:dyDescent="0.25">
      <c r="A19" s="89" t="s">
        <v>1703</v>
      </c>
      <c r="B19" s="3"/>
      <c r="C19" s="3" t="s">
        <v>11</v>
      </c>
      <c r="D19" s="3" t="s">
        <v>2483</v>
      </c>
      <c r="E19" s="3">
        <f>IF(Таблица28[[#This Row],[Site]]="Site1",VLOOKUP(Таблица28[[#This Row],[VLAN]],Dictionary!$D$2:$F$13,2,FALSE),VLOOKUP(Таблица28[[#This Row],[VLAN]],Dictionary!$D$2:$F$13,3,FALSE))</f>
        <v>101</v>
      </c>
      <c r="F19" s="3" t="s">
        <v>328</v>
      </c>
      <c r="G19" s="91" t="s">
        <v>1025</v>
      </c>
    </row>
    <row r="20" spans="1:7" x14ac:dyDescent="0.25">
      <c r="A20" s="89" t="s">
        <v>1704</v>
      </c>
      <c r="B20" s="3"/>
      <c r="C20" s="3" t="s">
        <v>11</v>
      </c>
      <c r="D20" s="3" t="s">
        <v>2483</v>
      </c>
      <c r="E20" s="3">
        <f>IF(Таблица28[[#This Row],[Site]]="Site1",VLOOKUP(Таблица28[[#This Row],[VLAN]],Dictionary!$D$2:$F$13,2,FALSE),VLOOKUP(Таблица28[[#This Row],[VLAN]],Dictionary!$D$2:$F$13,3,FALSE))</f>
        <v>101</v>
      </c>
      <c r="F20" s="3" t="s">
        <v>329</v>
      </c>
      <c r="G20" s="91" t="s">
        <v>1025</v>
      </c>
    </row>
    <row r="21" spans="1:7" x14ac:dyDescent="0.25">
      <c r="A21" s="89" t="s">
        <v>1705</v>
      </c>
      <c r="B21" s="3"/>
      <c r="C21" s="3" t="s">
        <v>11</v>
      </c>
      <c r="D21" s="3" t="s">
        <v>2483</v>
      </c>
      <c r="E21" s="3">
        <f>IF(Таблица28[[#This Row],[Site]]="Site1",VLOOKUP(Таблица28[[#This Row],[VLAN]],Dictionary!$D$2:$F$13,2,FALSE),VLOOKUP(Таблица28[[#This Row],[VLAN]],Dictionary!$D$2:$F$13,3,FALSE))</f>
        <v>101</v>
      </c>
      <c r="F21" s="3" t="s">
        <v>330</v>
      </c>
      <c r="G21" s="91" t="s">
        <v>1025</v>
      </c>
    </row>
    <row r="22" spans="1:7" x14ac:dyDescent="0.25">
      <c r="A22" s="89" t="s">
        <v>1706</v>
      </c>
      <c r="B22" s="3"/>
      <c r="C22" s="3" t="s">
        <v>11</v>
      </c>
      <c r="D22" s="3" t="s">
        <v>2483</v>
      </c>
      <c r="E22" s="3">
        <f>IF(Таблица28[[#This Row],[Site]]="Site1",VLOOKUP(Таблица28[[#This Row],[VLAN]],Dictionary!$D$2:$F$13,2,FALSE),VLOOKUP(Таблица28[[#This Row],[VLAN]],Dictionary!$D$2:$F$13,3,FALSE))</f>
        <v>101</v>
      </c>
      <c r="F22" s="3" t="s">
        <v>331</v>
      </c>
      <c r="G22" s="91" t="s">
        <v>1025</v>
      </c>
    </row>
    <row r="23" spans="1:7" x14ac:dyDescent="0.25">
      <c r="A23" s="89" t="s">
        <v>1707</v>
      </c>
      <c r="B23" s="3"/>
      <c r="C23" s="3" t="s">
        <v>11</v>
      </c>
      <c r="D23" s="3" t="s">
        <v>2483</v>
      </c>
      <c r="E23" s="3">
        <f>IF(Таблица28[[#This Row],[Site]]="Site1",VLOOKUP(Таблица28[[#This Row],[VLAN]],Dictionary!$D$2:$F$13,2,FALSE),VLOOKUP(Таблица28[[#This Row],[VLAN]],Dictionary!$D$2:$F$13,3,FALSE))</f>
        <v>101</v>
      </c>
      <c r="F23" s="3" t="s">
        <v>332</v>
      </c>
      <c r="G23" s="91" t="s">
        <v>1025</v>
      </c>
    </row>
    <row r="24" spans="1:7" x14ac:dyDescent="0.25">
      <c r="A24" s="89" t="s">
        <v>1708</v>
      </c>
      <c r="B24" s="3"/>
      <c r="C24" s="3" t="s">
        <v>11</v>
      </c>
      <c r="D24" s="3" t="s">
        <v>2483</v>
      </c>
      <c r="E24" s="3">
        <f>IF(Таблица28[[#This Row],[Site]]="Site1",VLOOKUP(Таблица28[[#This Row],[VLAN]],Dictionary!$D$2:$F$13,2,FALSE),VLOOKUP(Таблица28[[#This Row],[VLAN]],Dictionary!$D$2:$F$13,3,FALSE))</f>
        <v>101</v>
      </c>
      <c r="F24" s="3" t="s">
        <v>333</v>
      </c>
      <c r="G24" s="91" t="s">
        <v>1025</v>
      </c>
    </row>
    <row r="25" spans="1:7" x14ac:dyDescent="0.25">
      <c r="A25" s="89" t="s">
        <v>1709</v>
      </c>
      <c r="B25" s="3"/>
      <c r="C25" s="3" t="s">
        <v>11</v>
      </c>
      <c r="D25" s="3" t="s">
        <v>2483</v>
      </c>
      <c r="E25" s="3">
        <f>IF(Таблица28[[#This Row],[Site]]="Site1",VLOOKUP(Таблица28[[#This Row],[VLAN]],Dictionary!$D$2:$F$13,2,FALSE),VLOOKUP(Таблица28[[#This Row],[VLAN]],Dictionary!$D$2:$F$13,3,FALSE))</f>
        <v>101</v>
      </c>
      <c r="F25" s="3" t="s">
        <v>334</v>
      </c>
      <c r="G25" s="91" t="s">
        <v>1025</v>
      </c>
    </row>
    <row r="26" spans="1:7" ht="15.75" thickBot="1" x14ac:dyDescent="0.3">
      <c r="A26" s="90" t="s">
        <v>1710</v>
      </c>
      <c r="B26" s="116"/>
      <c r="C26" s="116" t="s">
        <v>11</v>
      </c>
      <c r="D26" s="116" t="s">
        <v>2483</v>
      </c>
      <c r="E26" s="116">
        <f>IF(Таблица28[[#This Row],[Site]]="Site1",VLOOKUP(Таблица28[[#This Row],[VLAN]],Dictionary!$D$2:$F$13,2,FALSE),VLOOKUP(Таблица28[[#This Row],[VLAN]],Dictionary!$D$2:$F$13,3,FALSE))</f>
        <v>101</v>
      </c>
      <c r="F26" s="116" t="s">
        <v>335</v>
      </c>
      <c r="G26" s="217" t="s">
        <v>1025</v>
      </c>
    </row>
    <row r="27" spans="1:7" x14ac:dyDescent="0.25">
      <c r="A27" s="89" t="s">
        <v>1711</v>
      </c>
      <c r="B27" s="3"/>
      <c r="C27" s="3" t="s">
        <v>110</v>
      </c>
      <c r="D27" s="3" t="s">
        <v>2482</v>
      </c>
      <c r="E27" s="3">
        <f>IF(Таблица28[[#This Row],[Site]]="Site1",VLOOKUP(Таблица28[[#This Row],[VLAN]],Dictionary!$D$2:$F$13,2,FALSE),VLOOKUP(Таблица28[[#This Row],[VLAN]],Dictionary!$D$2:$F$13,3,FALSE))</f>
        <v>200</v>
      </c>
      <c r="F27" s="3" t="s">
        <v>336</v>
      </c>
      <c r="G27" s="91" t="s">
        <v>1026</v>
      </c>
    </row>
    <row r="28" spans="1:7" x14ac:dyDescent="0.25">
      <c r="A28" s="89" t="s">
        <v>1712</v>
      </c>
      <c r="B28" s="3"/>
      <c r="C28" s="3" t="s">
        <v>110</v>
      </c>
      <c r="D28" s="3" t="s">
        <v>2482</v>
      </c>
      <c r="E28" s="3">
        <f>IF(Таблица28[[#This Row],[Site]]="Site1",VLOOKUP(Таблица28[[#This Row],[VLAN]],Dictionary!$D$2:$F$13,2,FALSE),VLOOKUP(Таблица28[[#This Row],[VLAN]],Dictionary!$D$2:$F$13,3,FALSE))</f>
        <v>200</v>
      </c>
      <c r="F28" s="3" t="s">
        <v>337</v>
      </c>
      <c r="G28" s="91" t="s">
        <v>1026</v>
      </c>
    </row>
    <row r="29" spans="1:7" x14ac:dyDescent="0.25">
      <c r="A29" s="89" t="s">
        <v>1713</v>
      </c>
      <c r="B29" s="3"/>
      <c r="C29" s="3" t="s">
        <v>110</v>
      </c>
      <c r="D29" s="3" t="s">
        <v>2482</v>
      </c>
      <c r="E29" s="3">
        <f>IF(Таблица28[[#This Row],[Site]]="Site1",VLOOKUP(Таблица28[[#This Row],[VLAN]],Dictionary!$D$2:$F$13,2,FALSE),VLOOKUP(Таблица28[[#This Row],[VLAN]],Dictionary!$D$2:$F$13,3,FALSE))</f>
        <v>200</v>
      </c>
      <c r="F29" s="3" t="s">
        <v>338</v>
      </c>
      <c r="G29" s="91" t="s">
        <v>1026</v>
      </c>
    </row>
    <row r="30" spans="1:7" x14ac:dyDescent="0.25">
      <c r="A30" s="89" t="s">
        <v>1714</v>
      </c>
      <c r="B30" s="3"/>
      <c r="C30" s="3" t="s">
        <v>110</v>
      </c>
      <c r="D30" s="3" t="s">
        <v>2482</v>
      </c>
      <c r="E30" s="3">
        <f>IF(Таблица28[[#This Row],[Site]]="Site1",VLOOKUP(Таблица28[[#This Row],[VLAN]],Dictionary!$D$2:$F$13,2,FALSE),VLOOKUP(Таблица28[[#This Row],[VLAN]],Dictionary!$D$2:$F$13,3,FALSE))</f>
        <v>200</v>
      </c>
      <c r="F30" s="3" t="s">
        <v>339</v>
      </c>
      <c r="G30" s="91" t="s">
        <v>1026</v>
      </c>
    </row>
    <row r="31" spans="1:7" x14ac:dyDescent="0.25">
      <c r="A31" s="89" t="s">
        <v>1715</v>
      </c>
      <c r="B31" s="3"/>
      <c r="C31" s="3" t="s">
        <v>110</v>
      </c>
      <c r="D31" s="3" t="s">
        <v>2482</v>
      </c>
      <c r="E31" s="3">
        <f>IF(Таблица28[[#This Row],[Site]]="Site1",VLOOKUP(Таблица28[[#This Row],[VLAN]],Dictionary!$D$2:$F$13,2,FALSE),VLOOKUP(Таблица28[[#This Row],[VLAN]],Dictionary!$D$2:$F$13,3,FALSE))</f>
        <v>200</v>
      </c>
      <c r="F31" s="3" t="s">
        <v>340</v>
      </c>
      <c r="G31" s="91" t="s">
        <v>1026</v>
      </c>
    </row>
    <row r="32" spans="1:7" x14ac:dyDescent="0.25">
      <c r="A32" s="89" t="s">
        <v>1716</v>
      </c>
      <c r="B32" s="3"/>
      <c r="C32" s="3" t="s">
        <v>110</v>
      </c>
      <c r="D32" s="3" t="s">
        <v>2482</v>
      </c>
      <c r="E32" s="3">
        <f>IF(Таблица28[[#This Row],[Site]]="Site1",VLOOKUP(Таблица28[[#This Row],[VLAN]],Dictionary!$D$2:$F$13,2,FALSE),VLOOKUP(Таблица28[[#This Row],[VLAN]],Dictionary!$D$2:$F$13,3,FALSE))</f>
        <v>200</v>
      </c>
      <c r="F32" s="3" t="s">
        <v>341</v>
      </c>
      <c r="G32" s="91" t="s">
        <v>1026</v>
      </c>
    </row>
    <row r="33" spans="1:7" x14ac:dyDescent="0.25">
      <c r="A33" s="89" t="s">
        <v>1717</v>
      </c>
      <c r="B33" s="3"/>
      <c r="C33" s="3" t="s">
        <v>110</v>
      </c>
      <c r="D33" s="3" t="s">
        <v>2482</v>
      </c>
      <c r="E33" s="3">
        <f>IF(Таблица28[[#This Row],[Site]]="Site1",VLOOKUP(Таблица28[[#This Row],[VLAN]],Dictionary!$D$2:$F$13,2,FALSE),VLOOKUP(Таблица28[[#This Row],[VLAN]],Dictionary!$D$2:$F$13,3,FALSE))</f>
        <v>200</v>
      </c>
      <c r="F33" s="3" t="s">
        <v>342</v>
      </c>
      <c r="G33" s="91" t="s">
        <v>1026</v>
      </c>
    </row>
    <row r="34" spans="1:7" x14ac:dyDescent="0.25">
      <c r="A34" s="89" t="s">
        <v>1718</v>
      </c>
      <c r="B34" s="3"/>
      <c r="C34" s="3" t="s">
        <v>110</v>
      </c>
      <c r="D34" s="3" t="s">
        <v>2482</v>
      </c>
      <c r="E34" s="3">
        <f>IF(Таблица28[[#This Row],[Site]]="Site1",VLOOKUP(Таблица28[[#This Row],[VLAN]],Dictionary!$D$2:$F$13,2,FALSE),VLOOKUP(Таблица28[[#This Row],[VLAN]],Dictionary!$D$2:$F$13,3,FALSE))</f>
        <v>200</v>
      </c>
      <c r="F34" s="3" t="s">
        <v>343</v>
      </c>
      <c r="G34" s="91" t="s">
        <v>1026</v>
      </c>
    </row>
    <row r="35" spans="1:7" x14ac:dyDescent="0.25">
      <c r="A35" s="89" t="s">
        <v>1719</v>
      </c>
      <c r="B35" s="3"/>
      <c r="C35" s="3" t="s">
        <v>110</v>
      </c>
      <c r="D35" s="3" t="s">
        <v>2482</v>
      </c>
      <c r="E35" s="3">
        <f>IF(Таблица28[[#This Row],[Site]]="Site1",VLOOKUP(Таблица28[[#This Row],[VLAN]],Dictionary!$D$2:$F$13,2,FALSE),VLOOKUP(Таблица28[[#This Row],[VLAN]],Dictionary!$D$2:$F$13,3,FALSE))</f>
        <v>200</v>
      </c>
      <c r="F35" s="3" t="s">
        <v>344</v>
      </c>
      <c r="G35" s="91" t="s">
        <v>1026</v>
      </c>
    </row>
    <row r="36" spans="1:7" x14ac:dyDescent="0.25">
      <c r="A36" s="89" t="s">
        <v>1720</v>
      </c>
      <c r="B36" s="3"/>
      <c r="C36" s="3" t="s">
        <v>110</v>
      </c>
      <c r="D36" s="3" t="s">
        <v>2482</v>
      </c>
      <c r="E36" s="3">
        <f>IF(Таблица28[[#This Row],[Site]]="Site1",VLOOKUP(Таблица28[[#This Row],[VLAN]],Dictionary!$D$2:$F$13,2,FALSE),VLOOKUP(Таблица28[[#This Row],[VLAN]],Dictionary!$D$2:$F$13,3,FALSE))</f>
        <v>200</v>
      </c>
      <c r="F36" s="3" t="s">
        <v>345</v>
      </c>
      <c r="G36" s="91" t="s">
        <v>1026</v>
      </c>
    </row>
    <row r="37" spans="1:7" x14ac:dyDescent="0.25">
      <c r="A37" s="89" t="s">
        <v>1721</v>
      </c>
      <c r="B37" s="3"/>
      <c r="C37" s="3" t="s">
        <v>110</v>
      </c>
      <c r="D37" s="3" t="s">
        <v>2482</v>
      </c>
      <c r="E37" s="3">
        <f>IF(Таблица28[[#This Row],[Site]]="Site1",VLOOKUP(Таблица28[[#This Row],[VLAN]],Dictionary!$D$2:$F$13,2,FALSE),VLOOKUP(Таблица28[[#This Row],[VLAN]],Dictionary!$D$2:$F$13,3,FALSE))</f>
        <v>200</v>
      </c>
      <c r="F37" s="3" t="s">
        <v>346</v>
      </c>
      <c r="G37" s="91" t="s">
        <v>1026</v>
      </c>
    </row>
    <row r="38" spans="1:7" ht="15.75" thickBot="1" x14ac:dyDescent="0.3">
      <c r="A38" s="90" t="s">
        <v>1722</v>
      </c>
      <c r="B38" s="116"/>
      <c r="C38" s="116" t="s">
        <v>110</v>
      </c>
      <c r="D38" s="116" t="s">
        <v>2482</v>
      </c>
      <c r="E38" s="116">
        <f>IF(Таблица28[[#This Row],[Site]]="Site1",VLOOKUP(Таблица28[[#This Row],[VLAN]],Dictionary!$D$2:$F$13,2,FALSE),VLOOKUP(Таблица28[[#This Row],[VLAN]],Dictionary!$D$2:$F$13,3,FALSE))</f>
        <v>200</v>
      </c>
      <c r="F38" s="116" t="s">
        <v>347</v>
      </c>
      <c r="G38" s="217" t="s">
        <v>1026</v>
      </c>
    </row>
    <row r="39" spans="1:7" x14ac:dyDescent="0.25">
      <c r="A39" s="89" t="s">
        <v>1711</v>
      </c>
      <c r="B39" s="3"/>
      <c r="C39" s="3" t="s">
        <v>11</v>
      </c>
      <c r="D39" s="3" t="s">
        <v>2483</v>
      </c>
      <c r="E39" s="3">
        <f>IF(Таблица28[[#This Row],[Site]]="Site1",VLOOKUP(Таблица28[[#This Row],[VLAN]],Dictionary!$D$2:$F$13,2,FALSE),VLOOKUP(Таблица28[[#This Row],[VLAN]],Dictionary!$D$2:$F$13,3,FALSE))</f>
        <v>201</v>
      </c>
      <c r="F39" s="3" t="s">
        <v>348</v>
      </c>
      <c r="G39" s="91" t="s">
        <v>1026</v>
      </c>
    </row>
    <row r="40" spans="1:7" x14ac:dyDescent="0.25">
      <c r="A40" s="89" t="s">
        <v>1712</v>
      </c>
      <c r="B40" s="3"/>
      <c r="C40" s="3" t="s">
        <v>11</v>
      </c>
      <c r="D40" s="3" t="s">
        <v>2483</v>
      </c>
      <c r="E40" s="3">
        <f>IF(Таблица28[[#This Row],[Site]]="Site1",VLOOKUP(Таблица28[[#This Row],[VLAN]],Dictionary!$D$2:$F$13,2,FALSE),VLOOKUP(Таблица28[[#This Row],[VLAN]],Dictionary!$D$2:$F$13,3,FALSE))</f>
        <v>201</v>
      </c>
      <c r="F40" s="3" t="s">
        <v>349</v>
      </c>
      <c r="G40" s="91" t="s">
        <v>1026</v>
      </c>
    </row>
    <row r="41" spans="1:7" x14ac:dyDescent="0.25">
      <c r="A41" s="89" t="s">
        <v>1713</v>
      </c>
      <c r="B41" s="3"/>
      <c r="C41" s="3" t="s">
        <v>11</v>
      </c>
      <c r="D41" s="3" t="s">
        <v>2483</v>
      </c>
      <c r="E41" s="3">
        <f>IF(Таблица28[[#This Row],[Site]]="Site1",VLOOKUP(Таблица28[[#This Row],[VLAN]],Dictionary!$D$2:$F$13,2,FALSE),VLOOKUP(Таблица28[[#This Row],[VLAN]],Dictionary!$D$2:$F$13,3,FALSE))</f>
        <v>201</v>
      </c>
      <c r="F41" s="3" t="s">
        <v>350</v>
      </c>
      <c r="G41" s="91" t="s">
        <v>1026</v>
      </c>
    </row>
    <row r="42" spans="1:7" x14ac:dyDescent="0.25">
      <c r="A42" s="89" t="s">
        <v>1714</v>
      </c>
      <c r="B42" s="3"/>
      <c r="C42" s="3" t="s">
        <v>11</v>
      </c>
      <c r="D42" s="3" t="s">
        <v>2483</v>
      </c>
      <c r="E42" s="3">
        <f>IF(Таблица28[[#This Row],[Site]]="Site1",VLOOKUP(Таблица28[[#This Row],[VLAN]],Dictionary!$D$2:$F$13,2,FALSE),VLOOKUP(Таблица28[[#This Row],[VLAN]],Dictionary!$D$2:$F$13,3,FALSE))</f>
        <v>201</v>
      </c>
      <c r="F42" s="3" t="s">
        <v>351</v>
      </c>
      <c r="G42" s="91" t="s">
        <v>1026</v>
      </c>
    </row>
    <row r="43" spans="1:7" x14ac:dyDescent="0.25">
      <c r="A43" s="89" t="s">
        <v>1715</v>
      </c>
      <c r="B43" s="3"/>
      <c r="C43" s="3" t="s">
        <v>11</v>
      </c>
      <c r="D43" s="3" t="s">
        <v>2483</v>
      </c>
      <c r="E43" s="3">
        <f>IF(Таблица28[[#This Row],[Site]]="Site1",VLOOKUP(Таблица28[[#This Row],[VLAN]],Dictionary!$D$2:$F$13,2,FALSE),VLOOKUP(Таблица28[[#This Row],[VLAN]],Dictionary!$D$2:$F$13,3,FALSE))</f>
        <v>201</v>
      </c>
      <c r="F43" s="3" t="s">
        <v>352</v>
      </c>
      <c r="G43" s="91" t="s">
        <v>1026</v>
      </c>
    </row>
    <row r="44" spans="1:7" x14ac:dyDescent="0.25">
      <c r="A44" s="89" t="s">
        <v>1716</v>
      </c>
      <c r="B44" s="3"/>
      <c r="C44" s="3" t="s">
        <v>11</v>
      </c>
      <c r="D44" s="3" t="s">
        <v>2483</v>
      </c>
      <c r="E44" s="3">
        <f>IF(Таблица28[[#This Row],[Site]]="Site1",VLOOKUP(Таблица28[[#This Row],[VLAN]],Dictionary!$D$2:$F$13,2,FALSE),VLOOKUP(Таблица28[[#This Row],[VLAN]],Dictionary!$D$2:$F$13,3,FALSE))</f>
        <v>201</v>
      </c>
      <c r="F44" s="3" t="s">
        <v>353</v>
      </c>
      <c r="G44" s="91" t="s">
        <v>1026</v>
      </c>
    </row>
    <row r="45" spans="1:7" x14ac:dyDescent="0.25">
      <c r="A45" s="89" t="s">
        <v>1717</v>
      </c>
      <c r="B45" s="3"/>
      <c r="C45" s="3" t="s">
        <v>11</v>
      </c>
      <c r="D45" s="3" t="s">
        <v>2483</v>
      </c>
      <c r="E45" s="3">
        <f>IF(Таблица28[[#This Row],[Site]]="Site1",VLOOKUP(Таблица28[[#This Row],[VLAN]],Dictionary!$D$2:$F$13,2,FALSE),VLOOKUP(Таблица28[[#This Row],[VLAN]],Dictionary!$D$2:$F$13,3,FALSE))</f>
        <v>201</v>
      </c>
      <c r="F45" s="3" t="s">
        <v>354</v>
      </c>
      <c r="G45" s="91" t="s">
        <v>1026</v>
      </c>
    </row>
    <row r="46" spans="1:7" x14ac:dyDescent="0.25">
      <c r="A46" s="89" t="s">
        <v>1718</v>
      </c>
      <c r="B46" s="3"/>
      <c r="C46" s="3" t="s">
        <v>11</v>
      </c>
      <c r="D46" s="3" t="s">
        <v>2483</v>
      </c>
      <c r="E46" s="3">
        <f>IF(Таблица28[[#This Row],[Site]]="Site1",VLOOKUP(Таблица28[[#This Row],[VLAN]],Dictionary!$D$2:$F$13,2,FALSE),VLOOKUP(Таблица28[[#This Row],[VLAN]],Dictionary!$D$2:$F$13,3,FALSE))</f>
        <v>201</v>
      </c>
      <c r="F46" s="3" t="s">
        <v>355</v>
      </c>
      <c r="G46" s="91" t="s">
        <v>1026</v>
      </c>
    </row>
    <row r="47" spans="1:7" x14ac:dyDescent="0.25">
      <c r="A47" s="89" t="s">
        <v>1719</v>
      </c>
      <c r="B47" s="3"/>
      <c r="C47" s="3" t="s">
        <v>11</v>
      </c>
      <c r="D47" s="3" t="s">
        <v>2483</v>
      </c>
      <c r="E47" s="3">
        <f>IF(Таблица28[[#This Row],[Site]]="Site1",VLOOKUP(Таблица28[[#This Row],[VLAN]],Dictionary!$D$2:$F$13,2,FALSE),VLOOKUP(Таблица28[[#This Row],[VLAN]],Dictionary!$D$2:$F$13,3,FALSE))</f>
        <v>201</v>
      </c>
      <c r="F47" s="3" t="s">
        <v>356</v>
      </c>
      <c r="G47" s="91" t="s">
        <v>1026</v>
      </c>
    </row>
    <row r="48" spans="1:7" x14ac:dyDescent="0.25">
      <c r="A48" s="89" t="s">
        <v>1720</v>
      </c>
      <c r="B48" s="3"/>
      <c r="C48" s="3" t="s">
        <v>11</v>
      </c>
      <c r="D48" s="3" t="s">
        <v>2483</v>
      </c>
      <c r="E48" s="3">
        <f>IF(Таблица28[[#This Row],[Site]]="Site1",VLOOKUP(Таблица28[[#This Row],[VLAN]],Dictionary!$D$2:$F$13,2,FALSE),VLOOKUP(Таблица28[[#This Row],[VLAN]],Dictionary!$D$2:$F$13,3,FALSE))</f>
        <v>201</v>
      </c>
      <c r="F48" s="3" t="s">
        <v>357</v>
      </c>
      <c r="G48" s="91" t="s">
        <v>1026</v>
      </c>
    </row>
    <row r="49" spans="1:7" x14ac:dyDescent="0.25">
      <c r="A49" s="89" t="s">
        <v>1721</v>
      </c>
      <c r="B49" s="3"/>
      <c r="C49" s="3" t="s">
        <v>11</v>
      </c>
      <c r="D49" s="3" t="s">
        <v>2483</v>
      </c>
      <c r="E49" s="3">
        <f>IF(Таблица28[[#This Row],[Site]]="Site1",VLOOKUP(Таблица28[[#This Row],[VLAN]],Dictionary!$D$2:$F$13,2,FALSE),VLOOKUP(Таблица28[[#This Row],[VLAN]],Dictionary!$D$2:$F$13,3,FALSE))</f>
        <v>201</v>
      </c>
      <c r="F49" s="3" t="s">
        <v>358</v>
      </c>
      <c r="G49" s="91" t="s">
        <v>1026</v>
      </c>
    </row>
    <row r="50" spans="1:7" ht="15.75" thickBot="1" x14ac:dyDescent="0.3">
      <c r="A50" s="90" t="s">
        <v>1722</v>
      </c>
      <c r="B50" s="116"/>
      <c r="C50" s="116" t="s">
        <v>11</v>
      </c>
      <c r="D50" s="116" t="s">
        <v>2483</v>
      </c>
      <c r="E50" s="116">
        <f>IF(Таблица28[[#This Row],[Site]]="Site1",VLOOKUP(Таблица28[[#This Row],[VLAN]],Dictionary!$D$2:$F$13,2,FALSE),VLOOKUP(Таблица28[[#This Row],[VLAN]],Dictionary!$D$2:$F$13,3,FALSE))</f>
        <v>201</v>
      </c>
      <c r="F50" s="116" t="s">
        <v>359</v>
      </c>
      <c r="G50" s="217" t="s">
        <v>1026</v>
      </c>
    </row>
    <row r="51" spans="1:7" x14ac:dyDescent="0.25">
      <c r="A51" s="89" t="s">
        <v>1699</v>
      </c>
      <c r="B51" s="3" t="s">
        <v>1723</v>
      </c>
      <c r="C51" s="3" t="s">
        <v>11</v>
      </c>
      <c r="D51" s="3" t="s">
        <v>2484</v>
      </c>
      <c r="E51" s="3">
        <f>IF(Таблица28[[#This Row],[Site]]="Site1",VLOOKUP(Таблица28[[#This Row],[VLAN]],Dictionary!$D$2:$F$13,2,FALSE),VLOOKUP(Таблица28[[#This Row],[VLAN]],Dictionary!$D$2:$F$13,3,FALSE))</f>
        <v>102</v>
      </c>
      <c r="F51" s="3" t="s">
        <v>360</v>
      </c>
      <c r="G51" s="91" t="s">
        <v>1025</v>
      </c>
    </row>
    <row r="52" spans="1:7" x14ac:dyDescent="0.25">
      <c r="A52" s="89" t="s">
        <v>1700</v>
      </c>
      <c r="B52" s="3" t="s">
        <v>1724</v>
      </c>
      <c r="C52" s="3" t="s">
        <v>11</v>
      </c>
      <c r="D52" s="3" t="s">
        <v>2484</v>
      </c>
      <c r="E52" s="3">
        <f>IF(Таблица28[[#This Row],[Site]]="Site1",VLOOKUP(Таблица28[[#This Row],[VLAN]],Dictionary!$D$2:$F$13,2,FALSE),VLOOKUP(Таблица28[[#This Row],[VLAN]],Dictionary!$D$2:$F$13,3,FALSE))</f>
        <v>102</v>
      </c>
      <c r="F52" s="3" t="s">
        <v>361</v>
      </c>
      <c r="G52" s="91" t="s">
        <v>1025</v>
      </c>
    </row>
    <row r="53" spans="1:7" x14ac:dyDescent="0.25">
      <c r="A53" s="89" t="s">
        <v>1701</v>
      </c>
      <c r="B53" s="3" t="s">
        <v>1725</v>
      </c>
      <c r="C53" s="3" t="s">
        <v>11</v>
      </c>
      <c r="D53" s="3" t="s">
        <v>2484</v>
      </c>
      <c r="E53" s="3">
        <f>IF(Таблица28[[#This Row],[Site]]="Site1",VLOOKUP(Таблица28[[#This Row],[VLAN]],Dictionary!$D$2:$F$13,2,FALSE),VLOOKUP(Таблица28[[#This Row],[VLAN]],Dictionary!$D$2:$F$13,3,FALSE))</f>
        <v>102</v>
      </c>
      <c r="F53" s="3" t="s">
        <v>362</v>
      </c>
      <c r="G53" s="91" t="s">
        <v>1025</v>
      </c>
    </row>
    <row r="54" spans="1:7" x14ac:dyDescent="0.25">
      <c r="A54" s="89" t="s">
        <v>1702</v>
      </c>
      <c r="B54" s="3" t="s">
        <v>1726</v>
      </c>
      <c r="C54" s="3" t="s">
        <v>11</v>
      </c>
      <c r="D54" s="3" t="s">
        <v>2484</v>
      </c>
      <c r="E54" s="3">
        <f>IF(Таблица28[[#This Row],[Site]]="Site1",VLOOKUP(Таблица28[[#This Row],[VLAN]],Dictionary!$D$2:$F$13,2,FALSE),VLOOKUP(Таблица28[[#This Row],[VLAN]],Dictionary!$D$2:$F$13,3,FALSE))</f>
        <v>102</v>
      </c>
      <c r="F54" s="3" t="s">
        <v>363</v>
      </c>
      <c r="G54" s="91" t="s">
        <v>1025</v>
      </c>
    </row>
    <row r="55" spans="1:7" x14ac:dyDescent="0.25">
      <c r="A55" s="89" t="s">
        <v>1703</v>
      </c>
      <c r="B55" s="3" t="s">
        <v>1727</v>
      </c>
      <c r="C55" s="3" t="s">
        <v>11</v>
      </c>
      <c r="D55" s="3" t="s">
        <v>2484</v>
      </c>
      <c r="E55" s="3">
        <f>IF(Таблица28[[#This Row],[Site]]="Site1",VLOOKUP(Таблица28[[#This Row],[VLAN]],Dictionary!$D$2:$F$13,2,FALSE),VLOOKUP(Таблица28[[#This Row],[VLAN]],Dictionary!$D$2:$F$13,3,FALSE))</f>
        <v>102</v>
      </c>
      <c r="F55" s="3" t="s">
        <v>364</v>
      </c>
      <c r="G55" s="91" t="s">
        <v>1025</v>
      </c>
    </row>
    <row r="56" spans="1:7" x14ac:dyDescent="0.25">
      <c r="A56" s="89" t="s">
        <v>1704</v>
      </c>
      <c r="B56" s="3" t="s">
        <v>1728</v>
      </c>
      <c r="C56" s="3" t="s">
        <v>11</v>
      </c>
      <c r="D56" s="3" t="s">
        <v>2484</v>
      </c>
      <c r="E56" s="3">
        <f>IF(Таблица28[[#This Row],[Site]]="Site1",VLOOKUP(Таблица28[[#This Row],[VLAN]],Dictionary!$D$2:$F$13,2,FALSE),VLOOKUP(Таблица28[[#This Row],[VLAN]],Dictionary!$D$2:$F$13,3,FALSE))</f>
        <v>102</v>
      </c>
      <c r="F56" s="3" t="s">
        <v>365</v>
      </c>
      <c r="G56" s="91" t="s">
        <v>1025</v>
      </c>
    </row>
    <row r="57" spans="1:7" x14ac:dyDescent="0.25">
      <c r="A57" s="89" t="s">
        <v>1705</v>
      </c>
      <c r="B57" s="3" t="s">
        <v>1729</v>
      </c>
      <c r="C57" s="3" t="s">
        <v>11</v>
      </c>
      <c r="D57" s="3" t="s">
        <v>2484</v>
      </c>
      <c r="E57" s="3">
        <f>IF(Таблица28[[#This Row],[Site]]="Site1",VLOOKUP(Таблица28[[#This Row],[VLAN]],Dictionary!$D$2:$F$13,2,FALSE),VLOOKUP(Таблица28[[#This Row],[VLAN]],Dictionary!$D$2:$F$13,3,FALSE))</f>
        <v>102</v>
      </c>
      <c r="F57" s="3" t="s">
        <v>366</v>
      </c>
      <c r="G57" s="91" t="s">
        <v>1025</v>
      </c>
    </row>
    <row r="58" spans="1:7" x14ac:dyDescent="0.25">
      <c r="A58" s="96" t="s">
        <v>1706</v>
      </c>
      <c r="B58" s="74" t="s">
        <v>1730</v>
      </c>
      <c r="C58" s="74" t="s">
        <v>11</v>
      </c>
      <c r="D58" s="74" t="s">
        <v>2484</v>
      </c>
      <c r="E58" s="74">
        <f>IF(Таблица28[[#This Row],[Site]]="Site1",VLOOKUP(Таблица28[[#This Row],[VLAN]],Dictionary!$D$2:$F$13,2,FALSE),VLOOKUP(Таблица28[[#This Row],[VLAN]],Dictionary!$D$2:$F$13,3,FALSE))</f>
        <v>102</v>
      </c>
      <c r="F58" s="74" t="s">
        <v>367</v>
      </c>
      <c r="G58" s="97" t="s">
        <v>1025</v>
      </c>
    </row>
    <row r="59" spans="1:7" x14ac:dyDescent="0.25">
      <c r="A59" s="94" t="s">
        <v>1707</v>
      </c>
      <c r="B59" s="73" t="s">
        <v>1731</v>
      </c>
      <c r="C59" s="73" t="s">
        <v>11</v>
      </c>
      <c r="D59" s="73" t="s">
        <v>2484</v>
      </c>
      <c r="E59" s="73">
        <f>IF(Таблица28[[#This Row],[Site]]="Site1",VLOOKUP(Таблица28[[#This Row],[VLAN]],Dictionary!$D$2:$F$13,2,FALSE),VLOOKUP(Таблица28[[#This Row],[VLAN]],Dictionary!$D$2:$F$13,3,FALSE))</f>
        <v>102</v>
      </c>
      <c r="F59" s="73" t="s">
        <v>368</v>
      </c>
      <c r="G59" s="95" t="s">
        <v>1025</v>
      </c>
    </row>
    <row r="60" spans="1:7" x14ac:dyDescent="0.25">
      <c r="A60" s="89" t="s">
        <v>1708</v>
      </c>
      <c r="B60" s="3" t="s">
        <v>1732</v>
      </c>
      <c r="C60" s="3" t="s">
        <v>11</v>
      </c>
      <c r="D60" s="3" t="s">
        <v>2484</v>
      </c>
      <c r="E60" s="3">
        <f>IF(Таблица28[[#This Row],[Site]]="Site1",VLOOKUP(Таблица28[[#This Row],[VLAN]],Dictionary!$D$2:$F$13,2,FALSE),VLOOKUP(Таблица28[[#This Row],[VLAN]],Dictionary!$D$2:$F$13,3,FALSE))</f>
        <v>102</v>
      </c>
      <c r="F60" s="3" t="s">
        <v>369</v>
      </c>
      <c r="G60" s="91" t="s">
        <v>1025</v>
      </c>
    </row>
    <row r="61" spans="1:7" x14ac:dyDescent="0.25">
      <c r="A61" s="96" t="s">
        <v>1709</v>
      </c>
      <c r="B61" s="74" t="s">
        <v>1733</v>
      </c>
      <c r="C61" s="74" t="s">
        <v>11</v>
      </c>
      <c r="D61" s="74" t="s">
        <v>2484</v>
      </c>
      <c r="E61" s="74">
        <f>IF(Таблица28[[#This Row],[Site]]="Site1",VLOOKUP(Таблица28[[#This Row],[VLAN]],Dictionary!$D$2:$F$13,2,FALSE),VLOOKUP(Таблица28[[#This Row],[VLAN]],Dictionary!$D$2:$F$13,3,FALSE))</f>
        <v>102</v>
      </c>
      <c r="F61" s="74" t="s">
        <v>370</v>
      </c>
      <c r="G61" s="97" t="s">
        <v>1025</v>
      </c>
    </row>
    <row r="62" spans="1:7" x14ac:dyDescent="0.25">
      <c r="A62" s="94" t="s">
        <v>1710</v>
      </c>
      <c r="B62" s="73" t="s">
        <v>1734</v>
      </c>
      <c r="C62" s="73" t="s">
        <v>11</v>
      </c>
      <c r="D62" s="73" t="s">
        <v>2484</v>
      </c>
      <c r="E62" s="73">
        <f>IF(Таблица28[[#This Row],[Site]]="Site1",VLOOKUP(Таблица28[[#This Row],[VLAN]],Dictionary!$D$2:$F$13,2,FALSE),VLOOKUP(Таблица28[[#This Row],[VLAN]],Dictionary!$D$2:$F$13,3,FALSE))</f>
        <v>102</v>
      </c>
      <c r="F62" s="73" t="s">
        <v>371</v>
      </c>
      <c r="G62" s="95" t="s">
        <v>1025</v>
      </c>
    </row>
    <row r="63" spans="1:7" x14ac:dyDescent="0.25">
      <c r="A63" s="89" t="s">
        <v>1710</v>
      </c>
      <c r="B63" s="3" t="s">
        <v>1735</v>
      </c>
      <c r="C63" s="3" t="s">
        <v>11</v>
      </c>
      <c r="D63" s="3" t="s">
        <v>2484</v>
      </c>
      <c r="E63" s="76">
        <f>IF(Таблица28[[#This Row],[Site]]="Site1",VLOOKUP(Таблица28[[#This Row],[VLAN]],Dictionary!$D$2:$F$13,2,FALSE),VLOOKUP(Таблица28[[#This Row],[VLAN]],Dictionary!$D$2:$F$13,3,FALSE))</f>
        <v>102</v>
      </c>
      <c r="F63" s="3" t="s">
        <v>1127</v>
      </c>
      <c r="G63" s="91" t="s">
        <v>1025</v>
      </c>
    </row>
    <row r="64" spans="1:7" x14ac:dyDescent="0.25">
      <c r="A64" s="89" t="s">
        <v>1710</v>
      </c>
      <c r="B64" s="3" t="s">
        <v>1736</v>
      </c>
      <c r="C64" s="3" t="s">
        <v>11</v>
      </c>
      <c r="D64" s="3" t="s">
        <v>2484</v>
      </c>
      <c r="E64" s="3">
        <f>IF(Таблица28[[#This Row],[Site]]="Site1",VLOOKUP(Таблица28[[#This Row],[VLAN]],Dictionary!$D$2:$F$13,2,FALSE),VLOOKUP(Таблица28[[#This Row],[VLAN]],Dictionary!$D$2:$F$13,3,FALSE))</f>
        <v>102</v>
      </c>
      <c r="F64" s="3" t="s">
        <v>372</v>
      </c>
      <c r="G64" s="91" t="s">
        <v>1025</v>
      </c>
    </row>
    <row r="65" spans="1:7" x14ac:dyDescent="0.25">
      <c r="A65" s="96" t="s">
        <v>1710</v>
      </c>
      <c r="B65" s="74" t="s">
        <v>1737</v>
      </c>
      <c r="C65" s="74" t="s">
        <v>11</v>
      </c>
      <c r="D65" s="74" t="s">
        <v>2484</v>
      </c>
      <c r="E65" s="75">
        <f>IF(Таблица28[[#This Row],[Site]]="Site1",VLOOKUP(Таблица28[[#This Row],[VLAN]],Dictionary!$D$2:$F$13,2,FALSE),VLOOKUP(Таблица28[[#This Row],[VLAN]],Dictionary!$D$2:$F$13,3,FALSE))</f>
        <v>102</v>
      </c>
      <c r="F65" s="74" t="s">
        <v>1128</v>
      </c>
      <c r="G65" s="97" t="s">
        <v>1025</v>
      </c>
    </row>
    <row r="66" spans="1:7" x14ac:dyDescent="0.25">
      <c r="A66" s="89" t="s">
        <v>1708</v>
      </c>
      <c r="B66" s="3" t="s">
        <v>1738</v>
      </c>
      <c r="C66" s="3" t="s">
        <v>11</v>
      </c>
      <c r="D66" s="3" t="s">
        <v>2484</v>
      </c>
      <c r="E66" s="3">
        <f>IF(Таблица28[[#This Row],[Site]]="Site1",VLOOKUP(Таблица28[[#This Row],[VLAN]],Dictionary!$D$2:$F$13,2,FALSE),VLOOKUP(Таблица28[[#This Row],[VLAN]],Dictionary!$D$2:$F$13,3,FALSE))</f>
        <v>102</v>
      </c>
      <c r="F66" s="3" t="s">
        <v>2543</v>
      </c>
      <c r="G66" s="91" t="s">
        <v>1025</v>
      </c>
    </row>
    <row r="67" spans="1:7" x14ac:dyDescent="0.25">
      <c r="A67" s="94" t="s">
        <v>1707</v>
      </c>
      <c r="B67" s="73" t="s">
        <v>2539</v>
      </c>
      <c r="C67" s="73" t="s">
        <v>11</v>
      </c>
      <c r="D67" s="73" t="s">
        <v>2484</v>
      </c>
      <c r="E67" s="112">
        <f>IF(Таблица28[[#This Row],[Site]]="Site1",VLOOKUP(Таблица28[[#This Row],[VLAN]],Dictionary!$D$2:$F$13,2,FALSE),VLOOKUP(Таблица28[[#This Row],[VLAN]],Dictionary!$D$2:$F$13,3,FALSE))</f>
        <v>102</v>
      </c>
      <c r="F67" s="73" t="s">
        <v>2541</v>
      </c>
      <c r="G67" s="95" t="s">
        <v>1025</v>
      </c>
    </row>
    <row r="68" spans="1:7" x14ac:dyDescent="0.25">
      <c r="A68" s="96" t="s">
        <v>1707</v>
      </c>
      <c r="B68" s="74" t="s">
        <v>2540</v>
      </c>
      <c r="C68" s="74" t="s">
        <v>11</v>
      </c>
      <c r="D68" s="74" t="s">
        <v>2484</v>
      </c>
      <c r="E68" s="75">
        <f>IF(Таблица28[[#This Row],[Site]]="Site1",VLOOKUP(Таблица28[[#This Row],[VLAN]],Dictionary!$D$2:$F$13,2,FALSE),VLOOKUP(Таблица28[[#This Row],[VLAN]],Dictionary!$D$2:$F$13,3,FALSE))</f>
        <v>102</v>
      </c>
      <c r="F68" s="74" t="s">
        <v>2542</v>
      </c>
      <c r="G68" s="97" t="s">
        <v>1025</v>
      </c>
    </row>
    <row r="69" spans="1:7" x14ac:dyDescent="0.25">
      <c r="A69" s="165" t="s">
        <v>1709</v>
      </c>
      <c r="B69" s="166" t="s">
        <v>2658</v>
      </c>
      <c r="C69" s="166" t="s">
        <v>11</v>
      </c>
      <c r="D69" s="166" t="s">
        <v>2484</v>
      </c>
      <c r="E69" s="166">
        <f>IF(Таблица28[[#This Row],[Site]]="Site1",VLOOKUP(Таблица28[[#This Row],[VLAN]],Dictionary!$D$2:$F$13,2,FALSE),VLOOKUP(Таблица28[[#This Row],[VLAN]],Dictionary!$D$2:$F$13,3,FALSE))</f>
        <v>102</v>
      </c>
      <c r="F69" s="166" t="s">
        <v>2544</v>
      </c>
      <c r="G69" s="120" t="s">
        <v>1025</v>
      </c>
    </row>
    <row r="70" spans="1:7" x14ac:dyDescent="0.25">
      <c r="A70" s="89" t="s">
        <v>1711</v>
      </c>
      <c r="B70" s="3" t="s">
        <v>1739</v>
      </c>
      <c r="C70" s="3" t="s">
        <v>11</v>
      </c>
      <c r="D70" s="3" t="s">
        <v>2484</v>
      </c>
      <c r="E70" s="3">
        <f>IF(Таблица28[[#This Row],[Site]]="Site1",VLOOKUP(Таблица28[[#This Row],[VLAN]],Dictionary!$D$2:$F$13,2,FALSE),VLOOKUP(Таблица28[[#This Row],[VLAN]],Dictionary!$D$2:$F$13,3,FALSE))</f>
        <v>202</v>
      </c>
      <c r="F70" s="3" t="s">
        <v>373</v>
      </c>
      <c r="G70" s="91" t="s">
        <v>1026</v>
      </c>
    </row>
    <row r="71" spans="1:7" x14ac:dyDescent="0.25">
      <c r="A71" s="89" t="s">
        <v>1712</v>
      </c>
      <c r="B71" s="3" t="s">
        <v>1740</v>
      </c>
      <c r="C71" s="3" t="s">
        <v>11</v>
      </c>
      <c r="D71" s="3" t="s">
        <v>2484</v>
      </c>
      <c r="E71" s="3">
        <f>IF(Таблица28[[#This Row],[Site]]="Site1",VLOOKUP(Таблица28[[#This Row],[VLAN]],Dictionary!$D$2:$F$13,2,FALSE),VLOOKUP(Таблица28[[#This Row],[VLAN]],Dictionary!$D$2:$F$13,3,FALSE))</f>
        <v>202</v>
      </c>
      <c r="F71" s="3" t="s">
        <v>374</v>
      </c>
      <c r="G71" s="91" t="s">
        <v>1026</v>
      </c>
    </row>
    <row r="72" spans="1:7" x14ac:dyDescent="0.25">
      <c r="A72" s="89" t="s">
        <v>1713</v>
      </c>
      <c r="B72" s="3" t="s">
        <v>1741</v>
      </c>
      <c r="C72" s="3" t="s">
        <v>11</v>
      </c>
      <c r="D72" s="3" t="s">
        <v>2484</v>
      </c>
      <c r="E72" s="3">
        <f>IF(Таблица28[[#This Row],[Site]]="Site1",VLOOKUP(Таблица28[[#This Row],[VLAN]],Dictionary!$D$2:$F$13,2,FALSE),VLOOKUP(Таблица28[[#This Row],[VLAN]],Dictionary!$D$2:$F$13,3,FALSE))</f>
        <v>202</v>
      </c>
      <c r="F72" s="3" t="s">
        <v>375</v>
      </c>
      <c r="G72" s="91" t="s">
        <v>1026</v>
      </c>
    </row>
    <row r="73" spans="1:7" x14ac:dyDescent="0.25">
      <c r="A73" s="89" t="s">
        <v>1714</v>
      </c>
      <c r="B73" s="3" t="s">
        <v>1742</v>
      </c>
      <c r="C73" s="3" t="s">
        <v>11</v>
      </c>
      <c r="D73" s="3" t="s">
        <v>2484</v>
      </c>
      <c r="E73" s="3">
        <f>IF(Таблица28[[#This Row],[Site]]="Site1",VLOOKUP(Таблица28[[#This Row],[VLAN]],Dictionary!$D$2:$F$13,2,FALSE),VLOOKUP(Таблица28[[#This Row],[VLAN]],Dictionary!$D$2:$F$13,3,FALSE))</f>
        <v>202</v>
      </c>
      <c r="F73" s="3" t="s">
        <v>376</v>
      </c>
      <c r="G73" s="91" t="s">
        <v>1026</v>
      </c>
    </row>
    <row r="74" spans="1:7" x14ac:dyDescent="0.25">
      <c r="A74" s="89" t="s">
        <v>1715</v>
      </c>
      <c r="B74" s="3" t="s">
        <v>1743</v>
      </c>
      <c r="C74" s="3" t="s">
        <v>11</v>
      </c>
      <c r="D74" s="3" t="s">
        <v>2484</v>
      </c>
      <c r="E74" s="3">
        <f>IF(Таблица28[[#This Row],[Site]]="Site1",VLOOKUP(Таблица28[[#This Row],[VLAN]],Dictionary!$D$2:$F$13,2,FALSE),VLOOKUP(Таблица28[[#This Row],[VLAN]],Dictionary!$D$2:$F$13,3,FALSE))</f>
        <v>202</v>
      </c>
      <c r="F74" s="3" t="s">
        <v>377</v>
      </c>
      <c r="G74" s="91" t="s">
        <v>1026</v>
      </c>
    </row>
    <row r="75" spans="1:7" x14ac:dyDescent="0.25">
      <c r="A75" s="89" t="s">
        <v>1716</v>
      </c>
      <c r="B75" s="3" t="s">
        <v>1744</v>
      </c>
      <c r="C75" s="3" t="s">
        <v>11</v>
      </c>
      <c r="D75" s="3" t="s">
        <v>2484</v>
      </c>
      <c r="E75" s="3">
        <f>IF(Таблица28[[#This Row],[Site]]="Site1",VLOOKUP(Таблица28[[#This Row],[VLAN]],Dictionary!$D$2:$F$13,2,FALSE),VLOOKUP(Таблица28[[#This Row],[VLAN]],Dictionary!$D$2:$F$13,3,FALSE))</f>
        <v>202</v>
      </c>
      <c r="F75" s="3" t="s">
        <v>378</v>
      </c>
      <c r="G75" s="91" t="s">
        <v>1026</v>
      </c>
    </row>
    <row r="76" spans="1:7" x14ac:dyDescent="0.25">
      <c r="A76" s="89" t="s">
        <v>1717</v>
      </c>
      <c r="B76" s="3" t="s">
        <v>1745</v>
      </c>
      <c r="C76" s="3" t="s">
        <v>11</v>
      </c>
      <c r="D76" s="3" t="s">
        <v>2484</v>
      </c>
      <c r="E76" s="3">
        <f>IF(Таблица28[[#This Row],[Site]]="Site1",VLOOKUP(Таблица28[[#This Row],[VLAN]],Dictionary!$D$2:$F$13,2,FALSE),VLOOKUP(Таблица28[[#This Row],[VLAN]],Dictionary!$D$2:$F$13,3,FALSE))</f>
        <v>202</v>
      </c>
      <c r="F76" s="3" t="s">
        <v>379</v>
      </c>
      <c r="G76" s="91" t="s">
        <v>1026</v>
      </c>
    </row>
    <row r="77" spans="1:7" x14ac:dyDescent="0.25">
      <c r="A77" s="96" t="s">
        <v>1718</v>
      </c>
      <c r="B77" s="74" t="s">
        <v>1746</v>
      </c>
      <c r="C77" s="74" t="s">
        <v>11</v>
      </c>
      <c r="D77" s="74" t="s">
        <v>2484</v>
      </c>
      <c r="E77" s="74">
        <f>IF(Таблица28[[#This Row],[Site]]="Site1",VLOOKUP(Таблица28[[#This Row],[VLAN]],Dictionary!$D$2:$F$13,2,FALSE),VLOOKUP(Таблица28[[#This Row],[VLAN]],Dictionary!$D$2:$F$13,3,FALSE))</f>
        <v>202</v>
      </c>
      <c r="F77" s="74" t="s">
        <v>380</v>
      </c>
      <c r="G77" s="97" t="s">
        <v>1026</v>
      </c>
    </row>
    <row r="78" spans="1:7" x14ac:dyDescent="0.25">
      <c r="A78" s="94" t="s">
        <v>1719</v>
      </c>
      <c r="B78" s="73" t="s">
        <v>1747</v>
      </c>
      <c r="C78" s="73" t="s">
        <v>11</v>
      </c>
      <c r="D78" s="73" t="s">
        <v>2484</v>
      </c>
      <c r="E78" s="73">
        <f>IF(Таблица28[[#This Row],[Site]]="Site1",VLOOKUP(Таблица28[[#This Row],[VLAN]],Dictionary!$D$2:$F$13,2,FALSE),VLOOKUP(Таблица28[[#This Row],[VLAN]],Dictionary!$D$2:$F$13,3,FALSE))</f>
        <v>202</v>
      </c>
      <c r="F78" s="73" t="s">
        <v>381</v>
      </c>
      <c r="G78" s="95" t="s">
        <v>1026</v>
      </c>
    </row>
    <row r="79" spans="1:7" x14ac:dyDescent="0.25">
      <c r="A79" s="89" t="s">
        <v>1720</v>
      </c>
      <c r="B79" s="3" t="s">
        <v>1748</v>
      </c>
      <c r="C79" s="3" t="s">
        <v>11</v>
      </c>
      <c r="D79" s="3" t="s">
        <v>2484</v>
      </c>
      <c r="E79" s="3">
        <f>IF(Таблица28[[#This Row],[Site]]="Site1",VLOOKUP(Таблица28[[#This Row],[VLAN]],Dictionary!$D$2:$F$13,2,FALSE),VLOOKUP(Таблица28[[#This Row],[VLAN]],Dictionary!$D$2:$F$13,3,FALSE))</f>
        <v>202</v>
      </c>
      <c r="F79" s="3" t="s">
        <v>382</v>
      </c>
      <c r="G79" s="91" t="s">
        <v>1026</v>
      </c>
    </row>
    <row r="80" spans="1:7" x14ac:dyDescent="0.25">
      <c r="A80" s="89" t="s">
        <v>1721</v>
      </c>
      <c r="B80" s="3" t="s">
        <v>1749</v>
      </c>
      <c r="C80" s="3" t="s">
        <v>11</v>
      </c>
      <c r="D80" s="3" t="s">
        <v>2484</v>
      </c>
      <c r="E80" s="3">
        <f>IF(Таблица28[[#This Row],[Site]]="Site1",VLOOKUP(Таблица28[[#This Row],[VLAN]],Dictionary!$D$2:$F$13,2,FALSE),VLOOKUP(Таблица28[[#This Row],[VLAN]],Dictionary!$D$2:$F$13,3,FALSE))</f>
        <v>202</v>
      </c>
      <c r="F80" s="3" t="s">
        <v>383</v>
      </c>
      <c r="G80" s="91" t="s">
        <v>1026</v>
      </c>
    </row>
    <row r="81" spans="1:7" x14ac:dyDescent="0.25">
      <c r="A81" s="94" t="s">
        <v>1722</v>
      </c>
      <c r="B81" s="73" t="s">
        <v>1750</v>
      </c>
      <c r="C81" s="73" t="s">
        <v>11</v>
      </c>
      <c r="D81" s="73" t="s">
        <v>2484</v>
      </c>
      <c r="E81" s="73">
        <f>IF(Таблица28[[#This Row],[Site]]="Site1",VLOOKUP(Таблица28[[#This Row],[VLAN]],Dictionary!$D$2:$F$13,2,FALSE),VLOOKUP(Таблица28[[#This Row],[VLAN]],Dictionary!$D$2:$F$13,3,FALSE))</f>
        <v>202</v>
      </c>
      <c r="F81" s="73" t="s">
        <v>384</v>
      </c>
      <c r="G81" s="95" t="s">
        <v>1026</v>
      </c>
    </row>
    <row r="82" spans="1:7" x14ac:dyDescent="0.25">
      <c r="A82" s="89" t="s">
        <v>1722</v>
      </c>
      <c r="B82" s="3" t="s">
        <v>1751</v>
      </c>
      <c r="C82" s="3" t="s">
        <v>11</v>
      </c>
      <c r="D82" s="3" t="s">
        <v>2484</v>
      </c>
      <c r="E82" s="3">
        <f>IF(Таблица28[[#This Row],[Site]]="Site1",VLOOKUP(Таблица28[[#This Row],[VLAN]],Dictionary!$D$2:$F$13,2,FALSE),VLOOKUP(Таблица28[[#This Row],[VLAN]],Dictionary!$D$2:$F$13,3,FALSE))</f>
        <v>202</v>
      </c>
      <c r="F82" s="3" t="s">
        <v>1129</v>
      </c>
      <c r="G82" s="91" t="s">
        <v>1026</v>
      </c>
    </row>
    <row r="83" spans="1:7" x14ac:dyDescent="0.25">
      <c r="A83" s="89" t="s">
        <v>1722</v>
      </c>
      <c r="B83" s="3" t="s">
        <v>1753</v>
      </c>
      <c r="C83" s="3" t="s">
        <v>11</v>
      </c>
      <c r="D83" s="3" t="s">
        <v>2484</v>
      </c>
      <c r="E83" s="76">
        <f>IF(Таблица28[[#This Row],[Site]]="Site1",VLOOKUP(Таблица28[[#This Row],[VLAN]],Dictionary!$D$2:$F$13,2,FALSE),VLOOKUP(Таблица28[[#This Row],[VLAN]],Dictionary!$D$2:$F$13,3,FALSE))</f>
        <v>202</v>
      </c>
      <c r="F83" s="3" t="s">
        <v>385</v>
      </c>
      <c r="G83" s="91" t="s">
        <v>1026</v>
      </c>
    </row>
    <row r="84" spans="1:7" x14ac:dyDescent="0.25">
      <c r="A84" s="96" t="s">
        <v>1722</v>
      </c>
      <c r="B84" s="74" t="s">
        <v>1754</v>
      </c>
      <c r="C84" s="74" t="s">
        <v>11</v>
      </c>
      <c r="D84" s="74" t="s">
        <v>2484</v>
      </c>
      <c r="E84" s="75">
        <f>IF(Таблица28[[#This Row],[Site]]="Site1",VLOOKUP(Таблица28[[#This Row],[VLAN]],Dictionary!$D$2:$F$13,2,FALSE),VLOOKUP(Таблица28[[#This Row],[VLAN]],Dictionary!$D$2:$F$13,3,FALSE))</f>
        <v>202</v>
      </c>
      <c r="F84" s="74" t="s">
        <v>1130</v>
      </c>
      <c r="G84" s="97" t="s">
        <v>1026</v>
      </c>
    </row>
    <row r="85" spans="1:7" x14ac:dyDescent="0.25">
      <c r="A85" s="165" t="s">
        <v>1720</v>
      </c>
      <c r="B85" s="166" t="s">
        <v>1752</v>
      </c>
      <c r="C85" s="166" t="s">
        <v>11</v>
      </c>
      <c r="D85" s="166" t="s">
        <v>2484</v>
      </c>
      <c r="E85" s="166">
        <f>IF(Таблица28[[#This Row],[Site]]="Site1",VLOOKUP(Таблица28[[#This Row],[VLAN]],Dictionary!$D$2:$F$13,2,FALSE),VLOOKUP(Таблица28[[#This Row],[VLAN]],Dictionary!$D$2:$F$13,3,FALSE))</f>
        <v>202</v>
      </c>
      <c r="F85" s="166" t="s">
        <v>2545</v>
      </c>
      <c r="G85" s="120" t="s">
        <v>1026</v>
      </c>
    </row>
    <row r="86" spans="1:7" x14ac:dyDescent="0.25">
      <c r="A86" s="94" t="s">
        <v>1719</v>
      </c>
      <c r="B86" s="73" t="s">
        <v>2546</v>
      </c>
      <c r="C86" s="73" t="s">
        <v>11</v>
      </c>
      <c r="D86" s="73" t="s">
        <v>2484</v>
      </c>
      <c r="E86" s="73">
        <f>IF(Таблица28[[#This Row],[Site]]="Site1",VLOOKUP(Таблица28[[#This Row],[VLAN]],Dictionary!$D$2:$F$13,2,FALSE),VLOOKUP(Таблица28[[#This Row],[VLAN]],Dictionary!$D$2:$F$13,3,FALSE))</f>
        <v>202</v>
      </c>
      <c r="F86" s="73" t="s">
        <v>2548</v>
      </c>
      <c r="G86" s="95" t="s">
        <v>1026</v>
      </c>
    </row>
    <row r="87" spans="1:7" x14ac:dyDescent="0.25">
      <c r="A87" s="96" t="s">
        <v>1719</v>
      </c>
      <c r="B87" s="74" t="s">
        <v>2547</v>
      </c>
      <c r="C87" s="74" t="s">
        <v>11</v>
      </c>
      <c r="D87" s="74" t="s">
        <v>2484</v>
      </c>
      <c r="E87" s="75">
        <f>IF(Таблица28[[#This Row],[Site]]="Site1",VLOOKUP(Таблица28[[#This Row],[VLAN]],Dictionary!$D$2:$F$13,2,FALSE),VLOOKUP(Таблица28[[#This Row],[VLAN]],Dictionary!$D$2:$F$13,3,FALSE))</f>
        <v>202</v>
      </c>
      <c r="F87" s="74" t="s">
        <v>2549</v>
      </c>
      <c r="G87" s="97" t="s">
        <v>1026</v>
      </c>
    </row>
    <row r="88" spans="1:7" ht="15.75" thickBot="1" x14ac:dyDescent="0.3">
      <c r="A88" s="218" t="s">
        <v>1721</v>
      </c>
      <c r="B88" s="219" t="s">
        <v>2659</v>
      </c>
      <c r="C88" s="219" t="s">
        <v>11</v>
      </c>
      <c r="D88" s="219" t="s">
        <v>2484</v>
      </c>
      <c r="E88" s="220">
        <f>IF(Таблица28[[#This Row],[Site]]="Site1",VLOOKUP(Таблица28[[#This Row],[VLAN]],Dictionary!$D$2:$F$13,2,FALSE),VLOOKUP(Таблица28[[#This Row],[VLAN]],Dictionary!$D$2:$F$13,3,FALSE))</f>
        <v>202</v>
      </c>
      <c r="F88" s="219" t="s">
        <v>2550</v>
      </c>
      <c r="G88" s="121" t="s">
        <v>1026</v>
      </c>
    </row>
    <row r="89" spans="1:7" x14ac:dyDescent="0.25">
      <c r="A89" s="109" t="s">
        <v>1699</v>
      </c>
      <c r="B89" s="110" t="s">
        <v>1723</v>
      </c>
      <c r="C89" s="110" t="s">
        <v>8</v>
      </c>
      <c r="D89" s="110" t="s">
        <v>8</v>
      </c>
      <c r="E89" s="110">
        <f>IF(Таблица28[[#This Row],[Site]]="Site1",VLOOKUP(Таблица28[[#This Row],[VLAN]],Dictionary!$D$2:$F$13,2,FALSE),VLOOKUP(Таблица28[[#This Row],[VLAN]],Dictionary!$D$2:$F$13,3,FALSE))</f>
        <v>111</v>
      </c>
      <c r="F89" s="110" t="s">
        <v>386</v>
      </c>
      <c r="G89" s="111" t="s">
        <v>1025</v>
      </c>
    </row>
    <row r="90" spans="1:7" x14ac:dyDescent="0.25">
      <c r="A90" s="109" t="s">
        <v>1700</v>
      </c>
      <c r="B90" s="110" t="s">
        <v>1724</v>
      </c>
      <c r="C90" s="110" t="s">
        <v>8</v>
      </c>
      <c r="D90" s="110" t="s">
        <v>8</v>
      </c>
      <c r="E90" s="110">
        <f>IF(Таблица28[[#This Row],[Site]]="Site1",VLOOKUP(Таблица28[[#This Row],[VLAN]],Dictionary!$D$2:$F$13,2,FALSE),VLOOKUP(Таблица28[[#This Row],[VLAN]],Dictionary!$D$2:$F$13,3,FALSE))</f>
        <v>111</v>
      </c>
      <c r="F90" s="110" t="s">
        <v>387</v>
      </c>
      <c r="G90" s="111" t="s">
        <v>1025</v>
      </c>
    </row>
    <row r="91" spans="1:7" x14ac:dyDescent="0.25">
      <c r="A91" s="109" t="s">
        <v>1701</v>
      </c>
      <c r="B91" s="110" t="s">
        <v>1725</v>
      </c>
      <c r="C91" s="110" t="s">
        <v>8</v>
      </c>
      <c r="D91" s="110" t="s">
        <v>8</v>
      </c>
      <c r="E91" s="110">
        <f>IF(Таблица28[[#This Row],[Site]]="Site1",VLOOKUP(Таблица28[[#This Row],[VLAN]],Dictionary!$D$2:$F$13,2,FALSE),VLOOKUP(Таблица28[[#This Row],[VLAN]],Dictionary!$D$2:$F$13,3,FALSE))</f>
        <v>111</v>
      </c>
      <c r="F91" s="110" t="s">
        <v>388</v>
      </c>
      <c r="G91" s="111" t="s">
        <v>1025</v>
      </c>
    </row>
    <row r="92" spans="1:7" x14ac:dyDescent="0.25">
      <c r="A92" s="109" t="s">
        <v>1702</v>
      </c>
      <c r="B92" s="110" t="s">
        <v>1726</v>
      </c>
      <c r="C92" s="110" t="s">
        <v>8</v>
      </c>
      <c r="D92" s="110" t="s">
        <v>8</v>
      </c>
      <c r="E92" s="110">
        <f>IF(Таблица28[[#This Row],[Site]]="Site1",VLOOKUP(Таблица28[[#This Row],[VLAN]],Dictionary!$D$2:$F$13,2,FALSE),VLOOKUP(Таблица28[[#This Row],[VLAN]],Dictionary!$D$2:$F$13,3,FALSE))</f>
        <v>111</v>
      </c>
      <c r="F92" s="110" t="s">
        <v>389</v>
      </c>
      <c r="G92" s="111" t="s">
        <v>1025</v>
      </c>
    </row>
    <row r="93" spans="1:7" x14ac:dyDescent="0.25">
      <c r="A93" s="109" t="s">
        <v>1703</v>
      </c>
      <c r="B93" s="110" t="s">
        <v>1727</v>
      </c>
      <c r="C93" s="110" t="s">
        <v>8</v>
      </c>
      <c r="D93" s="110" t="s">
        <v>8</v>
      </c>
      <c r="E93" s="110">
        <f>IF(Таблица28[[#This Row],[Site]]="Site1",VLOOKUP(Таблица28[[#This Row],[VLAN]],Dictionary!$D$2:$F$13,2,FALSE),VLOOKUP(Таблица28[[#This Row],[VLAN]],Dictionary!$D$2:$F$13,3,FALSE))</f>
        <v>111</v>
      </c>
      <c r="F93" s="110" t="s">
        <v>390</v>
      </c>
      <c r="G93" s="111" t="s">
        <v>1025</v>
      </c>
    </row>
    <row r="94" spans="1:7" x14ac:dyDescent="0.25">
      <c r="A94" s="109" t="s">
        <v>1704</v>
      </c>
      <c r="B94" s="110" t="s">
        <v>1728</v>
      </c>
      <c r="C94" s="110" t="s">
        <v>8</v>
      </c>
      <c r="D94" s="110" t="s">
        <v>8</v>
      </c>
      <c r="E94" s="110">
        <f>IF(Таблица28[[#This Row],[Site]]="Site1",VLOOKUP(Таблица28[[#This Row],[VLAN]],Dictionary!$D$2:$F$13,2,FALSE),VLOOKUP(Таблица28[[#This Row],[VLAN]],Dictionary!$D$2:$F$13,3,FALSE))</f>
        <v>111</v>
      </c>
      <c r="F94" s="110" t="s">
        <v>391</v>
      </c>
      <c r="G94" s="111" t="s">
        <v>1025</v>
      </c>
    </row>
    <row r="95" spans="1:7" x14ac:dyDescent="0.25">
      <c r="A95" s="109" t="s">
        <v>1705</v>
      </c>
      <c r="B95" s="110" t="s">
        <v>1729</v>
      </c>
      <c r="C95" s="110" t="s">
        <v>8</v>
      </c>
      <c r="D95" s="110" t="s">
        <v>8</v>
      </c>
      <c r="E95" s="110">
        <f>IF(Таблица28[[#This Row],[Site]]="Site1",VLOOKUP(Таблица28[[#This Row],[VLAN]],Dictionary!$D$2:$F$13,2,FALSE),VLOOKUP(Таблица28[[#This Row],[VLAN]],Dictionary!$D$2:$F$13,3,FALSE))</f>
        <v>111</v>
      </c>
      <c r="F95" s="110" t="s">
        <v>392</v>
      </c>
      <c r="G95" s="111" t="s">
        <v>1025</v>
      </c>
    </row>
    <row r="96" spans="1:7" x14ac:dyDescent="0.25">
      <c r="A96" s="109" t="s">
        <v>1706</v>
      </c>
      <c r="B96" s="110" t="s">
        <v>1730</v>
      </c>
      <c r="C96" s="110" t="s">
        <v>8</v>
      </c>
      <c r="D96" s="110" t="s">
        <v>8</v>
      </c>
      <c r="E96" s="110">
        <f>IF(Таблица28[[#This Row],[Site]]="Site1",VLOOKUP(Таблица28[[#This Row],[VLAN]],Dictionary!$D$2:$F$13,2,FALSE),VLOOKUP(Таблица28[[#This Row],[VLAN]],Dictionary!$D$2:$F$13,3,FALSE))</f>
        <v>111</v>
      </c>
      <c r="F96" s="110" t="s">
        <v>393</v>
      </c>
      <c r="G96" s="111" t="s">
        <v>1025</v>
      </c>
    </row>
    <row r="97" spans="1:7" x14ac:dyDescent="0.25">
      <c r="A97" s="89" t="s">
        <v>1707</v>
      </c>
      <c r="B97" s="3" t="s">
        <v>1731</v>
      </c>
      <c r="C97" s="3" t="s">
        <v>832</v>
      </c>
      <c r="D97" s="3" t="s">
        <v>8</v>
      </c>
      <c r="E97" s="3">
        <f>IF(Таблица28[[#This Row],[Site]]="Site1",VLOOKUP(Таблица28[[#This Row],[VLAN]],Dictionary!$D$2:$F$13,2,FALSE),VLOOKUP(Таблица28[[#This Row],[VLAN]],Dictionary!$D$2:$F$13,3,FALSE))</f>
        <v>111</v>
      </c>
      <c r="F97" s="3" t="s">
        <v>394</v>
      </c>
      <c r="G97" s="91" t="s">
        <v>1025</v>
      </c>
    </row>
    <row r="98" spans="1:7" x14ac:dyDescent="0.25">
      <c r="A98" s="89" t="s">
        <v>1708</v>
      </c>
      <c r="B98" s="3" t="s">
        <v>1732</v>
      </c>
      <c r="C98" s="3" t="s">
        <v>832</v>
      </c>
      <c r="D98" s="3" t="s">
        <v>8</v>
      </c>
      <c r="E98" s="3">
        <f>IF(Таблица28[[#This Row],[Site]]="Site1",VLOOKUP(Таблица28[[#This Row],[VLAN]],Dictionary!$D$2:$F$13,2,FALSE),VLOOKUP(Таблица28[[#This Row],[VLAN]],Dictionary!$D$2:$F$13,3,FALSE))</f>
        <v>111</v>
      </c>
      <c r="F98" s="3" t="s">
        <v>395</v>
      </c>
      <c r="G98" s="91" t="s">
        <v>1025</v>
      </c>
    </row>
    <row r="99" spans="1:7" x14ac:dyDescent="0.25">
      <c r="A99" s="96" t="s">
        <v>1709</v>
      </c>
      <c r="B99" s="74" t="s">
        <v>1733</v>
      </c>
      <c r="C99" s="74" t="s">
        <v>832</v>
      </c>
      <c r="D99" s="74" t="s">
        <v>8</v>
      </c>
      <c r="E99" s="74">
        <f>IF(Таблица28[[#This Row],[Site]]="Site1",VLOOKUP(Таблица28[[#This Row],[VLAN]],Dictionary!$D$2:$F$13,2,FALSE),VLOOKUP(Таблица28[[#This Row],[VLAN]],Dictionary!$D$2:$F$13,3,FALSE))</f>
        <v>111</v>
      </c>
      <c r="F99" s="74" t="s">
        <v>396</v>
      </c>
      <c r="G99" s="97" t="s">
        <v>1025</v>
      </c>
    </row>
    <row r="100" spans="1:7" x14ac:dyDescent="0.25">
      <c r="A100" s="109" t="s">
        <v>1711</v>
      </c>
      <c r="B100" s="110" t="s">
        <v>1739</v>
      </c>
      <c r="C100" s="110" t="s">
        <v>8</v>
      </c>
      <c r="D100" s="110" t="s">
        <v>8</v>
      </c>
      <c r="E100" s="110">
        <f>IF(Таблица28[[#This Row],[Site]]="Site1",VLOOKUP(Таблица28[[#This Row],[VLAN]],Dictionary!$D$2:$F$13,2,FALSE),VLOOKUP(Таблица28[[#This Row],[VLAN]],Dictionary!$D$2:$F$13,3,FALSE))</f>
        <v>211</v>
      </c>
      <c r="F100" s="110" t="s">
        <v>397</v>
      </c>
      <c r="G100" s="111" t="s">
        <v>1026</v>
      </c>
    </row>
    <row r="101" spans="1:7" x14ac:dyDescent="0.25">
      <c r="A101" s="109" t="s">
        <v>1712</v>
      </c>
      <c r="B101" s="110" t="s">
        <v>1740</v>
      </c>
      <c r="C101" s="110" t="s">
        <v>8</v>
      </c>
      <c r="D101" s="110" t="s">
        <v>8</v>
      </c>
      <c r="E101" s="110">
        <f>IF(Таблица28[[#This Row],[Site]]="Site1",VLOOKUP(Таблица28[[#This Row],[VLAN]],Dictionary!$D$2:$F$13,2,FALSE),VLOOKUP(Таблица28[[#This Row],[VLAN]],Dictionary!$D$2:$F$13,3,FALSE))</f>
        <v>211</v>
      </c>
      <c r="F101" s="110" t="s">
        <v>398</v>
      </c>
      <c r="G101" s="111" t="s">
        <v>1026</v>
      </c>
    </row>
    <row r="102" spans="1:7" x14ac:dyDescent="0.25">
      <c r="A102" s="109" t="s">
        <v>1713</v>
      </c>
      <c r="B102" s="110" t="s">
        <v>1741</v>
      </c>
      <c r="C102" s="110" t="s">
        <v>8</v>
      </c>
      <c r="D102" s="110" t="s">
        <v>8</v>
      </c>
      <c r="E102" s="110">
        <f>IF(Таблица28[[#This Row],[Site]]="Site1",VLOOKUP(Таблица28[[#This Row],[VLAN]],Dictionary!$D$2:$F$13,2,FALSE),VLOOKUP(Таблица28[[#This Row],[VLAN]],Dictionary!$D$2:$F$13,3,FALSE))</f>
        <v>211</v>
      </c>
      <c r="F102" s="110" t="s">
        <v>399</v>
      </c>
      <c r="G102" s="111" t="s">
        <v>1026</v>
      </c>
    </row>
    <row r="103" spans="1:7" x14ac:dyDescent="0.25">
      <c r="A103" s="109" t="s">
        <v>1714</v>
      </c>
      <c r="B103" s="110" t="s">
        <v>1742</v>
      </c>
      <c r="C103" s="110" t="s">
        <v>8</v>
      </c>
      <c r="D103" s="110" t="s">
        <v>8</v>
      </c>
      <c r="E103" s="110">
        <f>IF(Таблица28[[#This Row],[Site]]="Site1",VLOOKUP(Таблица28[[#This Row],[VLAN]],Dictionary!$D$2:$F$13,2,FALSE),VLOOKUP(Таблица28[[#This Row],[VLAN]],Dictionary!$D$2:$F$13,3,FALSE))</f>
        <v>211</v>
      </c>
      <c r="F103" s="110" t="s">
        <v>400</v>
      </c>
      <c r="G103" s="111" t="s">
        <v>1026</v>
      </c>
    </row>
    <row r="104" spans="1:7" x14ac:dyDescent="0.25">
      <c r="A104" s="109" t="s">
        <v>1715</v>
      </c>
      <c r="B104" s="110" t="s">
        <v>1743</v>
      </c>
      <c r="C104" s="110" t="s">
        <v>8</v>
      </c>
      <c r="D104" s="110" t="s">
        <v>8</v>
      </c>
      <c r="E104" s="110">
        <f>IF(Таблица28[[#This Row],[Site]]="Site1",VLOOKUP(Таблица28[[#This Row],[VLAN]],Dictionary!$D$2:$F$13,2,FALSE),VLOOKUP(Таблица28[[#This Row],[VLAN]],Dictionary!$D$2:$F$13,3,FALSE))</f>
        <v>211</v>
      </c>
      <c r="F104" s="110" t="s">
        <v>401</v>
      </c>
      <c r="G104" s="111" t="s">
        <v>1026</v>
      </c>
    </row>
    <row r="105" spans="1:7" x14ac:dyDescent="0.25">
      <c r="A105" s="109" t="s">
        <v>1716</v>
      </c>
      <c r="B105" s="110" t="s">
        <v>1744</v>
      </c>
      <c r="C105" s="110" t="s">
        <v>8</v>
      </c>
      <c r="D105" s="110" t="s">
        <v>8</v>
      </c>
      <c r="E105" s="110">
        <f>IF(Таблица28[[#This Row],[Site]]="Site1",VLOOKUP(Таблица28[[#This Row],[VLAN]],Dictionary!$D$2:$F$13,2,FALSE),VLOOKUP(Таблица28[[#This Row],[VLAN]],Dictionary!$D$2:$F$13,3,FALSE))</f>
        <v>211</v>
      </c>
      <c r="F105" s="110" t="s">
        <v>402</v>
      </c>
      <c r="G105" s="111" t="s">
        <v>1026</v>
      </c>
    </row>
    <row r="106" spans="1:7" x14ac:dyDescent="0.25">
      <c r="A106" s="109" t="s">
        <v>1717</v>
      </c>
      <c r="B106" s="110" t="s">
        <v>1745</v>
      </c>
      <c r="C106" s="110" t="s">
        <v>8</v>
      </c>
      <c r="D106" s="110" t="s">
        <v>8</v>
      </c>
      <c r="E106" s="110">
        <f>IF(Таблица28[[#This Row],[Site]]="Site1",VLOOKUP(Таблица28[[#This Row],[VLAN]],Dictionary!$D$2:$F$13,2,FALSE),VLOOKUP(Таблица28[[#This Row],[VLAN]],Dictionary!$D$2:$F$13,3,FALSE))</f>
        <v>211</v>
      </c>
      <c r="F106" s="110" t="s">
        <v>403</v>
      </c>
      <c r="G106" s="111" t="s">
        <v>1026</v>
      </c>
    </row>
    <row r="107" spans="1:7" x14ac:dyDescent="0.25">
      <c r="A107" s="109" t="s">
        <v>1718</v>
      </c>
      <c r="B107" s="110" t="s">
        <v>1746</v>
      </c>
      <c r="C107" s="110" t="s">
        <v>8</v>
      </c>
      <c r="D107" s="110" t="s">
        <v>8</v>
      </c>
      <c r="E107" s="110">
        <f>IF(Таблица28[[#This Row],[Site]]="Site1",VLOOKUP(Таблица28[[#This Row],[VLAN]],Dictionary!$D$2:$F$13,2,FALSE),VLOOKUP(Таблица28[[#This Row],[VLAN]],Dictionary!$D$2:$F$13,3,FALSE))</f>
        <v>211</v>
      </c>
      <c r="F107" s="110" t="s">
        <v>404</v>
      </c>
      <c r="G107" s="111" t="s">
        <v>1026</v>
      </c>
    </row>
    <row r="108" spans="1:7" x14ac:dyDescent="0.25">
      <c r="A108" s="89" t="s">
        <v>1719</v>
      </c>
      <c r="B108" s="3" t="s">
        <v>1747</v>
      </c>
      <c r="C108" s="3" t="s">
        <v>832</v>
      </c>
      <c r="D108" s="3" t="s">
        <v>8</v>
      </c>
      <c r="E108" s="3">
        <f>IF(Таблица28[[#This Row],[Site]]="Site1",VLOOKUP(Таблица28[[#This Row],[VLAN]],Dictionary!$D$2:$F$13,2,FALSE),VLOOKUP(Таблица28[[#This Row],[VLAN]],Dictionary!$D$2:$F$13,3,FALSE))</f>
        <v>211</v>
      </c>
      <c r="F108" s="3" t="s">
        <v>405</v>
      </c>
      <c r="G108" s="91" t="s">
        <v>1026</v>
      </c>
    </row>
    <row r="109" spans="1:7" x14ac:dyDescent="0.25">
      <c r="A109" s="89" t="s">
        <v>1720</v>
      </c>
      <c r="B109" s="3" t="s">
        <v>1748</v>
      </c>
      <c r="C109" s="3" t="s">
        <v>832</v>
      </c>
      <c r="D109" s="3" t="s">
        <v>8</v>
      </c>
      <c r="E109" s="3">
        <f>IF(Таблица28[[#This Row],[Site]]="Site1",VLOOKUP(Таблица28[[#This Row],[VLAN]],Dictionary!$D$2:$F$13,2,FALSE),VLOOKUP(Таблица28[[#This Row],[VLAN]],Dictionary!$D$2:$F$13,3,FALSE))</f>
        <v>211</v>
      </c>
      <c r="F109" s="3" t="s">
        <v>406</v>
      </c>
      <c r="G109" s="91" t="s">
        <v>1026</v>
      </c>
    </row>
    <row r="110" spans="1:7" ht="15.75" thickBot="1" x14ac:dyDescent="0.3">
      <c r="A110" s="90" t="s">
        <v>1721</v>
      </c>
      <c r="B110" s="116" t="s">
        <v>1749</v>
      </c>
      <c r="C110" s="116" t="s">
        <v>832</v>
      </c>
      <c r="D110" s="116" t="s">
        <v>8</v>
      </c>
      <c r="E110" s="116">
        <f>IF(Таблица28[[#This Row],[Site]]="Site1",VLOOKUP(Таблица28[[#This Row],[VLAN]],Dictionary!$D$2:$F$13,2,FALSE),VLOOKUP(Таблица28[[#This Row],[VLAN]],Dictionary!$D$2:$F$13,3,FALSE))</f>
        <v>211</v>
      </c>
      <c r="F110" s="116" t="s">
        <v>407</v>
      </c>
      <c r="G110" s="217" t="s">
        <v>1026</v>
      </c>
    </row>
    <row r="111" spans="1:7" x14ac:dyDescent="0.25">
      <c r="A111" s="89"/>
      <c r="B111" s="3" t="s">
        <v>1131</v>
      </c>
      <c r="C111" s="3" t="s">
        <v>4</v>
      </c>
      <c r="D111" s="3" t="s">
        <v>4</v>
      </c>
      <c r="E111" s="3" t="e">
        <f>IF(Таблица28[[#This Row],[Site]]="Site1",VLOOKUP(Таблица28[[#This Row],[VLAN]],Dictionary!$D$2:$F$13,2,FALSE),VLOOKUP(Таблица28[[#This Row],[VLAN]],Dictionary!$D$2:$F$13,3,FALSE))</f>
        <v>#N/A</v>
      </c>
      <c r="F111" s="3" t="s">
        <v>2551</v>
      </c>
      <c r="G111" s="91" t="s">
        <v>1025</v>
      </c>
    </row>
    <row r="112" spans="1:7" x14ac:dyDescent="0.25">
      <c r="A112" s="89" t="s">
        <v>1710</v>
      </c>
      <c r="B112" s="3" t="s">
        <v>1734</v>
      </c>
      <c r="C112" s="3" t="s">
        <v>4</v>
      </c>
      <c r="D112" s="3" t="s">
        <v>4</v>
      </c>
      <c r="E112" s="3" t="e">
        <f>IF(Таблица28[[#This Row],[Site]]="Site1",VLOOKUP(Таблица28[[#This Row],[VLAN]],Dictionary!$D$2:$F$13,2,FALSE),VLOOKUP(Таблица28[[#This Row],[VLAN]],Dictionary!$D$2:$F$13,3,FALSE))</f>
        <v>#N/A</v>
      </c>
      <c r="F112" s="3" t="s">
        <v>2552</v>
      </c>
      <c r="G112" s="91" t="s">
        <v>1025</v>
      </c>
    </row>
    <row r="113" spans="1:7" x14ac:dyDescent="0.25">
      <c r="A113" s="89" t="s">
        <v>1722</v>
      </c>
      <c r="B113" s="3" t="s">
        <v>1750</v>
      </c>
      <c r="C113" s="3" t="s">
        <v>4</v>
      </c>
      <c r="D113" s="3" t="s">
        <v>4</v>
      </c>
      <c r="E113" s="3" t="e">
        <f>IF(Таблица28[[#This Row],[Site]]="Site1",VLOOKUP(Таблица28[[#This Row],[VLAN]],Dictionary!$D$2:$F$13,2,FALSE),VLOOKUP(Таблица28[[#This Row],[VLAN]],Dictionary!$D$2:$F$13,3,FALSE))</f>
        <v>#N/A</v>
      </c>
      <c r="F113" s="3" t="s">
        <v>2553</v>
      </c>
      <c r="G113" s="91" t="s">
        <v>1026</v>
      </c>
    </row>
    <row r="114" spans="1:7" x14ac:dyDescent="0.25">
      <c r="A114" s="89"/>
      <c r="B114" s="3" t="s">
        <v>1132</v>
      </c>
      <c r="C114" s="3" t="s">
        <v>4</v>
      </c>
      <c r="D114" s="3" t="s">
        <v>4</v>
      </c>
      <c r="E114" s="3" t="e">
        <f>IF(Таблица28[[#This Row],[Site]]="Site1",VLOOKUP(Таблица28[[#This Row],[VLAN]],Dictionary!$D$2:$F$13,2,FALSE),VLOOKUP(Таблица28[[#This Row],[VLAN]],Dictionary!$D$2:$F$13,3,FALSE))</f>
        <v>#N/A</v>
      </c>
      <c r="F114" s="3" t="s">
        <v>2554</v>
      </c>
      <c r="G114" s="91" t="s">
        <v>1026</v>
      </c>
    </row>
    <row r="115" spans="1:7" x14ac:dyDescent="0.25">
      <c r="A115" s="89" t="s">
        <v>1710</v>
      </c>
      <c r="B115" s="3" t="s">
        <v>1735</v>
      </c>
      <c r="C115" s="3" t="s">
        <v>4</v>
      </c>
      <c r="D115" s="3" t="s">
        <v>4</v>
      </c>
      <c r="E115" s="3" t="e">
        <f>IF(Таблица28[[#This Row],[Site]]="Site1",VLOOKUP(Таблица28[[#This Row],[VLAN]],Dictionary!$D$2:$F$13,2,FALSE),VLOOKUP(Таблица28[[#This Row],[VLAN]],Dictionary!$D$2:$F$13,3,FALSE))</f>
        <v>#N/A</v>
      </c>
      <c r="F115" s="3" t="s">
        <v>2555</v>
      </c>
      <c r="G115" s="91" t="s">
        <v>1025</v>
      </c>
    </row>
    <row r="116" spans="1:7" x14ac:dyDescent="0.25">
      <c r="A116" s="89" t="s">
        <v>1722</v>
      </c>
      <c r="B116" s="3" t="s">
        <v>1751</v>
      </c>
      <c r="C116" s="3" t="s">
        <v>4</v>
      </c>
      <c r="D116" s="3" t="s">
        <v>4</v>
      </c>
      <c r="E116" s="3" t="e">
        <f>IF(Таблица28[[#This Row],[Site]]="Site1",VLOOKUP(Таблица28[[#This Row],[VLAN]],Dictionary!$D$2:$F$13,2,FALSE),VLOOKUP(Таблица28[[#This Row],[VLAN]],Dictionary!$D$2:$F$13,3,FALSE))</f>
        <v>#N/A</v>
      </c>
      <c r="F116" s="3" t="s">
        <v>2556</v>
      </c>
      <c r="G116" s="91" t="s">
        <v>1026</v>
      </c>
    </row>
    <row r="117" spans="1:7" x14ac:dyDescent="0.25">
      <c r="A117" s="89"/>
      <c r="B117" s="3" t="s">
        <v>1426</v>
      </c>
      <c r="C117" s="3" t="s">
        <v>4</v>
      </c>
      <c r="D117" s="3" t="s">
        <v>4</v>
      </c>
      <c r="E117" s="3" t="e">
        <f>IF(Таблица28[[#This Row],[Site]]="Site1",VLOOKUP(Таблица28[[#This Row],[VLAN]],Dictionary!$D$2:$F$13,2,FALSE),VLOOKUP(Таблица28[[#This Row],[VLAN]],Dictionary!$D$2:$F$13,3,FALSE))</f>
        <v>#N/A</v>
      </c>
      <c r="F117" s="3" t="s">
        <v>2557</v>
      </c>
      <c r="G117" s="91" t="s">
        <v>1025</v>
      </c>
    </row>
    <row r="118" spans="1:7" x14ac:dyDescent="0.25">
      <c r="A118" s="89" t="s">
        <v>1710</v>
      </c>
      <c r="B118" s="3" t="s">
        <v>1736</v>
      </c>
      <c r="C118" s="3" t="s">
        <v>4</v>
      </c>
      <c r="D118" s="3" t="s">
        <v>4</v>
      </c>
      <c r="E118" s="3" t="e">
        <f>IF(Таблица28[[#This Row],[Site]]="Site1",VLOOKUP(Таблица28[[#This Row],[VLAN]],Dictionary!$D$2:$F$13,2,FALSE),VLOOKUP(Таблица28[[#This Row],[VLAN]],Dictionary!$D$2:$F$13,3,FALSE))</f>
        <v>#N/A</v>
      </c>
      <c r="F118" s="3" t="s">
        <v>2558</v>
      </c>
      <c r="G118" s="91" t="s">
        <v>1025</v>
      </c>
    </row>
    <row r="119" spans="1:7" x14ac:dyDescent="0.25">
      <c r="A119" s="89" t="s">
        <v>1722</v>
      </c>
      <c r="B119" s="3" t="s">
        <v>1753</v>
      </c>
      <c r="C119" s="3" t="s">
        <v>4</v>
      </c>
      <c r="D119" s="3" t="s">
        <v>4</v>
      </c>
      <c r="E119" s="3" t="e">
        <f>IF(Таблица28[[#This Row],[Site]]="Site1",VLOOKUP(Таблица28[[#This Row],[VLAN]],Dictionary!$D$2:$F$13,2,FALSE),VLOOKUP(Таблица28[[#This Row],[VLAN]],Dictionary!$D$2:$F$13,3,FALSE))</f>
        <v>#N/A</v>
      </c>
      <c r="F119" s="3" t="s">
        <v>2559</v>
      </c>
      <c r="G119" s="91" t="s">
        <v>1026</v>
      </c>
    </row>
    <row r="120" spans="1:7" x14ac:dyDescent="0.25">
      <c r="A120" s="89"/>
      <c r="B120" s="3" t="s">
        <v>1427</v>
      </c>
      <c r="C120" s="3" t="s">
        <v>4</v>
      </c>
      <c r="D120" s="3" t="s">
        <v>4</v>
      </c>
      <c r="E120" s="3" t="e">
        <f>IF(Таблица28[[#This Row],[Site]]="Site1",VLOOKUP(Таблица28[[#This Row],[VLAN]],Dictionary!$D$2:$F$13,2,FALSE),VLOOKUP(Таблица28[[#This Row],[VLAN]],Dictionary!$D$2:$F$13,3,FALSE))</f>
        <v>#N/A</v>
      </c>
      <c r="F120" s="3" t="s">
        <v>2560</v>
      </c>
      <c r="G120" s="91" t="s">
        <v>1026</v>
      </c>
    </row>
    <row r="121" spans="1:7" x14ac:dyDescent="0.25">
      <c r="A121" s="89" t="s">
        <v>1710</v>
      </c>
      <c r="B121" s="3" t="s">
        <v>1737</v>
      </c>
      <c r="C121" s="3" t="s">
        <v>4</v>
      </c>
      <c r="D121" s="3" t="s">
        <v>4</v>
      </c>
      <c r="E121" s="3" t="e">
        <f>IF(Таблица28[[#This Row],[Site]]="Site1",VLOOKUP(Таблица28[[#This Row],[VLAN]],Dictionary!$D$2:$F$13,2,FALSE),VLOOKUP(Таблица28[[#This Row],[VLAN]],Dictionary!$D$2:$F$13,3,FALSE))</f>
        <v>#N/A</v>
      </c>
      <c r="F121" s="3" t="s">
        <v>2561</v>
      </c>
      <c r="G121" s="91" t="s">
        <v>1025</v>
      </c>
    </row>
    <row r="122" spans="1:7" ht="15.75" thickBot="1" x14ac:dyDescent="0.3">
      <c r="A122" s="90" t="s">
        <v>1722</v>
      </c>
      <c r="B122" s="116" t="s">
        <v>1754</v>
      </c>
      <c r="C122" s="116" t="s">
        <v>4</v>
      </c>
      <c r="D122" s="116" t="s">
        <v>4</v>
      </c>
      <c r="E122" s="116" t="e">
        <f>IF(Таблица28[[#This Row],[Site]]="Site1",VLOOKUP(Таблица28[[#This Row],[VLAN]],Dictionary!$D$2:$F$13,2,FALSE),VLOOKUP(Таблица28[[#This Row],[VLAN]],Dictionary!$D$2:$F$13,3,FALSE))</f>
        <v>#N/A</v>
      </c>
      <c r="F122" s="116" t="s">
        <v>2562</v>
      </c>
      <c r="G122" s="217" t="s">
        <v>1026</v>
      </c>
    </row>
    <row r="123" spans="1:7" x14ac:dyDescent="0.25">
      <c r="A123" s="89"/>
      <c r="B123" s="3" t="s">
        <v>1131</v>
      </c>
      <c r="C123" s="3" t="s">
        <v>5</v>
      </c>
      <c r="D123" s="3" t="s">
        <v>5</v>
      </c>
      <c r="E123" s="3" t="e">
        <f>IF(Таблица28[[#This Row],[Site]]="Site1",VLOOKUP(Таблица28[[#This Row],[VLAN]],Dictionary!$D$2:$F$13,2,FALSE),VLOOKUP(Таблица28[[#This Row],[VLAN]],Dictionary!$D$2:$F$13,3,FALSE))</f>
        <v>#N/A</v>
      </c>
      <c r="F123" s="3" t="s">
        <v>2563</v>
      </c>
      <c r="G123" s="91" t="s">
        <v>1025</v>
      </c>
    </row>
    <row r="124" spans="1:7" x14ac:dyDescent="0.25">
      <c r="A124" s="89" t="s">
        <v>1710</v>
      </c>
      <c r="B124" s="3" t="s">
        <v>1734</v>
      </c>
      <c r="C124" s="3" t="s">
        <v>5</v>
      </c>
      <c r="D124" s="3" t="s">
        <v>5</v>
      </c>
      <c r="E124" s="3" t="e">
        <f>IF(Таблица28[[#This Row],[Site]]="Site1",VLOOKUP(Таблица28[[#This Row],[VLAN]],Dictionary!$D$2:$F$13,2,FALSE),VLOOKUP(Таблица28[[#This Row],[VLAN]],Dictionary!$D$2:$F$13,3,FALSE))</f>
        <v>#N/A</v>
      </c>
      <c r="F124" s="3" t="s">
        <v>2564</v>
      </c>
      <c r="G124" s="91" t="s">
        <v>1025</v>
      </c>
    </row>
    <row r="125" spans="1:7" x14ac:dyDescent="0.25">
      <c r="A125" s="89" t="s">
        <v>1722</v>
      </c>
      <c r="B125" s="3" t="s">
        <v>1750</v>
      </c>
      <c r="C125" s="3" t="s">
        <v>5</v>
      </c>
      <c r="D125" s="3" t="s">
        <v>5</v>
      </c>
      <c r="E125" s="3" t="e">
        <f>IF(Таблица28[[#This Row],[Site]]="Site1",VLOOKUP(Таблица28[[#This Row],[VLAN]],Dictionary!$D$2:$F$13,2,FALSE),VLOOKUP(Таблица28[[#This Row],[VLAN]],Dictionary!$D$2:$F$13,3,FALSE))</f>
        <v>#N/A</v>
      </c>
      <c r="F125" s="3" t="s">
        <v>2565</v>
      </c>
      <c r="G125" s="91" t="s">
        <v>1026</v>
      </c>
    </row>
    <row r="126" spans="1:7" x14ac:dyDescent="0.25">
      <c r="A126" s="89"/>
      <c r="B126" s="3" t="s">
        <v>1132</v>
      </c>
      <c r="C126" s="3" t="s">
        <v>5</v>
      </c>
      <c r="D126" s="3" t="s">
        <v>5</v>
      </c>
      <c r="E126" s="3" t="e">
        <f>IF(Таблица28[[#This Row],[Site]]="Site1",VLOOKUP(Таблица28[[#This Row],[VLAN]],Dictionary!$D$2:$F$13,2,FALSE),VLOOKUP(Таблица28[[#This Row],[VLAN]],Dictionary!$D$2:$F$13,3,FALSE))</f>
        <v>#N/A</v>
      </c>
      <c r="F126" s="3" t="s">
        <v>2566</v>
      </c>
      <c r="G126" s="91" t="s">
        <v>1026</v>
      </c>
    </row>
    <row r="127" spans="1:7" x14ac:dyDescent="0.25">
      <c r="A127" s="89" t="s">
        <v>1710</v>
      </c>
      <c r="B127" s="3" t="s">
        <v>1735</v>
      </c>
      <c r="C127" s="3" t="s">
        <v>5</v>
      </c>
      <c r="D127" s="3" t="s">
        <v>5</v>
      </c>
      <c r="E127" s="3" t="e">
        <f>IF(Таблица28[[#This Row],[Site]]="Site1",VLOOKUP(Таблица28[[#This Row],[VLAN]],Dictionary!$D$2:$F$13,2,FALSE),VLOOKUP(Таблица28[[#This Row],[VLAN]],Dictionary!$D$2:$F$13,3,FALSE))</f>
        <v>#N/A</v>
      </c>
      <c r="F127" s="3" t="s">
        <v>2567</v>
      </c>
      <c r="G127" s="91" t="s">
        <v>1025</v>
      </c>
    </row>
    <row r="128" spans="1:7" x14ac:dyDescent="0.25">
      <c r="A128" s="89" t="s">
        <v>1722</v>
      </c>
      <c r="B128" s="3" t="s">
        <v>1751</v>
      </c>
      <c r="C128" s="3" t="s">
        <v>5</v>
      </c>
      <c r="D128" s="3" t="s">
        <v>5</v>
      </c>
      <c r="E128" s="3" t="e">
        <f>IF(Таблица28[[#This Row],[Site]]="Site1",VLOOKUP(Таблица28[[#This Row],[VLAN]],Dictionary!$D$2:$F$13,2,FALSE),VLOOKUP(Таблица28[[#This Row],[VLAN]],Dictionary!$D$2:$F$13,3,FALSE))</f>
        <v>#N/A</v>
      </c>
      <c r="F128" s="3" t="s">
        <v>2568</v>
      </c>
      <c r="G128" s="91" t="s">
        <v>1026</v>
      </c>
    </row>
    <row r="129" spans="1:7" x14ac:dyDescent="0.25">
      <c r="A129" s="89"/>
      <c r="B129" s="3" t="s">
        <v>1426</v>
      </c>
      <c r="C129" s="3" t="s">
        <v>5</v>
      </c>
      <c r="D129" s="3" t="s">
        <v>5</v>
      </c>
      <c r="E129" s="3" t="e">
        <f>IF(Таблица28[[#This Row],[Site]]="Site1",VLOOKUP(Таблица28[[#This Row],[VLAN]],Dictionary!$D$2:$F$13,2,FALSE),VLOOKUP(Таблица28[[#This Row],[VLAN]],Dictionary!$D$2:$F$13,3,FALSE))</f>
        <v>#N/A</v>
      </c>
      <c r="F129" s="3" t="s">
        <v>2569</v>
      </c>
      <c r="G129" s="91" t="s">
        <v>1025</v>
      </c>
    </row>
    <row r="130" spans="1:7" x14ac:dyDescent="0.25">
      <c r="A130" s="89" t="s">
        <v>1710</v>
      </c>
      <c r="B130" s="3" t="s">
        <v>1736</v>
      </c>
      <c r="C130" s="3" t="s">
        <v>5</v>
      </c>
      <c r="D130" s="3" t="s">
        <v>5</v>
      </c>
      <c r="E130" s="3" t="e">
        <f>IF(Таблица28[[#This Row],[Site]]="Site1",VLOOKUP(Таблица28[[#This Row],[VLAN]],Dictionary!$D$2:$F$13,2,FALSE),VLOOKUP(Таблица28[[#This Row],[VLAN]],Dictionary!$D$2:$F$13,3,FALSE))</f>
        <v>#N/A</v>
      </c>
      <c r="F130" s="3" t="s">
        <v>2570</v>
      </c>
      <c r="G130" s="91" t="s">
        <v>1025</v>
      </c>
    </row>
    <row r="131" spans="1:7" x14ac:dyDescent="0.25">
      <c r="A131" s="89" t="s">
        <v>1722</v>
      </c>
      <c r="B131" s="3" t="s">
        <v>1753</v>
      </c>
      <c r="C131" s="3" t="s">
        <v>5</v>
      </c>
      <c r="D131" s="3" t="s">
        <v>5</v>
      </c>
      <c r="E131" s="3" t="e">
        <f>IF(Таблица28[[#This Row],[Site]]="Site1",VLOOKUP(Таблица28[[#This Row],[VLAN]],Dictionary!$D$2:$F$13,2,FALSE),VLOOKUP(Таблица28[[#This Row],[VLAN]],Dictionary!$D$2:$F$13,3,FALSE))</f>
        <v>#N/A</v>
      </c>
      <c r="F131" s="3" t="s">
        <v>2571</v>
      </c>
      <c r="G131" s="91" t="s">
        <v>1026</v>
      </c>
    </row>
    <row r="132" spans="1:7" x14ac:dyDescent="0.25">
      <c r="A132" s="89"/>
      <c r="B132" s="3" t="s">
        <v>1427</v>
      </c>
      <c r="C132" s="3" t="s">
        <v>5</v>
      </c>
      <c r="D132" s="3" t="s">
        <v>5</v>
      </c>
      <c r="E132" s="3" t="e">
        <f>IF(Таблица28[[#This Row],[Site]]="Site1",VLOOKUP(Таблица28[[#This Row],[VLAN]],Dictionary!$D$2:$F$13,2,FALSE),VLOOKUP(Таблица28[[#This Row],[VLAN]],Dictionary!$D$2:$F$13,3,FALSE))</f>
        <v>#N/A</v>
      </c>
      <c r="F132" s="3" t="s">
        <v>2572</v>
      </c>
      <c r="G132" s="91" t="s">
        <v>1026</v>
      </c>
    </row>
    <row r="133" spans="1:7" x14ac:dyDescent="0.25">
      <c r="A133" s="89" t="s">
        <v>1710</v>
      </c>
      <c r="B133" s="3" t="s">
        <v>1737</v>
      </c>
      <c r="C133" s="3" t="s">
        <v>5</v>
      </c>
      <c r="D133" s="3" t="s">
        <v>5</v>
      </c>
      <c r="E133" s="3" t="e">
        <f>IF(Таблица28[[#This Row],[Site]]="Site1",VLOOKUP(Таблица28[[#This Row],[VLAN]],Dictionary!$D$2:$F$13,2,FALSE),VLOOKUP(Таблица28[[#This Row],[VLAN]],Dictionary!$D$2:$F$13,3,FALSE))</f>
        <v>#N/A</v>
      </c>
      <c r="F133" s="3" t="s">
        <v>2573</v>
      </c>
      <c r="G133" s="91" t="s">
        <v>1025</v>
      </c>
    </row>
    <row r="134" spans="1:7" ht="15.75" thickBot="1" x14ac:dyDescent="0.3">
      <c r="A134" s="90" t="s">
        <v>1722</v>
      </c>
      <c r="B134" s="116" t="s">
        <v>1754</v>
      </c>
      <c r="C134" s="116" t="s">
        <v>5</v>
      </c>
      <c r="D134" s="116" t="s">
        <v>5</v>
      </c>
      <c r="E134" s="116" t="e">
        <f>IF(Таблица28[[#This Row],[Site]]="Site1",VLOOKUP(Таблица28[[#This Row],[VLAN]],Dictionary!$D$2:$F$13,2,FALSE),VLOOKUP(Таблица28[[#This Row],[VLAN]],Dictionary!$D$2:$F$13,3,FALSE))</f>
        <v>#N/A</v>
      </c>
      <c r="F134" s="116" t="s">
        <v>2574</v>
      </c>
      <c r="G134" s="217" t="s">
        <v>1026</v>
      </c>
    </row>
    <row r="135" spans="1:7" x14ac:dyDescent="0.25">
      <c r="A135" s="89"/>
      <c r="B135" s="3" t="s">
        <v>1131</v>
      </c>
      <c r="C135" s="3" t="s">
        <v>6</v>
      </c>
      <c r="D135" s="3" t="s">
        <v>6</v>
      </c>
      <c r="E135" s="3">
        <f>IF(Таблица28[[#This Row],[Site]]="Site1",VLOOKUP(Таблица28[[#This Row],[VLAN]],Dictionary!$D$2:$F$13,2,FALSE),VLOOKUP(Таблица28[[#This Row],[VLAN]],Dictionary!$D$2:$F$13,3,FALSE))</f>
        <v>23</v>
      </c>
      <c r="F135" s="3" t="s">
        <v>2575</v>
      </c>
      <c r="G135" s="91" t="s">
        <v>1025</v>
      </c>
    </row>
    <row r="136" spans="1:7" x14ac:dyDescent="0.25">
      <c r="A136" s="89" t="s">
        <v>1710</v>
      </c>
      <c r="B136" s="3" t="s">
        <v>1734</v>
      </c>
      <c r="C136" s="3" t="s">
        <v>6</v>
      </c>
      <c r="D136" s="3" t="s">
        <v>6</v>
      </c>
      <c r="E136" s="3">
        <f>IF(Таблица28[[#This Row],[Site]]="Site1",VLOOKUP(Таблица28[[#This Row],[VLAN]],Dictionary!$D$2:$F$13,2,FALSE),VLOOKUP(Таблица28[[#This Row],[VLAN]],Dictionary!$D$2:$F$13,3,FALSE))</f>
        <v>23</v>
      </c>
      <c r="F136" s="3" t="s">
        <v>2576</v>
      </c>
      <c r="G136" s="91" t="s">
        <v>1025</v>
      </c>
    </row>
    <row r="137" spans="1:7" x14ac:dyDescent="0.25">
      <c r="A137" s="89" t="s">
        <v>1722</v>
      </c>
      <c r="B137" s="3" t="s">
        <v>1750</v>
      </c>
      <c r="C137" s="3" t="s">
        <v>6</v>
      </c>
      <c r="D137" s="3" t="s">
        <v>6</v>
      </c>
      <c r="E137" s="3">
        <f>IF(Таблица28[[#This Row],[Site]]="Site1",VLOOKUP(Таблица28[[#This Row],[VLAN]],Dictionary!$D$2:$F$13,2,FALSE),VLOOKUP(Таблица28[[#This Row],[VLAN]],Dictionary!$D$2:$F$13,3,FALSE))</f>
        <v>23</v>
      </c>
      <c r="F137" s="3" t="s">
        <v>2577</v>
      </c>
      <c r="G137" s="91" t="s">
        <v>1026</v>
      </c>
    </row>
    <row r="138" spans="1:7" x14ac:dyDescent="0.25">
      <c r="A138" s="89"/>
      <c r="B138" s="3" t="s">
        <v>1132</v>
      </c>
      <c r="C138" s="3" t="s">
        <v>6</v>
      </c>
      <c r="D138" s="3" t="s">
        <v>6</v>
      </c>
      <c r="E138" s="3">
        <f>IF(Таблица28[[#This Row],[Site]]="Site1",VLOOKUP(Таблица28[[#This Row],[VLAN]],Dictionary!$D$2:$F$13,2,FALSE),VLOOKUP(Таблица28[[#This Row],[VLAN]],Dictionary!$D$2:$F$13,3,FALSE))</f>
        <v>23</v>
      </c>
      <c r="F138" s="3" t="s">
        <v>2578</v>
      </c>
      <c r="G138" s="91" t="s">
        <v>1026</v>
      </c>
    </row>
    <row r="139" spans="1:7" x14ac:dyDescent="0.25">
      <c r="A139" s="89" t="s">
        <v>1710</v>
      </c>
      <c r="B139" s="3" t="s">
        <v>1735</v>
      </c>
      <c r="C139" s="3" t="s">
        <v>6</v>
      </c>
      <c r="D139" s="3" t="s">
        <v>6</v>
      </c>
      <c r="E139" s="3">
        <f>IF(Таблица28[[#This Row],[Site]]="Site1",VLOOKUP(Таблица28[[#This Row],[VLAN]],Dictionary!$D$2:$F$13,2,FALSE),VLOOKUP(Таблица28[[#This Row],[VLAN]],Dictionary!$D$2:$F$13,3,FALSE))</f>
        <v>23</v>
      </c>
      <c r="F139" s="3" t="s">
        <v>2579</v>
      </c>
      <c r="G139" s="91" t="s">
        <v>1025</v>
      </c>
    </row>
    <row r="140" spans="1:7" x14ac:dyDescent="0.25">
      <c r="A140" s="89" t="s">
        <v>1722</v>
      </c>
      <c r="B140" s="3" t="s">
        <v>1751</v>
      </c>
      <c r="C140" s="3" t="s">
        <v>6</v>
      </c>
      <c r="D140" s="3" t="s">
        <v>6</v>
      </c>
      <c r="E140" s="3">
        <f>IF(Таблица28[[#This Row],[Site]]="Site1",VLOOKUP(Таблица28[[#This Row],[VLAN]],Dictionary!$D$2:$F$13,2,FALSE),VLOOKUP(Таблица28[[#This Row],[VLAN]],Dictionary!$D$2:$F$13,3,FALSE))</f>
        <v>23</v>
      </c>
      <c r="F140" s="3" t="s">
        <v>2580</v>
      </c>
      <c r="G140" s="91" t="s">
        <v>1026</v>
      </c>
    </row>
    <row r="141" spans="1:7" x14ac:dyDescent="0.25">
      <c r="A141" s="89"/>
      <c r="B141" s="3" t="s">
        <v>1426</v>
      </c>
      <c r="C141" s="3" t="s">
        <v>6</v>
      </c>
      <c r="D141" s="3" t="s">
        <v>6</v>
      </c>
      <c r="E141" s="3">
        <f>IF(Таблица28[[#This Row],[Site]]="Site1",VLOOKUP(Таблица28[[#This Row],[VLAN]],Dictionary!$D$2:$F$13,2,FALSE),VLOOKUP(Таблица28[[#This Row],[VLAN]],Dictionary!$D$2:$F$13,3,FALSE))</f>
        <v>23</v>
      </c>
      <c r="F141" s="3" t="s">
        <v>2581</v>
      </c>
      <c r="G141" s="91" t="s">
        <v>1025</v>
      </c>
    </row>
    <row r="142" spans="1:7" x14ac:dyDescent="0.25">
      <c r="A142" s="89" t="s">
        <v>1710</v>
      </c>
      <c r="B142" s="3" t="s">
        <v>1736</v>
      </c>
      <c r="C142" s="3" t="s">
        <v>6</v>
      </c>
      <c r="D142" s="3" t="s">
        <v>6</v>
      </c>
      <c r="E142" s="3">
        <f>IF(Таблица28[[#This Row],[Site]]="Site1",VLOOKUP(Таблица28[[#This Row],[VLAN]],Dictionary!$D$2:$F$13,2,FALSE),VLOOKUP(Таблица28[[#This Row],[VLAN]],Dictionary!$D$2:$F$13,3,FALSE))</f>
        <v>23</v>
      </c>
      <c r="F142" s="3" t="s">
        <v>2582</v>
      </c>
      <c r="G142" s="91" t="s">
        <v>1025</v>
      </c>
    </row>
    <row r="143" spans="1:7" x14ac:dyDescent="0.25">
      <c r="A143" s="89" t="s">
        <v>1722</v>
      </c>
      <c r="B143" s="3" t="s">
        <v>1753</v>
      </c>
      <c r="C143" s="3" t="s">
        <v>6</v>
      </c>
      <c r="D143" s="3" t="s">
        <v>6</v>
      </c>
      <c r="E143" s="3">
        <f>IF(Таблица28[[#This Row],[Site]]="Site1",VLOOKUP(Таблица28[[#This Row],[VLAN]],Dictionary!$D$2:$F$13,2,FALSE),VLOOKUP(Таблица28[[#This Row],[VLAN]],Dictionary!$D$2:$F$13,3,FALSE))</f>
        <v>23</v>
      </c>
      <c r="F143" s="3" t="s">
        <v>2583</v>
      </c>
      <c r="G143" s="91" t="s">
        <v>1026</v>
      </c>
    </row>
    <row r="144" spans="1:7" x14ac:dyDescent="0.25">
      <c r="A144" s="89"/>
      <c r="B144" s="3" t="s">
        <v>1427</v>
      </c>
      <c r="C144" s="3" t="s">
        <v>6</v>
      </c>
      <c r="D144" s="3" t="s">
        <v>6</v>
      </c>
      <c r="E144" s="3">
        <f>IF(Таблица28[[#This Row],[Site]]="Site1",VLOOKUP(Таблица28[[#This Row],[VLAN]],Dictionary!$D$2:$F$13,2,FALSE),VLOOKUP(Таблица28[[#This Row],[VLAN]],Dictionary!$D$2:$F$13,3,FALSE))</f>
        <v>23</v>
      </c>
      <c r="F144" s="3" t="s">
        <v>2584</v>
      </c>
      <c r="G144" s="91" t="s">
        <v>1026</v>
      </c>
    </row>
    <row r="145" spans="1:7" x14ac:dyDescent="0.25">
      <c r="A145" s="89" t="s">
        <v>1710</v>
      </c>
      <c r="B145" s="3" t="s">
        <v>1737</v>
      </c>
      <c r="C145" s="3" t="s">
        <v>6</v>
      </c>
      <c r="D145" s="3" t="s">
        <v>6</v>
      </c>
      <c r="E145" s="3">
        <f>IF(Таблица28[[#This Row],[Site]]="Site1",VLOOKUP(Таблица28[[#This Row],[VLAN]],Dictionary!$D$2:$F$13,2,FALSE),VLOOKUP(Таблица28[[#This Row],[VLAN]],Dictionary!$D$2:$F$13,3,FALSE))</f>
        <v>23</v>
      </c>
      <c r="F145" s="3" t="s">
        <v>2585</v>
      </c>
      <c r="G145" s="91" t="s">
        <v>1025</v>
      </c>
    </row>
    <row r="146" spans="1:7" x14ac:dyDescent="0.25">
      <c r="A146" s="89" t="s">
        <v>1722</v>
      </c>
      <c r="B146" s="3" t="s">
        <v>1754</v>
      </c>
      <c r="C146" s="3" t="s">
        <v>6</v>
      </c>
      <c r="D146" s="3" t="s">
        <v>6</v>
      </c>
      <c r="E146" s="3">
        <f>IF(Таблица28[[#This Row],[Site]]="Site1",VLOOKUP(Таблица28[[#This Row],[VLAN]],Dictionary!$D$2:$F$13,2,FALSE),VLOOKUP(Таблица28[[#This Row],[VLAN]],Dictionary!$D$2:$F$13,3,FALSE))</f>
        <v>23</v>
      </c>
      <c r="F146" s="3" t="s">
        <v>2586</v>
      </c>
      <c r="G146" s="91" t="s">
        <v>1026</v>
      </c>
    </row>
    <row r="147" spans="1:7" x14ac:dyDescent="0.25">
      <c r="A147" s="94" t="s">
        <v>1708</v>
      </c>
      <c r="B147" s="73" t="s">
        <v>1738</v>
      </c>
      <c r="C147" s="73" t="s">
        <v>6</v>
      </c>
      <c r="D147" s="73" t="s">
        <v>6</v>
      </c>
      <c r="E147" s="73">
        <f>IF(Таблица28[[#This Row],[Site]]="Site1",VLOOKUP(Таблица28[[#This Row],[VLAN]],Dictionary!$D$2:$F$13,2,FALSE),VLOOKUP(Таблица28[[#This Row],[VLAN]],Dictionary!$D$2:$F$13,3,FALSE))</f>
        <v>23</v>
      </c>
      <c r="F147" s="73" t="s">
        <v>2589</v>
      </c>
      <c r="G147" s="95" t="s">
        <v>1025</v>
      </c>
    </row>
    <row r="148" spans="1:7" x14ac:dyDescent="0.25">
      <c r="A148" s="96" t="s">
        <v>1720</v>
      </c>
      <c r="B148" s="74" t="s">
        <v>1752</v>
      </c>
      <c r="C148" s="74" t="s">
        <v>6</v>
      </c>
      <c r="D148" s="74" t="s">
        <v>6</v>
      </c>
      <c r="E148" s="74">
        <f>IF(Таблица28[[#This Row],[Site]]="Site1",VLOOKUP(Таблица28[[#This Row],[VLAN]],Dictionary!$D$2:$F$13,2,FALSE),VLOOKUP(Таблица28[[#This Row],[VLAN]],Dictionary!$D$2:$F$13,3,FALSE))</f>
        <v>23</v>
      </c>
      <c r="F148" s="74" t="s">
        <v>2590</v>
      </c>
      <c r="G148" s="97" t="s">
        <v>1026</v>
      </c>
    </row>
    <row r="149" spans="1:7" x14ac:dyDescent="0.25">
      <c r="A149" s="94"/>
      <c r="B149" s="73" t="s">
        <v>2587</v>
      </c>
      <c r="C149" s="73" t="s">
        <v>6</v>
      </c>
      <c r="D149" s="73" t="s">
        <v>6</v>
      </c>
      <c r="E149" s="73">
        <f>IF(Таблица28[[#This Row],[Site]]="Site1",VLOOKUP(Таблица28[[#This Row],[VLAN]],Dictionary!$D$2:$F$13,2,FALSE),VLOOKUP(Таблица28[[#This Row],[VLAN]],Dictionary!$D$2:$F$13,3,FALSE))</f>
        <v>23</v>
      </c>
      <c r="F149" s="73" t="s">
        <v>2591</v>
      </c>
      <c r="G149" s="95" t="s">
        <v>1025</v>
      </c>
    </row>
    <row r="150" spans="1:7" x14ac:dyDescent="0.25">
      <c r="A150" s="89" t="s">
        <v>1707</v>
      </c>
      <c r="B150" s="3" t="s">
        <v>2539</v>
      </c>
      <c r="C150" s="3" t="s">
        <v>6</v>
      </c>
      <c r="D150" s="3" t="s">
        <v>6</v>
      </c>
      <c r="E150" s="3">
        <f>IF(Таблица28[[#This Row],[Site]]="Site1",VLOOKUP(Таблица28[[#This Row],[VLAN]],Dictionary!$D$2:$F$13,2,FALSE),VLOOKUP(Таблица28[[#This Row],[VLAN]],Dictionary!$D$2:$F$13,3,FALSE))</f>
        <v>23</v>
      </c>
      <c r="F150" s="3" t="s">
        <v>2592</v>
      </c>
      <c r="G150" s="91" t="s">
        <v>1025</v>
      </c>
    </row>
    <row r="151" spans="1:7" x14ac:dyDescent="0.25">
      <c r="A151" s="89" t="s">
        <v>1719</v>
      </c>
      <c r="B151" s="3" t="s">
        <v>2546</v>
      </c>
      <c r="C151" s="3" t="s">
        <v>6</v>
      </c>
      <c r="D151" s="3" t="s">
        <v>6</v>
      </c>
      <c r="E151" s="76">
        <f>IF(Таблица28[[#This Row],[Site]]="Site1",VLOOKUP(Таблица28[[#This Row],[VLAN]],Dictionary!$D$2:$F$13,2,FALSE),VLOOKUP(Таблица28[[#This Row],[VLAN]],Dictionary!$D$2:$F$13,3,FALSE))</f>
        <v>23</v>
      </c>
      <c r="F151" s="3" t="s">
        <v>2593</v>
      </c>
      <c r="G151" s="91" t="s">
        <v>1026</v>
      </c>
    </row>
    <row r="152" spans="1:7" x14ac:dyDescent="0.25">
      <c r="A152" s="89"/>
      <c r="B152" s="3" t="s">
        <v>2588</v>
      </c>
      <c r="C152" s="3" t="s">
        <v>6</v>
      </c>
      <c r="D152" s="3" t="s">
        <v>6</v>
      </c>
      <c r="E152" s="76">
        <f>IF(Таблица28[[#This Row],[Site]]="Site1",VLOOKUP(Таблица28[[#This Row],[VLAN]],Dictionary!$D$2:$F$13,2,FALSE),VLOOKUP(Таблица28[[#This Row],[VLAN]],Dictionary!$D$2:$F$13,3,FALSE))</f>
        <v>23</v>
      </c>
      <c r="F152" s="3" t="s">
        <v>2594</v>
      </c>
      <c r="G152" s="91" t="s">
        <v>1026</v>
      </c>
    </row>
    <row r="153" spans="1:7" x14ac:dyDescent="0.25">
      <c r="A153" s="89" t="s">
        <v>1707</v>
      </c>
      <c r="B153" s="3" t="s">
        <v>2540</v>
      </c>
      <c r="C153" s="3" t="s">
        <v>6</v>
      </c>
      <c r="D153" s="3" t="s">
        <v>6</v>
      </c>
      <c r="E153" s="76">
        <f>IF(Таблица28[[#This Row],[Site]]="Site1",VLOOKUP(Таблица28[[#This Row],[VLAN]],Dictionary!$D$2:$F$13,2,FALSE),VLOOKUP(Таблица28[[#This Row],[VLAN]],Dictionary!$D$2:$F$13,3,FALSE))</f>
        <v>23</v>
      </c>
      <c r="F153" s="3" t="s">
        <v>2595</v>
      </c>
      <c r="G153" s="91" t="s">
        <v>1025</v>
      </c>
    </row>
    <row r="154" spans="1:7" ht="15.75" thickBot="1" x14ac:dyDescent="0.3">
      <c r="A154" s="90" t="s">
        <v>1719</v>
      </c>
      <c r="B154" s="116" t="s">
        <v>2547</v>
      </c>
      <c r="C154" s="116" t="s">
        <v>6</v>
      </c>
      <c r="D154" s="116" t="s">
        <v>6</v>
      </c>
      <c r="E154" s="221">
        <f>IF(Таблица28[[#This Row],[Site]]="Site1",VLOOKUP(Таблица28[[#This Row],[VLAN]],Dictionary!$D$2:$F$13,2,FALSE),VLOOKUP(Таблица28[[#This Row],[VLAN]],Dictionary!$D$2:$F$13,3,FALSE))</f>
        <v>23</v>
      </c>
      <c r="F154" s="116" t="s">
        <v>2596</v>
      </c>
      <c r="G154" s="217" t="s">
        <v>1026</v>
      </c>
    </row>
    <row r="155" spans="1:7" x14ac:dyDescent="0.25">
      <c r="A155" s="89"/>
      <c r="B155" s="3" t="s">
        <v>1131</v>
      </c>
      <c r="C155" s="3" t="s">
        <v>18</v>
      </c>
      <c r="D155" s="3" t="s">
        <v>18</v>
      </c>
      <c r="E155" s="3">
        <f>IF(Таблица28[[#This Row],[Site]]="Site1",VLOOKUP(Таблица28[[#This Row],[VLAN]],Dictionary!$D$2:$F$13,2,FALSE),VLOOKUP(Таблица28[[#This Row],[VLAN]],Dictionary!$D$2:$F$13,3,FALSE))</f>
        <v>24</v>
      </c>
      <c r="F155" s="3" t="s">
        <v>2597</v>
      </c>
      <c r="G155" s="91" t="s">
        <v>1025</v>
      </c>
    </row>
    <row r="156" spans="1:7" x14ac:dyDescent="0.25">
      <c r="A156" s="89" t="s">
        <v>1710</v>
      </c>
      <c r="B156" s="3" t="s">
        <v>1734</v>
      </c>
      <c r="C156" s="3" t="s">
        <v>18</v>
      </c>
      <c r="D156" s="3" t="s">
        <v>18</v>
      </c>
      <c r="E156" s="3">
        <f>IF(Таблица28[[#This Row],[Site]]="Site1",VLOOKUP(Таблица28[[#This Row],[VLAN]],Dictionary!$D$2:$F$13,2,FALSE),VLOOKUP(Таблица28[[#This Row],[VLAN]],Dictionary!$D$2:$F$13,3,FALSE))</f>
        <v>24</v>
      </c>
      <c r="F156" s="3" t="s">
        <v>2598</v>
      </c>
      <c r="G156" s="91" t="s">
        <v>1025</v>
      </c>
    </row>
    <row r="157" spans="1:7" x14ac:dyDescent="0.25">
      <c r="A157" s="89" t="s">
        <v>1722</v>
      </c>
      <c r="B157" s="3" t="s">
        <v>1750</v>
      </c>
      <c r="C157" s="3" t="s">
        <v>18</v>
      </c>
      <c r="D157" s="3" t="s">
        <v>18</v>
      </c>
      <c r="E157" s="3">
        <f>IF(Таблица28[[#This Row],[Site]]="Site1",VLOOKUP(Таблица28[[#This Row],[VLAN]],Dictionary!$D$2:$F$13,2,FALSE),VLOOKUP(Таблица28[[#This Row],[VLAN]],Dictionary!$D$2:$F$13,3,FALSE))</f>
        <v>24</v>
      </c>
      <c r="F157" s="3" t="s">
        <v>2599</v>
      </c>
      <c r="G157" s="91" t="s">
        <v>1026</v>
      </c>
    </row>
    <row r="158" spans="1:7" x14ac:dyDescent="0.25">
      <c r="A158" s="89"/>
      <c r="B158" s="3" t="s">
        <v>1132</v>
      </c>
      <c r="C158" s="3" t="s">
        <v>18</v>
      </c>
      <c r="D158" s="3" t="s">
        <v>18</v>
      </c>
      <c r="E158" s="76">
        <f>IF(Таблица28[[#This Row],[Site]]="Site1",VLOOKUP(Таблица28[[#This Row],[VLAN]],Dictionary!$D$2:$F$13,2,FALSE),VLOOKUP(Таблица28[[#This Row],[VLAN]],Dictionary!$D$2:$F$13,3,FALSE))</f>
        <v>24</v>
      </c>
      <c r="F158" s="3" t="s">
        <v>2600</v>
      </c>
      <c r="G158" s="91" t="s">
        <v>1026</v>
      </c>
    </row>
    <row r="159" spans="1:7" x14ac:dyDescent="0.25">
      <c r="A159" s="89" t="s">
        <v>1710</v>
      </c>
      <c r="B159" s="3" t="s">
        <v>1735</v>
      </c>
      <c r="C159" s="3" t="s">
        <v>18</v>
      </c>
      <c r="D159" s="3" t="s">
        <v>18</v>
      </c>
      <c r="E159" s="76">
        <f>IF(Таблица28[[#This Row],[Site]]="Site1",VLOOKUP(Таблица28[[#This Row],[VLAN]],Dictionary!$D$2:$F$13,2,FALSE),VLOOKUP(Таблица28[[#This Row],[VLAN]],Dictionary!$D$2:$F$13,3,FALSE))</f>
        <v>24</v>
      </c>
      <c r="F159" s="3" t="s">
        <v>2601</v>
      </c>
      <c r="G159" s="91" t="s">
        <v>1025</v>
      </c>
    </row>
    <row r="160" spans="1:7" x14ac:dyDescent="0.25">
      <c r="A160" s="89" t="s">
        <v>1722</v>
      </c>
      <c r="B160" s="3" t="s">
        <v>1751</v>
      </c>
      <c r="C160" s="3" t="s">
        <v>18</v>
      </c>
      <c r="D160" s="3" t="s">
        <v>18</v>
      </c>
      <c r="E160" s="76">
        <f>IF(Таблица28[[#This Row],[Site]]="Site1",VLOOKUP(Таблица28[[#This Row],[VLAN]],Dictionary!$D$2:$F$13,2,FALSE),VLOOKUP(Таблица28[[#This Row],[VLAN]],Dictionary!$D$2:$F$13,3,FALSE))</f>
        <v>24</v>
      </c>
      <c r="F160" s="3" t="s">
        <v>2602</v>
      </c>
      <c r="G160" s="91" t="s">
        <v>1026</v>
      </c>
    </row>
    <row r="161" spans="1:7" x14ac:dyDescent="0.25">
      <c r="A161" s="89"/>
      <c r="B161" s="3" t="s">
        <v>1426</v>
      </c>
      <c r="C161" s="3" t="s">
        <v>18</v>
      </c>
      <c r="D161" s="3" t="s">
        <v>18</v>
      </c>
      <c r="E161" s="76">
        <f>IF(Таблица28[[#This Row],[Site]]="Site1",VLOOKUP(Таблица28[[#This Row],[VLAN]],Dictionary!$D$2:$F$13,2,FALSE),VLOOKUP(Таблица28[[#This Row],[VLAN]],Dictionary!$D$2:$F$13,3,FALSE))</f>
        <v>24</v>
      </c>
      <c r="F161" s="3" t="s">
        <v>2603</v>
      </c>
      <c r="G161" s="91" t="s">
        <v>1025</v>
      </c>
    </row>
    <row r="162" spans="1:7" x14ac:dyDescent="0.25">
      <c r="A162" s="89" t="s">
        <v>1710</v>
      </c>
      <c r="B162" s="3" t="s">
        <v>1736</v>
      </c>
      <c r="C162" s="3" t="s">
        <v>18</v>
      </c>
      <c r="D162" s="3" t="s">
        <v>18</v>
      </c>
      <c r="E162" s="76">
        <f>IF(Таблица28[[#This Row],[Site]]="Site1",VLOOKUP(Таблица28[[#This Row],[VLAN]],Dictionary!$D$2:$F$13,2,FALSE),VLOOKUP(Таблица28[[#This Row],[VLAN]],Dictionary!$D$2:$F$13,3,FALSE))</f>
        <v>24</v>
      </c>
      <c r="F162" s="3" t="s">
        <v>2604</v>
      </c>
      <c r="G162" s="91" t="s">
        <v>1025</v>
      </c>
    </row>
    <row r="163" spans="1:7" x14ac:dyDescent="0.25">
      <c r="A163" s="89" t="s">
        <v>1722</v>
      </c>
      <c r="B163" s="3" t="s">
        <v>1753</v>
      </c>
      <c r="C163" s="3" t="s">
        <v>18</v>
      </c>
      <c r="D163" s="3" t="s">
        <v>18</v>
      </c>
      <c r="E163" s="76">
        <f>IF(Таблица28[[#This Row],[Site]]="Site1",VLOOKUP(Таблица28[[#This Row],[VLAN]],Dictionary!$D$2:$F$13,2,FALSE),VLOOKUP(Таблица28[[#This Row],[VLAN]],Dictionary!$D$2:$F$13,3,FALSE))</f>
        <v>24</v>
      </c>
      <c r="F163" s="3" t="s">
        <v>2605</v>
      </c>
      <c r="G163" s="91" t="s">
        <v>1026</v>
      </c>
    </row>
    <row r="164" spans="1:7" x14ac:dyDescent="0.25">
      <c r="A164" s="89"/>
      <c r="B164" s="3" t="s">
        <v>1427</v>
      </c>
      <c r="C164" s="3" t="s">
        <v>18</v>
      </c>
      <c r="D164" s="3" t="s">
        <v>18</v>
      </c>
      <c r="E164" s="76">
        <f>IF(Таблица28[[#This Row],[Site]]="Site1",VLOOKUP(Таблица28[[#This Row],[VLAN]],Dictionary!$D$2:$F$13,2,FALSE),VLOOKUP(Таблица28[[#This Row],[VLAN]],Dictionary!$D$2:$F$13,3,FALSE))</f>
        <v>24</v>
      </c>
      <c r="F164" s="3" t="s">
        <v>2606</v>
      </c>
      <c r="G164" s="91" t="s">
        <v>1026</v>
      </c>
    </row>
    <row r="165" spans="1:7" x14ac:dyDescent="0.25">
      <c r="A165" s="89" t="s">
        <v>1710</v>
      </c>
      <c r="B165" s="3" t="s">
        <v>1737</v>
      </c>
      <c r="C165" s="3" t="s">
        <v>18</v>
      </c>
      <c r="D165" s="3" t="s">
        <v>18</v>
      </c>
      <c r="E165" s="76">
        <f>IF(Таблица28[[#This Row],[Site]]="Site1",VLOOKUP(Таблица28[[#This Row],[VLAN]],Dictionary!$D$2:$F$13,2,FALSE),VLOOKUP(Таблица28[[#This Row],[VLAN]],Dictionary!$D$2:$F$13,3,FALSE))</f>
        <v>24</v>
      </c>
      <c r="F165" s="3" t="s">
        <v>2607</v>
      </c>
      <c r="G165" s="91" t="s">
        <v>1025</v>
      </c>
    </row>
    <row r="166" spans="1:7" ht="15.75" thickBot="1" x14ac:dyDescent="0.3">
      <c r="A166" s="90" t="s">
        <v>1722</v>
      </c>
      <c r="B166" s="116" t="s">
        <v>1754</v>
      </c>
      <c r="C166" s="116" t="s">
        <v>18</v>
      </c>
      <c r="D166" s="116" t="s">
        <v>18</v>
      </c>
      <c r="E166" s="221">
        <f>IF(Таблица28[[#This Row],[Site]]="Site1",VLOOKUP(Таблица28[[#This Row],[VLAN]],Dictionary!$D$2:$F$13,2,FALSE),VLOOKUP(Таблица28[[#This Row],[VLAN]],Dictionary!$D$2:$F$13,3,FALSE))</f>
        <v>24</v>
      </c>
      <c r="F166" s="116" t="s">
        <v>2608</v>
      </c>
      <c r="G166" s="217" t="s">
        <v>1026</v>
      </c>
    </row>
    <row r="167" spans="1:7" x14ac:dyDescent="0.25">
      <c r="A167" s="89"/>
      <c r="B167" s="3" t="s">
        <v>2587</v>
      </c>
      <c r="C167" s="3" t="s">
        <v>2186</v>
      </c>
      <c r="D167" s="3" t="s">
        <v>2186</v>
      </c>
      <c r="E167" s="76">
        <f>IF(Таблица28[[#This Row],[Site]]="Site1",VLOOKUP(Таблица28[[#This Row],[VLAN]],Dictionary!$D$2:$F$13,2,FALSE),VLOOKUP(Таблица28[[#This Row],[VLAN]],Dictionary!$D$2:$F$13,3,FALSE))</f>
        <v>124</v>
      </c>
      <c r="F167" s="3" t="s">
        <v>2619</v>
      </c>
      <c r="G167" s="91" t="s">
        <v>1025</v>
      </c>
    </row>
    <row r="168" spans="1:7" x14ac:dyDescent="0.25">
      <c r="A168" s="89" t="s">
        <v>1707</v>
      </c>
      <c r="B168" s="3" t="s">
        <v>2539</v>
      </c>
      <c r="C168" s="3" t="s">
        <v>2186</v>
      </c>
      <c r="D168" s="3" t="s">
        <v>2186</v>
      </c>
      <c r="E168" s="76">
        <f>IF(Таблица28[[#This Row],[Site]]="Site1",VLOOKUP(Таблица28[[#This Row],[VLAN]],Dictionary!$D$2:$F$13,2,FALSE),VLOOKUP(Таблица28[[#This Row],[VLAN]],Dictionary!$D$2:$F$13,3,FALSE))</f>
        <v>124</v>
      </c>
      <c r="F168" s="3" t="s">
        <v>2620</v>
      </c>
      <c r="G168" s="91" t="s">
        <v>1025</v>
      </c>
    </row>
    <row r="169" spans="1:7" x14ac:dyDescent="0.25">
      <c r="A169" s="89" t="s">
        <v>1719</v>
      </c>
      <c r="B169" s="3" t="s">
        <v>2546</v>
      </c>
      <c r="C169" s="3" t="s">
        <v>2186</v>
      </c>
      <c r="D169" s="3" t="s">
        <v>2186</v>
      </c>
      <c r="E169" s="76">
        <f>IF(Таблица28[[#This Row],[Site]]="Site1",VLOOKUP(Таблица28[[#This Row],[VLAN]],Dictionary!$D$2:$F$13,2,FALSE),VLOOKUP(Таблица28[[#This Row],[VLAN]],Dictionary!$D$2:$F$13,3,FALSE))</f>
        <v>224</v>
      </c>
      <c r="F169" s="3" t="s">
        <v>2621</v>
      </c>
      <c r="G169" s="91" t="s">
        <v>1026</v>
      </c>
    </row>
    <row r="170" spans="1:7" x14ac:dyDescent="0.25">
      <c r="A170" s="89"/>
      <c r="B170" s="3" t="s">
        <v>2588</v>
      </c>
      <c r="C170" s="3" t="s">
        <v>2186</v>
      </c>
      <c r="D170" s="3" t="s">
        <v>2186</v>
      </c>
      <c r="E170" s="76">
        <f>IF(Таблица28[[#This Row],[Site]]="Site1",VLOOKUP(Таблица28[[#This Row],[VLAN]],Dictionary!$D$2:$F$13,2,FALSE),VLOOKUP(Таблица28[[#This Row],[VLAN]],Dictionary!$D$2:$F$13,3,FALSE))</f>
        <v>224</v>
      </c>
      <c r="F170" s="3" t="s">
        <v>2622</v>
      </c>
      <c r="G170" s="91" t="s">
        <v>1026</v>
      </c>
    </row>
    <row r="171" spans="1:7" x14ac:dyDescent="0.25">
      <c r="A171" s="89" t="s">
        <v>1707</v>
      </c>
      <c r="B171" s="3" t="s">
        <v>2540</v>
      </c>
      <c r="C171" s="3" t="s">
        <v>2186</v>
      </c>
      <c r="D171" s="3" t="s">
        <v>2186</v>
      </c>
      <c r="E171" s="76">
        <f>IF(Таблица28[[#This Row],[Site]]="Site1",VLOOKUP(Таблица28[[#This Row],[VLAN]],Dictionary!$D$2:$F$13,2,FALSE),VLOOKUP(Таблица28[[#This Row],[VLAN]],Dictionary!$D$2:$F$13,3,FALSE))</f>
        <v>124</v>
      </c>
      <c r="F171" s="3" t="s">
        <v>2623</v>
      </c>
      <c r="G171" s="91" t="s">
        <v>1025</v>
      </c>
    </row>
    <row r="172" spans="1:7" ht="15.75" thickBot="1" x14ac:dyDescent="0.3">
      <c r="A172" s="90" t="s">
        <v>1719</v>
      </c>
      <c r="B172" s="116" t="s">
        <v>2547</v>
      </c>
      <c r="C172" s="116" t="s">
        <v>2186</v>
      </c>
      <c r="D172" s="116" t="s">
        <v>2186</v>
      </c>
      <c r="E172" s="221">
        <f>IF(Таблица28[[#This Row],[Site]]="Site1",VLOOKUP(Таблица28[[#This Row],[VLAN]],Dictionary!$D$2:$F$13,2,FALSE),VLOOKUP(Таблица28[[#This Row],[VLAN]],Dictionary!$D$2:$F$13,3,FALSE))</f>
        <v>224</v>
      </c>
      <c r="F172" s="116" t="s">
        <v>2624</v>
      </c>
      <c r="G172" s="217" t="s">
        <v>1026</v>
      </c>
    </row>
    <row r="173" spans="1:7" x14ac:dyDescent="0.25">
      <c r="A173" s="89" t="s">
        <v>1710</v>
      </c>
      <c r="B173" s="3" t="s">
        <v>1734</v>
      </c>
      <c r="C173" s="3" t="s">
        <v>1447</v>
      </c>
      <c r="D173" s="3" t="s">
        <v>1447</v>
      </c>
      <c r="E173" s="76" t="e">
        <f>IF(Таблица28[[#This Row],[Site]]="Site1",VLOOKUP(Таблица28[[#This Row],[VLAN]],Dictionary!$D$2:$F$13,2,FALSE),VLOOKUP(Таблица28[[#This Row],[VLAN]],Dictionary!$D$2:$F$13,3,FALSE))</f>
        <v>#N/A</v>
      </c>
      <c r="F173" s="3" t="s">
        <v>302</v>
      </c>
      <c r="G173" s="91" t="s">
        <v>1025</v>
      </c>
    </row>
    <row r="174" spans="1:7" x14ac:dyDescent="0.25">
      <c r="A174" s="89" t="s">
        <v>1710</v>
      </c>
      <c r="B174" s="3" t="s">
        <v>1735</v>
      </c>
      <c r="C174" s="3" t="s">
        <v>1447</v>
      </c>
      <c r="D174" s="3" t="s">
        <v>1447</v>
      </c>
      <c r="E174" s="76" t="e">
        <f>IF(Таблица28[[#This Row],[Site]]="Site1",VLOOKUP(Таблица28[[#This Row],[VLAN]],Dictionary!$D$2:$F$13,2,FALSE),VLOOKUP(Таблица28[[#This Row],[VLAN]],Dictionary!$D$2:$F$13,3,FALSE))</f>
        <v>#N/A</v>
      </c>
      <c r="F174" s="3" t="s">
        <v>408</v>
      </c>
      <c r="G174" s="91" t="s">
        <v>1025</v>
      </c>
    </row>
    <row r="175" spans="1:7" x14ac:dyDescent="0.25">
      <c r="A175" s="89" t="s">
        <v>1710</v>
      </c>
      <c r="B175" s="3" t="s">
        <v>1736</v>
      </c>
      <c r="C175" s="3" t="s">
        <v>1447</v>
      </c>
      <c r="D175" s="3" t="s">
        <v>1447</v>
      </c>
      <c r="E175" s="76" t="e">
        <f>IF(Таблица28[[#This Row],[Site]]="Site1",VLOOKUP(Таблица28[[#This Row],[VLAN]],Dictionary!$D$2:$F$13,2,FALSE),VLOOKUP(Таблица28[[#This Row],[VLAN]],Dictionary!$D$2:$F$13,3,FALSE))</f>
        <v>#N/A</v>
      </c>
      <c r="F175" s="3" t="s">
        <v>409</v>
      </c>
      <c r="G175" s="91" t="s">
        <v>1025</v>
      </c>
    </row>
    <row r="176" spans="1:7" x14ac:dyDescent="0.25">
      <c r="A176" s="96" t="s">
        <v>1710</v>
      </c>
      <c r="B176" s="74" t="s">
        <v>1737</v>
      </c>
      <c r="C176" s="74" t="s">
        <v>1447</v>
      </c>
      <c r="D176" s="74" t="s">
        <v>1447</v>
      </c>
      <c r="E176" s="75" t="e">
        <f>IF(Таблица28[[#This Row],[Site]]="Site1",VLOOKUP(Таблица28[[#This Row],[VLAN]],Dictionary!$D$2:$F$13,2,FALSE),VLOOKUP(Таблица28[[#This Row],[VLAN]],Dictionary!$D$2:$F$13,3,FALSE))</f>
        <v>#N/A</v>
      </c>
      <c r="F176" s="74" t="s">
        <v>1133</v>
      </c>
      <c r="G176" s="97" t="s">
        <v>1025</v>
      </c>
    </row>
    <row r="177" spans="1:7" x14ac:dyDescent="0.25">
      <c r="A177" s="89" t="s">
        <v>1707</v>
      </c>
      <c r="B177" s="3" t="s">
        <v>1731</v>
      </c>
      <c r="C177" s="3" t="s">
        <v>1447</v>
      </c>
      <c r="D177" s="3" t="s">
        <v>1447</v>
      </c>
      <c r="E177" s="76" t="e">
        <f>IF(Таблица28[[#This Row],[Site]]="Site1",VLOOKUP(Таблица28[[#This Row],[VLAN]],Dictionary!$D$2:$F$13,2,FALSE),VLOOKUP(Таблица28[[#This Row],[VLAN]],Dictionary!$D$2:$F$13,3,FALSE))</f>
        <v>#N/A</v>
      </c>
      <c r="F177" s="3" t="s">
        <v>1134</v>
      </c>
      <c r="G177" s="91" t="s">
        <v>1025</v>
      </c>
    </row>
    <row r="178" spans="1:7" x14ac:dyDescent="0.25">
      <c r="A178" s="89" t="s">
        <v>1708</v>
      </c>
      <c r="B178" s="3" t="s">
        <v>1732</v>
      </c>
      <c r="C178" s="3" t="s">
        <v>1447</v>
      </c>
      <c r="D178" s="3" t="s">
        <v>1447</v>
      </c>
      <c r="E178" s="76" t="e">
        <f>IF(Таблица28[[#This Row],[Site]]="Site1",VLOOKUP(Таблица28[[#This Row],[VLAN]],Dictionary!$D$2:$F$13,2,FALSE),VLOOKUP(Таблица28[[#This Row],[VLAN]],Dictionary!$D$2:$F$13,3,FALSE))</f>
        <v>#N/A</v>
      </c>
      <c r="F178" s="3" t="s">
        <v>1135</v>
      </c>
      <c r="G178" s="91" t="s">
        <v>1025</v>
      </c>
    </row>
    <row r="179" spans="1:7" x14ac:dyDescent="0.25">
      <c r="A179" s="89" t="s">
        <v>1709</v>
      </c>
      <c r="B179" s="3" t="s">
        <v>1733</v>
      </c>
      <c r="C179" s="3" t="s">
        <v>1447</v>
      </c>
      <c r="D179" s="3" t="s">
        <v>1447</v>
      </c>
      <c r="E179" s="76" t="e">
        <f>IF(Таблица28[[#This Row],[Site]]="Site1",VLOOKUP(Таблица28[[#This Row],[VLAN]],Dictionary!$D$2:$F$13,2,FALSE),VLOOKUP(Таблица28[[#This Row],[VLAN]],Dictionary!$D$2:$F$13,3,FALSE))</f>
        <v>#N/A</v>
      </c>
      <c r="F179" s="3" t="s">
        <v>1428</v>
      </c>
      <c r="G179" s="91" t="s">
        <v>1025</v>
      </c>
    </row>
    <row r="180" spans="1:7" x14ac:dyDescent="0.25">
      <c r="A180" s="94" t="s">
        <v>1722</v>
      </c>
      <c r="B180" s="73" t="s">
        <v>1750</v>
      </c>
      <c r="C180" s="73" t="s">
        <v>1447</v>
      </c>
      <c r="D180" s="73" t="s">
        <v>1447</v>
      </c>
      <c r="E180" s="112" t="e">
        <f>IF(Таблица28[[#This Row],[Site]]="Site1",VLOOKUP(Таблица28[[#This Row],[VLAN]],Dictionary!$D$2:$F$13,2,FALSE),VLOOKUP(Таблица28[[#This Row],[VLAN]],Dictionary!$D$2:$F$13,3,FALSE))</f>
        <v>#N/A</v>
      </c>
      <c r="F180" s="73" t="s">
        <v>2625</v>
      </c>
      <c r="G180" s="95" t="s">
        <v>1026</v>
      </c>
    </row>
    <row r="181" spans="1:7" x14ac:dyDescent="0.25">
      <c r="A181" s="89" t="s">
        <v>1722</v>
      </c>
      <c r="B181" s="3" t="s">
        <v>1751</v>
      </c>
      <c r="C181" s="3" t="s">
        <v>1447</v>
      </c>
      <c r="D181" s="3" t="s">
        <v>1447</v>
      </c>
      <c r="E181" s="76" t="e">
        <f>IF(Таблица28[[#This Row],[Site]]="Site1",VLOOKUP(Таблица28[[#This Row],[VLAN]],Dictionary!$D$2:$F$13,2,FALSE),VLOOKUP(Таблица28[[#This Row],[VLAN]],Dictionary!$D$2:$F$13,3,FALSE))</f>
        <v>#N/A</v>
      </c>
      <c r="F181" s="3" t="s">
        <v>2626</v>
      </c>
      <c r="G181" s="91" t="s">
        <v>1026</v>
      </c>
    </row>
    <row r="182" spans="1:7" x14ac:dyDescent="0.25">
      <c r="A182" s="89" t="s">
        <v>1722</v>
      </c>
      <c r="B182" s="3" t="s">
        <v>1753</v>
      </c>
      <c r="C182" s="3" t="s">
        <v>1447</v>
      </c>
      <c r="D182" s="3" t="s">
        <v>1447</v>
      </c>
      <c r="E182" s="76" t="e">
        <f>IF(Таблица28[[#This Row],[Site]]="Site1",VLOOKUP(Таблица28[[#This Row],[VLAN]],Dictionary!$D$2:$F$13,2,FALSE),VLOOKUP(Таблица28[[#This Row],[VLAN]],Dictionary!$D$2:$F$13,3,FALSE))</f>
        <v>#N/A</v>
      </c>
      <c r="F182" s="3" t="s">
        <v>2627</v>
      </c>
      <c r="G182" s="91" t="s">
        <v>1026</v>
      </c>
    </row>
    <row r="183" spans="1:7" x14ac:dyDescent="0.25">
      <c r="A183" s="96" t="s">
        <v>1722</v>
      </c>
      <c r="B183" s="74" t="s">
        <v>1754</v>
      </c>
      <c r="C183" s="74" t="s">
        <v>1447</v>
      </c>
      <c r="D183" s="74" t="s">
        <v>1447</v>
      </c>
      <c r="E183" s="75" t="e">
        <f>IF(Таблица28[[#This Row],[Site]]="Site1",VLOOKUP(Таблица28[[#This Row],[VLAN]],Dictionary!$D$2:$F$13,2,FALSE),VLOOKUP(Таблица28[[#This Row],[VLAN]],Dictionary!$D$2:$F$13,3,FALSE))</f>
        <v>#N/A</v>
      </c>
      <c r="F183" s="74" t="s">
        <v>2628</v>
      </c>
      <c r="G183" s="97" t="s">
        <v>1026</v>
      </c>
    </row>
    <row r="184" spans="1:7" x14ac:dyDescent="0.25">
      <c r="A184" s="89" t="s">
        <v>1719</v>
      </c>
      <c r="B184" s="3" t="s">
        <v>1747</v>
      </c>
      <c r="C184" s="3" t="s">
        <v>1447</v>
      </c>
      <c r="D184" s="3" t="s">
        <v>1447</v>
      </c>
      <c r="E184" s="76" t="e">
        <f>IF(Таблица28[[#This Row],[Site]]="Site1",VLOOKUP(Таблица28[[#This Row],[VLAN]],Dictionary!$D$2:$F$13,2,FALSE),VLOOKUP(Таблица28[[#This Row],[VLAN]],Dictionary!$D$2:$F$13,3,FALSE))</f>
        <v>#N/A</v>
      </c>
      <c r="F184" s="3" t="s">
        <v>2629</v>
      </c>
      <c r="G184" s="91" t="s">
        <v>1026</v>
      </c>
    </row>
    <row r="185" spans="1:7" x14ac:dyDescent="0.25">
      <c r="A185" s="89" t="s">
        <v>1720</v>
      </c>
      <c r="B185" s="3" t="s">
        <v>1748</v>
      </c>
      <c r="C185" s="3" t="s">
        <v>1447</v>
      </c>
      <c r="D185" s="3" t="s">
        <v>1447</v>
      </c>
      <c r="E185" s="76" t="e">
        <f>IF(Таблица28[[#This Row],[Site]]="Site1",VLOOKUP(Таблица28[[#This Row],[VLAN]],Dictionary!$D$2:$F$13,2,FALSE),VLOOKUP(Таблица28[[#This Row],[VLAN]],Dictionary!$D$2:$F$13,3,FALSE))</f>
        <v>#N/A</v>
      </c>
      <c r="F185" s="3" t="s">
        <v>2630</v>
      </c>
      <c r="G185" s="91" t="s">
        <v>1026</v>
      </c>
    </row>
    <row r="186" spans="1:7" ht="15.75" thickBot="1" x14ac:dyDescent="0.3">
      <c r="A186" s="90" t="s">
        <v>1721</v>
      </c>
      <c r="B186" s="116" t="s">
        <v>1749</v>
      </c>
      <c r="C186" s="116" t="s">
        <v>1447</v>
      </c>
      <c r="D186" s="116" t="s">
        <v>1447</v>
      </c>
      <c r="E186" s="221" t="e">
        <f>IF(Таблица28[[#This Row],[Site]]="Site1",VLOOKUP(Таблица28[[#This Row],[VLAN]],Dictionary!$D$2:$F$13,2,FALSE),VLOOKUP(Таблица28[[#This Row],[VLAN]],Dictionary!$D$2:$F$13,3,FALSE))</f>
        <v>#N/A</v>
      </c>
      <c r="F186" s="116" t="s">
        <v>2631</v>
      </c>
      <c r="G186" s="217" t="s">
        <v>1026</v>
      </c>
    </row>
    <row r="187" spans="1:7" x14ac:dyDescent="0.25">
      <c r="A187" s="89" t="s">
        <v>1699</v>
      </c>
      <c r="B187" s="3" t="s">
        <v>1723</v>
      </c>
      <c r="C187" s="3" t="s">
        <v>1442</v>
      </c>
      <c r="D187" s="3" t="s">
        <v>1442</v>
      </c>
      <c r="E187" s="76" t="e">
        <f>IF(Таблица28[[#This Row],[Site]]="Site1",VLOOKUP(Таблица28[[#This Row],[VLAN]],Dictionary!$D$2:$F$13,2,FALSE),VLOOKUP(Таблица28[[#This Row],[VLAN]],Dictionary!$D$2:$F$13,3,FALSE))</f>
        <v>#N/A</v>
      </c>
      <c r="F187" s="3" t="s">
        <v>2632</v>
      </c>
      <c r="G187" s="91" t="s">
        <v>1025</v>
      </c>
    </row>
    <row r="188" spans="1:7" x14ac:dyDescent="0.25">
      <c r="A188" s="89" t="s">
        <v>1700</v>
      </c>
      <c r="B188" s="3" t="s">
        <v>1724</v>
      </c>
      <c r="C188" s="3" t="s">
        <v>1442</v>
      </c>
      <c r="D188" s="3" t="s">
        <v>1442</v>
      </c>
      <c r="E188" s="76" t="e">
        <f>IF(Таблица28[[#This Row],[Site]]="Site1",VLOOKUP(Таблица28[[#This Row],[VLAN]],Dictionary!$D$2:$F$13,2,FALSE),VLOOKUP(Таблица28[[#This Row],[VLAN]],Dictionary!$D$2:$F$13,3,FALSE))</f>
        <v>#N/A</v>
      </c>
      <c r="F188" s="3" t="s">
        <v>2633</v>
      </c>
      <c r="G188" s="91" t="s">
        <v>1025</v>
      </c>
    </row>
    <row r="189" spans="1:7" x14ac:dyDescent="0.25">
      <c r="A189" s="89" t="s">
        <v>1701</v>
      </c>
      <c r="B189" s="3" t="s">
        <v>1725</v>
      </c>
      <c r="C189" s="3" t="s">
        <v>1442</v>
      </c>
      <c r="D189" s="3" t="s">
        <v>1442</v>
      </c>
      <c r="E189" s="76" t="e">
        <f>IF(Таблица28[[#This Row],[Site]]="Site1",VLOOKUP(Таблица28[[#This Row],[VLAN]],Dictionary!$D$2:$F$13,2,FALSE),VLOOKUP(Таблица28[[#This Row],[VLAN]],Dictionary!$D$2:$F$13,3,FALSE))</f>
        <v>#N/A</v>
      </c>
      <c r="F189" s="3" t="s">
        <v>2634</v>
      </c>
      <c r="G189" s="91" t="s">
        <v>1025</v>
      </c>
    </row>
    <row r="190" spans="1:7" x14ac:dyDescent="0.25">
      <c r="A190" s="89" t="s">
        <v>1702</v>
      </c>
      <c r="B190" s="3" t="s">
        <v>1726</v>
      </c>
      <c r="C190" s="3" t="s">
        <v>1442</v>
      </c>
      <c r="D190" s="3" t="s">
        <v>1442</v>
      </c>
      <c r="E190" s="76" t="e">
        <f>IF(Таблица28[[#This Row],[Site]]="Site1",VLOOKUP(Таблица28[[#This Row],[VLAN]],Dictionary!$D$2:$F$13,2,FALSE),VLOOKUP(Таблица28[[#This Row],[VLAN]],Dictionary!$D$2:$F$13,3,FALSE))</f>
        <v>#N/A</v>
      </c>
      <c r="F190" s="3" t="s">
        <v>2635</v>
      </c>
      <c r="G190" s="91" t="s">
        <v>1025</v>
      </c>
    </row>
    <row r="191" spans="1:7" x14ac:dyDescent="0.25">
      <c r="A191" s="89" t="s">
        <v>1703</v>
      </c>
      <c r="B191" s="3" t="s">
        <v>1727</v>
      </c>
      <c r="C191" s="3" t="s">
        <v>1442</v>
      </c>
      <c r="D191" s="3" t="s">
        <v>1442</v>
      </c>
      <c r="E191" s="76" t="e">
        <f>IF(Таблица28[[#This Row],[Site]]="Site1",VLOOKUP(Таблица28[[#This Row],[VLAN]],Dictionary!$D$2:$F$13,2,FALSE),VLOOKUP(Таблица28[[#This Row],[VLAN]],Dictionary!$D$2:$F$13,3,FALSE))</f>
        <v>#N/A</v>
      </c>
      <c r="F191" s="3" t="s">
        <v>2636</v>
      </c>
      <c r="G191" s="91" t="s">
        <v>1025</v>
      </c>
    </row>
    <row r="192" spans="1:7" x14ac:dyDescent="0.25">
      <c r="A192" s="89" t="s">
        <v>1704</v>
      </c>
      <c r="B192" s="3" t="s">
        <v>1728</v>
      </c>
      <c r="C192" s="3" t="s">
        <v>1442</v>
      </c>
      <c r="D192" s="3" t="s">
        <v>1442</v>
      </c>
      <c r="E192" s="76" t="e">
        <f>IF(Таблица28[[#This Row],[Site]]="Site1",VLOOKUP(Таблица28[[#This Row],[VLAN]],Dictionary!$D$2:$F$13,2,FALSE),VLOOKUP(Таблица28[[#This Row],[VLAN]],Dictionary!$D$2:$F$13,3,FALSE))</f>
        <v>#N/A</v>
      </c>
      <c r="F192" s="3" t="s">
        <v>2637</v>
      </c>
      <c r="G192" s="91" t="s">
        <v>1025</v>
      </c>
    </row>
    <row r="193" spans="1:7" x14ac:dyDescent="0.25">
      <c r="A193" s="89" t="s">
        <v>1705</v>
      </c>
      <c r="B193" s="3" t="s">
        <v>1729</v>
      </c>
      <c r="C193" s="3" t="s">
        <v>1442</v>
      </c>
      <c r="D193" s="3" t="s">
        <v>1442</v>
      </c>
      <c r="E193" s="76" t="e">
        <f>IF(Таблица28[[#This Row],[Site]]="Site1",VLOOKUP(Таблица28[[#This Row],[VLAN]],Dictionary!$D$2:$F$13,2,FALSE),VLOOKUP(Таблица28[[#This Row],[VLAN]],Dictionary!$D$2:$F$13,3,FALSE))</f>
        <v>#N/A</v>
      </c>
      <c r="F193" s="3" t="s">
        <v>2638</v>
      </c>
      <c r="G193" s="91" t="s">
        <v>1025</v>
      </c>
    </row>
    <row r="194" spans="1:7" x14ac:dyDescent="0.25">
      <c r="A194" s="96" t="s">
        <v>1706</v>
      </c>
      <c r="B194" s="74" t="s">
        <v>1730</v>
      </c>
      <c r="C194" s="74" t="s">
        <v>1442</v>
      </c>
      <c r="D194" s="74" t="s">
        <v>1442</v>
      </c>
      <c r="E194" s="75" t="e">
        <f>IF(Таблица28[[#This Row],[Site]]="Site1",VLOOKUP(Таблица28[[#This Row],[VLAN]],Dictionary!$D$2:$F$13,2,FALSE),VLOOKUP(Таблица28[[#This Row],[VLAN]],Dictionary!$D$2:$F$13,3,FALSE))</f>
        <v>#N/A</v>
      </c>
      <c r="F194" s="74" t="s">
        <v>2639</v>
      </c>
      <c r="G194" s="97" t="s">
        <v>1025</v>
      </c>
    </row>
    <row r="195" spans="1:7" x14ac:dyDescent="0.25">
      <c r="A195" s="94" t="s">
        <v>1710</v>
      </c>
      <c r="B195" s="73" t="s">
        <v>1734</v>
      </c>
      <c r="C195" s="73" t="s">
        <v>1442</v>
      </c>
      <c r="D195" s="73" t="s">
        <v>1442</v>
      </c>
      <c r="E195" s="112" t="e">
        <f>IF(Таблица28[[#This Row],[Site]]="Site1",VLOOKUP(Таблица28[[#This Row],[VLAN]],Dictionary!$D$2:$F$13,2,FALSE),VLOOKUP(Таблица28[[#This Row],[VLAN]],Dictionary!$D$2:$F$13,3,FALSE))</f>
        <v>#N/A</v>
      </c>
      <c r="F195" s="73" t="s">
        <v>2640</v>
      </c>
      <c r="G195" s="95" t="s">
        <v>1025</v>
      </c>
    </row>
    <row r="196" spans="1:7" x14ac:dyDescent="0.25">
      <c r="A196" s="89" t="s">
        <v>1710</v>
      </c>
      <c r="B196" s="3" t="s">
        <v>1735</v>
      </c>
      <c r="C196" s="3" t="s">
        <v>1442</v>
      </c>
      <c r="D196" s="3" t="s">
        <v>1442</v>
      </c>
      <c r="E196" s="76" t="e">
        <f>IF(Таблица28[[#This Row],[Site]]="Site1",VLOOKUP(Таблица28[[#This Row],[VLAN]],Dictionary!$D$2:$F$13,2,FALSE),VLOOKUP(Таблица28[[#This Row],[VLAN]],Dictionary!$D$2:$F$13,3,FALSE))</f>
        <v>#N/A</v>
      </c>
      <c r="F196" s="3" t="s">
        <v>2641</v>
      </c>
      <c r="G196" s="91" t="s">
        <v>1025</v>
      </c>
    </row>
    <row r="197" spans="1:7" x14ac:dyDescent="0.25">
      <c r="A197" s="89" t="s">
        <v>1710</v>
      </c>
      <c r="B197" s="3" t="s">
        <v>1736</v>
      </c>
      <c r="C197" s="3" t="s">
        <v>1442</v>
      </c>
      <c r="D197" s="3" t="s">
        <v>1442</v>
      </c>
      <c r="E197" s="76" t="e">
        <f>IF(Таблица28[[#This Row],[Site]]="Site1",VLOOKUP(Таблица28[[#This Row],[VLAN]],Dictionary!$D$2:$F$13,2,FALSE),VLOOKUP(Таблица28[[#This Row],[VLAN]],Dictionary!$D$2:$F$13,3,FALSE))</f>
        <v>#N/A</v>
      </c>
      <c r="F197" s="3" t="s">
        <v>2642</v>
      </c>
      <c r="G197" s="91" t="s">
        <v>1025</v>
      </c>
    </row>
    <row r="198" spans="1:7" x14ac:dyDescent="0.25">
      <c r="A198" s="96" t="s">
        <v>1710</v>
      </c>
      <c r="B198" s="74" t="s">
        <v>1737</v>
      </c>
      <c r="C198" s="74" t="s">
        <v>1442</v>
      </c>
      <c r="D198" s="74" t="s">
        <v>1442</v>
      </c>
      <c r="E198" s="75" t="e">
        <f>IF(Таблица28[[#This Row],[Site]]="Site1",VLOOKUP(Таблица28[[#This Row],[VLAN]],Dictionary!$D$2:$F$13,2,FALSE),VLOOKUP(Таблица28[[#This Row],[VLAN]],Dictionary!$D$2:$F$13,3,FALSE))</f>
        <v>#N/A</v>
      </c>
      <c r="F198" s="74" t="s">
        <v>2643</v>
      </c>
      <c r="G198" s="97" t="s">
        <v>1025</v>
      </c>
    </row>
    <row r="199" spans="1:7" x14ac:dyDescent="0.25">
      <c r="A199" t="s">
        <v>1708</v>
      </c>
      <c r="B199" t="s">
        <v>1738</v>
      </c>
      <c r="C199" t="s">
        <v>1442</v>
      </c>
      <c r="D199" t="s">
        <v>1442</v>
      </c>
      <c r="E199" s="6" t="e">
        <f>IF(Таблица28[[#This Row],[Site]]="Site1",VLOOKUP(Таблица28[[#This Row],[VLAN]],Dictionary!$D$2:$F$13,2,FALSE),VLOOKUP(Таблица28[[#This Row],[VLAN]],Dictionary!$D$2:$F$13,3,FALSE))</f>
        <v>#N/A</v>
      </c>
      <c r="F199" t="s">
        <v>2644</v>
      </c>
      <c r="G199" t="s">
        <v>1025</v>
      </c>
    </row>
    <row r="200" spans="1:7" x14ac:dyDescent="0.25">
      <c r="A200" s="94" t="s">
        <v>1711</v>
      </c>
      <c r="B200" s="73" t="s">
        <v>1739</v>
      </c>
      <c r="C200" s="73" t="s">
        <v>1442</v>
      </c>
      <c r="D200" s="73" t="s">
        <v>1442</v>
      </c>
      <c r="E200" s="112" t="e">
        <f>IF(Таблица28[[#This Row],[Site]]="Site1",VLOOKUP(Таблица28[[#This Row],[VLAN]],Dictionary!$D$2:$F$13,2,FALSE),VLOOKUP(Таблица28[[#This Row],[VLAN]],Dictionary!$D$2:$F$13,3,FALSE))</f>
        <v>#N/A</v>
      </c>
      <c r="F200" s="73" t="s">
        <v>2645</v>
      </c>
      <c r="G200" s="95" t="s">
        <v>1026</v>
      </c>
    </row>
    <row r="201" spans="1:7" x14ac:dyDescent="0.25">
      <c r="A201" s="89" t="s">
        <v>1712</v>
      </c>
      <c r="B201" s="3" t="s">
        <v>1740</v>
      </c>
      <c r="C201" s="3" t="s">
        <v>1442</v>
      </c>
      <c r="D201" s="3" t="s">
        <v>1442</v>
      </c>
      <c r="E201" s="76" t="e">
        <f>IF(Таблица28[[#This Row],[Site]]="Site1",VLOOKUP(Таблица28[[#This Row],[VLAN]],Dictionary!$D$2:$F$13,2,FALSE),VLOOKUP(Таблица28[[#This Row],[VLAN]],Dictionary!$D$2:$F$13,3,FALSE))</f>
        <v>#N/A</v>
      </c>
      <c r="F201" s="3" t="s">
        <v>2646</v>
      </c>
      <c r="G201" s="91" t="s">
        <v>1026</v>
      </c>
    </row>
    <row r="202" spans="1:7" x14ac:dyDescent="0.25">
      <c r="A202" s="89" t="s">
        <v>1713</v>
      </c>
      <c r="B202" s="3" t="s">
        <v>1741</v>
      </c>
      <c r="C202" s="3" t="s">
        <v>1442</v>
      </c>
      <c r="D202" s="3" t="s">
        <v>1442</v>
      </c>
      <c r="E202" s="76" t="e">
        <f>IF(Таблица28[[#This Row],[Site]]="Site1",VLOOKUP(Таблица28[[#This Row],[VLAN]],Dictionary!$D$2:$F$13,2,FALSE),VLOOKUP(Таблица28[[#This Row],[VLAN]],Dictionary!$D$2:$F$13,3,FALSE))</f>
        <v>#N/A</v>
      </c>
      <c r="F202" s="3" t="s">
        <v>2647</v>
      </c>
      <c r="G202" s="91" t="s">
        <v>1026</v>
      </c>
    </row>
    <row r="203" spans="1:7" x14ac:dyDescent="0.25">
      <c r="A203" s="89" t="s">
        <v>1714</v>
      </c>
      <c r="B203" s="3" t="s">
        <v>1742</v>
      </c>
      <c r="C203" s="3" t="s">
        <v>1442</v>
      </c>
      <c r="D203" s="3" t="s">
        <v>1442</v>
      </c>
      <c r="E203" s="76" t="e">
        <f>IF(Таблица28[[#This Row],[Site]]="Site1",VLOOKUP(Таблица28[[#This Row],[VLAN]],Dictionary!$D$2:$F$13,2,FALSE),VLOOKUP(Таблица28[[#This Row],[VLAN]],Dictionary!$D$2:$F$13,3,FALSE))</f>
        <v>#N/A</v>
      </c>
      <c r="F203" s="3" t="s">
        <v>2648</v>
      </c>
      <c r="G203" s="91" t="s">
        <v>1026</v>
      </c>
    </row>
    <row r="204" spans="1:7" x14ac:dyDescent="0.25">
      <c r="A204" s="89" t="s">
        <v>1715</v>
      </c>
      <c r="B204" s="3" t="s">
        <v>1743</v>
      </c>
      <c r="C204" s="3" t="s">
        <v>1442</v>
      </c>
      <c r="D204" s="3" t="s">
        <v>1442</v>
      </c>
      <c r="E204" s="76" t="e">
        <f>IF(Таблица28[[#This Row],[Site]]="Site1",VLOOKUP(Таблица28[[#This Row],[VLAN]],Dictionary!$D$2:$F$13,2,FALSE),VLOOKUP(Таблица28[[#This Row],[VLAN]],Dictionary!$D$2:$F$13,3,FALSE))</f>
        <v>#N/A</v>
      </c>
      <c r="F204" s="3" t="s">
        <v>2649</v>
      </c>
      <c r="G204" s="91" t="s">
        <v>1026</v>
      </c>
    </row>
    <row r="205" spans="1:7" x14ac:dyDescent="0.25">
      <c r="A205" s="89" t="s">
        <v>1716</v>
      </c>
      <c r="B205" s="3" t="s">
        <v>1744</v>
      </c>
      <c r="C205" s="3" t="s">
        <v>1442</v>
      </c>
      <c r="D205" s="3" t="s">
        <v>1442</v>
      </c>
      <c r="E205" s="76" t="e">
        <f>IF(Таблица28[[#This Row],[Site]]="Site1",VLOOKUP(Таблица28[[#This Row],[VLAN]],Dictionary!$D$2:$F$13,2,FALSE),VLOOKUP(Таблица28[[#This Row],[VLAN]],Dictionary!$D$2:$F$13,3,FALSE))</f>
        <v>#N/A</v>
      </c>
      <c r="F205" s="3" t="s">
        <v>2650</v>
      </c>
      <c r="G205" s="91" t="s">
        <v>1026</v>
      </c>
    </row>
    <row r="206" spans="1:7" x14ac:dyDescent="0.25">
      <c r="A206" s="89" t="s">
        <v>1717</v>
      </c>
      <c r="B206" s="3" t="s">
        <v>1745</v>
      </c>
      <c r="C206" s="3" t="s">
        <v>1442</v>
      </c>
      <c r="D206" s="3" t="s">
        <v>1442</v>
      </c>
      <c r="E206" s="76" t="e">
        <f>IF(Таблица28[[#This Row],[Site]]="Site1",VLOOKUP(Таблица28[[#This Row],[VLAN]],Dictionary!$D$2:$F$13,2,FALSE),VLOOKUP(Таблица28[[#This Row],[VLAN]],Dictionary!$D$2:$F$13,3,FALSE))</f>
        <v>#N/A</v>
      </c>
      <c r="F206" s="3" t="s">
        <v>2651</v>
      </c>
      <c r="G206" s="91" t="s">
        <v>1026</v>
      </c>
    </row>
    <row r="207" spans="1:7" x14ac:dyDescent="0.25">
      <c r="A207" s="96" t="s">
        <v>1718</v>
      </c>
      <c r="B207" s="74" t="s">
        <v>1746</v>
      </c>
      <c r="C207" s="74" t="s">
        <v>1442</v>
      </c>
      <c r="D207" s="74" t="s">
        <v>1442</v>
      </c>
      <c r="E207" s="75" t="e">
        <f>IF(Таблица28[[#This Row],[Site]]="Site1",VLOOKUP(Таблица28[[#This Row],[VLAN]],Dictionary!$D$2:$F$13,2,FALSE),VLOOKUP(Таблица28[[#This Row],[VLAN]],Dictionary!$D$2:$F$13,3,FALSE))</f>
        <v>#N/A</v>
      </c>
      <c r="F207" s="74" t="s">
        <v>2652</v>
      </c>
      <c r="G207" s="97" t="s">
        <v>1026</v>
      </c>
    </row>
    <row r="208" spans="1:7" x14ac:dyDescent="0.25">
      <c r="A208" s="94" t="s">
        <v>1722</v>
      </c>
      <c r="B208" s="73" t="s">
        <v>1750</v>
      </c>
      <c r="C208" s="73" t="s">
        <v>1442</v>
      </c>
      <c r="D208" s="73" t="s">
        <v>1442</v>
      </c>
      <c r="E208" s="112" t="e">
        <f>IF(Таблица28[[#This Row],[Site]]="Site1",VLOOKUP(Таблица28[[#This Row],[VLAN]],Dictionary!$D$2:$F$13,2,FALSE),VLOOKUP(Таблица28[[#This Row],[VLAN]],Dictionary!$D$2:$F$13,3,FALSE))</f>
        <v>#N/A</v>
      </c>
      <c r="F208" s="73" t="s">
        <v>2653</v>
      </c>
      <c r="G208" s="95" t="s">
        <v>1026</v>
      </c>
    </row>
    <row r="209" spans="1:7" x14ac:dyDescent="0.25">
      <c r="A209" s="89" t="s">
        <v>1722</v>
      </c>
      <c r="B209" s="3" t="s">
        <v>1751</v>
      </c>
      <c r="C209" s="3" t="s">
        <v>1442</v>
      </c>
      <c r="D209" s="3" t="s">
        <v>1442</v>
      </c>
      <c r="E209" s="76" t="e">
        <f>IF(Таблица28[[#This Row],[Site]]="Site1",VLOOKUP(Таблица28[[#This Row],[VLAN]],Dictionary!$D$2:$F$13,2,FALSE),VLOOKUP(Таблица28[[#This Row],[VLAN]],Dictionary!$D$2:$F$13,3,FALSE))</f>
        <v>#N/A</v>
      </c>
      <c r="F209" s="3" t="s">
        <v>2654</v>
      </c>
      <c r="G209" s="91" t="s">
        <v>1026</v>
      </c>
    </row>
    <row r="210" spans="1:7" x14ac:dyDescent="0.25">
      <c r="A210" s="89" t="s">
        <v>1722</v>
      </c>
      <c r="B210" s="3" t="s">
        <v>1753</v>
      </c>
      <c r="C210" s="3" t="s">
        <v>1442</v>
      </c>
      <c r="D210" s="3" t="s">
        <v>1442</v>
      </c>
      <c r="E210" s="76" t="e">
        <f>IF(Таблица28[[#This Row],[Site]]="Site1",VLOOKUP(Таблица28[[#This Row],[VLAN]],Dictionary!$D$2:$F$13,2,FALSE),VLOOKUP(Таблица28[[#This Row],[VLAN]],Dictionary!$D$2:$F$13,3,FALSE))</f>
        <v>#N/A</v>
      </c>
      <c r="F210" s="3" t="s">
        <v>2655</v>
      </c>
      <c r="G210" s="91" t="s">
        <v>1026</v>
      </c>
    </row>
    <row r="211" spans="1:7" x14ac:dyDescent="0.25">
      <c r="A211" s="96" t="s">
        <v>1722</v>
      </c>
      <c r="B211" s="74" t="s">
        <v>1754</v>
      </c>
      <c r="C211" s="74" t="s">
        <v>1442</v>
      </c>
      <c r="D211" s="74" t="s">
        <v>1442</v>
      </c>
      <c r="E211" s="75" t="e">
        <f>IF(Таблица28[[#This Row],[Site]]="Site1",VLOOKUP(Таблица28[[#This Row],[VLAN]],Dictionary!$D$2:$F$13,2,FALSE),VLOOKUP(Таблица28[[#This Row],[VLAN]],Dictionary!$D$2:$F$13,3,FALSE))</f>
        <v>#N/A</v>
      </c>
      <c r="F211" s="74" t="s">
        <v>2656</v>
      </c>
      <c r="G211" s="97" t="s">
        <v>1026</v>
      </c>
    </row>
    <row r="212" spans="1:7" ht="15.75" thickBot="1" x14ac:dyDescent="0.3">
      <c r="A212" s="218" t="s">
        <v>1720</v>
      </c>
      <c r="B212" s="219" t="s">
        <v>1752</v>
      </c>
      <c r="C212" s="219" t="s">
        <v>1442</v>
      </c>
      <c r="D212" s="219" t="s">
        <v>1442</v>
      </c>
      <c r="E212" s="220" t="e">
        <f>IF(Таблица28[[#This Row],[Site]]="Site1",VLOOKUP(Таблица28[[#This Row],[VLAN]],Dictionary!$D$2:$F$13,2,FALSE),VLOOKUP(Таблица28[[#This Row],[VLAN]],Dictionary!$D$2:$F$13,3,FALSE))</f>
        <v>#N/A</v>
      </c>
      <c r="F212" s="219" t="s">
        <v>2657</v>
      </c>
      <c r="G212" s="121" t="s">
        <v>1026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Dictionary!$D$2:$D$13</xm:f>
          </x14:formula1>
          <xm:sqref>C135:C136 C137:D160 D3:D136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27"/>
  <sheetViews>
    <sheetView zoomScale="115" zoomScaleNormal="115" workbookViewId="0">
      <pane ySplit="2" topLeftCell="A187" activePane="bottomLeft" state="frozen"/>
      <selection pane="bottomLeft" activeCell="D3" sqref="D3:D211"/>
    </sheetView>
  </sheetViews>
  <sheetFormatPr defaultRowHeight="15" x14ac:dyDescent="0.25"/>
  <cols>
    <col min="1" max="1" width="33" customWidth="1"/>
    <col min="2" max="2" width="25" bestFit="1" customWidth="1"/>
    <col min="3" max="3" width="17" customWidth="1"/>
    <col min="4" max="4" width="19.28515625" customWidth="1"/>
    <col min="5" max="6" width="15.140625" customWidth="1"/>
    <col min="7" max="7" width="14.85546875" customWidth="1"/>
    <col min="8" max="8" width="21.140625" customWidth="1"/>
    <col min="9" max="9" width="16.7109375" customWidth="1"/>
    <col min="10" max="10" width="18.7109375" customWidth="1"/>
    <col min="11" max="12" width="22.140625" customWidth="1"/>
    <col min="13" max="13" width="13" customWidth="1"/>
    <col min="14" max="14" width="14.42578125" customWidth="1"/>
    <col min="16" max="16" width="33.42578125" bestFit="1" customWidth="1"/>
  </cols>
  <sheetData>
    <row r="1" spans="1:16" ht="23.25" x14ac:dyDescent="0.35">
      <c r="A1" s="267" t="s">
        <v>1106</v>
      </c>
      <c r="B1" s="267"/>
      <c r="C1" s="267"/>
      <c r="D1" s="267"/>
      <c r="E1" s="267"/>
      <c r="F1" s="267"/>
      <c r="G1" s="26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t="s">
        <v>1027</v>
      </c>
      <c r="B2" t="s">
        <v>1028</v>
      </c>
      <c r="C2" t="s">
        <v>1029</v>
      </c>
      <c r="D2" t="s">
        <v>0</v>
      </c>
      <c r="E2" s="2" t="s">
        <v>2</v>
      </c>
      <c r="F2" t="s">
        <v>10</v>
      </c>
      <c r="G2" t="s">
        <v>1024</v>
      </c>
    </row>
    <row r="3" spans="1:16" x14ac:dyDescent="0.25">
      <c r="A3" s="73" t="s">
        <v>1785</v>
      </c>
      <c r="B3" s="73"/>
      <c r="C3" s="73" t="s">
        <v>110</v>
      </c>
      <c r="D3" s="73" t="s">
        <v>2482</v>
      </c>
      <c r="E3" s="73">
        <f>IF(Таблица2[[#This Row],[Site]]="Site1",VLOOKUP(Таблица2[[#This Row],[VLAN]],Dictionary!$D$2:$F$13,2,FALSE),VLOOKUP(Таблица2[[#This Row],[VLAN]],Dictionary!$D$2:$F$13,3,FALSE))</f>
        <v>100</v>
      </c>
      <c r="F3" s="73" t="s">
        <v>575</v>
      </c>
      <c r="G3" s="73" t="s">
        <v>1025</v>
      </c>
    </row>
    <row r="4" spans="1:16" x14ac:dyDescent="0.25">
      <c r="A4" s="3" t="s">
        <v>1786</v>
      </c>
      <c r="B4" s="3"/>
      <c r="C4" s="3" t="s">
        <v>110</v>
      </c>
      <c r="D4" s="3" t="s">
        <v>2482</v>
      </c>
      <c r="E4" s="3">
        <f>IF(Таблица2[[#This Row],[Site]]="Site1",VLOOKUP(Таблица2[[#This Row],[VLAN]],Dictionary!$D$2:$F$13,2,FALSE),VLOOKUP(Таблица2[[#This Row],[VLAN]],Dictionary!$D$2:$F$13,3,FALSE))</f>
        <v>100</v>
      </c>
      <c r="F4" s="3" t="s">
        <v>576</v>
      </c>
      <c r="G4" s="3" t="s">
        <v>1025</v>
      </c>
    </row>
    <row r="5" spans="1:16" x14ac:dyDescent="0.25">
      <c r="A5" s="3" t="s">
        <v>1787</v>
      </c>
      <c r="B5" s="3"/>
      <c r="C5" s="3" t="s">
        <v>110</v>
      </c>
      <c r="D5" s="3" t="s">
        <v>2482</v>
      </c>
      <c r="E5" s="3">
        <f>IF(Таблица2[[#This Row],[Site]]="Site1",VLOOKUP(Таблица2[[#This Row],[VLAN]],Dictionary!$D$2:$F$13,2,FALSE),VLOOKUP(Таблица2[[#This Row],[VLAN]],Dictionary!$D$2:$F$13,3,FALSE))</f>
        <v>100</v>
      </c>
      <c r="F5" s="3" t="s">
        <v>577</v>
      </c>
      <c r="G5" s="3" t="s">
        <v>1025</v>
      </c>
    </row>
    <row r="6" spans="1:16" x14ac:dyDescent="0.25">
      <c r="A6" s="3" t="s">
        <v>1788</v>
      </c>
      <c r="B6" s="3"/>
      <c r="C6" s="3" t="s">
        <v>110</v>
      </c>
      <c r="D6" s="3" t="s">
        <v>2482</v>
      </c>
      <c r="E6" s="3">
        <f>IF(Таблица2[[#This Row],[Site]]="Site1",VLOOKUP(Таблица2[[#This Row],[VLAN]],Dictionary!$D$2:$F$13,2,FALSE),VLOOKUP(Таблица2[[#This Row],[VLAN]],Dictionary!$D$2:$F$13,3,FALSE))</f>
        <v>100</v>
      </c>
      <c r="F6" s="3" t="s">
        <v>578</v>
      </c>
      <c r="G6" s="3" t="s">
        <v>1025</v>
      </c>
    </row>
    <row r="7" spans="1:16" x14ac:dyDescent="0.25">
      <c r="A7" s="3" t="s">
        <v>1789</v>
      </c>
      <c r="B7" s="3"/>
      <c r="C7" s="3" t="s">
        <v>110</v>
      </c>
      <c r="D7" s="3" t="s">
        <v>2482</v>
      </c>
      <c r="E7" s="3">
        <f>IF(Таблица2[[#This Row],[Site]]="Site1",VLOOKUP(Таблица2[[#This Row],[VLAN]],Dictionary!$D$2:$F$13,2,FALSE),VLOOKUP(Таблица2[[#This Row],[VLAN]],Dictionary!$D$2:$F$13,3,FALSE))</f>
        <v>100</v>
      </c>
      <c r="F7" s="3" t="s">
        <v>579</v>
      </c>
      <c r="G7" s="3" t="s">
        <v>1025</v>
      </c>
    </row>
    <row r="8" spans="1:16" x14ac:dyDescent="0.25">
      <c r="A8" s="3" t="s">
        <v>1790</v>
      </c>
      <c r="B8" s="3"/>
      <c r="C8" s="3" t="s">
        <v>110</v>
      </c>
      <c r="D8" s="3" t="s">
        <v>2482</v>
      </c>
      <c r="E8" s="3">
        <f>IF(Таблица2[[#This Row],[Site]]="Site1",VLOOKUP(Таблица2[[#This Row],[VLAN]],Dictionary!$D$2:$F$13,2,FALSE),VLOOKUP(Таблица2[[#This Row],[VLAN]],Dictionary!$D$2:$F$13,3,FALSE))</f>
        <v>100</v>
      </c>
      <c r="F8" s="3" t="s">
        <v>580</v>
      </c>
      <c r="G8" s="3" t="s">
        <v>1025</v>
      </c>
    </row>
    <row r="9" spans="1:16" x14ac:dyDescent="0.25">
      <c r="A9" s="3" t="s">
        <v>1791</v>
      </c>
      <c r="B9" s="3"/>
      <c r="C9" s="3" t="s">
        <v>110</v>
      </c>
      <c r="D9" s="3" t="s">
        <v>2482</v>
      </c>
      <c r="E9" s="3">
        <f>IF(Таблица2[[#This Row],[Site]]="Site1",VLOOKUP(Таблица2[[#This Row],[VLAN]],Dictionary!$D$2:$F$13,2,FALSE),VLOOKUP(Таблица2[[#This Row],[VLAN]],Dictionary!$D$2:$F$13,3,FALSE))</f>
        <v>100</v>
      </c>
      <c r="F9" s="3" t="s">
        <v>581</v>
      </c>
      <c r="G9" s="3" t="s">
        <v>1025</v>
      </c>
    </row>
    <row r="10" spans="1:16" x14ac:dyDescent="0.25">
      <c r="A10" s="3" t="s">
        <v>1792</v>
      </c>
      <c r="B10" s="3"/>
      <c r="C10" s="3" t="s">
        <v>110</v>
      </c>
      <c r="D10" s="3" t="s">
        <v>2482</v>
      </c>
      <c r="E10" s="3">
        <f>IF(Таблица2[[#This Row],[Site]]="Site1",VLOOKUP(Таблица2[[#This Row],[VLAN]],Dictionary!$D$2:$F$13,2,FALSE),VLOOKUP(Таблица2[[#This Row],[VLAN]],Dictionary!$D$2:$F$13,3,FALSE))</f>
        <v>100</v>
      </c>
      <c r="F10" s="3" t="s">
        <v>582</v>
      </c>
      <c r="G10" s="3" t="s">
        <v>1025</v>
      </c>
    </row>
    <row r="11" spans="1:16" x14ac:dyDescent="0.25">
      <c r="A11" s="3" t="s">
        <v>1793</v>
      </c>
      <c r="B11" s="3"/>
      <c r="C11" s="3" t="s">
        <v>110</v>
      </c>
      <c r="D11" s="3" t="s">
        <v>2482</v>
      </c>
      <c r="E11" s="3">
        <f>IF(Таблица2[[#This Row],[Site]]="Site1",VLOOKUP(Таблица2[[#This Row],[VLAN]],Dictionary!$D$2:$F$13,2,FALSE),VLOOKUP(Таблица2[[#This Row],[VLAN]],Dictionary!$D$2:$F$13,3,FALSE))</f>
        <v>100</v>
      </c>
      <c r="F11" s="3" t="s">
        <v>583</v>
      </c>
      <c r="G11" s="3" t="s">
        <v>1025</v>
      </c>
    </row>
    <row r="12" spans="1:16" x14ac:dyDescent="0.25">
      <c r="A12" s="3" t="s">
        <v>1794</v>
      </c>
      <c r="B12" s="3"/>
      <c r="C12" s="3" t="s">
        <v>110</v>
      </c>
      <c r="D12" s="3" t="s">
        <v>2482</v>
      </c>
      <c r="E12" s="3">
        <f>IF(Таблица2[[#This Row],[Site]]="Site1",VLOOKUP(Таблица2[[#This Row],[VLAN]],Dictionary!$D$2:$F$13,2,FALSE),VLOOKUP(Таблица2[[#This Row],[VLAN]],Dictionary!$D$2:$F$13,3,FALSE))</f>
        <v>100</v>
      </c>
      <c r="F12" s="3" t="s">
        <v>584</v>
      </c>
      <c r="G12" s="3" t="s">
        <v>1025</v>
      </c>
    </row>
    <row r="13" spans="1:16" x14ac:dyDescent="0.25">
      <c r="A13" s="3" t="s">
        <v>1795</v>
      </c>
      <c r="B13" s="3"/>
      <c r="C13" s="3" t="s">
        <v>110</v>
      </c>
      <c r="D13" s="3" t="s">
        <v>2482</v>
      </c>
      <c r="E13" s="3">
        <f>IF(Таблица2[[#This Row],[Site]]="Site1",VLOOKUP(Таблица2[[#This Row],[VLAN]],Dictionary!$D$2:$F$13,2,FALSE),VLOOKUP(Таблица2[[#This Row],[VLAN]],Dictionary!$D$2:$F$13,3,FALSE))</f>
        <v>100</v>
      </c>
      <c r="F13" s="3" t="s">
        <v>585</v>
      </c>
      <c r="G13" s="3" t="s">
        <v>1025</v>
      </c>
    </row>
    <row r="14" spans="1:16" x14ac:dyDescent="0.25">
      <c r="A14" s="3" t="s">
        <v>1796</v>
      </c>
      <c r="B14" s="3"/>
      <c r="C14" s="3" t="s">
        <v>110</v>
      </c>
      <c r="D14" s="3" t="s">
        <v>2482</v>
      </c>
      <c r="E14" s="3">
        <f>IF(Таблица2[[#This Row],[Site]]="Site1",VLOOKUP(Таблица2[[#This Row],[VLAN]],Dictionary!$D$2:$F$13,2,FALSE),VLOOKUP(Таблица2[[#This Row],[VLAN]],Dictionary!$D$2:$F$13,3,FALSE))</f>
        <v>100</v>
      </c>
      <c r="F14" s="3" t="s">
        <v>586</v>
      </c>
      <c r="G14" s="3" t="s">
        <v>1025</v>
      </c>
    </row>
    <row r="15" spans="1:16" x14ac:dyDescent="0.25">
      <c r="A15" s="3" t="s">
        <v>1797</v>
      </c>
      <c r="B15" s="3"/>
      <c r="C15" s="3" t="s">
        <v>110</v>
      </c>
      <c r="D15" s="3" t="s">
        <v>2482</v>
      </c>
      <c r="E15" s="3">
        <f>IF(Таблица2[[#This Row],[Site]]="Site1",VLOOKUP(Таблица2[[#This Row],[VLAN]],Dictionary!$D$2:$F$13,2,FALSE),VLOOKUP(Таблица2[[#This Row],[VLAN]],Dictionary!$D$2:$F$13,3,FALSE))</f>
        <v>100</v>
      </c>
      <c r="F15" s="3" t="s">
        <v>587</v>
      </c>
      <c r="G15" s="3" t="s">
        <v>1025</v>
      </c>
    </row>
    <row r="16" spans="1:16" x14ac:dyDescent="0.25">
      <c r="A16" s="3" t="s">
        <v>1798</v>
      </c>
      <c r="B16" s="3"/>
      <c r="C16" s="3" t="s">
        <v>110</v>
      </c>
      <c r="D16" s="3" t="s">
        <v>2482</v>
      </c>
      <c r="E16" s="3">
        <f>IF(Таблица2[[#This Row],[Site]]="Site1",VLOOKUP(Таблица2[[#This Row],[VLAN]],Dictionary!$D$2:$F$13,2,FALSE),VLOOKUP(Таблица2[[#This Row],[VLAN]],Dictionary!$D$2:$F$13,3,FALSE))</f>
        <v>100</v>
      </c>
      <c r="F16" s="3" t="s">
        <v>588</v>
      </c>
      <c r="G16" s="3" t="s">
        <v>1025</v>
      </c>
    </row>
    <row r="17" spans="1:7" x14ac:dyDescent="0.25">
      <c r="A17" s="3" t="s">
        <v>1799</v>
      </c>
      <c r="B17" s="3"/>
      <c r="C17" s="3" t="s">
        <v>110</v>
      </c>
      <c r="D17" s="3" t="s">
        <v>2482</v>
      </c>
      <c r="E17" s="3">
        <f>IF(Таблица2[[#This Row],[Site]]="Site1",VLOOKUP(Таблица2[[#This Row],[VLAN]],Dictionary!$D$2:$F$13,2,FALSE),VLOOKUP(Таблица2[[#This Row],[VLAN]],Dictionary!$D$2:$F$13,3,FALSE))</f>
        <v>100</v>
      </c>
      <c r="F17" s="3" t="s">
        <v>589</v>
      </c>
      <c r="G17" s="3" t="s">
        <v>1025</v>
      </c>
    </row>
    <row r="18" spans="1:7" x14ac:dyDescent="0.25">
      <c r="A18" s="3" t="s">
        <v>1800</v>
      </c>
      <c r="B18" s="3"/>
      <c r="C18" s="3" t="s">
        <v>110</v>
      </c>
      <c r="D18" s="3" t="s">
        <v>2482</v>
      </c>
      <c r="E18" s="3">
        <f>IF(Таблица2[[#This Row],[Site]]="Site1",VLOOKUP(Таблица2[[#This Row],[VLAN]],Dictionary!$D$2:$F$13,2,FALSE),VLOOKUP(Таблица2[[#This Row],[VLAN]],Dictionary!$D$2:$F$13,3,FALSE))</f>
        <v>100</v>
      </c>
      <c r="F18" s="3" t="s">
        <v>590</v>
      </c>
      <c r="G18" s="3" t="s">
        <v>1025</v>
      </c>
    </row>
    <row r="19" spans="1:7" x14ac:dyDescent="0.25">
      <c r="A19" s="3" t="s">
        <v>1801</v>
      </c>
      <c r="B19" s="3"/>
      <c r="C19" s="3" t="s">
        <v>110</v>
      </c>
      <c r="D19" s="3" t="s">
        <v>2482</v>
      </c>
      <c r="E19" s="3">
        <f>IF(Таблица2[[#This Row],[Site]]="Site1",VLOOKUP(Таблица2[[#This Row],[VLAN]],Dictionary!$D$2:$F$13,2,FALSE),VLOOKUP(Таблица2[[#This Row],[VLAN]],Dictionary!$D$2:$F$13,3,FALSE))</f>
        <v>100</v>
      </c>
      <c r="F19" s="3" t="s">
        <v>591</v>
      </c>
      <c r="G19" s="3" t="s">
        <v>1025</v>
      </c>
    </row>
    <row r="20" spans="1:7" x14ac:dyDescent="0.25">
      <c r="A20" s="3" t="s">
        <v>1802</v>
      </c>
      <c r="B20" s="3"/>
      <c r="C20" s="3" t="s">
        <v>110</v>
      </c>
      <c r="D20" s="3" t="s">
        <v>2482</v>
      </c>
      <c r="E20" s="3">
        <f>IF(Таблица2[[#This Row],[Site]]="Site1",VLOOKUP(Таблица2[[#This Row],[VLAN]],Dictionary!$D$2:$F$13,2,FALSE),VLOOKUP(Таблица2[[#This Row],[VLAN]],Dictionary!$D$2:$F$13,3,FALSE))</f>
        <v>100</v>
      </c>
      <c r="F20" s="3" t="s">
        <v>592</v>
      </c>
      <c r="G20" s="3" t="s">
        <v>1025</v>
      </c>
    </row>
    <row r="21" spans="1:7" x14ac:dyDescent="0.25">
      <c r="A21" s="3" t="s">
        <v>1803</v>
      </c>
      <c r="B21" s="3"/>
      <c r="C21" s="3" t="s">
        <v>110</v>
      </c>
      <c r="D21" s="3" t="s">
        <v>2482</v>
      </c>
      <c r="E21" s="76">
        <f>IF(Таблица2[[#This Row],[Site]]="Site1",VLOOKUP(Таблица2[[#This Row],[VLAN]],Dictionary!$D$2:$F$13,2,FALSE),VLOOKUP(Таблица2[[#This Row],[VLAN]],Dictionary!$D$2:$F$13,3,FALSE))</f>
        <v>100</v>
      </c>
      <c r="F21" s="3" t="s">
        <v>1160</v>
      </c>
      <c r="G21" s="3" t="s">
        <v>1025</v>
      </c>
    </row>
    <row r="22" spans="1:7" x14ac:dyDescent="0.25">
      <c r="A22" s="3" t="s">
        <v>1804</v>
      </c>
      <c r="B22" s="3"/>
      <c r="C22" s="3" t="s">
        <v>110</v>
      </c>
      <c r="D22" s="3" t="s">
        <v>2482</v>
      </c>
      <c r="E22" s="76">
        <f>IF(Таблица2[[#This Row],[Site]]="Site1",VLOOKUP(Таблица2[[#This Row],[VLAN]],Dictionary!$D$2:$F$13,2,FALSE),VLOOKUP(Таблица2[[#This Row],[VLAN]],Dictionary!$D$2:$F$13,3,FALSE))</f>
        <v>100</v>
      </c>
      <c r="F22" s="3" t="s">
        <v>1161</v>
      </c>
      <c r="G22" s="3" t="s">
        <v>1025</v>
      </c>
    </row>
    <row r="23" spans="1:7" x14ac:dyDescent="0.25">
      <c r="A23" s="3" t="s">
        <v>1805</v>
      </c>
      <c r="B23" s="3"/>
      <c r="C23" s="3" t="s">
        <v>110</v>
      </c>
      <c r="D23" s="3" t="s">
        <v>2482</v>
      </c>
      <c r="E23" s="76">
        <f>IF(Таблица2[[#This Row],[Site]]="Site1",VLOOKUP(Таблица2[[#This Row],[VLAN]],Dictionary!$D$2:$F$13,2,FALSE),VLOOKUP(Таблица2[[#This Row],[VLAN]],Dictionary!$D$2:$F$13,3,FALSE))</f>
        <v>100</v>
      </c>
      <c r="F23" s="3" t="s">
        <v>1162</v>
      </c>
      <c r="G23" s="3" t="s">
        <v>1025</v>
      </c>
    </row>
    <row r="24" spans="1:7" x14ac:dyDescent="0.25">
      <c r="A24" s="3" t="s">
        <v>1806</v>
      </c>
      <c r="B24" s="3"/>
      <c r="C24" s="3" t="s">
        <v>110</v>
      </c>
      <c r="D24" s="3" t="s">
        <v>2482</v>
      </c>
      <c r="E24" s="76">
        <f>IF(Таблица2[[#This Row],[Site]]="Site1",VLOOKUP(Таблица2[[#This Row],[VLAN]],Dictionary!$D$2:$F$13,2,FALSE),VLOOKUP(Таблица2[[#This Row],[VLAN]],Dictionary!$D$2:$F$13,3,FALSE))</f>
        <v>100</v>
      </c>
      <c r="F24" s="3" t="s">
        <v>1163</v>
      </c>
      <c r="G24" s="3" t="s">
        <v>1025</v>
      </c>
    </row>
    <row r="25" spans="1:7" x14ac:dyDescent="0.25">
      <c r="A25" s="3" t="s">
        <v>1807</v>
      </c>
      <c r="B25" s="3"/>
      <c r="C25" s="3" t="s">
        <v>110</v>
      </c>
      <c r="D25" s="3" t="s">
        <v>2482</v>
      </c>
      <c r="E25" s="76">
        <f>IF(Таблица2[[#This Row],[Site]]="Site1",VLOOKUP(Таблица2[[#This Row],[VLAN]],Dictionary!$D$2:$F$13,2,FALSE),VLOOKUP(Таблица2[[#This Row],[VLAN]],Dictionary!$D$2:$F$13,3,FALSE))</f>
        <v>100</v>
      </c>
      <c r="F25" s="3" t="s">
        <v>1164</v>
      </c>
      <c r="G25" s="3" t="s">
        <v>1025</v>
      </c>
    </row>
    <row r="26" spans="1:7" x14ac:dyDescent="0.25">
      <c r="A26" s="3" t="s">
        <v>1808</v>
      </c>
      <c r="B26" s="3"/>
      <c r="C26" s="3" t="s">
        <v>110</v>
      </c>
      <c r="D26" s="3" t="s">
        <v>2482</v>
      </c>
      <c r="E26" s="76">
        <f>IF(Таблица2[[#This Row],[Site]]="Site1",VLOOKUP(Таблица2[[#This Row],[VLAN]],Dictionary!$D$2:$F$13,2,FALSE),VLOOKUP(Таблица2[[#This Row],[VLAN]],Dictionary!$D$2:$F$13,3,FALSE))</f>
        <v>100</v>
      </c>
      <c r="F26" s="3" t="s">
        <v>1165</v>
      </c>
      <c r="G26" s="3" t="s">
        <v>1025</v>
      </c>
    </row>
    <row r="27" spans="1:7" x14ac:dyDescent="0.25">
      <c r="A27" s="3" t="s">
        <v>1809</v>
      </c>
      <c r="B27" s="3"/>
      <c r="C27" s="3" t="s">
        <v>110</v>
      </c>
      <c r="D27" s="3" t="s">
        <v>2482</v>
      </c>
      <c r="E27" s="76">
        <f>IF(Таблица2[[#This Row],[Site]]="Site1",VLOOKUP(Таблица2[[#This Row],[VLAN]],Dictionary!$D$2:$F$13,2,FALSE),VLOOKUP(Таблица2[[#This Row],[VLAN]],Dictionary!$D$2:$F$13,3,FALSE))</f>
        <v>100</v>
      </c>
      <c r="F27" s="3" t="s">
        <v>1166</v>
      </c>
      <c r="G27" s="3" t="s">
        <v>1025</v>
      </c>
    </row>
    <row r="28" spans="1:7" x14ac:dyDescent="0.25">
      <c r="A28" s="3" t="s">
        <v>1810</v>
      </c>
      <c r="B28" s="3"/>
      <c r="C28" s="3" t="s">
        <v>110</v>
      </c>
      <c r="D28" s="3" t="s">
        <v>2482</v>
      </c>
      <c r="E28" s="76">
        <f>IF(Таблица2[[#This Row],[Site]]="Site1",VLOOKUP(Таблица2[[#This Row],[VLAN]],Dictionary!$D$2:$F$13,2,FALSE),VLOOKUP(Таблица2[[#This Row],[VLAN]],Dictionary!$D$2:$F$13,3,FALSE))</f>
        <v>100</v>
      </c>
      <c r="F28" s="3" t="s">
        <v>1167</v>
      </c>
      <c r="G28" s="3" t="s">
        <v>1025</v>
      </c>
    </row>
    <row r="29" spans="1:7" x14ac:dyDescent="0.25">
      <c r="A29" s="3" t="s">
        <v>1811</v>
      </c>
      <c r="B29" s="3"/>
      <c r="C29" s="3" t="s">
        <v>110</v>
      </c>
      <c r="D29" s="3" t="s">
        <v>2482</v>
      </c>
      <c r="E29" s="76">
        <f>IF(Таблица2[[#This Row],[Site]]="Site1",VLOOKUP(Таблица2[[#This Row],[VLAN]],Dictionary!$D$2:$F$13,2,FALSE),VLOOKUP(Таблица2[[#This Row],[VLAN]],Dictionary!$D$2:$F$13,3,FALSE))</f>
        <v>100</v>
      </c>
      <c r="F29" s="3" t="s">
        <v>1168</v>
      </c>
      <c r="G29" s="3" t="s">
        <v>1025</v>
      </c>
    </row>
    <row r="30" spans="1:7" x14ac:dyDescent="0.25">
      <c r="A30" s="3" t="s">
        <v>1812</v>
      </c>
      <c r="B30" s="3"/>
      <c r="C30" s="3" t="s">
        <v>110</v>
      </c>
      <c r="D30" s="3" t="s">
        <v>2482</v>
      </c>
      <c r="E30" s="76">
        <f>IF(Таблица2[[#This Row],[Site]]="Site1",VLOOKUP(Таблица2[[#This Row],[VLAN]],Dictionary!$D$2:$F$13,2,FALSE),VLOOKUP(Таблица2[[#This Row],[VLAN]],Dictionary!$D$2:$F$13,3,FALSE))</f>
        <v>100</v>
      </c>
      <c r="F30" s="3" t="s">
        <v>1169</v>
      </c>
      <c r="G30" s="3" t="s">
        <v>1025</v>
      </c>
    </row>
    <row r="31" spans="1:7" x14ac:dyDescent="0.25">
      <c r="A31" s="3" t="s">
        <v>1813</v>
      </c>
      <c r="B31" s="3"/>
      <c r="C31" s="3" t="s">
        <v>110</v>
      </c>
      <c r="D31" s="3" t="s">
        <v>2482</v>
      </c>
      <c r="E31" s="76">
        <f>IF(Таблица2[[#This Row],[Site]]="Site1",VLOOKUP(Таблица2[[#This Row],[VLAN]],Dictionary!$D$2:$F$13,2,FALSE),VLOOKUP(Таблица2[[#This Row],[VLAN]],Dictionary!$D$2:$F$13,3,FALSE))</f>
        <v>100</v>
      </c>
      <c r="F31" s="3" t="s">
        <v>1170</v>
      </c>
      <c r="G31" s="3" t="s">
        <v>1025</v>
      </c>
    </row>
    <row r="32" spans="1:7" x14ac:dyDescent="0.25">
      <c r="A32" s="3" t="s">
        <v>1814</v>
      </c>
      <c r="B32" s="3"/>
      <c r="C32" s="3" t="s">
        <v>110</v>
      </c>
      <c r="D32" s="3" t="s">
        <v>2482</v>
      </c>
      <c r="E32" s="76">
        <f>IF(Таблица2[[#This Row],[Site]]="Site1",VLOOKUP(Таблица2[[#This Row],[VLAN]],Dictionary!$D$2:$F$13,2,FALSE),VLOOKUP(Таблица2[[#This Row],[VLAN]],Dictionary!$D$2:$F$13,3,FALSE))</f>
        <v>100</v>
      </c>
      <c r="F32" s="3" t="s">
        <v>1171</v>
      </c>
      <c r="G32" s="3" t="s">
        <v>1025</v>
      </c>
    </row>
    <row r="33" spans="1:7" x14ac:dyDescent="0.25">
      <c r="A33" s="74" t="s">
        <v>2212</v>
      </c>
      <c r="B33" s="74"/>
      <c r="C33" s="74" t="s">
        <v>110</v>
      </c>
      <c r="D33" s="74" t="s">
        <v>2482</v>
      </c>
      <c r="E33" s="75">
        <f>IF(Таблица2[[#This Row],[Site]]="Site1",VLOOKUP(Таблица2[[#This Row],[VLAN]],Dictionary!$D$2:$F$13,2,FALSE),VLOOKUP(Таблица2[[#This Row],[VLAN]],Dictionary!$D$2:$F$13,3,FALSE))</f>
        <v>100</v>
      </c>
      <c r="F33" s="74" t="s">
        <v>2213</v>
      </c>
      <c r="G33" s="74" t="s">
        <v>1025</v>
      </c>
    </row>
    <row r="34" spans="1:7" x14ac:dyDescent="0.25">
      <c r="A34" s="73" t="s">
        <v>1785</v>
      </c>
      <c r="B34" s="73"/>
      <c r="C34" s="73" t="s">
        <v>11</v>
      </c>
      <c r="D34" s="73" t="s">
        <v>2483</v>
      </c>
      <c r="E34" s="73">
        <f>IF(Таблица2[[#This Row],[Site]]="Site1",VLOOKUP(Таблица2[[#This Row],[VLAN]],Dictionary!$D$2:$F$13,2,FALSE),VLOOKUP(Таблица2[[#This Row],[VLAN]],Dictionary!$D$2:$F$13,3,FALSE))</f>
        <v>101</v>
      </c>
      <c r="F34" s="73" t="s">
        <v>593</v>
      </c>
      <c r="G34" s="73" t="s">
        <v>1025</v>
      </c>
    </row>
    <row r="35" spans="1:7" x14ac:dyDescent="0.25">
      <c r="A35" s="3" t="s">
        <v>1786</v>
      </c>
      <c r="B35" s="3"/>
      <c r="C35" s="3" t="s">
        <v>11</v>
      </c>
      <c r="D35" s="3" t="s">
        <v>2483</v>
      </c>
      <c r="E35" s="3">
        <f>IF(Таблица2[[#This Row],[Site]]="Site1",VLOOKUP(Таблица2[[#This Row],[VLAN]],Dictionary!$D$2:$F$13,2,FALSE),VLOOKUP(Таблица2[[#This Row],[VLAN]],Dictionary!$D$2:$F$13,3,FALSE))</f>
        <v>101</v>
      </c>
      <c r="F35" s="3" t="s">
        <v>594</v>
      </c>
      <c r="G35" s="3" t="s">
        <v>1025</v>
      </c>
    </row>
    <row r="36" spans="1:7" x14ac:dyDescent="0.25">
      <c r="A36" s="3" t="s">
        <v>1787</v>
      </c>
      <c r="B36" s="3"/>
      <c r="C36" s="3" t="s">
        <v>11</v>
      </c>
      <c r="D36" s="3" t="s">
        <v>2483</v>
      </c>
      <c r="E36" s="3">
        <f>IF(Таблица2[[#This Row],[Site]]="Site1",VLOOKUP(Таблица2[[#This Row],[VLAN]],Dictionary!$D$2:$F$13,2,FALSE),VLOOKUP(Таблица2[[#This Row],[VLAN]],Dictionary!$D$2:$F$13,3,FALSE))</f>
        <v>101</v>
      </c>
      <c r="F36" s="3" t="s">
        <v>595</v>
      </c>
      <c r="G36" s="3" t="s">
        <v>1025</v>
      </c>
    </row>
    <row r="37" spans="1:7" x14ac:dyDescent="0.25">
      <c r="A37" s="3" t="s">
        <v>1788</v>
      </c>
      <c r="B37" s="3"/>
      <c r="C37" s="3" t="s">
        <v>11</v>
      </c>
      <c r="D37" s="3" t="s">
        <v>2483</v>
      </c>
      <c r="E37" s="3">
        <f>IF(Таблица2[[#This Row],[Site]]="Site1",VLOOKUP(Таблица2[[#This Row],[VLAN]],Dictionary!$D$2:$F$13,2,FALSE),VLOOKUP(Таблица2[[#This Row],[VLAN]],Dictionary!$D$2:$F$13,3,FALSE))</f>
        <v>101</v>
      </c>
      <c r="F37" s="3" t="s">
        <v>596</v>
      </c>
      <c r="G37" s="3" t="s">
        <v>1025</v>
      </c>
    </row>
    <row r="38" spans="1:7" x14ac:dyDescent="0.25">
      <c r="A38" s="3" t="s">
        <v>1789</v>
      </c>
      <c r="B38" s="3"/>
      <c r="C38" s="3" t="s">
        <v>11</v>
      </c>
      <c r="D38" s="3" t="s">
        <v>2483</v>
      </c>
      <c r="E38" s="3">
        <f>IF(Таблица2[[#This Row],[Site]]="Site1",VLOOKUP(Таблица2[[#This Row],[VLAN]],Dictionary!$D$2:$F$13,2,FALSE),VLOOKUP(Таблица2[[#This Row],[VLAN]],Dictionary!$D$2:$F$13,3,FALSE))</f>
        <v>101</v>
      </c>
      <c r="F38" s="3" t="s">
        <v>597</v>
      </c>
      <c r="G38" s="3" t="s">
        <v>1025</v>
      </c>
    </row>
    <row r="39" spans="1:7" x14ac:dyDescent="0.25">
      <c r="A39" s="3" t="s">
        <v>1790</v>
      </c>
      <c r="B39" s="3"/>
      <c r="C39" s="3" t="s">
        <v>11</v>
      </c>
      <c r="D39" s="3" t="s">
        <v>2483</v>
      </c>
      <c r="E39" s="3">
        <f>IF(Таблица2[[#This Row],[Site]]="Site1",VLOOKUP(Таблица2[[#This Row],[VLAN]],Dictionary!$D$2:$F$13,2,FALSE),VLOOKUP(Таблица2[[#This Row],[VLAN]],Dictionary!$D$2:$F$13,3,FALSE))</f>
        <v>101</v>
      </c>
      <c r="F39" s="3" t="s">
        <v>598</v>
      </c>
      <c r="G39" s="3" t="s">
        <v>1025</v>
      </c>
    </row>
    <row r="40" spans="1:7" x14ac:dyDescent="0.25">
      <c r="A40" s="3" t="s">
        <v>1791</v>
      </c>
      <c r="B40" s="3"/>
      <c r="C40" s="3" t="s">
        <v>11</v>
      </c>
      <c r="D40" s="3" t="s">
        <v>2483</v>
      </c>
      <c r="E40" s="3">
        <f>IF(Таблица2[[#This Row],[Site]]="Site1",VLOOKUP(Таблица2[[#This Row],[VLAN]],Dictionary!$D$2:$F$13,2,FALSE),VLOOKUP(Таблица2[[#This Row],[VLAN]],Dictionary!$D$2:$F$13,3,FALSE))</f>
        <v>101</v>
      </c>
      <c r="F40" s="3" t="s">
        <v>599</v>
      </c>
      <c r="G40" s="3" t="s">
        <v>1025</v>
      </c>
    </row>
    <row r="41" spans="1:7" x14ac:dyDescent="0.25">
      <c r="A41" s="3" t="s">
        <v>1792</v>
      </c>
      <c r="B41" s="3"/>
      <c r="C41" s="3" t="s">
        <v>11</v>
      </c>
      <c r="D41" s="3" t="s">
        <v>2483</v>
      </c>
      <c r="E41" s="3">
        <f>IF(Таблица2[[#This Row],[Site]]="Site1",VLOOKUP(Таблица2[[#This Row],[VLAN]],Dictionary!$D$2:$F$13,2,FALSE),VLOOKUP(Таблица2[[#This Row],[VLAN]],Dictionary!$D$2:$F$13,3,FALSE))</f>
        <v>101</v>
      </c>
      <c r="F41" s="3" t="s">
        <v>600</v>
      </c>
      <c r="G41" s="3" t="s">
        <v>1025</v>
      </c>
    </row>
    <row r="42" spans="1:7" x14ac:dyDescent="0.25">
      <c r="A42" s="3" t="s">
        <v>1793</v>
      </c>
      <c r="B42" s="3"/>
      <c r="C42" s="3" t="s">
        <v>11</v>
      </c>
      <c r="D42" s="3" t="s">
        <v>2483</v>
      </c>
      <c r="E42" s="3">
        <f>IF(Таблица2[[#This Row],[Site]]="Site1",VLOOKUP(Таблица2[[#This Row],[VLAN]],Dictionary!$D$2:$F$13,2,FALSE),VLOOKUP(Таблица2[[#This Row],[VLAN]],Dictionary!$D$2:$F$13,3,FALSE))</f>
        <v>101</v>
      </c>
      <c r="F42" s="3" t="s">
        <v>601</v>
      </c>
      <c r="G42" s="3" t="s">
        <v>1025</v>
      </c>
    </row>
    <row r="43" spans="1:7" x14ac:dyDescent="0.25">
      <c r="A43" s="3" t="s">
        <v>1794</v>
      </c>
      <c r="B43" s="3"/>
      <c r="C43" s="3" t="s">
        <v>11</v>
      </c>
      <c r="D43" s="3" t="s">
        <v>2483</v>
      </c>
      <c r="E43" s="3">
        <f>IF(Таблица2[[#This Row],[Site]]="Site1",VLOOKUP(Таблица2[[#This Row],[VLAN]],Dictionary!$D$2:$F$13,2,FALSE),VLOOKUP(Таблица2[[#This Row],[VLAN]],Dictionary!$D$2:$F$13,3,FALSE))</f>
        <v>101</v>
      </c>
      <c r="F43" s="3" t="s">
        <v>602</v>
      </c>
      <c r="G43" s="3" t="s">
        <v>1025</v>
      </c>
    </row>
    <row r="44" spans="1:7" x14ac:dyDescent="0.25">
      <c r="A44" s="3" t="s">
        <v>1795</v>
      </c>
      <c r="B44" s="3"/>
      <c r="C44" s="3" t="s">
        <v>11</v>
      </c>
      <c r="D44" s="3" t="s">
        <v>2483</v>
      </c>
      <c r="E44" s="3">
        <f>IF(Таблица2[[#This Row],[Site]]="Site1",VLOOKUP(Таблица2[[#This Row],[VLAN]],Dictionary!$D$2:$F$13,2,FALSE),VLOOKUP(Таблица2[[#This Row],[VLAN]],Dictionary!$D$2:$F$13,3,FALSE))</f>
        <v>101</v>
      </c>
      <c r="F44" s="3" t="s">
        <v>603</v>
      </c>
      <c r="G44" s="3" t="s">
        <v>1025</v>
      </c>
    </row>
    <row r="45" spans="1:7" x14ac:dyDescent="0.25">
      <c r="A45" s="3" t="s">
        <v>1796</v>
      </c>
      <c r="B45" s="3"/>
      <c r="C45" s="3" t="s">
        <v>11</v>
      </c>
      <c r="D45" s="3" t="s">
        <v>2483</v>
      </c>
      <c r="E45" s="3">
        <f>IF(Таблица2[[#This Row],[Site]]="Site1",VLOOKUP(Таблица2[[#This Row],[VLAN]],Dictionary!$D$2:$F$13,2,FALSE),VLOOKUP(Таблица2[[#This Row],[VLAN]],Dictionary!$D$2:$F$13,3,FALSE))</f>
        <v>101</v>
      </c>
      <c r="F45" s="3" t="s">
        <v>604</v>
      </c>
      <c r="G45" s="3" t="s">
        <v>1025</v>
      </c>
    </row>
    <row r="46" spans="1:7" x14ac:dyDescent="0.25">
      <c r="A46" s="3" t="s">
        <v>1797</v>
      </c>
      <c r="B46" s="3"/>
      <c r="C46" s="3" t="s">
        <v>11</v>
      </c>
      <c r="D46" s="3" t="s">
        <v>2483</v>
      </c>
      <c r="E46" s="3">
        <f>IF(Таблица2[[#This Row],[Site]]="Site1",VLOOKUP(Таблица2[[#This Row],[VLAN]],Dictionary!$D$2:$F$13,2,FALSE),VLOOKUP(Таблица2[[#This Row],[VLAN]],Dictionary!$D$2:$F$13,3,FALSE))</f>
        <v>101</v>
      </c>
      <c r="F46" s="3" t="s">
        <v>605</v>
      </c>
      <c r="G46" s="3" t="s">
        <v>1025</v>
      </c>
    </row>
    <row r="47" spans="1:7" x14ac:dyDescent="0.25">
      <c r="A47" s="3" t="s">
        <v>1798</v>
      </c>
      <c r="B47" s="3"/>
      <c r="C47" s="3" t="s">
        <v>11</v>
      </c>
      <c r="D47" s="3" t="s">
        <v>2483</v>
      </c>
      <c r="E47" s="3">
        <f>IF(Таблица2[[#This Row],[Site]]="Site1",VLOOKUP(Таблица2[[#This Row],[VLAN]],Dictionary!$D$2:$F$13,2,FALSE),VLOOKUP(Таблица2[[#This Row],[VLAN]],Dictionary!$D$2:$F$13,3,FALSE))</f>
        <v>101</v>
      </c>
      <c r="F47" s="3" t="s">
        <v>606</v>
      </c>
      <c r="G47" s="3" t="s">
        <v>1025</v>
      </c>
    </row>
    <row r="48" spans="1:7" x14ac:dyDescent="0.25">
      <c r="A48" s="3" t="s">
        <v>1799</v>
      </c>
      <c r="B48" s="3"/>
      <c r="C48" s="3" t="s">
        <v>11</v>
      </c>
      <c r="D48" s="3" t="s">
        <v>2483</v>
      </c>
      <c r="E48" s="3">
        <f>IF(Таблица2[[#This Row],[Site]]="Site1",VLOOKUP(Таблица2[[#This Row],[VLAN]],Dictionary!$D$2:$F$13,2,FALSE),VLOOKUP(Таблица2[[#This Row],[VLAN]],Dictionary!$D$2:$F$13,3,FALSE))</f>
        <v>101</v>
      </c>
      <c r="F48" s="3" t="s">
        <v>607</v>
      </c>
      <c r="G48" s="3" t="s">
        <v>1025</v>
      </c>
    </row>
    <row r="49" spans="1:7" x14ac:dyDescent="0.25">
      <c r="A49" s="3" t="s">
        <v>1800</v>
      </c>
      <c r="B49" s="3"/>
      <c r="C49" s="3" t="s">
        <v>11</v>
      </c>
      <c r="D49" s="3" t="s">
        <v>2483</v>
      </c>
      <c r="E49" s="3">
        <f>IF(Таблица2[[#This Row],[Site]]="Site1",VLOOKUP(Таблица2[[#This Row],[VLAN]],Dictionary!$D$2:$F$13,2,FALSE),VLOOKUP(Таблица2[[#This Row],[VLAN]],Dictionary!$D$2:$F$13,3,FALSE))</f>
        <v>101</v>
      </c>
      <c r="F49" s="3" t="s">
        <v>608</v>
      </c>
      <c r="G49" s="3" t="s">
        <v>1025</v>
      </c>
    </row>
    <row r="50" spans="1:7" x14ac:dyDescent="0.25">
      <c r="A50" s="3" t="s">
        <v>1801</v>
      </c>
      <c r="B50" s="3"/>
      <c r="C50" s="3" t="s">
        <v>11</v>
      </c>
      <c r="D50" s="3" t="s">
        <v>2483</v>
      </c>
      <c r="E50" s="3">
        <f>IF(Таблица2[[#This Row],[Site]]="Site1",VLOOKUP(Таблица2[[#This Row],[VLAN]],Dictionary!$D$2:$F$13,2,FALSE),VLOOKUP(Таблица2[[#This Row],[VLAN]],Dictionary!$D$2:$F$13,3,FALSE))</f>
        <v>101</v>
      </c>
      <c r="F50" s="3" t="s">
        <v>609</v>
      </c>
      <c r="G50" s="3" t="s">
        <v>1025</v>
      </c>
    </row>
    <row r="51" spans="1:7" x14ac:dyDescent="0.25">
      <c r="A51" s="3" t="s">
        <v>1802</v>
      </c>
      <c r="B51" s="3"/>
      <c r="C51" s="3" t="s">
        <v>11</v>
      </c>
      <c r="D51" s="3" t="s">
        <v>2483</v>
      </c>
      <c r="E51" s="3">
        <f>IF(Таблица2[[#This Row],[Site]]="Site1",VLOOKUP(Таблица2[[#This Row],[VLAN]],Dictionary!$D$2:$F$13,2,FALSE),VLOOKUP(Таблица2[[#This Row],[VLAN]],Dictionary!$D$2:$F$13,3,FALSE))</f>
        <v>101</v>
      </c>
      <c r="F51" s="3" t="s">
        <v>610</v>
      </c>
      <c r="G51" s="3" t="s">
        <v>1025</v>
      </c>
    </row>
    <row r="52" spans="1:7" x14ac:dyDescent="0.25">
      <c r="A52" s="3" t="s">
        <v>1803</v>
      </c>
      <c r="B52" s="3"/>
      <c r="C52" s="3" t="s">
        <v>11</v>
      </c>
      <c r="D52" s="3" t="s">
        <v>2483</v>
      </c>
      <c r="E52" s="76">
        <f>IF(Таблица2[[#This Row],[Site]]="Site1",VLOOKUP(Таблица2[[#This Row],[VLAN]],Dictionary!$D$2:$F$13,2,FALSE),VLOOKUP(Таблица2[[#This Row],[VLAN]],Dictionary!$D$2:$F$13,3,FALSE))</f>
        <v>101</v>
      </c>
      <c r="F52" s="3" t="s">
        <v>1172</v>
      </c>
      <c r="G52" s="3" t="s">
        <v>1025</v>
      </c>
    </row>
    <row r="53" spans="1:7" x14ac:dyDescent="0.25">
      <c r="A53" s="3" t="s">
        <v>1804</v>
      </c>
      <c r="B53" s="3"/>
      <c r="C53" s="3" t="s">
        <v>11</v>
      </c>
      <c r="D53" s="3" t="s">
        <v>2483</v>
      </c>
      <c r="E53" s="76">
        <f>IF(Таблица2[[#This Row],[Site]]="Site1",VLOOKUP(Таблица2[[#This Row],[VLAN]],Dictionary!$D$2:$F$13,2,FALSE),VLOOKUP(Таблица2[[#This Row],[VLAN]],Dictionary!$D$2:$F$13,3,FALSE))</f>
        <v>101</v>
      </c>
      <c r="F53" s="3" t="s">
        <v>1173</v>
      </c>
      <c r="G53" s="3" t="s">
        <v>1025</v>
      </c>
    </row>
    <row r="54" spans="1:7" x14ac:dyDescent="0.25">
      <c r="A54" s="3" t="s">
        <v>1805</v>
      </c>
      <c r="B54" s="3"/>
      <c r="C54" s="3" t="s">
        <v>11</v>
      </c>
      <c r="D54" s="3" t="s">
        <v>2483</v>
      </c>
      <c r="E54" s="76">
        <f>IF(Таблица2[[#This Row],[Site]]="Site1",VLOOKUP(Таблица2[[#This Row],[VLAN]],Dictionary!$D$2:$F$13,2,FALSE),VLOOKUP(Таблица2[[#This Row],[VLAN]],Dictionary!$D$2:$F$13,3,FALSE))</f>
        <v>101</v>
      </c>
      <c r="F54" s="3" t="s">
        <v>1174</v>
      </c>
      <c r="G54" s="3" t="s">
        <v>1025</v>
      </c>
    </row>
    <row r="55" spans="1:7" x14ac:dyDescent="0.25">
      <c r="A55" s="3" t="s">
        <v>1806</v>
      </c>
      <c r="B55" s="3"/>
      <c r="C55" s="3" t="s">
        <v>11</v>
      </c>
      <c r="D55" s="3" t="s">
        <v>2483</v>
      </c>
      <c r="E55" s="76">
        <f>IF(Таблица2[[#This Row],[Site]]="Site1",VLOOKUP(Таблица2[[#This Row],[VLAN]],Dictionary!$D$2:$F$13,2,FALSE),VLOOKUP(Таблица2[[#This Row],[VLAN]],Dictionary!$D$2:$F$13,3,FALSE))</f>
        <v>101</v>
      </c>
      <c r="F55" s="3" t="s">
        <v>1175</v>
      </c>
      <c r="G55" s="3" t="s">
        <v>1025</v>
      </c>
    </row>
    <row r="56" spans="1:7" x14ac:dyDescent="0.25">
      <c r="A56" s="3" t="s">
        <v>1807</v>
      </c>
      <c r="B56" s="3"/>
      <c r="C56" s="3" t="s">
        <v>11</v>
      </c>
      <c r="D56" s="3" t="s">
        <v>2483</v>
      </c>
      <c r="E56" s="76">
        <f>IF(Таблица2[[#This Row],[Site]]="Site1",VLOOKUP(Таблица2[[#This Row],[VLAN]],Dictionary!$D$2:$F$13,2,FALSE),VLOOKUP(Таблица2[[#This Row],[VLAN]],Dictionary!$D$2:$F$13,3,FALSE))</f>
        <v>101</v>
      </c>
      <c r="F56" s="3" t="s">
        <v>1176</v>
      </c>
      <c r="G56" s="3" t="s">
        <v>1025</v>
      </c>
    </row>
    <row r="57" spans="1:7" x14ac:dyDescent="0.25">
      <c r="A57" s="3" t="s">
        <v>1808</v>
      </c>
      <c r="B57" s="3"/>
      <c r="C57" s="3" t="s">
        <v>11</v>
      </c>
      <c r="D57" s="3" t="s">
        <v>2483</v>
      </c>
      <c r="E57" s="76">
        <f>IF(Таблица2[[#This Row],[Site]]="Site1",VLOOKUP(Таблица2[[#This Row],[VLAN]],Dictionary!$D$2:$F$13,2,FALSE),VLOOKUP(Таблица2[[#This Row],[VLAN]],Dictionary!$D$2:$F$13,3,FALSE))</f>
        <v>101</v>
      </c>
      <c r="F57" s="3" t="s">
        <v>1177</v>
      </c>
      <c r="G57" s="3" t="s">
        <v>1025</v>
      </c>
    </row>
    <row r="58" spans="1:7" x14ac:dyDescent="0.25">
      <c r="A58" s="3" t="s">
        <v>1809</v>
      </c>
      <c r="B58" s="3"/>
      <c r="C58" s="3" t="s">
        <v>11</v>
      </c>
      <c r="D58" s="3" t="s">
        <v>2483</v>
      </c>
      <c r="E58" s="76">
        <f>IF(Таблица2[[#This Row],[Site]]="Site1",VLOOKUP(Таблица2[[#This Row],[VLAN]],Dictionary!$D$2:$F$13,2,FALSE),VLOOKUP(Таблица2[[#This Row],[VLAN]],Dictionary!$D$2:$F$13,3,FALSE))</f>
        <v>101</v>
      </c>
      <c r="F58" s="3" t="s">
        <v>1178</v>
      </c>
      <c r="G58" s="3" t="s">
        <v>1025</v>
      </c>
    </row>
    <row r="59" spans="1:7" x14ac:dyDescent="0.25">
      <c r="A59" s="3" t="s">
        <v>1810</v>
      </c>
      <c r="B59" s="3"/>
      <c r="C59" s="3" t="s">
        <v>11</v>
      </c>
      <c r="D59" s="3" t="s">
        <v>2483</v>
      </c>
      <c r="E59" s="76">
        <f>IF(Таблица2[[#This Row],[Site]]="Site1",VLOOKUP(Таблица2[[#This Row],[VLAN]],Dictionary!$D$2:$F$13,2,FALSE),VLOOKUP(Таблица2[[#This Row],[VLAN]],Dictionary!$D$2:$F$13,3,FALSE))</f>
        <v>101</v>
      </c>
      <c r="F59" s="3" t="s">
        <v>1179</v>
      </c>
      <c r="G59" s="3" t="s">
        <v>1025</v>
      </c>
    </row>
    <row r="60" spans="1:7" x14ac:dyDescent="0.25">
      <c r="A60" s="3" t="s">
        <v>1811</v>
      </c>
      <c r="B60" s="3"/>
      <c r="C60" s="3" t="s">
        <v>11</v>
      </c>
      <c r="D60" s="3" t="s">
        <v>2483</v>
      </c>
      <c r="E60" s="76">
        <f>IF(Таблица2[[#This Row],[Site]]="Site1",VLOOKUP(Таблица2[[#This Row],[VLAN]],Dictionary!$D$2:$F$13,2,FALSE),VLOOKUP(Таблица2[[#This Row],[VLAN]],Dictionary!$D$2:$F$13,3,FALSE))</f>
        <v>101</v>
      </c>
      <c r="F60" s="3" t="s">
        <v>1180</v>
      </c>
      <c r="G60" s="3" t="s">
        <v>1025</v>
      </c>
    </row>
    <row r="61" spans="1:7" x14ac:dyDescent="0.25">
      <c r="A61" s="3" t="s">
        <v>1812</v>
      </c>
      <c r="B61" s="3"/>
      <c r="C61" s="3" t="s">
        <v>11</v>
      </c>
      <c r="D61" s="3" t="s">
        <v>2483</v>
      </c>
      <c r="E61" s="76">
        <f>IF(Таблица2[[#This Row],[Site]]="Site1",VLOOKUP(Таблица2[[#This Row],[VLAN]],Dictionary!$D$2:$F$13,2,FALSE),VLOOKUP(Таблица2[[#This Row],[VLAN]],Dictionary!$D$2:$F$13,3,FALSE))</f>
        <v>101</v>
      </c>
      <c r="F61" s="3" t="s">
        <v>1181</v>
      </c>
      <c r="G61" s="3" t="s">
        <v>1025</v>
      </c>
    </row>
    <row r="62" spans="1:7" x14ac:dyDescent="0.25">
      <c r="A62" s="3" t="s">
        <v>1813</v>
      </c>
      <c r="B62" s="3"/>
      <c r="C62" s="3" t="s">
        <v>11</v>
      </c>
      <c r="D62" s="3" t="s">
        <v>2483</v>
      </c>
      <c r="E62" s="76">
        <f>IF(Таблица2[[#This Row],[Site]]="Site1",VLOOKUP(Таблица2[[#This Row],[VLAN]],Dictionary!$D$2:$F$13,2,FALSE),VLOOKUP(Таблица2[[#This Row],[VLAN]],Dictionary!$D$2:$F$13,3,FALSE))</f>
        <v>101</v>
      </c>
      <c r="F62" s="3" t="s">
        <v>1182</v>
      </c>
      <c r="G62" s="3" t="s">
        <v>1025</v>
      </c>
    </row>
    <row r="63" spans="1:7" x14ac:dyDescent="0.25">
      <c r="A63" s="3" t="s">
        <v>1814</v>
      </c>
      <c r="B63" s="3"/>
      <c r="C63" s="3" t="s">
        <v>11</v>
      </c>
      <c r="D63" s="3" t="s">
        <v>2483</v>
      </c>
      <c r="E63" s="76">
        <f>IF(Таблица2[[#This Row],[Site]]="Site1",VLOOKUP(Таблица2[[#This Row],[VLAN]],Dictionary!$D$2:$F$13,2,FALSE),VLOOKUP(Таблица2[[#This Row],[VLAN]],Dictionary!$D$2:$F$13,3,FALSE))</f>
        <v>101</v>
      </c>
      <c r="F63" s="3" t="s">
        <v>1183</v>
      </c>
      <c r="G63" s="3" t="s">
        <v>1025</v>
      </c>
    </row>
    <row r="64" spans="1:7" x14ac:dyDescent="0.25">
      <c r="A64" s="74" t="s">
        <v>2212</v>
      </c>
      <c r="B64" s="74"/>
      <c r="C64" s="74" t="s">
        <v>11</v>
      </c>
      <c r="D64" s="74" t="s">
        <v>2483</v>
      </c>
      <c r="E64" s="75">
        <f>IF(Таблица2[[#This Row],[Site]]="Site1",VLOOKUP(Таблица2[[#This Row],[VLAN]],Dictionary!$D$2:$F$13,2,FALSE),VLOOKUP(Таблица2[[#This Row],[VLAN]],Dictionary!$D$2:$F$13,3,FALSE))</f>
        <v>101</v>
      </c>
      <c r="F64" s="74" t="s">
        <v>2214</v>
      </c>
      <c r="G64" s="74" t="s">
        <v>1025</v>
      </c>
    </row>
    <row r="65" spans="1:7" x14ac:dyDescent="0.25">
      <c r="A65" s="3" t="s">
        <v>1755</v>
      </c>
      <c r="B65" s="3"/>
      <c r="C65" s="3" t="s">
        <v>110</v>
      </c>
      <c r="D65" s="3" t="s">
        <v>2482</v>
      </c>
      <c r="E65" s="3">
        <f>IF(Таблица2[[#This Row],[Site]]="Site1",VLOOKUP(Таблица2[[#This Row],[VLAN]],Dictionary!$D$2:$F$13,2,FALSE),VLOOKUP(Таблица2[[#This Row],[VLAN]],Dictionary!$D$2:$F$13,3,FALSE))</f>
        <v>200</v>
      </c>
      <c r="F65" s="3" t="s">
        <v>539</v>
      </c>
      <c r="G65" s="3" t="s">
        <v>1026</v>
      </c>
    </row>
    <row r="66" spans="1:7" x14ac:dyDescent="0.25">
      <c r="A66" s="3" t="s">
        <v>1756</v>
      </c>
      <c r="B66" s="3"/>
      <c r="C66" s="3" t="s">
        <v>110</v>
      </c>
      <c r="D66" s="3" t="s">
        <v>2482</v>
      </c>
      <c r="E66" s="3">
        <f>IF(Таблица2[[#This Row],[Site]]="Site1",VLOOKUP(Таблица2[[#This Row],[VLAN]],Dictionary!$D$2:$F$13,2,FALSE),VLOOKUP(Таблица2[[#This Row],[VLAN]],Dictionary!$D$2:$F$13,3,FALSE))</f>
        <v>200</v>
      </c>
      <c r="F66" s="3" t="s">
        <v>540</v>
      </c>
      <c r="G66" s="3" t="s">
        <v>1026</v>
      </c>
    </row>
    <row r="67" spans="1:7" x14ac:dyDescent="0.25">
      <c r="A67" s="3" t="s">
        <v>1757</v>
      </c>
      <c r="B67" s="3"/>
      <c r="C67" s="3" t="s">
        <v>110</v>
      </c>
      <c r="D67" s="3" t="s">
        <v>2482</v>
      </c>
      <c r="E67" s="3">
        <f>IF(Таблица2[[#This Row],[Site]]="Site1",VLOOKUP(Таблица2[[#This Row],[VLAN]],Dictionary!$D$2:$F$13,2,FALSE),VLOOKUP(Таблица2[[#This Row],[VLAN]],Dictionary!$D$2:$F$13,3,FALSE))</f>
        <v>200</v>
      </c>
      <c r="F67" s="3" t="s">
        <v>541</v>
      </c>
      <c r="G67" s="3" t="s">
        <v>1026</v>
      </c>
    </row>
    <row r="68" spans="1:7" x14ac:dyDescent="0.25">
      <c r="A68" s="3" t="s">
        <v>1758</v>
      </c>
      <c r="B68" s="3"/>
      <c r="C68" s="3" t="s">
        <v>110</v>
      </c>
      <c r="D68" s="3" t="s">
        <v>2482</v>
      </c>
      <c r="E68" s="3">
        <f>IF(Таблица2[[#This Row],[Site]]="Site1",VLOOKUP(Таблица2[[#This Row],[VLAN]],Dictionary!$D$2:$F$13,2,FALSE),VLOOKUP(Таблица2[[#This Row],[VLAN]],Dictionary!$D$2:$F$13,3,FALSE))</f>
        <v>200</v>
      </c>
      <c r="F68" s="3" t="s">
        <v>542</v>
      </c>
      <c r="G68" s="3" t="s">
        <v>1026</v>
      </c>
    </row>
    <row r="69" spans="1:7" x14ac:dyDescent="0.25">
      <c r="A69" s="3" t="s">
        <v>1759</v>
      </c>
      <c r="B69" s="3"/>
      <c r="C69" s="3" t="s">
        <v>110</v>
      </c>
      <c r="D69" s="3" t="s">
        <v>2482</v>
      </c>
      <c r="E69" s="3">
        <f>IF(Таблица2[[#This Row],[Site]]="Site1",VLOOKUP(Таблица2[[#This Row],[VLAN]],Dictionary!$D$2:$F$13,2,FALSE),VLOOKUP(Таблица2[[#This Row],[VLAN]],Dictionary!$D$2:$F$13,3,FALSE))</f>
        <v>200</v>
      </c>
      <c r="F69" s="3" t="s">
        <v>543</v>
      </c>
      <c r="G69" s="3" t="s">
        <v>1026</v>
      </c>
    </row>
    <row r="70" spans="1:7" x14ac:dyDescent="0.25">
      <c r="A70" s="3" t="s">
        <v>1760</v>
      </c>
      <c r="B70" s="3"/>
      <c r="C70" s="3" t="s">
        <v>110</v>
      </c>
      <c r="D70" s="3" t="s">
        <v>2482</v>
      </c>
      <c r="E70" s="3">
        <f>IF(Таблица2[[#This Row],[Site]]="Site1",VLOOKUP(Таблица2[[#This Row],[VLAN]],Dictionary!$D$2:$F$13,2,FALSE),VLOOKUP(Таблица2[[#This Row],[VLAN]],Dictionary!$D$2:$F$13,3,FALSE))</f>
        <v>200</v>
      </c>
      <c r="F70" s="3" t="s">
        <v>544</v>
      </c>
      <c r="G70" s="3" t="s">
        <v>1026</v>
      </c>
    </row>
    <row r="71" spans="1:7" x14ac:dyDescent="0.25">
      <c r="A71" s="3" t="s">
        <v>1761</v>
      </c>
      <c r="B71" s="3"/>
      <c r="C71" s="3" t="s">
        <v>110</v>
      </c>
      <c r="D71" s="3" t="s">
        <v>2482</v>
      </c>
      <c r="E71" s="3">
        <f>IF(Таблица2[[#This Row],[Site]]="Site1",VLOOKUP(Таблица2[[#This Row],[VLAN]],Dictionary!$D$2:$F$13,2,FALSE),VLOOKUP(Таблица2[[#This Row],[VLAN]],Dictionary!$D$2:$F$13,3,FALSE))</f>
        <v>200</v>
      </c>
      <c r="F71" s="3" t="s">
        <v>545</v>
      </c>
      <c r="G71" s="3" t="s">
        <v>1026</v>
      </c>
    </row>
    <row r="72" spans="1:7" x14ac:dyDescent="0.25">
      <c r="A72" s="3" t="s">
        <v>1762</v>
      </c>
      <c r="B72" s="3"/>
      <c r="C72" s="3" t="s">
        <v>110</v>
      </c>
      <c r="D72" s="3" t="s">
        <v>2482</v>
      </c>
      <c r="E72" s="3">
        <f>IF(Таблица2[[#This Row],[Site]]="Site1",VLOOKUP(Таблица2[[#This Row],[VLAN]],Dictionary!$D$2:$F$13,2,FALSE),VLOOKUP(Таблица2[[#This Row],[VLAN]],Dictionary!$D$2:$F$13,3,FALSE))</f>
        <v>200</v>
      </c>
      <c r="F72" s="3" t="s">
        <v>546</v>
      </c>
      <c r="G72" s="3" t="s">
        <v>1026</v>
      </c>
    </row>
    <row r="73" spans="1:7" x14ac:dyDescent="0.25">
      <c r="A73" s="3" t="s">
        <v>1763</v>
      </c>
      <c r="B73" s="3"/>
      <c r="C73" s="3" t="s">
        <v>110</v>
      </c>
      <c r="D73" s="3" t="s">
        <v>2482</v>
      </c>
      <c r="E73" s="3">
        <f>IF(Таблица2[[#This Row],[Site]]="Site1",VLOOKUP(Таблица2[[#This Row],[VLAN]],Dictionary!$D$2:$F$13,2,FALSE),VLOOKUP(Таблица2[[#This Row],[VLAN]],Dictionary!$D$2:$F$13,3,FALSE))</f>
        <v>200</v>
      </c>
      <c r="F73" s="3" t="s">
        <v>547</v>
      </c>
      <c r="G73" s="3" t="s">
        <v>1026</v>
      </c>
    </row>
    <row r="74" spans="1:7" x14ac:dyDescent="0.25">
      <c r="A74" s="3" t="s">
        <v>1764</v>
      </c>
      <c r="B74" s="3"/>
      <c r="C74" s="3" t="s">
        <v>110</v>
      </c>
      <c r="D74" s="3" t="s">
        <v>2482</v>
      </c>
      <c r="E74" s="3">
        <f>IF(Таблица2[[#This Row],[Site]]="Site1",VLOOKUP(Таблица2[[#This Row],[VLAN]],Dictionary!$D$2:$F$13,2,FALSE),VLOOKUP(Таблица2[[#This Row],[VLAN]],Dictionary!$D$2:$F$13,3,FALSE))</f>
        <v>200</v>
      </c>
      <c r="F74" s="3" t="s">
        <v>548</v>
      </c>
      <c r="G74" s="3" t="s">
        <v>1026</v>
      </c>
    </row>
    <row r="75" spans="1:7" x14ac:dyDescent="0.25">
      <c r="A75" s="3" t="s">
        <v>1765</v>
      </c>
      <c r="B75" s="3"/>
      <c r="C75" s="3" t="s">
        <v>110</v>
      </c>
      <c r="D75" s="3" t="s">
        <v>2482</v>
      </c>
      <c r="E75" s="3">
        <f>IF(Таблица2[[#This Row],[Site]]="Site1",VLOOKUP(Таблица2[[#This Row],[VLAN]],Dictionary!$D$2:$F$13,2,FALSE),VLOOKUP(Таблица2[[#This Row],[VLAN]],Dictionary!$D$2:$F$13,3,FALSE))</f>
        <v>200</v>
      </c>
      <c r="F75" s="3" t="s">
        <v>549</v>
      </c>
      <c r="G75" s="3" t="s">
        <v>1026</v>
      </c>
    </row>
    <row r="76" spans="1:7" x14ac:dyDescent="0.25">
      <c r="A76" s="3" t="s">
        <v>1766</v>
      </c>
      <c r="B76" s="3"/>
      <c r="C76" s="3" t="s">
        <v>110</v>
      </c>
      <c r="D76" s="3" t="s">
        <v>2482</v>
      </c>
      <c r="E76" s="3">
        <f>IF(Таблица2[[#This Row],[Site]]="Site1",VLOOKUP(Таблица2[[#This Row],[VLAN]],Dictionary!$D$2:$F$13,2,FALSE),VLOOKUP(Таблица2[[#This Row],[VLAN]],Dictionary!$D$2:$F$13,3,FALSE))</f>
        <v>200</v>
      </c>
      <c r="F76" s="3" t="s">
        <v>550</v>
      </c>
      <c r="G76" s="3" t="s">
        <v>1026</v>
      </c>
    </row>
    <row r="77" spans="1:7" x14ac:dyDescent="0.25">
      <c r="A77" s="3" t="s">
        <v>1767</v>
      </c>
      <c r="B77" s="3"/>
      <c r="C77" s="3" t="s">
        <v>110</v>
      </c>
      <c r="D77" s="3" t="s">
        <v>2482</v>
      </c>
      <c r="E77" s="3">
        <f>IF(Таблица2[[#This Row],[Site]]="Site1",VLOOKUP(Таблица2[[#This Row],[VLAN]],Dictionary!$D$2:$F$13,2,FALSE),VLOOKUP(Таблица2[[#This Row],[VLAN]],Dictionary!$D$2:$F$13,3,FALSE))</f>
        <v>200</v>
      </c>
      <c r="F77" s="3" t="s">
        <v>551</v>
      </c>
      <c r="G77" s="3" t="s">
        <v>1026</v>
      </c>
    </row>
    <row r="78" spans="1:7" x14ac:dyDescent="0.25">
      <c r="A78" s="3" t="s">
        <v>1768</v>
      </c>
      <c r="B78" s="3"/>
      <c r="C78" s="3" t="s">
        <v>110</v>
      </c>
      <c r="D78" s="3" t="s">
        <v>2482</v>
      </c>
      <c r="E78" s="3">
        <f>IF(Таблица2[[#This Row],[Site]]="Site1",VLOOKUP(Таблица2[[#This Row],[VLAN]],Dictionary!$D$2:$F$13,2,FALSE),VLOOKUP(Таблица2[[#This Row],[VLAN]],Dictionary!$D$2:$F$13,3,FALSE))</f>
        <v>200</v>
      </c>
      <c r="F78" s="3" t="s">
        <v>552</v>
      </c>
      <c r="G78" s="3" t="s">
        <v>1026</v>
      </c>
    </row>
    <row r="79" spans="1:7" x14ac:dyDescent="0.25">
      <c r="A79" s="3" t="s">
        <v>1769</v>
      </c>
      <c r="B79" s="3"/>
      <c r="C79" s="3" t="s">
        <v>110</v>
      </c>
      <c r="D79" s="3" t="s">
        <v>2482</v>
      </c>
      <c r="E79" s="3">
        <f>IF(Таблица2[[#This Row],[Site]]="Site1",VLOOKUP(Таблица2[[#This Row],[VLAN]],Dictionary!$D$2:$F$13,2,FALSE),VLOOKUP(Таблица2[[#This Row],[VLAN]],Dictionary!$D$2:$F$13,3,FALSE))</f>
        <v>200</v>
      </c>
      <c r="F79" s="3" t="s">
        <v>553</v>
      </c>
      <c r="G79" s="3" t="s">
        <v>1026</v>
      </c>
    </row>
    <row r="80" spans="1:7" x14ac:dyDescent="0.25">
      <c r="A80" s="3" t="s">
        <v>1770</v>
      </c>
      <c r="B80" s="3"/>
      <c r="C80" s="3" t="s">
        <v>110</v>
      </c>
      <c r="D80" s="3" t="s">
        <v>2482</v>
      </c>
      <c r="E80" s="3">
        <f>IF(Таблица2[[#This Row],[Site]]="Site1",VLOOKUP(Таблица2[[#This Row],[VLAN]],Dictionary!$D$2:$F$13,2,FALSE),VLOOKUP(Таблица2[[#This Row],[VLAN]],Dictionary!$D$2:$F$13,3,FALSE))</f>
        <v>200</v>
      </c>
      <c r="F80" s="3" t="s">
        <v>554</v>
      </c>
      <c r="G80" s="3" t="s">
        <v>1026</v>
      </c>
    </row>
    <row r="81" spans="1:7" x14ac:dyDescent="0.25">
      <c r="A81" s="3" t="s">
        <v>1771</v>
      </c>
      <c r="B81" s="3"/>
      <c r="C81" s="3" t="s">
        <v>110</v>
      </c>
      <c r="D81" s="3" t="s">
        <v>2482</v>
      </c>
      <c r="E81" s="3">
        <f>IF(Таблица2[[#This Row],[Site]]="Site1",VLOOKUP(Таблица2[[#This Row],[VLAN]],Dictionary!$D$2:$F$13,2,FALSE),VLOOKUP(Таблица2[[#This Row],[VLAN]],Dictionary!$D$2:$F$13,3,FALSE))</f>
        <v>200</v>
      </c>
      <c r="F81" s="3" t="s">
        <v>555</v>
      </c>
      <c r="G81" s="3" t="s">
        <v>1026</v>
      </c>
    </row>
    <row r="82" spans="1:7" x14ac:dyDescent="0.25">
      <c r="A82" s="3" t="s">
        <v>1772</v>
      </c>
      <c r="B82" s="3"/>
      <c r="C82" s="3" t="s">
        <v>110</v>
      </c>
      <c r="D82" s="3" t="s">
        <v>2482</v>
      </c>
      <c r="E82" s="3">
        <f>IF(Таблица2[[#This Row],[Site]]="Site1",VLOOKUP(Таблица2[[#This Row],[VLAN]],Dictionary!$D$2:$F$13,2,FALSE),VLOOKUP(Таблица2[[#This Row],[VLAN]],Dictionary!$D$2:$F$13,3,FALSE))</f>
        <v>200</v>
      </c>
      <c r="F82" s="3" t="s">
        <v>556</v>
      </c>
      <c r="G82" s="3" t="s">
        <v>1026</v>
      </c>
    </row>
    <row r="83" spans="1:7" x14ac:dyDescent="0.25">
      <c r="A83" s="3" t="s">
        <v>1773</v>
      </c>
      <c r="B83" s="3"/>
      <c r="C83" s="3" t="s">
        <v>110</v>
      </c>
      <c r="D83" s="3" t="s">
        <v>2482</v>
      </c>
      <c r="E83" s="76">
        <f>IF(Таблица2[[#This Row],[Site]]="Site1",VLOOKUP(Таблица2[[#This Row],[VLAN]],Dictionary!$D$2:$F$13,2,FALSE),VLOOKUP(Таблица2[[#This Row],[VLAN]],Dictionary!$D$2:$F$13,3,FALSE))</f>
        <v>200</v>
      </c>
      <c r="F83" s="3" t="s">
        <v>1136</v>
      </c>
      <c r="G83" s="3" t="s">
        <v>1026</v>
      </c>
    </row>
    <row r="84" spans="1:7" x14ac:dyDescent="0.25">
      <c r="A84" s="3" t="s">
        <v>1774</v>
      </c>
      <c r="B84" s="3"/>
      <c r="C84" s="3" t="s">
        <v>110</v>
      </c>
      <c r="D84" s="3" t="s">
        <v>2482</v>
      </c>
      <c r="E84" s="76">
        <f>IF(Таблица2[[#This Row],[Site]]="Site1",VLOOKUP(Таблица2[[#This Row],[VLAN]],Dictionary!$D$2:$F$13,2,FALSE),VLOOKUP(Таблица2[[#This Row],[VLAN]],Dictionary!$D$2:$F$13,3,FALSE))</f>
        <v>200</v>
      </c>
      <c r="F84" s="3" t="s">
        <v>1137</v>
      </c>
      <c r="G84" s="3" t="s">
        <v>1026</v>
      </c>
    </row>
    <row r="85" spans="1:7" x14ac:dyDescent="0.25">
      <c r="A85" s="3" t="s">
        <v>1775</v>
      </c>
      <c r="B85" s="3"/>
      <c r="C85" s="3" t="s">
        <v>110</v>
      </c>
      <c r="D85" s="3" t="s">
        <v>2482</v>
      </c>
      <c r="E85" s="76">
        <f>IF(Таблица2[[#This Row],[Site]]="Site1",VLOOKUP(Таблица2[[#This Row],[VLAN]],Dictionary!$D$2:$F$13,2,FALSE),VLOOKUP(Таблица2[[#This Row],[VLAN]],Dictionary!$D$2:$F$13,3,FALSE))</f>
        <v>200</v>
      </c>
      <c r="F85" s="3" t="s">
        <v>1138</v>
      </c>
      <c r="G85" s="3" t="s">
        <v>1026</v>
      </c>
    </row>
    <row r="86" spans="1:7" x14ac:dyDescent="0.25">
      <c r="A86" s="3" t="s">
        <v>1776</v>
      </c>
      <c r="B86" s="3"/>
      <c r="C86" s="3" t="s">
        <v>110</v>
      </c>
      <c r="D86" s="3" t="s">
        <v>2482</v>
      </c>
      <c r="E86" s="76">
        <f>IF(Таблица2[[#This Row],[Site]]="Site1",VLOOKUP(Таблица2[[#This Row],[VLAN]],Dictionary!$D$2:$F$13,2,FALSE),VLOOKUP(Таблица2[[#This Row],[VLAN]],Dictionary!$D$2:$F$13,3,FALSE))</f>
        <v>200</v>
      </c>
      <c r="F86" s="3" t="s">
        <v>1139</v>
      </c>
      <c r="G86" s="3" t="s">
        <v>1026</v>
      </c>
    </row>
    <row r="87" spans="1:7" x14ac:dyDescent="0.25">
      <c r="A87" s="3" t="s">
        <v>1777</v>
      </c>
      <c r="B87" s="3"/>
      <c r="C87" s="3" t="s">
        <v>110</v>
      </c>
      <c r="D87" s="3" t="s">
        <v>2482</v>
      </c>
      <c r="E87" s="76">
        <f>IF(Таблица2[[#This Row],[Site]]="Site1",VLOOKUP(Таблица2[[#This Row],[VLAN]],Dictionary!$D$2:$F$13,2,FALSE),VLOOKUP(Таблица2[[#This Row],[VLAN]],Dictionary!$D$2:$F$13,3,FALSE))</f>
        <v>200</v>
      </c>
      <c r="F87" s="3" t="s">
        <v>1140</v>
      </c>
      <c r="G87" s="3" t="s">
        <v>1026</v>
      </c>
    </row>
    <row r="88" spans="1:7" x14ac:dyDescent="0.25">
      <c r="A88" s="3" t="s">
        <v>1778</v>
      </c>
      <c r="B88" s="3"/>
      <c r="C88" s="3" t="s">
        <v>110</v>
      </c>
      <c r="D88" s="3" t="s">
        <v>2482</v>
      </c>
      <c r="E88" s="76">
        <f>IF(Таблица2[[#This Row],[Site]]="Site1",VLOOKUP(Таблица2[[#This Row],[VLAN]],Dictionary!$D$2:$F$13,2,FALSE),VLOOKUP(Таблица2[[#This Row],[VLAN]],Dictionary!$D$2:$F$13,3,FALSE))</f>
        <v>200</v>
      </c>
      <c r="F88" s="3" t="s">
        <v>1141</v>
      </c>
      <c r="G88" s="3" t="s">
        <v>1026</v>
      </c>
    </row>
    <row r="89" spans="1:7" x14ac:dyDescent="0.25">
      <c r="A89" s="3" t="s">
        <v>1779</v>
      </c>
      <c r="B89" s="3"/>
      <c r="C89" s="3" t="s">
        <v>110</v>
      </c>
      <c r="D89" s="3" t="s">
        <v>2482</v>
      </c>
      <c r="E89" s="76">
        <f>IF(Таблица2[[#This Row],[Site]]="Site1",VLOOKUP(Таблица2[[#This Row],[VLAN]],Dictionary!$D$2:$F$13,2,FALSE),VLOOKUP(Таблица2[[#This Row],[VLAN]],Dictionary!$D$2:$F$13,3,FALSE))</f>
        <v>200</v>
      </c>
      <c r="F89" s="3" t="s">
        <v>1142</v>
      </c>
      <c r="G89" s="3" t="s">
        <v>1026</v>
      </c>
    </row>
    <row r="90" spans="1:7" x14ac:dyDescent="0.25">
      <c r="A90" s="3" t="s">
        <v>1780</v>
      </c>
      <c r="B90" s="3"/>
      <c r="C90" s="3" t="s">
        <v>110</v>
      </c>
      <c r="D90" s="3" t="s">
        <v>2482</v>
      </c>
      <c r="E90" s="76">
        <f>IF(Таблица2[[#This Row],[Site]]="Site1",VLOOKUP(Таблица2[[#This Row],[VLAN]],Dictionary!$D$2:$F$13,2,FALSE),VLOOKUP(Таблица2[[#This Row],[VLAN]],Dictionary!$D$2:$F$13,3,FALSE))</f>
        <v>200</v>
      </c>
      <c r="F90" s="3" t="s">
        <v>1143</v>
      </c>
      <c r="G90" s="3" t="s">
        <v>1026</v>
      </c>
    </row>
    <row r="91" spans="1:7" x14ac:dyDescent="0.25">
      <c r="A91" s="3" t="s">
        <v>1781</v>
      </c>
      <c r="B91" s="3"/>
      <c r="C91" s="3" t="s">
        <v>110</v>
      </c>
      <c r="D91" s="3" t="s">
        <v>2482</v>
      </c>
      <c r="E91" s="76">
        <f>IF(Таблица2[[#This Row],[Site]]="Site1",VLOOKUP(Таблица2[[#This Row],[VLAN]],Dictionary!$D$2:$F$13,2,FALSE),VLOOKUP(Таблица2[[#This Row],[VLAN]],Dictionary!$D$2:$F$13,3,FALSE))</f>
        <v>200</v>
      </c>
      <c r="F91" s="3" t="s">
        <v>1144</v>
      </c>
      <c r="G91" s="3" t="s">
        <v>1026</v>
      </c>
    </row>
    <row r="92" spans="1:7" x14ac:dyDescent="0.25">
      <c r="A92" s="3" t="s">
        <v>1782</v>
      </c>
      <c r="B92" s="3"/>
      <c r="C92" s="3" t="s">
        <v>110</v>
      </c>
      <c r="D92" s="3" t="s">
        <v>2482</v>
      </c>
      <c r="E92" s="76">
        <f>IF(Таблица2[[#This Row],[Site]]="Site1",VLOOKUP(Таблица2[[#This Row],[VLAN]],Dictionary!$D$2:$F$13,2,FALSE),VLOOKUP(Таблица2[[#This Row],[VLAN]],Dictionary!$D$2:$F$13,3,FALSE))</f>
        <v>200</v>
      </c>
      <c r="F92" s="3" t="s">
        <v>1145</v>
      </c>
      <c r="G92" s="3" t="s">
        <v>1026</v>
      </c>
    </row>
    <row r="93" spans="1:7" x14ac:dyDescent="0.25">
      <c r="A93" s="3" t="s">
        <v>1783</v>
      </c>
      <c r="B93" s="3"/>
      <c r="C93" s="3" t="s">
        <v>110</v>
      </c>
      <c r="D93" s="3" t="s">
        <v>2482</v>
      </c>
      <c r="E93" s="76">
        <f>IF(Таблица2[[#This Row],[Site]]="Site1",VLOOKUP(Таблица2[[#This Row],[VLAN]],Dictionary!$D$2:$F$13,2,FALSE),VLOOKUP(Таблица2[[#This Row],[VLAN]],Dictionary!$D$2:$F$13,3,FALSE))</f>
        <v>200</v>
      </c>
      <c r="F93" s="3" t="s">
        <v>1146</v>
      </c>
      <c r="G93" s="3" t="s">
        <v>1026</v>
      </c>
    </row>
    <row r="94" spans="1:7" x14ac:dyDescent="0.25">
      <c r="A94" s="3" t="s">
        <v>1784</v>
      </c>
      <c r="B94" s="3"/>
      <c r="C94" s="3" t="s">
        <v>110</v>
      </c>
      <c r="D94" s="3" t="s">
        <v>2482</v>
      </c>
      <c r="E94" s="76">
        <f>IF(Таблица2[[#This Row],[Site]]="Site1",VLOOKUP(Таблица2[[#This Row],[VLAN]],Dictionary!$D$2:$F$13,2,FALSE),VLOOKUP(Таблица2[[#This Row],[VLAN]],Dictionary!$D$2:$F$13,3,FALSE))</f>
        <v>200</v>
      </c>
      <c r="F94" s="3" t="s">
        <v>1147</v>
      </c>
      <c r="G94" s="3" t="s">
        <v>1026</v>
      </c>
    </row>
    <row r="95" spans="1:7" x14ac:dyDescent="0.25">
      <c r="A95" s="74" t="s">
        <v>2209</v>
      </c>
      <c r="B95" s="74"/>
      <c r="C95" s="74" t="s">
        <v>110</v>
      </c>
      <c r="D95" s="74" t="s">
        <v>2482</v>
      </c>
      <c r="E95" s="75">
        <f>IF(Таблица2[[#This Row],[Site]]="Site1",VLOOKUP(Таблица2[[#This Row],[VLAN]],Dictionary!$D$2:$F$13,2,FALSE),VLOOKUP(Таблица2[[#This Row],[VLAN]],Dictionary!$D$2:$F$13,3,FALSE))</f>
        <v>200</v>
      </c>
      <c r="F95" s="74" t="s">
        <v>2210</v>
      </c>
      <c r="G95" s="74" t="s">
        <v>1026</v>
      </c>
    </row>
    <row r="96" spans="1:7" x14ac:dyDescent="0.25">
      <c r="A96" t="s">
        <v>1755</v>
      </c>
      <c r="C96" t="s">
        <v>11</v>
      </c>
      <c r="D96" t="s">
        <v>2483</v>
      </c>
      <c r="E96">
        <f>IF(Таблица2[[#This Row],[Site]]="Site1",VLOOKUP(Таблица2[[#This Row],[VLAN]],Dictionary!$D$2:$F$13,2,FALSE),VLOOKUP(Таблица2[[#This Row],[VLAN]],Dictionary!$D$2:$F$13,3,FALSE))</f>
        <v>201</v>
      </c>
      <c r="F96" t="s">
        <v>557</v>
      </c>
      <c r="G96" t="s">
        <v>1026</v>
      </c>
    </row>
    <row r="97" spans="1:7" x14ac:dyDescent="0.25">
      <c r="A97" t="s">
        <v>1756</v>
      </c>
      <c r="C97" t="s">
        <v>11</v>
      </c>
      <c r="D97" t="s">
        <v>2483</v>
      </c>
      <c r="E97">
        <f>IF(Таблица2[[#This Row],[Site]]="Site1",VLOOKUP(Таблица2[[#This Row],[VLAN]],Dictionary!$D$2:$F$13,2,FALSE),VLOOKUP(Таблица2[[#This Row],[VLAN]],Dictionary!$D$2:$F$13,3,FALSE))</f>
        <v>201</v>
      </c>
      <c r="F97" t="s">
        <v>558</v>
      </c>
      <c r="G97" t="s">
        <v>1026</v>
      </c>
    </row>
    <row r="98" spans="1:7" x14ac:dyDescent="0.25">
      <c r="A98" t="s">
        <v>1757</v>
      </c>
      <c r="C98" t="s">
        <v>11</v>
      </c>
      <c r="D98" t="s">
        <v>2483</v>
      </c>
      <c r="E98">
        <f>IF(Таблица2[[#This Row],[Site]]="Site1",VLOOKUP(Таблица2[[#This Row],[VLAN]],Dictionary!$D$2:$F$13,2,FALSE),VLOOKUP(Таблица2[[#This Row],[VLAN]],Dictionary!$D$2:$F$13,3,FALSE))</f>
        <v>201</v>
      </c>
      <c r="F98" t="s">
        <v>559</v>
      </c>
      <c r="G98" t="s">
        <v>1026</v>
      </c>
    </row>
    <row r="99" spans="1:7" x14ac:dyDescent="0.25">
      <c r="A99" t="s">
        <v>1758</v>
      </c>
      <c r="C99" t="s">
        <v>11</v>
      </c>
      <c r="D99" t="s">
        <v>2483</v>
      </c>
      <c r="E99">
        <f>IF(Таблица2[[#This Row],[Site]]="Site1",VLOOKUP(Таблица2[[#This Row],[VLAN]],Dictionary!$D$2:$F$13,2,FALSE),VLOOKUP(Таблица2[[#This Row],[VLAN]],Dictionary!$D$2:$F$13,3,FALSE))</f>
        <v>201</v>
      </c>
      <c r="F99" t="s">
        <v>560</v>
      </c>
      <c r="G99" t="s">
        <v>1026</v>
      </c>
    </row>
    <row r="100" spans="1:7" x14ac:dyDescent="0.25">
      <c r="A100" t="s">
        <v>1759</v>
      </c>
      <c r="C100" t="s">
        <v>11</v>
      </c>
      <c r="D100" t="s">
        <v>2483</v>
      </c>
      <c r="E100">
        <f>IF(Таблица2[[#This Row],[Site]]="Site1",VLOOKUP(Таблица2[[#This Row],[VLAN]],Dictionary!$D$2:$F$13,2,FALSE),VLOOKUP(Таблица2[[#This Row],[VLAN]],Dictionary!$D$2:$F$13,3,FALSE))</f>
        <v>201</v>
      </c>
      <c r="F100" t="s">
        <v>561</v>
      </c>
      <c r="G100" t="s">
        <v>1026</v>
      </c>
    </row>
    <row r="101" spans="1:7" x14ac:dyDescent="0.25">
      <c r="A101" t="s">
        <v>1760</v>
      </c>
      <c r="C101" t="s">
        <v>11</v>
      </c>
      <c r="D101" t="s">
        <v>2483</v>
      </c>
      <c r="E101">
        <f>IF(Таблица2[[#This Row],[Site]]="Site1",VLOOKUP(Таблица2[[#This Row],[VLAN]],Dictionary!$D$2:$F$13,2,FALSE),VLOOKUP(Таблица2[[#This Row],[VLAN]],Dictionary!$D$2:$F$13,3,FALSE))</f>
        <v>201</v>
      </c>
      <c r="F101" t="s">
        <v>562</v>
      </c>
      <c r="G101" t="s">
        <v>1026</v>
      </c>
    </row>
    <row r="102" spans="1:7" x14ac:dyDescent="0.25">
      <c r="A102" t="s">
        <v>1761</v>
      </c>
      <c r="C102" t="s">
        <v>11</v>
      </c>
      <c r="D102" t="s">
        <v>2483</v>
      </c>
      <c r="E102">
        <f>IF(Таблица2[[#This Row],[Site]]="Site1",VLOOKUP(Таблица2[[#This Row],[VLAN]],Dictionary!$D$2:$F$13,2,FALSE),VLOOKUP(Таблица2[[#This Row],[VLAN]],Dictionary!$D$2:$F$13,3,FALSE))</f>
        <v>201</v>
      </c>
      <c r="F102" t="s">
        <v>563</v>
      </c>
      <c r="G102" t="s">
        <v>1026</v>
      </c>
    </row>
    <row r="103" spans="1:7" x14ac:dyDescent="0.25">
      <c r="A103" t="s">
        <v>1762</v>
      </c>
      <c r="C103" t="s">
        <v>11</v>
      </c>
      <c r="D103" t="s">
        <v>2483</v>
      </c>
      <c r="E103">
        <f>IF(Таблица2[[#This Row],[Site]]="Site1",VLOOKUP(Таблица2[[#This Row],[VLAN]],Dictionary!$D$2:$F$13,2,FALSE),VLOOKUP(Таблица2[[#This Row],[VLAN]],Dictionary!$D$2:$F$13,3,FALSE))</f>
        <v>201</v>
      </c>
      <c r="F103" t="s">
        <v>564</v>
      </c>
      <c r="G103" t="s">
        <v>1026</v>
      </c>
    </row>
    <row r="104" spans="1:7" x14ac:dyDescent="0.25">
      <c r="A104" t="s">
        <v>1763</v>
      </c>
      <c r="C104" t="s">
        <v>11</v>
      </c>
      <c r="D104" t="s">
        <v>2483</v>
      </c>
      <c r="E104">
        <f>IF(Таблица2[[#This Row],[Site]]="Site1",VLOOKUP(Таблица2[[#This Row],[VLAN]],Dictionary!$D$2:$F$13,2,FALSE),VLOOKUP(Таблица2[[#This Row],[VLAN]],Dictionary!$D$2:$F$13,3,FALSE))</f>
        <v>201</v>
      </c>
      <c r="F104" t="s">
        <v>565</v>
      </c>
      <c r="G104" t="s">
        <v>1026</v>
      </c>
    </row>
    <row r="105" spans="1:7" x14ac:dyDescent="0.25">
      <c r="A105" t="s">
        <v>1764</v>
      </c>
      <c r="C105" t="s">
        <v>11</v>
      </c>
      <c r="D105" t="s">
        <v>2483</v>
      </c>
      <c r="E105">
        <f>IF(Таблица2[[#This Row],[Site]]="Site1",VLOOKUP(Таблица2[[#This Row],[VLAN]],Dictionary!$D$2:$F$13,2,FALSE),VLOOKUP(Таблица2[[#This Row],[VLAN]],Dictionary!$D$2:$F$13,3,FALSE))</f>
        <v>201</v>
      </c>
      <c r="F105" t="s">
        <v>566</v>
      </c>
      <c r="G105" t="s">
        <v>1026</v>
      </c>
    </row>
    <row r="106" spans="1:7" x14ac:dyDescent="0.25">
      <c r="A106" t="s">
        <v>1765</v>
      </c>
      <c r="C106" t="s">
        <v>11</v>
      </c>
      <c r="D106" t="s">
        <v>2483</v>
      </c>
      <c r="E106">
        <f>IF(Таблица2[[#This Row],[Site]]="Site1",VLOOKUP(Таблица2[[#This Row],[VLAN]],Dictionary!$D$2:$F$13,2,FALSE),VLOOKUP(Таблица2[[#This Row],[VLAN]],Dictionary!$D$2:$F$13,3,FALSE))</f>
        <v>201</v>
      </c>
      <c r="F106" t="s">
        <v>567</v>
      </c>
      <c r="G106" t="s">
        <v>1026</v>
      </c>
    </row>
    <row r="107" spans="1:7" x14ac:dyDescent="0.25">
      <c r="A107" t="s">
        <v>1766</v>
      </c>
      <c r="C107" t="s">
        <v>11</v>
      </c>
      <c r="D107" t="s">
        <v>2483</v>
      </c>
      <c r="E107">
        <f>IF(Таблица2[[#This Row],[Site]]="Site1",VLOOKUP(Таблица2[[#This Row],[VLAN]],Dictionary!$D$2:$F$13,2,FALSE),VLOOKUP(Таблица2[[#This Row],[VLAN]],Dictionary!$D$2:$F$13,3,FALSE))</f>
        <v>201</v>
      </c>
      <c r="F107" t="s">
        <v>568</v>
      </c>
      <c r="G107" t="s">
        <v>1026</v>
      </c>
    </row>
    <row r="108" spans="1:7" x14ac:dyDescent="0.25">
      <c r="A108" t="s">
        <v>1767</v>
      </c>
      <c r="C108" t="s">
        <v>11</v>
      </c>
      <c r="D108" t="s">
        <v>2483</v>
      </c>
      <c r="E108">
        <f>IF(Таблица2[[#This Row],[Site]]="Site1",VLOOKUP(Таблица2[[#This Row],[VLAN]],Dictionary!$D$2:$F$13,2,FALSE),VLOOKUP(Таблица2[[#This Row],[VLAN]],Dictionary!$D$2:$F$13,3,FALSE))</f>
        <v>201</v>
      </c>
      <c r="F108" t="s">
        <v>569</v>
      </c>
      <c r="G108" t="s">
        <v>1026</v>
      </c>
    </row>
    <row r="109" spans="1:7" x14ac:dyDescent="0.25">
      <c r="A109" t="s">
        <v>1768</v>
      </c>
      <c r="C109" t="s">
        <v>11</v>
      </c>
      <c r="D109" t="s">
        <v>2483</v>
      </c>
      <c r="E109">
        <f>IF(Таблица2[[#This Row],[Site]]="Site1",VLOOKUP(Таблица2[[#This Row],[VLAN]],Dictionary!$D$2:$F$13,2,FALSE),VLOOKUP(Таблица2[[#This Row],[VLAN]],Dictionary!$D$2:$F$13,3,FALSE))</f>
        <v>201</v>
      </c>
      <c r="F109" t="s">
        <v>570</v>
      </c>
      <c r="G109" t="s">
        <v>1026</v>
      </c>
    </row>
    <row r="110" spans="1:7" x14ac:dyDescent="0.25">
      <c r="A110" t="s">
        <v>1769</v>
      </c>
      <c r="C110" t="s">
        <v>11</v>
      </c>
      <c r="D110" t="s">
        <v>2483</v>
      </c>
      <c r="E110">
        <f>IF(Таблица2[[#This Row],[Site]]="Site1",VLOOKUP(Таблица2[[#This Row],[VLAN]],Dictionary!$D$2:$F$13,2,FALSE),VLOOKUP(Таблица2[[#This Row],[VLAN]],Dictionary!$D$2:$F$13,3,FALSE))</f>
        <v>201</v>
      </c>
      <c r="F110" t="s">
        <v>571</v>
      </c>
      <c r="G110" t="s">
        <v>1026</v>
      </c>
    </row>
    <row r="111" spans="1:7" x14ac:dyDescent="0.25">
      <c r="A111" t="s">
        <v>1770</v>
      </c>
      <c r="C111" t="s">
        <v>11</v>
      </c>
      <c r="D111" t="s">
        <v>2483</v>
      </c>
      <c r="E111">
        <f>IF(Таблица2[[#This Row],[Site]]="Site1",VLOOKUP(Таблица2[[#This Row],[VLAN]],Dictionary!$D$2:$F$13,2,FALSE),VLOOKUP(Таблица2[[#This Row],[VLAN]],Dictionary!$D$2:$F$13,3,FALSE))</f>
        <v>201</v>
      </c>
      <c r="F111" t="s">
        <v>572</v>
      </c>
      <c r="G111" t="s">
        <v>1026</v>
      </c>
    </row>
    <row r="112" spans="1:7" x14ac:dyDescent="0.25">
      <c r="A112" t="s">
        <v>1771</v>
      </c>
      <c r="C112" t="s">
        <v>11</v>
      </c>
      <c r="D112" t="s">
        <v>2483</v>
      </c>
      <c r="E112">
        <f>IF(Таблица2[[#This Row],[Site]]="Site1",VLOOKUP(Таблица2[[#This Row],[VLAN]],Dictionary!$D$2:$F$13,2,FALSE),VLOOKUP(Таблица2[[#This Row],[VLAN]],Dictionary!$D$2:$F$13,3,FALSE))</f>
        <v>201</v>
      </c>
      <c r="F112" t="s">
        <v>573</v>
      </c>
      <c r="G112" t="s">
        <v>1026</v>
      </c>
    </row>
    <row r="113" spans="1:7" x14ac:dyDescent="0.25">
      <c r="A113" t="s">
        <v>1772</v>
      </c>
      <c r="C113" t="s">
        <v>11</v>
      </c>
      <c r="D113" t="s">
        <v>2483</v>
      </c>
      <c r="E113">
        <f>IF(Таблица2[[#This Row],[Site]]="Site1",VLOOKUP(Таблица2[[#This Row],[VLAN]],Dictionary!$D$2:$F$13,2,FALSE),VLOOKUP(Таблица2[[#This Row],[VLAN]],Dictionary!$D$2:$F$13,3,FALSE))</f>
        <v>201</v>
      </c>
      <c r="F113" t="s">
        <v>574</v>
      </c>
      <c r="G113" t="s">
        <v>1026</v>
      </c>
    </row>
    <row r="114" spans="1:7" x14ac:dyDescent="0.25">
      <c r="A114" t="s">
        <v>1773</v>
      </c>
      <c r="C114" t="s">
        <v>11</v>
      </c>
      <c r="D114" t="s">
        <v>2483</v>
      </c>
      <c r="E114" s="6">
        <f>IF(Таблица2[[#This Row],[Site]]="Site1",VLOOKUP(Таблица2[[#This Row],[VLAN]],Dictionary!$D$2:$F$13,2,FALSE),VLOOKUP(Таблица2[[#This Row],[VLAN]],Dictionary!$D$2:$F$13,3,FALSE))</f>
        <v>201</v>
      </c>
      <c r="F114" t="s">
        <v>1148</v>
      </c>
      <c r="G114" t="s">
        <v>1026</v>
      </c>
    </row>
    <row r="115" spans="1:7" x14ac:dyDescent="0.25">
      <c r="A115" t="s">
        <v>1774</v>
      </c>
      <c r="C115" t="s">
        <v>11</v>
      </c>
      <c r="D115" t="s">
        <v>2483</v>
      </c>
      <c r="E115" s="6">
        <f>IF(Таблица2[[#This Row],[Site]]="Site1",VLOOKUP(Таблица2[[#This Row],[VLAN]],Dictionary!$D$2:$F$13,2,FALSE),VLOOKUP(Таблица2[[#This Row],[VLAN]],Dictionary!$D$2:$F$13,3,FALSE))</f>
        <v>201</v>
      </c>
      <c r="F115" t="s">
        <v>1149</v>
      </c>
      <c r="G115" t="s">
        <v>1026</v>
      </c>
    </row>
    <row r="116" spans="1:7" x14ac:dyDescent="0.25">
      <c r="A116" t="s">
        <v>1775</v>
      </c>
      <c r="C116" t="s">
        <v>11</v>
      </c>
      <c r="D116" t="s">
        <v>2483</v>
      </c>
      <c r="E116" s="6">
        <f>IF(Таблица2[[#This Row],[Site]]="Site1",VLOOKUP(Таблица2[[#This Row],[VLAN]],Dictionary!$D$2:$F$13,2,FALSE),VLOOKUP(Таблица2[[#This Row],[VLAN]],Dictionary!$D$2:$F$13,3,FALSE))</f>
        <v>201</v>
      </c>
      <c r="F116" t="s">
        <v>1150</v>
      </c>
      <c r="G116" t="s">
        <v>1026</v>
      </c>
    </row>
    <row r="117" spans="1:7" x14ac:dyDescent="0.25">
      <c r="A117" t="s">
        <v>1776</v>
      </c>
      <c r="C117" t="s">
        <v>11</v>
      </c>
      <c r="D117" t="s">
        <v>2483</v>
      </c>
      <c r="E117" s="6">
        <f>IF(Таблица2[[#This Row],[Site]]="Site1",VLOOKUP(Таблица2[[#This Row],[VLAN]],Dictionary!$D$2:$F$13,2,FALSE),VLOOKUP(Таблица2[[#This Row],[VLAN]],Dictionary!$D$2:$F$13,3,FALSE))</f>
        <v>201</v>
      </c>
      <c r="F117" t="s">
        <v>1151</v>
      </c>
      <c r="G117" t="s">
        <v>1026</v>
      </c>
    </row>
    <row r="118" spans="1:7" x14ac:dyDescent="0.25">
      <c r="A118" t="s">
        <v>1777</v>
      </c>
      <c r="C118" t="s">
        <v>11</v>
      </c>
      <c r="D118" t="s">
        <v>2483</v>
      </c>
      <c r="E118" s="6">
        <f>IF(Таблица2[[#This Row],[Site]]="Site1",VLOOKUP(Таблица2[[#This Row],[VLAN]],Dictionary!$D$2:$F$13,2,FALSE),VLOOKUP(Таблица2[[#This Row],[VLAN]],Dictionary!$D$2:$F$13,3,FALSE))</f>
        <v>201</v>
      </c>
      <c r="F118" t="s">
        <v>1152</v>
      </c>
      <c r="G118" t="s">
        <v>1026</v>
      </c>
    </row>
    <row r="119" spans="1:7" x14ac:dyDescent="0.25">
      <c r="A119" t="s">
        <v>1778</v>
      </c>
      <c r="C119" t="s">
        <v>11</v>
      </c>
      <c r="D119" t="s">
        <v>2483</v>
      </c>
      <c r="E119" s="6">
        <f>IF(Таблица2[[#This Row],[Site]]="Site1",VLOOKUP(Таблица2[[#This Row],[VLAN]],Dictionary!$D$2:$F$13,2,FALSE),VLOOKUP(Таблица2[[#This Row],[VLAN]],Dictionary!$D$2:$F$13,3,FALSE))</f>
        <v>201</v>
      </c>
      <c r="F119" t="s">
        <v>1153</v>
      </c>
      <c r="G119" t="s">
        <v>1026</v>
      </c>
    </row>
    <row r="120" spans="1:7" x14ac:dyDescent="0.25">
      <c r="A120" t="s">
        <v>1779</v>
      </c>
      <c r="C120" t="s">
        <v>11</v>
      </c>
      <c r="D120" t="s">
        <v>2483</v>
      </c>
      <c r="E120" s="6">
        <f>IF(Таблица2[[#This Row],[Site]]="Site1",VLOOKUP(Таблица2[[#This Row],[VLAN]],Dictionary!$D$2:$F$13,2,FALSE),VLOOKUP(Таблица2[[#This Row],[VLAN]],Dictionary!$D$2:$F$13,3,FALSE))</f>
        <v>201</v>
      </c>
      <c r="F120" t="s">
        <v>1154</v>
      </c>
      <c r="G120" t="s">
        <v>1026</v>
      </c>
    </row>
    <row r="121" spans="1:7" x14ac:dyDescent="0.25">
      <c r="A121" t="s">
        <v>1780</v>
      </c>
      <c r="C121" t="s">
        <v>11</v>
      </c>
      <c r="D121" t="s">
        <v>2483</v>
      </c>
      <c r="E121" s="6">
        <f>IF(Таблица2[[#This Row],[Site]]="Site1",VLOOKUP(Таблица2[[#This Row],[VLAN]],Dictionary!$D$2:$F$13,2,FALSE),VLOOKUP(Таблица2[[#This Row],[VLAN]],Dictionary!$D$2:$F$13,3,FALSE))</f>
        <v>201</v>
      </c>
      <c r="F121" t="s">
        <v>1155</v>
      </c>
      <c r="G121" t="s">
        <v>1026</v>
      </c>
    </row>
    <row r="122" spans="1:7" x14ac:dyDescent="0.25">
      <c r="A122" t="s">
        <v>1781</v>
      </c>
      <c r="C122" t="s">
        <v>11</v>
      </c>
      <c r="D122" t="s">
        <v>2483</v>
      </c>
      <c r="E122" s="6">
        <f>IF(Таблица2[[#This Row],[Site]]="Site1",VLOOKUP(Таблица2[[#This Row],[VLAN]],Dictionary!$D$2:$F$13,2,FALSE),VLOOKUP(Таблица2[[#This Row],[VLAN]],Dictionary!$D$2:$F$13,3,FALSE))</f>
        <v>201</v>
      </c>
      <c r="F122" t="s">
        <v>1156</v>
      </c>
      <c r="G122" t="s">
        <v>1026</v>
      </c>
    </row>
    <row r="123" spans="1:7" x14ac:dyDescent="0.25">
      <c r="A123" t="s">
        <v>1782</v>
      </c>
      <c r="C123" t="s">
        <v>11</v>
      </c>
      <c r="D123" t="s">
        <v>2483</v>
      </c>
      <c r="E123" s="6">
        <f>IF(Таблица2[[#This Row],[Site]]="Site1",VLOOKUP(Таблица2[[#This Row],[VLAN]],Dictionary!$D$2:$F$13,2,FALSE),VLOOKUP(Таблица2[[#This Row],[VLAN]],Dictionary!$D$2:$F$13,3,FALSE))</f>
        <v>201</v>
      </c>
      <c r="F123" t="s">
        <v>1157</v>
      </c>
      <c r="G123" t="s">
        <v>1026</v>
      </c>
    </row>
    <row r="124" spans="1:7" x14ac:dyDescent="0.25">
      <c r="A124" t="s">
        <v>1783</v>
      </c>
      <c r="C124" t="s">
        <v>11</v>
      </c>
      <c r="D124" t="s">
        <v>2483</v>
      </c>
      <c r="E124" s="6">
        <f>IF(Таблица2[[#This Row],[Site]]="Site1",VLOOKUP(Таблица2[[#This Row],[VLAN]],Dictionary!$D$2:$F$13,2,FALSE),VLOOKUP(Таблица2[[#This Row],[VLAN]],Dictionary!$D$2:$F$13,3,FALSE))</f>
        <v>201</v>
      </c>
      <c r="F124" t="s">
        <v>1158</v>
      </c>
      <c r="G124" t="s">
        <v>1026</v>
      </c>
    </row>
    <row r="125" spans="1:7" x14ac:dyDescent="0.25">
      <c r="A125" t="s">
        <v>1784</v>
      </c>
      <c r="C125" t="s">
        <v>11</v>
      </c>
      <c r="D125" t="s">
        <v>2483</v>
      </c>
      <c r="E125" s="6">
        <f>IF(Таблица2[[#This Row],[Site]]="Site1",VLOOKUP(Таблица2[[#This Row],[VLAN]],Dictionary!$D$2:$F$13,2,FALSE),VLOOKUP(Таблица2[[#This Row],[VLAN]],Dictionary!$D$2:$F$13,3,FALSE))</f>
        <v>201</v>
      </c>
      <c r="F125" t="s">
        <v>1159</v>
      </c>
      <c r="G125" t="s">
        <v>1026</v>
      </c>
    </row>
    <row r="126" spans="1:7" x14ac:dyDescent="0.25">
      <c r="A126" s="74" t="s">
        <v>2209</v>
      </c>
      <c r="B126" s="74"/>
      <c r="C126" s="74" t="s">
        <v>11</v>
      </c>
      <c r="D126" s="74" t="s">
        <v>2483</v>
      </c>
      <c r="E126" s="75">
        <f>IF(Таблица2[[#This Row],[Site]]="Site1",VLOOKUP(Таблица2[[#This Row],[VLAN]],Dictionary!$D$2:$F$13,2,FALSE),VLOOKUP(Таблица2[[#This Row],[VLAN]],Dictionary!$D$2:$F$13,3,FALSE))</f>
        <v>201</v>
      </c>
      <c r="F126" s="74" t="s">
        <v>2211</v>
      </c>
      <c r="G126" s="74" t="s">
        <v>1026</v>
      </c>
    </row>
    <row r="127" spans="1:7" x14ac:dyDescent="0.25">
      <c r="A127" t="s">
        <v>1785</v>
      </c>
      <c r="B127" t="s">
        <v>1849</v>
      </c>
      <c r="C127" t="s">
        <v>11</v>
      </c>
      <c r="D127" t="s">
        <v>2484</v>
      </c>
      <c r="E127">
        <f>IF(Таблица2[[#This Row],[Site]]="Site1",VLOOKUP(Таблица2[[#This Row],[VLAN]],Dictionary!$D$2:$F$13,2,FALSE),VLOOKUP(Таблица2[[#This Row],[VLAN]],Dictionary!$D$2:$F$13,3,FALSE))</f>
        <v>102</v>
      </c>
      <c r="F127" t="s">
        <v>631</v>
      </c>
      <c r="G127" t="s">
        <v>1025</v>
      </c>
    </row>
    <row r="128" spans="1:7" x14ac:dyDescent="0.25">
      <c r="A128" t="s">
        <v>1786</v>
      </c>
      <c r="B128" t="s">
        <v>1850</v>
      </c>
      <c r="C128" t="s">
        <v>11</v>
      </c>
      <c r="D128" t="s">
        <v>2484</v>
      </c>
      <c r="E128">
        <f>IF(Таблица2[[#This Row],[Site]]="Site1",VLOOKUP(Таблица2[[#This Row],[VLAN]],Dictionary!$D$2:$F$13,2,FALSE),VLOOKUP(Таблица2[[#This Row],[VLAN]],Dictionary!$D$2:$F$13,3,FALSE))</f>
        <v>102</v>
      </c>
      <c r="F128" t="s">
        <v>632</v>
      </c>
      <c r="G128" t="s">
        <v>1025</v>
      </c>
    </row>
    <row r="129" spans="1:7" x14ac:dyDescent="0.25">
      <c r="A129" t="s">
        <v>1787</v>
      </c>
      <c r="B129" t="s">
        <v>1851</v>
      </c>
      <c r="C129" t="s">
        <v>11</v>
      </c>
      <c r="D129" t="s">
        <v>2484</v>
      </c>
      <c r="E129">
        <f>IF(Таблица2[[#This Row],[Site]]="Site1",VLOOKUP(Таблица2[[#This Row],[VLAN]],Dictionary!$D$2:$F$13,2,FALSE),VLOOKUP(Таблица2[[#This Row],[VLAN]],Dictionary!$D$2:$F$13,3,FALSE))</f>
        <v>102</v>
      </c>
      <c r="F129" t="s">
        <v>633</v>
      </c>
      <c r="G129" t="s">
        <v>1025</v>
      </c>
    </row>
    <row r="130" spans="1:7" x14ac:dyDescent="0.25">
      <c r="A130" t="s">
        <v>1788</v>
      </c>
      <c r="B130" t="s">
        <v>1852</v>
      </c>
      <c r="C130" t="s">
        <v>11</v>
      </c>
      <c r="D130" t="s">
        <v>2484</v>
      </c>
      <c r="E130">
        <f>IF(Таблица2[[#This Row],[Site]]="Site1",VLOOKUP(Таблица2[[#This Row],[VLAN]],Dictionary!$D$2:$F$13,2,FALSE),VLOOKUP(Таблица2[[#This Row],[VLAN]],Dictionary!$D$2:$F$13,3,FALSE))</f>
        <v>102</v>
      </c>
      <c r="F130" t="s">
        <v>634</v>
      </c>
      <c r="G130" t="s">
        <v>1025</v>
      </c>
    </row>
    <row r="131" spans="1:7" x14ac:dyDescent="0.25">
      <c r="A131" t="s">
        <v>1789</v>
      </c>
      <c r="B131" t="s">
        <v>1853</v>
      </c>
      <c r="C131" t="s">
        <v>11</v>
      </c>
      <c r="D131" t="s">
        <v>2484</v>
      </c>
      <c r="E131">
        <f>IF(Таблица2[[#This Row],[Site]]="Site1",VLOOKUP(Таблица2[[#This Row],[VLAN]],Dictionary!$D$2:$F$13,2,FALSE),VLOOKUP(Таблица2[[#This Row],[VLAN]],Dictionary!$D$2:$F$13,3,FALSE))</f>
        <v>102</v>
      </c>
      <c r="F131" t="s">
        <v>635</v>
      </c>
      <c r="G131" t="s">
        <v>1025</v>
      </c>
    </row>
    <row r="132" spans="1:7" x14ac:dyDescent="0.25">
      <c r="A132" t="s">
        <v>1790</v>
      </c>
      <c r="B132" t="s">
        <v>1854</v>
      </c>
      <c r="C132" t="s">
        <v>11</v>
      </c>
      <c r="D132" t="s">
        <v>2484</v>
      </c>
      <c r="E132">
        <f>IF(Таблица2[[#This Row],[Site]]="Site1",VLOOKUP(Таблица2[[#This Row],[VLAN]],Dictionary!$D$2:$F$13,2,FALSE),VLOOKUP(Таблица2[[#This Row],[VLAN]],Dictionary!$D$2:$F$13,3,FALSE))</f>
        <v>102</v>
      </c>
      <c r="F132" t="s">
        <v>636</v>
      </c>
      <c r="G132" t="s">
        <v>1025</v>
      </c>
    </row>
    <row r="133" spans="1:7" x14ac:dyDescent="0.25">
      <c r="A133" t="s">
        <v>1791</v>
      </c>
      <c r="B133" t="s">
        <v>1855</v>
      </c>
      <c r="C133" t="s">
        <v>11</v>
      </c>
      <c r="D133" t="s">
        <v>2484</v>
      </c>
      <c r="E133">
        <f>IF(Таблица2[[#This Row],[Site]]="Site1",VLOOKUP(Таблица2[[#This Row],[VLAN]],Dictionary!$D$2:$F$13,2,FALSE),VLOOKUP(Таблица2[[#This Row],[VLAN]],Dictionary!$D$2:$F$13,3,FALSE))</f>
        <v>102</v>
      </c>
      <c r="F133" t="s">
        <v>637</v>
      </c>
      <c r="G133" t="s">
        <v>1025</v>
      </c>
    </row>
    <row r="134" spans="1:7" x14ac:dyDescent="0.25">
      <c r="A134" t="s">
        <v>1792</v>
      </c>
      <c r="B134" t="s">
        <v>1856</v>
      </c>
      <c r="C134" t="s">
        <v>11</v>
      </c>
      <c r="D134" t="s">
        <v>2484</v>
      </c>
      <c r="E134">
        <f>IF(Таблица2[[#This Row],[Site]]="Site1",VLOOKUP(Таблица2[[#This Row],[VLAN]],Dictionary!$D$2:$F$13,2,FALSE),VLOOKUP(Таблица2[[#This Row],[VLAN]],Dictionary!$D$2:$F$13,3,FALSE))</f>
        <v>102</v>
      </c>
      <c r="F134" t="s">
        <v>638</v>
      </c>
      <c r="G134" t="s">
        <v>1025</v>
      </c>
    </row>
    <row r="135" spans="1:7" x14ac:dyDescent="0.25">
      <c r="A135" t="s">
        <v>1793</v>
      </c>
      <c r="B135" t="s">
        <v>1857</v>
      </c>
      <c r="C135" t="s">
        <v>11</v>
      </c>
      <c r="D135" t="s">
        <v>2484</v>
      </c>
      <c r="E135">
        <f>IF(Таблица2[[#This Row],[Site]]="Site1",VLOOKUP(Таблица2[[#This Row],[VLAN]],Dictionary!$D$2:$F$13,2,FALSE),VLOOKUP(Таблица2[[#This Row],[VLAN]],Dictionary!$D$2:$F$13,3,FALSE))</f>
        <v>102</v>
      </c>
      <c r="F135" t="s">
        <v>639</v>
      </c>
      <c r="G135" t="s">
        <v>1025</v>
      </c>
    </row>
    <row r="136" spans="1:7" x14ac:dyDescent="0.25">
      <c r="A136" t="s">
        <v>1794</v>
      </c>
      <c r="B136" t="s">
        <v>1858</v>
      </c>
      <c r="C136" t="s">
        <v>11</v>
      </c>
      <c r="D136" t="s">
        <v>2484</v>
      </c>
      <c r="E136">
        <f>IF(Таблица2[[#This Row],[Site]]="Site1",VLOOKUP(Таблица2[[#This Row],[VLAN]],Dictionary!$D$2:$F$13,2,FALSE),VLOOKUP(Таблица2[[#This Row],[VLAN]],Dictionary!$D$2:$F$13,3,FALSE))</f>
        <v>102</v>
      </c>
      <c r="F136" t="s">
        <v>640</v>
      </c>
      <c r="G136" t="s">
        <v>1025</v>
      </c>
    </row>
    <row r="137" spans="1:7" x14ac:dyDescent="0.25">
      <c r="A137" t="s">
        <v>1795</v>
      </c>
      <c r="B137" t="s">
        <v>1859</v>
      </c>
      <c r="C137" t="s">
        <v>11</v>
      </c>
      <c r="D137" t="s">
        <v>2484</v>
      </c>
      <c r="E137">
        <f>IF(Таблица2[[#This Row],[Site]]="Site1",VLOOKUP(Таблица2[[#This Row],[VLAN]],Dictionary!$D$2:$F$13,2,FALSE),VLOOKUP(Таблица2[[#This Row],[VLAN]],Dictionary!$D$2:$F$13,3,FALSE))</f>
        <v>102</v>
      </c>
      <c r="F137" t="s">
        <v>641</v>
      </c>
      <c r="G137" t="s">
        <v>1025</v>
      </c>
    </row>
    <row r="138" spans="1:7" x14ac:dyDescent="0.25">
      <c r="A138" t="s">
        <v>1796</v>
      </c>
      <c r="B138" t="s">
        <v>1860</v>
      </c>
      <c r="C138" t="s">
        <v>11</v>
      </c>
      <c r="D138" t="s">
        <v>2484</v>
      </c>
      <c r="E138">
        <f>IF(Таблица2[[#This Row],[Site]]="Site1",VLOOKUP(Таблица2[[#This Row],[VLAN]],Dictionary!$D$2:$F$13,2,FALSE),VLOOKUP(Таблица2[[#This Row],[VLAN]],Dictionary!$D$2:$F$13,3,FALSE))</f>
        <v>102</v>
      </c>
      <c r="F138" t="s">
        <v>642</v>
      </c>
      <c r="G138" t="s">
        <v>1025</v>
      </c>
    </row>
    <row r="139" spans="1:7" x14ac:dyDescent="0.25">
      <c r="A139" t="s">
        <v>1803</v>
      </c>
      <c r="B139" t="s">
        <v>1861</v>
      </c>
      <c r="C139" t="s">
        <v>11</v>
      </c>
      <c r="D139" t="s">
        <v>2484</v>
      </c>
      <c r="E139" s="6">
        <f>IF(Таблица2[[#This Row],[Site]]="Site1",VLOOKUP(Таблица2[[#This Row],[VLAN]],Dictionary!$D$2:$F$13,2,FALSE),VLOOKUP(Таблица2[[#This Row],[VLAN]],Dictionary!$D$2:$F$13,3,FALSE))</f>
        <v>102</v>
      </c>
      <c r="F139" t="s">
        <v>643</v>
      </c>
      <c r="G139" t="s">
        <v>1025</v>
      </c>
    </row>
    <row r="140" spans="1:7" x14ac:dyDescent="0.25">
      <c r="A140" t="s">
        <v>1804</v>
      </c>
      <c r="B140" t="s">
        <v>1862</v>
      </c>
      <c r="C140" t="s">
        <v>11</v>
      </c>
      <c r="D140" t="s">
        <v>2484</v>
      </c>
      <c r="E140" s="6">
        <f>IF(Таблица2[[#This Row],[Site]]="Site1",VLOOKUP(Таблица2[[#This Row],[VLAN]],Dictionary!$D$2:$F$13,2,FALSE),VLOOKUP(Таблица2[[#This Row],[VLAN]],Dictionary!$D$2:$F$13,3,FALSE))</f>
        <v>102</v>
      </c>
      <c r="F140" t="s">
        <v>644</v>
      </c>
      <c r="G140" t="s">
        <v>1025</v>
      </c>
    </row>
    <row r="141" spans="1:7" x14ac:dyDescent="0.25">
      <c r="A141" t="s">
        <v>1805</v>
      </c>
      <c r="B141" t="s">
        <v>1863</v>
      </c>
      <c r="C141" t="s">
        <v>11</v>
      </c>
      <c r="D141" t="s">
        <v>2484</v>
      </c>
      <c r="E141" s="6">
        <f>IF(Таблица2[[#This Row],[Site]]="Site1",VLOOKUP(Таблица2[[#This Row],[VLAN]],Dictionary!$D$2:$F$13,2,FALSE),VLOOKUP(Таблица2[[#This Row],[VLAN]],Dictionary!$D$2:$F$13,3,FALSE))</f>
        <v>102</v>
      </c>
      <c r="F141" t="s">
        <v>645</v>
      </c>
      <c r="G141" t="s">
        <v>1025</v>
      </c>
    </row>
    <row r="142" spans="1:7" x14ac:dyDescent="0.25">
      <c r="A142" t="s">
        <v>1806</v>
      </c>
      <c r="B142" t="s">
        <v>1864</v>
      </c>
      <c r="C142" t="s">
        <v>11</v>
      </c>
      <c r="D142" t="s">
        <v>2484</v>
      </c>
      <c r="E142" s="6">
        <f>IF(Таблица2[[#This Row],[Site]]="Site1",VLOOKUP(Таблица2[[#This Row],[VLAN]],Dictionary!$D$2:$F$13,2,FALSE),VLOOKUP(Таблица2[[#This Row],[VLAN]],Dictionary!$D$2:$F$13,3,FALSE))</f>
        <v>102</v>
      </c>
      <c r="F142" t="s">
        <v>646</v>
      </c>
      <c r="G142" t="s">
        <v>1025</v>
      </c>
    </row>
    <row r="143" spans="1:7" x14ac:dyDescent="0.25">
      <c r="A143" t="s">
        <v>1807</v>
      </c>
      <c r="B143" t="s">
        <v>1865</v>
      </c>
      <c r="C143" t="s">
        <v>11</v>
      </c>
      <c r="D143" t="s">
        <v>2484</v>
      </c>
      <c r="E143" s="6">
        <f>IF(Таблица2[[#This Row],[Site]]="Site1",VLOOKUP(Таблица2[[#This Row],[VLAN]],Dictionary!$D$2:$F$13,2,FALSE),VLOOKUP(Таблица2[[#This Row],[VLAN]],Dictionary!$D$2:$F$13,3,FALSE))</f>
        <v>102</v>
      </c>
      <c r="F143" t="s">
        <v>647</v>
      </c>
      <c r="G143" t="s">
        <v>1025</v>
      </c>
    </row>
    <row r="144" spans="1:7" x14ac:dyDescent="0.25">
      <c r="A144" t="s">
        <v>1808</v>
      </c>
      <c r="B144" t="s">
        <v>1866</v>
      </c>
      <c r="C144" t="s">
        <v>11</v>
      </c>
      <c r="D144" t="s">
        <v>2484</v>
      </c>
      <c r="E144" s="6">
        <f>IF(Таблица2[[#This Row],[Site]]="Site1",VLOOKUP(Таблица2[[#This Row],[VLAN]],Dictionary!$D$2:$F$13,2,FALSE),VLOOKUP(Таблица2[[#This Row],[VLAN]],Dictionary!$D$2:$F$13,3,FALSE))</f>
        <v>102</v>
      </c>
      <c r="F144" t="s">
        <v>648</v>
      </c>
      <c r="G144" t="s">
        <v>1025</v>
      </c>
    </row>
    <row r="145" spans="1:7" x14ac:dyDescent="0.25">
      <c r="A145" t="s">
        <v>1809</v>
      </c>
      <c r="B145" t="s">
        <v>1867</v>
      </c>
      <c r="C145" t="s">
        <v>11</v>
      </c>
      <c r="D145" t="s">
        <v>2484</v>
      </c>
      <c r="E145" s="6">
        <f>IF(Таблица2[[#This Row],[Site]]="Site1",VLOOKUP(Таблица2[[#This Row],[VLAN]],Dictionary!$D$2:$F$13,2,FALSE),VLOOKUP(Таблица2[[#This Row],[VLAN]],Dictionary!$D$2:$F$13,3,FALSE))</f>
        <v>102</v>
      </c>
      <c r="F145" t="s">
        <v>649</v>
      </c>
      <c r="G145" t="s">
        <v>1025</v>
      </c>
    </row>
    <row r="146" spans="1:7" x14ac:dyDescent="0.25">
      <c r="A146" s="74" t="s">
        <v>1810</v>
      </c>
      <c r="B146" s="74" t="s">
        <v>1868</v>
      </c>
      <c r="C146" s="74" t="s">
        <v>11</v>
      </c>
      <c r="D146" s="74" t="s">
        <v>2484</v>
      </c>
      <c r="E146" s="75">
        <f>IF(Таблица2[[#This Row],[Site]]="Site1",VLOOKUP(Таблица2[[#This Row],[VLAN]],Dictionary!$D$2:$F$13,2,FALSE),VLOOKUP(Таблица2[[#This Row],[VLAN]],Dictionary!$D$2:$F$13,3,FALSE))</f>
        <v>102</v>
      </c>
      <c r="F146" s="74" t="s">
        <v>650</v>
      </c>
      <c r="G146" s="74" t="s">
        <v>1025</v>
      </c>
    </row>
    <row r="147" spans="1:7" x14ac:dyDescent="0.25">
      <c r="A147" t="s">
        <v>1797</v>
      </c>
      <c r="B147" t="s">
        <v>1869</v>
      </c>
      <c r="C147" t="s">
        <v>11</v>
      </c>
      <c r="D147" t="s">
        <v>2484</v>
      </c>
      <c r="E147">
        <f>IF(Таблица2[[#This Row],[Site]]="Site1",VLOOKUP(Таблица2[[#This Row],[VLAN]],Dictionary!$D$2:$F$13,2,FALSE),VLOOKUP(Таблица2[[#This Row],[VLAN]],Dictionary!$D$2:$F$13,3,FALSE))</f>
        <v>102</v>
      </c>
      <c r="F147" t="s">
        <v>1200</v>
      </c>
      <c r="G147" t="s">
        <v>1025</v>
      </c>
    </row>
    <row r="148" spans="1:7" x14ac:dyDescent="0.25">
      <c r="A148" t="s">
        <v>1798</v>
      </c>
      <c r="B148" t="s">
        <v>1870</v>
      </c>
      <c r="C148" t="s">
        <v>11</v>
      </c>
      <c r="D148" t="s">
        <v>2484</v>
      </c>
      <c r="E148">
        <f>IF(Таблица2[[#This Row],[Site]]="Site1",VLOOKUP(Таблица2[[#This Row],[VLAN]],Dictionary!$D$2:$F$13,2,FALSE),VLOOKUP(Таблица2[[#This Row],[VLAN]],Dictionary!$D$2:$F$13,3,FALSE))</f>
        <v>102</v>
      </c>
      <c r="F148" t="s">
        <v>1201</v>
      </c>
      <c r="G148" t="s">
        <v>1025</v>
      </c>
    </row>
    <row r="149" spans="1:7" x14ac:dyDescent="0.25">
      <c r="A149" t="s">
        <v>1799</v>
      </c>
      <c r="B149" t="s">
        <v>1871</v>
      </c>
      <c r="C149" t="s">
        <v>11</v>
      </c>
      <c r="D149" t="s">
        <v>2484</v>
      </c>
      <c r="E149">
        <f>IF(Таблица2[[#This Row],[Site]]="Site1",VLOOKUP(Таблица2[[#This Row],[VLAN]],Dictionary!$D$2:$F$13,2,FALSE),VLOOKUP(Таблица2[[#This Row],[VLAN]],Dictionary!$D$2:$F$13,3,FALSE))</f>
        <v>102</v>
      </c>
      <c r="F149" t="s">
        <v>1202</v>
      </c>
      <c r="G149" t="s">
        <v>1025</v>
      </c>
    </row>
    <row r="150" spans="1:7" x14ac:dyDescent="0.25">
      <c r="A150" t="s">
        <v>1800</v>
      </c>
      <c r="B150" t="s">
        <v>1872</v>
      </c>
      <c r="C150" t="s">
        <v>11</v>
      </c>
      <c r="D150" t="s">
        <v>2484</v>
      </c>
      <c r="E150">
        <f>IF(Таблица2[[#This Row],[Site]]="Site1",VLOOKUP(Таблица2[[#This Row],[VLAN]],Dictionary!$D$2:$F$13,2,FALSE),VLOOKUP(Таблица2[[#This Row],[VLAN]],Dictionary!$D$2:$F$13,3,FALSE))</f>
        <v>102</v>
      </c>
      <c r="F150" t="s">
        <v>1203</v>
      </c>
      <c r="G150" t="s">
        <v>1025</v>
      </c>
    </row>
    <row r="151" spans="1:7" x14ac:dyDescent="0.25">
      <c r="A151" t="s">
        <v>1811</v>
      </c>
      <c r="B151" t="s">
        <v>1873</v>
      </c>
      <c r="C151" t="s">
        <v>11</v>
      </c>
      <c r="D151" t="s">
        <v>2484</v>
      </c>
      <c r="E151" s="6">
        <f>IF(Таблица2[[#This Row],[Site]]="Site1",VLOOKUP(Таблица2[[#This Row],[VLAN]],Dictionary!$D$2:$F$13,2,FALSE),VLOOKUP(Таблица2[[#This Row],[VLAN]],Dictionary!$D$2:$F$13,3,FALSE))</f>
        <v>102</v>
      </c>
      <c r="F151" t="s">
        <v>1204</v>
      </c>
      <c r="G151" t="s">
        <v>1025</v>
      </c>
    </row>
    <row r="152" spans="1:7" x14ac:dyDescent="0.25">
      <c r="A152" t="s">
        <v>1812</v>
      </c>
      <c r="B152" t="s">
        <v>1874</v>
      </c>
      <c r="C152" t="s">
        <v>11</v>
      </c>
      <c r="D152" t="s">
        <v>2484</v>
      </c>
      <c r="E152" s="6">
        <f>IF(Таблица2[[#This Row],[Site]]="Site1",VLOOKUP(Таблица2[[#This Row],[VLAN]],Dictionary!$D$2:$F$13,2,FALSE),VLOOKUP(Таблица2[[#This Row],[VLAN]],Dictionary!$D$2:$F$13,3,FALSE))</f>
        <v>102</v>
      </c>
      <c r="F152" t="s">
        <v>1205</v>
      </c>
      <c r="G152" t="s">
        <v>1025</v>
      </c>
    </row>
    <row r="153" spans="1:7" x14ac:dyDescent="0.25">
      <c r="A153" s="74" t="s">
        <v>1813</v>
      </c>
      <c r="B153" s="74" t="s">
        <v>1875</v>
      </c>
      <c r="C153" s="74" t="s">
        <v>11</v>
      </c>
      <c r="D153" s="74" t="s">
        <v>2484</v>
      </c>
      <c r="E153" s="75">
        <f>IF(Таблица2[[#This Row],[Site]]="Site1",VLOOKUP(Таблица2[[#This Row],[VLAN]],Dictionary!$D$2:$F$13,2,FALSE),VLOOKUP(Таблица2[[#This Row],[VLAN]],Dictionary!$D$2:$F$13,3,FALSE))</f>
        <v>102</v>
      </c>
      <c r="F153" s="74" t="s">
        <v>1206</v>
      </c>
      <c r="G153" s="74" t="s">
        <v>1025</v>
      </c>
    </row>
    <row r="154" spans="1:7" x14ac:dyDescent="0.25">
      <c r="A154" s="3" t="s">
        <v>1801</v>
      </c>
      <c r="B154" s="3" t="s">
        <v>1876</v>
      </c>
      <c r="C154" s="3" t="s">
        <v>11</v>
      </c>
      <c r="D154" s="3" t="s">
        <v>2484</v>
      </c>
      <c r="E154" s="76">
        <f>IF(Таблица2[[#This Row],[Site]]="Site1",VLOOKUP(Таблица2[[#This Row],[VLAN]],Dictionary!$D$2:$F$13,2,FALSE),VLOOKUP(Таблица2[[#This Row],[VLAN]],Dictionary!$D$2:$F$13,3,FALSE))</f>
        <v>102</v>
      </c>
      <c r="F154" s="3" t="s">
        <v>2239</v>
      </c>
      <c r="G154" s="3" t="s">
        <v>1025</v>
      </c>
    </row>
    <row r="155" spans="1:7" x14ac:dyDescent="0.25">
      <c r="A155" s="3" t="s">
        <v>1801</v>
      </c>
      <c r="B155" s="3" t="s">
        <v>1877</v>
      </c>
      <c r="C155" s="3" t="s">
        <v>11</v>
      </c>
      <c r="D155" s="3" t="s">
        <v>2484</v>
      </c>
      <c r="E155" s="76">
        <f>IF(Таблица2[[#This Row],[Site]]="Site1",VLOOKUP(Таблица2[[#This Row],[VLAN]],Dictionary!$D$2:$F$13,2,FALSE),VLOOKUP(Таблица2[[#This Row],[VLAN]],Dictionary!$D$2:$F$13,3,FALSE))</f>
        <v>102</v>
      </c>
      <c r="F155" s="3" t="s">
        <v>2240</v>
      </c>
      <c r="G155" s="3" t="s">
        <v>1025</v>
      </c>
    </row>
    <row r="156" spans="1:7" x14ac:dyDescent="0.25">
      <c r="A156" s="3" t="s">
        <v>1801</v>
      </c>
      <c r="B156" s="3" t="s">
        <v>1878</v>
      </c>
      <c r="C156" s="3" t="s">
        <v>11</v>
      </c>
      <c r="D156" s="3" t="s">
        <v>2484</v>
      </c>
      <c r="E156" s="76">
        <f>IF(Таблица2[[#This Row],[Site]]="Site1",VLOOKUP(Таблица2[[#This Row],[VLAN]],Dictionary!$D$2:$F$13,2,FALSE),VLOOKUP(Таблица2[[#This Row],[VLAN]],Dictionary!$D$2:$F$13,3,FALSE))</f>
        <v>102</v>
      </c>
      <c r="F156" s="3" t="s">
        <v>2241</v>
      </c>
      <c r="G156" s="3" t="s">
        <v>1025</v>
      </c>
    </row>
    <row r="157" spans="1:7" x14ac:dyDescent="0.25">
      <c r="A157" s="3" t="s">
        <v>1801</v>
      </c>
      <c r="B157" s="3" t="s">
        <v>1879</v>
      </c>
      <c r="C157" s="3" t="s">
        <v>11</v>
      </c>
      <c r="D157" s="3" t="s">
        <v>2484</v>
      </c>
      <c r="E157" s="76">
        <f>IF(Таблица2[[#This Row],[Site]]="Site1",VLOOKUP(Таблица2[[#This Row],[VLAN]],Dictionary!$D$2:$F$13,2,FALSE),VLOOKUP(Таблица2[[#This Row],[VLAN]],Dictionary!$D$2:$F$13,3,FALSE))</f>
        <v>102</v>
      </c>
      <c r="F157" s="3" t="s">
        <v>2242</v>
      </c>
      <c r="G157" s="3" t="s">
        <v>1025</v>
      </c>
    </row>
    <row r="158" spans="1:7" x14ac:dyDescent="0.25">
      <c r="A158" t="s">
        <v>1802</v>
      </c>
      <c r="B158" s="3" t="s">
        <v>1880</v>
      </c>
      <c r="C158" s="3" t="s">
        <v>11</v>
      </c>
      <c r="D158" s="3" t="s">
        <v>2484</v>
      </c>
      <c r="E158" s="76">
        <f>IF(Таблица2[[#This Row],[Site]]="Site1",VLOOKUP(Таблица2[[#This Row],[VLAN]],Dictionary!$D$2:$F$13,2,FALSE),VLOOKUP(Таблица2[[#This Row],[VLAN]],Dictionary!$D$2:$F$13,3,FALSE))</f>
        <v>102</v>
      </c>
      <c r="F158" s="3" t="s">
        <v>2243</v>
      </c>
      <c r="G158" s="3" t="s">
        <v>1025</v>
      </c>
    </row>
    <row r="159" spans="1:7" x14ac:dyDescent="0.25">
      <c r="A159" t="s">
        <v>1802</v>
      </c>
      <c r="B159" s="3" t="s">
        <v>1881</v>
      </c>
      <c r="C159" s="3" t="s">
        <v>11</v>
      </c>
      <c r="D159" s="3" t="s">
        <v>2484</v>
      </c>
      <c r="E159" s="76">
        <f>IF(Таблица2[[#This Row],[Site]]="Site1",VLOOKUP(Таблица2[[#This Row],[VLAN]],Dictionary!$D$2:$F$13,2,FALSE),VLOOKUP(Таблица2[[#This Row],[VLAN]],Dictionary!$D$2:$F$13,3,FALSE))</f>
        <v>102</v>
      </c>
      <c r="F159" s="3" t="s">
        <v>2244</v>
      </c>
      <c r="G159" s="3" t="s">
        <v>1025</v>
      </c>
    </row>
    <row r="160" spans="1:7" x14ac:dyDescent="0.25">
      <c r="A160" t="s">
        <v>1802</v>
      </c>
      <c r="B160" t="s">
        <v>2233</v>
      </c>
      <c r="C160" t="s">
        <v>11</v>
      </c>
      <c r="D160" t="s">
        <v>2484</v>
      </c>
      <c r="E160">
        <f>IF(Таблица2[[#This Row],[Site]]="Site1",VLOOKUP(Таблица2[[#This Row],[VLAN]],Dictionary!$D$2:$F$13,2,FALSE),VLOOKUP(Таблица2[[#This Row],[VLAN]],Dictionary!$D$2:$F$13,3,FALSE))</f>
        <v>102</v>
      </c>
      <c r="F160" t="s">
        <v>1207</v>
      </c>
      <c r="G160" t="s">
        <v>1025</v>
      </c>
    </row>
    <row r="161" spans="1:7" x14ac:dyDescent="0.25">
      <c r="A161" t="s">
        <v>1802</v>
      </c>
      <c r="B161" t="s">
        <v>2234</v>
      </c>
      <c r="C161" t="s">
        <v>11</v>
      </c>
      <c r="D161" t="s">
        <v>2484</v>
      </c>
      <c r="E161">
        <f>IF(Таблица2[[#This Row],[Site]]="Site1",VLOOKUP(Таблица2[[#This Row],[VLAN]],Dictionary!$D$2:$F$13,2,FALSE),VLOOKUP(Таблица2[[#This Row],[VLAN]],Dictionary!$D$2:$F$13,3,FALSE))</f>
        <v>102</v>
      </c>
      <c r="F161" t="s">
        <v>1208</v>
      </c>
      <c r="G161" t="s">
        <v>1025</v>
      </c>
    </row>
    <row r="162" spans="1:7" x14ac:dyDescent="0.25">
      <c r="A162" t="s">
        <v>1814</v>
      </c>
      <c r="B162" t="s">
        <v>2235</v>
      </c>
      <c r="C162" t="s">
        <v>11</v>
      </c>
      <c r="D162" t="s">
        <v>2484</v>
      </c>
      <c r="E162" s="6">
        <f>IF(Таблица2[[#This Row],[Site]]="Site1",VLOOKUP(Таблица2[[#This Row],[VLAN]],Dictionary!$D$2:$F$13,2,FALSE),VLOOKUP(Таблица2[[#This Row],[VLAN]],Dictionary!$D$2:$F$13,3,FALSE))</f>
        <v>102</v>
      </c>
      <c r="F162" t="s">
        <v>1209</v>
      </c>
      <c r="G162" t="s">
        <v>1025</v>
      </c>
    </row>
    <row r="163" spans="1:7" x14ac:dyDescent="0.25">
      <c r="A163" t="s">
        <v>1814</v>
      </c>
      <c r="B163" t="s">
        <v>2236</v>
      </c>
      <c r="C163" t="s">
        <v>11</v>
      </c>
      <c r="D163" t="s">
        <v>2484</v>
      </c>
      <c r="E163" s="6">
        <f>IF(Таблица2[[#This Row],[Site]]="Site1",VLOOKUP(Таблица2[[#This Row],[VLAN]],Dictionary!$D$2:$F$13,2,FALSE),VLOOKUP(Таблица2[[#This Row],[VLAN]],Dictionary!$D$2:$F$13,3,FALSE))</f>
        <v>102</v>
      </c>
      <c r="F163" t="s">
        <v>1210</v>
      </c>
      <c r="G163" t="s">
        <v>1025</v>
      </c>
    </row>
    <row r="164" spans="1:7" x14ac:dyDescent="0.25">
      <c r="A164" t="s">
        <v>1814</v>
      </c>
      <c r="B164" t="s">
        <v>2237</v>
      </c>
      <c r="C164" t="s">
        <v>11</v>
      </c>
      <c r="D164" t="s">
        <v>2484</v>
      </c>
      <c r="E164" s="6">
        <f>IF(Таблица2[[#This Row],[Site]]="Site1",VLOOKUP(Таблица2[[#This Row],[VLAN]],Dictionary!$D$2:$F$13,2,FALSE),VLOOKUP(Таблица2[[#This Row],[VLAN]],Dictionary!$D$2:$F$13,3,FALSE))</f>
        <v>102</v>
      </c>
      <c r="F164" t="s">
        <v>1211</v>
      </c>
      <c r="G164" t="s">
        <v>1025</v>
      </c>
    </row>
    <row r="165" spans="1:7" x14ac:dyDescent="0.25">
      <c r="A165" s="74" t="s">
        <v>1814</v>
      </c>
      <c r="B165" s="74" t="s">
        <v>2238</v>
      </c>
      <c r="C165" s="74" t="s">
        <v>11</v>
      </c>
      <c r="D165" s="74" t="s">
        <v>2484</v>
      </c>
      <c r="E165" s="75">
        <f>IF(Таблица2[[#This Row],[Site]]="Site1",VLOOKUP(Таблица2[[#This Row],[VLAN]],Dictionary!$D$2:$F$13,2,FALSE),VLOOKUP(Таблица2[[#This Row],[VLAN]],Dictionary!$D$2:$F$13,3,FALSE))</f>
        <v>102</v>
      </c>
      <c r="F165" s="74" t="s">
        <v>1212</v>
      </c>
      <c r="G165" s="74" t="s">
        <v>1025</v>
      </c>
    </row>
    <row r="166" spans="1:7" x14ac:dyDescent="0.25">
      <c r="A166" t="s">
        <v>1797</v>
      </c>
      <c r="B166" t="s">
        <v>1882</v>
      </c>
      <c r="C166" t="s">
        <v>11</v>
      </c>
      <c r="D166" t="s">
        <v>2484</v>
      </c>
      <c r="E166">
        <f>IF(Таблица2[[#This Row],[Site]]="Site1",VLOOKUP(Таблица2[[#This Row],[VLAN]],Dictionary!$D$2:$F$13,2,FALSE),VLOOKUP(Таблица2[[#This Row],[VLAN]],Dictionary!$D$2:$F$13,3,FALSE))</f>
        <v>102</v>
      </c>
      <c r="F166" t="s">
        <v>1213</v>
      </c>
      <c r="G166" t="s">
        <v>1025</v>
      </c>
    </row>
    <row r="167" spans="1:7" x14ac:dyDescent="0.25">
      <c r="A167" t="s">
        <v>2212</v>
      </c>
      <c r="B167" t="s">
        <v>2217</v>
      </c>
      <c r="C167" t="s">
        <v>11</v>
      </c>
      <c r="D167" t="s">
        <v>2484</v>
      </c>
      <c r="E167">
        <f>IF(Таблица2[[#This Row],[Site]]="Site1",VLOOKUP(Таблица2[[#This Row],[VLAN]],Dictionary!$D$2:$F$13,2,FALSE),VLOOKUP(Таблица2[[#This Row],[VLAN]],Dictionary!$D$2:$F$13,3,FALSE))</f>
        <v>102</v>
      </c>
      <c r="F167" t="s">
        <v>1214</v>
      </c>
      <c r="G167" t="s">
        <v>1025</v>
      </c>
    </row>
    <row r="168" spans="1:7" x14ac:dyDescent="0.25">
      <c r="A168" s="3" t="s">
        <v>2212</v>
      </c>
      <c r="B168" s="3" t="s">
        <v>2218</v>
      </c>
      <c r="C168" s="3" t="s">
        <v>11</v>
      </c>
      <c r="D168" s="3" t="s">
        <v>2484</v>
      </c>
      <c r="E168" s="76">
        <f>IF(Таблица2[[#This Row],[Site]]="Site1",VLOOKUP(Таблица2[[#This Row],[VLAN]],Dictionary!$D$2:$F$13,2,FALSE),VLOOKUP(Таблица2[[#This Row],[VLAN]],Dictionary!$D$2:$F$13,3,FALSE))</f>
        <v>102</v>
      </c>
      <c r="F168" s="3" t="s">
        <v>1215</v>
      </c>
      <c r="G168" s="3" t="s">
        <v>1025</v>
      </c>
    </row>
    <row r="169" spans="1:7" x14ac:dyDescent="0.25">
      <c r="A169" s="74" t="s">
        <v>1813</v>
      </c>
      <c r="B169" s="74" t="s">
        <v>2219</v>
      </c>
      <c r="C169" s="74" t="s">
        <v>11</v>
      </c>
      <c r="D169" s="74" t="s">
        <v>2484</v>
      </c>
      <c r="E169" s="75">
        <f>IF(Таблица2[[#This Row],[Site]]="Site1",VLOOKUP(Таблица2[[#This Row],[VLAN]],Dictionary!$D$2:$F$13,2,FALSE),VLOOKUP(Таблица2[[#This Row],[VLAN]],Dictionary!$D$2:$F$13,3,FALSE))</f>
        <v>102</v>
      </c>
      <c r="F169" s="74" t="s">
        <v>2220</v>
      </c>
      <c r="G169" s="74" t="s">
        <v>1025</v>
      </c>
    </row>
    <row r="170" spans="1:7" x14ac:dyDescent="0.25">
      <c r="A170" s="73" t="s">
        <v>1755</v>
      </c>
      <c r="B170" s="73" t="s">
        <v>1815</v>
      </c>
      <c r="C170" s="73" t="s">
        <v>11</v>
      </c>
      <c r="D170" s="73" t="s">
        <v>2484</v>
      </c>
      <c r="E170" s="73">
        <f>IF(Таблица2[[#This Row],[Site]]="Site1",VLOOKUP(Таблица2[[#This Row],[VLAN]],Dictionary!$D$2:$F$13,2,FALSE),VLOOKUP(Таблица2[[#This Row],[VLAN]],Dictionary!$D$2:$F$13,3,FALSE))</f>
        <v>202</v>
      </c>
      <c r="F170" s="73" t="s">
        <v>611</v>
      </c>
      <c r="G170" s="73" t="s">
        <v>1026</v>
      </c>
    </row>
    <row r="171" spans="1:7" x14ac:dyDescent="0.25">
      <c r="A171" s="3" t="s">
        <v>1756</v>
      </c>
      <c r="B171" s="3" t="s">
        <v>1816</v>
      </c>
      <c r="C171" s="3" t="s">
        <v>11</v>
      </c>
      <c r="D171" s="3" t="s">
        <v>2484</v>
      </c>
      <c r="E171" s="3">
        <f>IF(Таблица2[[#This Row],[Site]]="Site1",VLOOKUP(Таблица2[[#This Row],[VLAN]],Dictionary!$D$2:$F$13,2,FALSE),VLOOKUP(Таблица2[[#This Row],[VLAN]],Dictionary!$D$2:$F$13,3,FALSE))</f>
        <v>202</v>
      </c>
      <c r="F171" s="3" t="s">
        <v>612</v>
      </c>
      <c r="G171" s="3" t="s">
        <v>1026</v>
      </c>
    </row>
    <row r="172" spans="1:7" x14ac:dyDescent="0.25">
      <c r="A172" s="3" t="s">
        <v>1757</v>
      </c>
      <c r="B172" s="3" t="s">
        <v>1817</v>
      </c>
      <c r="C172" s="3" t="s">
        <v>11</v>
      </c>
      <c r="D172" s="3" t="s">
        <v>2484</v>
      </c>
      <c r="E172" s="3">
        <f>IF(Таблица2[[#This Row],[Site]]="Site1",VLOOKUP(Таблица2[[#This Row],[VLAN]],Dictionary!$D$2:$F$13,2,FALSE),VLOOKUP(Таблица2[[#This Row],[VLAN]],Dictionary!$D$2:$F$13,3,FALSE))</f>
        <v>202</v>
      </c>
      <c r="F172" s="3" t="s">
        <v>613</v>
      </c>
      <c r="G172" s="3" t="s">
        <v>1026</v>
      </c>
    </row>
    <row r="173" spans="1:7" x14ac:dyDescent="0.25">
      <c r="A173" s="3" t="s">
        <v>1758</v>
      </c>
      <c r="B173" s="3" t="s">
        <v>1818</v>
      </c>
      <c r="C173" s="3" t="s">
        <v>11</v>
      </c>
      <c r="D173" s="3" t="s">
        <v>2484</v>
      </c>
      <c r="E173" s="3">
        <f>IF(Таблица2[[#This Row],[Site]]="Site1",VLOOKUP(Таблица2[[#This Row],[VLAN]],Dictionary!$D$2:$F$13,2,FALSE),VLOOKUP(Таблица2[[#This Row],[VLAN]],Dictionary!$D$2:$F$13,3,FALSE))</f>
        <v>202</v>
      </c>
      <c r="F173" s="3" t="s">
        <v>614</v>
      </c>
      <c r="G173" s="3" t="s">
        <v>1026</v>
      </c>
    </row>
    <row r="174" spans="1:7" x14ac:dyDescent="0.25">
      <c r="A174" s="3" t="s">
        <v>1759</v>
      </c>
      <c r="B174" s="3" t="s">
        <v>1819</v>
      </c>
      <c r="C174" s="3" t="s">
        <v>11</v>
      </c>
      <c r="D174" s="3" t="s">
        <v>2484</v>
      </c>
      <c r="E174" s="3">
        <f>IF(Таблица2[[#This Row],[Site]]="Site1",VLOOKUP(Таблица2[[#This Row],[VLAN]],Dictionary!$D$2:$F$13,2,FALSE),VLOOKUP(Таблица2[[#This Row],[VLAN]],Dictionary!$D$2:$F$13,3,FALSE))</f>
        <v>202</v>
      </c>
      <c r="F174" s="3" t="s">
        <v>615</v>
      </c>
      <c r="G174" s="3" t="s">
        <v>1026</v>
      </c>
    </row>
    <row r="175" spans="1:7" x14ac:dyDescent="0.25">
      <c r="A175" s="3" t="s">
        <v>1760</v>
      </c>
      <c r="B175" s="3" t="s">
        <v>1820</v>
      </c>
      <c r="C175" s="3" t="s">
        <v>11</v>
      </c>
      <c r="D175" s="3" t="s">
        <v>2484</v>
      </c>
      <c r="E175" s="3">
        <f>IF(Таблица2[[#This Row],[Site]]="Site1",VLOOKUP(Таблица2[[#This Row],[VLAN]],Dictionary!$D$2:$F$13,2,FALSE),VLOOKUP(Таблица2[[#This Row],[VLAN]],Dictionary!$D$2:$F$13,3,FALSE))</f>
        <v>202</v>
      </c>
      <c r="F175" s="3" t="s">
        <v>616</v>
      </c>
      <c r="G175" s="3" t="s">
        <v>1026</v>
      </c>
    </row>
    <row r="176" spans="1:7" x14ac:dyDescent="0.25">
      <c r="A176" s="3" t="s">
        <v>1761</v>
      </c>
      <c r="B176" s="3" t="s">
        <v>1821</v>
      </c>
      <c r="C176" s="3" t="s">
        <v>11</v>
      </c>
      <c r="D176" s="3" t="s">
        <v>2484</v>
      </c>
      <c r="E176" s="3">
        <f>IF(Таблица2[[#This Row],[Site]]="Site1",VLOOKUP(Таблица2[[#This Row],[VLAN]],Dictionary!$D$2:$F$13,2,FALSE),VLOOKUP(Таблица2[[#This Row],[VLAN]],Dictionary!$D$2:$F$13,3,FALSE))</f>
        <v>202</v>
      </c>
      <c r="F176" s="3" t="s">
        <v>617</v>
      </c>
      <c r="G176" s="3" t="s">
        <v>1026</v>
      </c>
    </row>
    <row r="177" spans="1:7" x14ac:dyDescent="0.25">
      <c r="A177" s="3" t="s">
        <v>1762</v>
      </c>
      <c r="B177" s="3" t="s">
        <v>1822</v>
      </c>
      <c r="C177" s="3" t="s">
        <v>11</v>
      </c>
      <c r="D177" s="3" t="s">
        <v>2484</v>
      </c>
      <c r="E177" s="3">
        <f>IF(Таблица2[[#This Row],[Site]]="Site1",VLOOKUP(Таблица2[[#This Row],[VLAN]],Dictionary!$D$2:$F$13,2,FALSE),VLOOKUP(Таблица2[[#This Row],[VLAN]],Dictionary!$D$2:$F$13,3,FALSE))</f>
        <v>202</v>
      </c>
      <c r="F177" s="3" t="s">
        <v>618</v>
      </c>
      <c r="G177" s="3" t="s">
        <v>1026</v>
      </c>
    </row>
    <row r="178" spans="1:7" x14ac:dyDescent="0.25">
      <c r="A178" s="3" t="s">
        <v>1763</v>
      </c>
      <c r="B178" s="3" t="s">
        <v>1823</v>
      </c>
      <c r="C178" s="3" t="s">
        <v>11</v>
      </c>
      <c r="D178" s="3" t="s">
        <v>2484</v>
      </c>
      <c r="E178" s="3">
        <f>IF(Таблица2[[#This Row],[Site]]="Site1",VLOOKUP(Таблица2[[#This Row],[VLAN]],Dictionary!$D$2:$F$13,2,FALSE),VLOOKUP(Таблица2[[#This Row],[VLAN]],Dictionary!$D$2:$F$13,3,FALSE))</f>
        <v>202</v>
      </c>
      <c r="F178" s="3" t="s">
        <v>619</v>
      </c>
      <c r="G178" s="3" t="s">
        <v>1026</v>
      </c>
    </row>
    <row r="179" spans="1:7" x14ac:dyDescent="0.25">
      <c r="A179" s="3" t="s">
        <v>1764</v>
      </c>
      <c r="B179" s="3" t="s">
        <v>1824</v>
      </c>
      <c r="C179" s="3" t="s">
        <v>11</v>
      </c>
      <c r="D179" s="3" t="s">
        <v>2484</v>
      </c>
      <c r="E179" s="3">
        <f>IF(Таблица2[[#This Row],[Site]]="Site1",VLOOKUP(Таблица2[[#This Row],[VLAN]],Dictionary!$D$2:$F$13,2,FALSE),VLOOKUP(Таблица2[[#This Row],[VLAN]],Dictionary!$D$2:$F$13,3,FALSE))</f>
        <v>202</v>
      </c>
      <c r="F179" s="3" t="s">
        <v>620</v>
      </c>
      <c r="G179" s="3" t="s">
        <v>1026</v>
      </c>
    </row>
    <row r="180" spans="1:7" x14ac:dyDescent="0.25">
      <c r="A180" s="3" t="s">
        <v>1765</v>
      </c>
      <c r="B180" s="3" t="s">
        <v>1825</v>
      </c>
      <c r="C180" s="3" t="s">
        <v>11</v>
      </c>
      <c r="D180" s="3" t="s">
        <v>2484</v>
      </c>
      <c r="E180" s="3">
        <f>IF(Таблица2[[#This Row],[Site]]="Site1",VLOOKUP(Таблица2[[#This Row],[VLAN]],Dictionary!$D$2:$F$13,2,FALSE),VLOOKUP(Таблица2[[#This Row],[VLAN]],Dictionary!$D$2:$F$13,3,FALSE))</f>
        <v>202</v>
      </c>
      <c r="F180" s="3" t="s">
        <v>621</v>
      </c>
      <c r="G180" s="3" t="s">
        <v>1026</v>
      </c>
    </row>
    <row r="181" spans="1:7" x14ac:dyDescent="0.25">
      <c r="A181" s="3" t="s">
        <v>1766</v>
      </c>
      <c r="B181" s="3" t="s">
        <v>1826</v>
      </c>
      <c r="C181" s="3" t="s">
        <v>11</v>
      </c>
      <c r="D181" s="3" t="s">
        <v>2484</v>
      </c>
      <c r="E181" s="3">
        <f>IF(Таблица2[[#This Row],[Site]]="Site1",VLOOKUP(Таблица2[[#This Row],[VLAN]],Dictionary!$D$2:$F$13,2,FALSE),VLOOKUP(Таблица2[[#This Row],[VLAN]],Dictionary!$D$2:$F$13,3,FALSE))</f>
        <v>202</v>
      </c>
      <c r="F181" s="3" t="s">
        <v>622</v>
      </c>
      <c r="G181" s="3" t="s">
        <v>1026</v>
      </c>
    </row>
    <row r="182" spans="1:7" x14ac:dyDescent="0.25">
      <c r="A182" s="3" t="s">
        <v>1773</v>
      </c>
      <c r="B182" s="3" t="s">
        <v>1827</v>
      </c>
      <c r="C182" s="3" t="s">
        <v>11</v>
      </c>
      <c r="D182" s="3" t="s">
        <v>2484</v>
      </c>
      <c r="E182" s="76">
        <f>IF(Таблица2[[#This Row],[Site]]="Site1",VLOOKUP(Таблица2[[#This Row],[VLAN]],Dictionary!$D$2:$F$13,2,FALSE),VLOOKUP(Таблица2[[#This Row],[VLAN]],Dictionary!$D$2:$F$13,3,FALSE))</f>
        <v>202</v>
      </c>
      <c r="F182" s="3" t="s">
        <v>623</v>
      </c>
      <c r="G182" s="3" t="s">
        <v>1026</v>
      </c>
    </row>
    <row r="183" spans="1:7" x14ac:dyDescent="0.25">
      <c r="A183" s="3" t="s">
        <v>1774</v>
      </c>
      <c r="B183" s="3" t="s">
        <v>1828</v>
      </c>
      <c r="C183" s="3" t="s">
        <v>11</v>
      </c>
      <c r="D183" s="3" t="s">
        <v>2484</v>
      </c>
      <c r="E183" s="76">
        <f>IF(Таблица2[[#This Row],[Site]]="Site1",VLOOKUP(Таблица2[[#This Row],[VLAN]],Dictionary!$D$2:$F$13,2,FALSE),VLOOKUP(Таблица2[[#This Row],[VLAN]],Dictionary!$D$2:$F$13,3,FALSE))</f>
        <v>202</v>
      </c>
      <c r="F183" s="3" t="s">
        <v>624</v>
      </c>
      <c r="G183" s="3" t="s">
        <v>1026</v>
      </c>
    </row>
    <row r="184" spans="1:7" x14ac:dyDescent="0.25">
      <c r="A184" s="3" t="s">
        <v>1775</v>
      </c>
      <c r="B184" s="3" t="s">
        <v>1829</v>
      </c>
      <c r="C184" s="3" t="s">
        <v>11</v>
      </c>
      <c r="D184" s="3" t="s">
        <v>2484</v>
      </c>
      <c r="E184" s="76">
        <f>IF(Таблица2[[#This Row],[Site]]="Site1",VLOOKUP(Таблица2[[#This Row],[VLAN]],Dictionary!$D$2:$F$13,2,FALSE),VLOOKUP(Таблица2[[#This Row],[VLAN]],Dictionary!$D$2:$F$13,3,FALSE))</f>
        <v>202</v>
      </c>
      <c r="F184" s="3" t="s">
        <v>625</v>
      </c>
      <c r="G184" s="3" t="s">
        <v>1026</v>
      </c>
    </row>
    <row r="185" spans="1:7" x14ac:dyDescent="0.25">
      <c r="A185" s="3" t="s">
        <v>1776</v>
      </c>
      <c r="B185" s="3" t="s">
        <v>1830</v>
      </c>
      <c r="C185" s="3" t="s">
        <v>11</v>
      </c>
      <c r="D185" s="3" t="s">
        <v>2484</v>
      </c>
      <c r="E185" s="76">
        <f>IF(Таблица2[[#This Row],[Site]]="Site1",VLOOKUP(Таблица2[[#This Row],[VLAN]],Dictionary!$D$2:$F$13,2,FALSE),VLOOKUP(Таблица2[[#This Row],[VLAN]],Dictionary!$D$2:$F$13,3,FALSE))</f>
        <v>202</v>
      </c>
      <c r="F185" s="3" t="s">
        <v>626</v>
      </c>
      <c r="G185" s="3" t="s">
        <v>1026</v>
      </c>
    </row>
    <row r="186" spans="1:7" x14ac:dyDescent="0.25">
      <c r="A186" s="3" t="s">
        <v>1777</v>
      </c>
      <c r="B186" s="3" t="s">
        <v>1831</v>
      </c>
      <c r="C186" s="3" t="s">
        <v>11</v>
      </c>
      <c r="D186" s="3" t="s">
        <v>2484</v>
      </c>
      <c r="E186" s="76">
        <f>IF(Таблица2[[#This Row],[Site]]="Site1",VLOOKUP(Таблица2[[#This Row],[VLAN]],Dictionary!$D$2:$F$13,2,FALSE),VLOOKUP(Таблица2[[#This Row],[VLAN]],Dictionary!$D$2:$F$13,3,FALSE))</f>
        <v>202</v>
      </c>
      <c r="F186" s="3" t="s">
        <v>627</v>
      </c>
      <c r="G186" s="3" t="s">
        <v>1026</v>
      </c>
    </row>
    <row r="187" spans="1:7" x14ac:dyDescent="0.25">
      <c r="A187" s="3" t="s">
        <v>1778</v>
      </c>
      <c r="B187" s="3" t="s">
        <v>1832</v>
      </c>
      <c r="C187" s="3" t="s">
        <v>11</v>
      </c>
      <c r="D187" s="3" t="s">
        <v>2484</v>
      </c>
      <c r="E187" s="76">
        <f>IF(Таблица2[[#This Row],[Site]]="Site1",VLOOKUP(Таблица2[[#This Row],[VLAN]],Dictionary!$D$2:$F$13,2,FALSE),VLOOKUP(Таблица2[[#This Row],[VLAN]],Dictionary!$D$2:$F$13,3,FALSE))</f>
        <v>202</v>
      </c>
      <c r="F187" s="3" t="s">
        <v>628</v>
      </c>
      <c r="G187" s="3" t="s">
        <v>1026</v>
      </c>
    </row>
    <row r="188" spans="1:7" x14ac:dyDescent="0.25">
      <c r="A188" s="3" t="s">
        <v>1779</v>
      </c>
      <c r="B188" s="3" t="s">
        <v>1833</v>
      </c>
      <c r="C188" s="3" t="s">
        <v>11</v>
      </c>
      <c r="D188" s="3" t="s">
        <v>2484</v>
      </c>
      <c r="E188" s="76">
        <f>IF(Таблица2[[#This Row],[Site]]="Site1",VLOOKUP(Таблица2[[#This Row],[VLAN]],Dictionary!$D$2:$F$13,2,FALSE),VLOOKUP(Таблица2[[#This Row],[VLAN]],Dictionary!$D$2:$F$13,3,FALSE))</f>
        <v>202</v>
      </c>
      <c r="F188" s="3" t="s">
        <v>629</v>
      </c>
      <c r="G188" s="3" t="s">
        <v>1026</v>
      </c>
    </row>
    <row r="189" spans="1:7" x14ac:dyDescent="0.25">
      <c r="A189" s="74" t="s">
        <v>1780</v>
      </c>
      <c r="B189" s="74" t="s">
        <v>1834</v>
      </c>
      <c r="C189" s="74" t="s">
        <v>11</v>
      </c>
      <c r="D189" s="74" t="s">
        <v>2484</v>
      </c>
      <c r="E189" s="75">
        <f>IF(Таблица2[[#This Row],[Site]]="Site1",VLOOKUP(Таблица2[[#This Row],[VLAN]],Dictionary!$D$2:$F$13,2,FALSE),VLOOKUP(Таблица2[[#This Row],[VLAN]],Dictionary!$D$2:$F$13,3,FALSE))</f>
        <v>202</v>
      </c>
      <c r="F189" s="74" t="s">
        <v>630</v>
      </c>
      <c r="G189" s="74" t="s">
        <v>1026</v>
      </c>
    </row>
    <row r="190" spans="1:7" x14ac:dyDescent="0.25">
      <c r="A190" s="73" t="s">
        <v>1767</v>
      </c>
      <c r="B190" s="73" t="s">
        <v>1835</v>
      </c>
      <c r="C190" s="73" t="s">
        <v>11</v>
      </c>
      <c r="D190" s="73" t="s">
        <v>2484</v>
      </c>
      <c r="E190" s="73">
        <f>IF(Таблица2[[#This Row],[Site]]="Site1",VLOOKUP(Таблица2[[#This Row],[VLAN]],Dictionary!$D$2:$F$13,2,FALSE),VLOOKUP(Таблица2[[#This Row],[VLAN]],Dictionary!$D$2:$F$13,3,FALSE))</f>
        <v>202</v>
      </c>
      <c r="F190" s="73" t="s">
        <v>1184</v>
      </c>
      <c r="G190" s="73" t="s">
        <v>1026</v>
      </c>
    </row>
    <row r="191" spans="1:7" x14ac:dyDescent="0.25">
      <c r="A191" s="3" t="s">
        <v>1768</v>
      </c>
      <c r="B191" s="3" t="s">
        <v>1836</v>
      </c>
      <c r="C191" s="3" t="s">
        <v>11</v>
      </c>
      <c r="D191" s="3" t="s">
        <v>2484</v>
      </c>
      <c r="E191" s="3">
        <f>IF(Таблица2[[#This Row],[Site]]="Site1",VLOOKUP(Таблица2[[#This Row],[VLAN]],Dictionary!$D$2:$F$13,2,FALSE),VLOOKUP(Таблица2[[#This Row],[VLAN]],Dictionary!$D$2:$F$13,3,FALSE))</f>
        <v>202</v>
      </c>
      <c r="F191" s="3" t="s">
        <v>1185</v>
      </c>
      <c r="G191" s="3" t="s">
        <v>1026</v>
      </c>
    </row>
    <row r="192" spans="1:7" x14ac:dyDescent="0.25">
      <c r="A192" s="3" t="s">
        <v>1769</v>
      </c>
      <c r="B192" s="3" t="s">
        <v>1837</v>
      </c>
      <c r="C192" s="3" t="s">
        <v>11</v>
      </c>
      <c r="D192" s="3" t="s">
        <v>2484</v>
      </c>
      <c r="E192" s="3">
        <f>IF(Таблица2[[#This Row],[Site]]="Site1",VLOOKUP(Таблица2[[#This Row],[VLAN]],Dictionary!$D$2:$F$13,2,FALSE),VLOOKUP(Таблица2[[#This Row],[VLAN]],Dictionary!$D$2:$F$13,3,FALSE))</f>
        <v>202</v>
      </c>
      <c r="F192" s="3" t="s">
        <v>1186</v>
      </c>
      <c r="G192" s="3" t="s">
        <v>1026</v>
      </c>
    </row>
    <row r="193" spans="1:7" x14ac:dyDescent="0.25">
      <c r="A193" s="3" t="s">
        <v>1770</v>
      </c>
      <c r="B193" s="3" t="s">
        <v>1838</v>
      </c>
      <c r="C193" s="3" t="s">
        <v>11</v>
      </c>
      <c r="D193" s="3" t="s">
        <v>2484</v>
      </c>
      <c r="E193" s="3">
        <f>IF(Таблица2[[#This Row],[Site]]="Site1",VLOOKUP(Таблица2[[#This Row],[VLAN]],Dictionary!$D$2:$F$13,2,FALSE),VLOOKUP(Таблица2[[#This Row],[VLAN]],Dictionary!$D$2:$F$13,3,FALSE))</f>
        <v>202</v>
      </c>
      <c r="F193" s="3" t="s">
        <v>1187</v>
      </c>
      <c r="G193" s="3" t="s">
        <v>1026</v>
      </c>
    </row>
    <row r="194" spans="1:7" x14ac:dyDescent="0.25">
      <c r="A194" s="3" t="s">
        <v>1781</v>
      </c>
      <c r="B194" s="3" t="s">
        <v>1839</v>
      </c>
      <c r="C194" s="3" t="s">
        <v>11</v>
      </c>
      <c r="D194" s="3" t="s">
        <v>2484</v>
      </c>
      <c r="E194" s="76">
        <f>IF(Таблица2[[#This Row],[Site]]="Site1",VLOOKUP(Таблица2[[#This Row],[VLAN]],Dictionary!$D$2:$F$13,2,FALSE),VLOOKUP(Таблица2[[#This Row],[VLAN]],Dictionary!$D$2:$F$13,3,FALSE))</f>
        <v>202</v>
      </c>
      <c r="F194" s="3" t="s">
        <v>1188</v>
      </c>
      <c r="G194" s="3" t="s">
        <v>1026</v>
      </c>
    </row>
    <row r="195" spans="1:7" x14ac:dyDescent="0.25">
      <c r="A195" s="3" t="s">
        <v>1782</v>
      </c>
      <c r="B195" s="3" t="s">
        <v>1840</v>
      </c>
      <c r="C195" s="3" t="s">
        <v>11</v>
      </c>
      <c r="D195" s="3" t="s">
        <v>2484</v>
      </c>
      <c r="E195" s="76">
        <f>IF(Таблица2[[#This Row],[Site]]="Site1",VLOOKUP(Таблица2[[#This Row],[VLAN]],Dictionary!$D$2:$F$13,2,FALSE),VLOOKUP(Таблица2[[#This Row],[VLAN]],Dictionary!$D$2:$F$13,3,FALSE))</f>
        <v>202</v>
      </c>
      <c r="F195" s="3" t="s">
        <v>1189</v>
      </c>
      <c r="G195" s="3" t="s">
        <v>1026</v>
      </c>
    </row>
    <row r="196" spans="1:7" x14ac:dyDescent="0.25">
      <c r="A196" s="74" t="s">
        <v>1783</v>
      </c>
      <c r="B196" s="74" t="s">
        <v>1841</v>
      </c>
      <c r="C196" s="74" t="s">
        <v>11</v>
      </c>
      <c r="D196" s="74" t="s">
        <v>2484</v>
      </c>
      <c r="E196" s="75">
        <f>IF(Таблица2[[#This Row],[Site]]="Site1",VLOOKUP(Таблица2[[#This Row],[VLAN]],Dictionary!$D$2:$F$13,2,FALSE),VLOOKUP(Таблица2[[#This Row],[VLAN]],Dictionary!$D$2:$F$13,3,FALSE))</f>
        <v>202</v>
      </c>
      <c r="F196" s="74" t="s">
        <v>1190</v>
      </c>
      <c r="G196" s="74" t="s">
        <v>1026</v>
      </c>
    </row>
    <row r="197" spans="1:7" x14ac:dyDescent="0.25">
      <c r="A197" s="73" t="s">
        <v>1771</v>
      </c>
      <c r="B197" s="73" t="s">
        <v>1842</v>
      </c>
      <c r="C197" s="73" t="s">
        <v>11</v>
      </c>
      <c r="D197" s="73" t="s">
        <v>2484</v>
      </c>
      <c r="E197" s="73">
        <f>IF(Таблица2[[#This Row],[Site]]="Site1",VLOOKUP(Таблица2[[#This Row],[VLAN]],Dictionary!$D$2:$F$13,2,FALSE),VLOOKUP(Таблица2[[#This Row],[VLAN]],Dictionary!$D$2:$F$13,3,FALSE))</f>
        <v>202</v>
      </c>
      <c r="F197" s="73" t="s">
        <v>2227</v>
      </c>
      <c r="G197" s="73" t="s">
        <v>1026</v>
      </c>
    </row>
    <row r="198" spans="1:7" x14ac:dyDescent="0.25">
      <c r="A198" s="3" t="s">
        <v>1771</v>
      </c>
      <c r="B198" s="3" t="s">
        <v>1843</v>
      </c>
      <c r="C198" s="3" t="s">
        <v>11</v>
      </c>
      <c r="D198" s="3" t="s">
        <v>2484</v>
      </c>
      <c r="E198" s="3">
        <f>IF(Таблица2[[#This Row],[Site]]="Site1",VLOOKUP(Таблица2[[#This Row],[VLAN]],Dictionary!$D$2:$F$13,2,FALSE),VLOOKUP(Таблица2[[#This Row],[VLAN]],Dictionary!$D$2:$F$13,3,FALSE))</f>
        <v>202</v>
      </c>
      <c r="F198" s="3" t="s">
        <v>2228</v>
      </c>
      <c r="G198" s="3" t="s">
        <v>1026</v>
      </c>
    </row>
    <row r="199" spans="1:7" x14ac:dyDescent="0.25">
      <c r="A199" s="3" t="s">
        <v>1771</v>
      </c>
      <c r="B199" s="3" t="s">
        <v>1844</v>
      </c>
      <c r="C199" s="3" t="s">
        <v>11</v>
      </c>
      <c r="D199" s="3" t="s">
        <v>2484</v>
      </c>
      <c r="E199" s="76">
        <f>IF(Таблица2[[#This Row],[Site]]="Site1",VLOOKUP(Таблица2[[#This Row],[VLAN]],Dictionary!$D$2:$F$13,2,FALSE),VLOOKUP(Таблица2[[#This Row],[VLAN]],Dictionary!$D$2:$F$13,3,FALSE))</f>
        <v>202</v>
      </c>
      <c r="F199" s="3" t="s">
        <v>2229</v>
      </c>
      <c r="G199" s="3" t="s">
        <v>1026</v>
      </c>
    </row>
    <row r="200" spans="1:7" x14ac:dyDescent="0.25">
      <c r="A200" s="3" t="s">
        <v>1771</v>
      </c>
      <c r="B200" s="3" t="s">
        <v>1845</v>
      </c>
      <c r="C200" s="3" t="s">
        <v>11</v>
      </c>
      <c r="D200" s="3" t="s">
        <v>2484</v>
      </c>
      <c r="E200" s="76">
        <f>IF(Таблица2[[#This Row],[Site]]="Site1",VLOOKUP(Таблица2[[#This Row],[VLAN]],Dictionary!$D$2:$F$13,2,FALSE),VLOOKUP(Таблица2[[#This Row],[VLAN]],Dictionary!$D$2:$F$13,3,FALSE))</f>
        <v>202</v>
      </c>
      <c r="F200" s="3" t="s">
        <v>2230</v>
      </c>
      <c r="G200" s="3" t="s">
        <v>1026</v>
      </c>
    </row>
    <row r="201" spans="1:7" x14ac:dyDescent="0.25">
      <c r="A201" s="3" t="s">
        <v>1772</v>
      </c>
      <c r="B201" s="3" t="s">
        <v>1846</v>
      </c>
      <c r="C201" s="3" t="s">
        <v>11</v>
      </c>
      <c r="D201" s="3" t="s">
        <v>2484</v>
      </c>
      <c r="E201" s="76">
        <f>IF(Таблица2[[#This Row],[Site]]="Site1",VLOOKUP(Таблица2[[#This Row],[VLAN]],Dictionary!$D$2:$F$13,2,FALSE),VLOOKUP(Таблица2[[#This Row],[VLAN]],Dictionary!$D$2:$F$13,3,FALSE))</f>
        <v>202</v>
      </c>
      <c r="F201" s="3" t="s">
        <v>2231</v>
      </c>
      <c r="G201" s="3" t="s">
        <v>1026</v>
      </c>
    </row>
    <row r="202" spans="1:7" x14ac:dyDescent="0.25">
      <c r="A202" s="3" t="s">
        <v>1772</v>
      </c>
      <c r="B202" s="3" t="s">
        <v>1847</v>
      </c>
      <c r="C202" s="3" t="s">
        <v>11</v>
      </c>
      <c r="D202" s="3" t="s">
        <v>2484</v>
      </c>
      <c r="E202" s="76">
        <f>IF(Таблица2[[#This Row],[Site]]="Site1",VLOOKUP(Таблица2[[#This Row],[VLAN]],Dictionary!$D$2:$F$13,2,FALSE),VLOOKUP(Таблица2[[#This Row],[VLAN]],Dictionary!$D$2:$F$13,3,FALSE))</f>
        <v>202</v>
      </c>
      <c r="F202" s="3" t="s">
        <v>2232</v>
      </c>
      <c r="G202" s="3" t="s">
        <v>1026</v>
      </c>
    </row>
    <row r="203" spans="1:7" x14ac:dyDescent="0.25">
      <c r="A203" s="3" t="s">
        <v>1772</v>
      </c>
      <c r="B203" s="3" t="s">
        <v>2221</v>
      </c>
      <c r="C203" s="3" t="s">
        <v>11</v>
      </c>
      <c r="D203" s="3" t="s">
        <v>2484</v>
      </c>
      <c r="E203" s="76">
        <f>IF(Таблица2[[#This Row],[Site]]="Site1",VLOOKUP(Таблица2[[#This Row],[VLAN]],Dictionary!$D$2:$F$13,2,FALSE),VLOOKUP(Таблица2[[#This Row],[VLAN]],Dictionary!$D$2:$F$13,3,FALSE))</f>
        <v>202</v>
      </c>
      <c r="F203" s="3" t="s">
        <v>1191</v>
      </c>
      <c r="G203" s="3" t="s">
        <v>1026</v>
      </c>
    </row>
    <row r="204" spans="1:7" x14ac:dyDescent="0.25">
      <c r="A204" s="3" t="s">
        <v>1772</v>
      </c>
      <c r="B204" s="3" t="s">
        <v>2222</v>
      </c>
      <c r="C204" s="3" t="s">
        <v>11</v>
      </c>
      <c r="D204" s="3" t="s">
        <v>2484</v>
      </c>
      <c r="E204" s="3">
        <f>IF(Таблица2[[#This Row],[Site]]="Site1",VLOOKUP(Таблица2[[#This Row],[VLAN]],Dictionary!$D$2:$F$13,2,FALSE),VLOOKUP(Таблица2[[#This Row],[VLAN]],Dictionary!$D$2:$F$13,3,FALSE))</f>
        <v>202</v>
      </c>
      <c r="F204" s="3" t="s">
        <v>1192</v>
      </c>
      <c r="G204" s="3" t="s">
        <v>1026</v>
      </c>
    </row>
    <row r="205" spans="1:7" x14ac:dyDescent="0.25">
      <c r="A205" s="3" t="s">
        <v>1784</v>
      </c>
      <c r="B205" s="3" t="s">
        <v>2223</v>
      </c>
      <c r="C205" s="3" t="s">
        <v>11</v>
      </c>
      <c r="D205" s="3" t="s">
        <v>2484</v>
      </c>
      <c r="E205" s="76">
        <f>IF(Таблица2[[#This Row],[Site]]="Site1",VLOOKUP(Таблица2[[#This Row],[VLAN]],Dictionary!$D$2:$F$13,2,FALSE),VLOOKUP(Таблица2[[#This Row],[VLAN]],Dictionary!$D$2:$F$13,3,FALSE))</f>
        <v>202</v>
      </c>
      <c r="F205" s="3" t="s">
        <v>1193</v>
      </c>
      <c r="G205" s="3" t="s">
        <v>1026</v>
      </c>
    </row>
    <row r="206" spans="1:7" x14ac:dyDescent="0.25">
      <c r="A206" s="3" t="s">
        <v>1784</v>
      </c>
      <c r="B206" s="3" t="s">
        <v>2224</v>
      </c>
      <c r="C206" s="3" t="s">
        <v>11</v>
      </c>
      <c r="D206" s="3" t="s">
        <v>2484</v>
      </c>
      <c r="E206" s="76">
        <f>IF(Таблица2[[#This Row],[Site]]="Site1",VLOOKUP(Таблица2[[#This Row],[VLAN]],Dictionary!$D$2:$F$13,2,FALSE),VLOOKUP(Таблица2[[#This Row],[VLAN]],Dictionary!$D$2:$F$13,3,FALSE))</f>
        <v>202</v>
      </c>
      <c r="F206" s="3" t="s">
        <v>1194</v>
      </c>
      <c r="G206" s="3" t="s">
        <v>1026</v>
      </c>
    </row>
    <row r="207" spans="1:7" x14ac:dyDescent="0.25">
      <c r="A207" s="3" t="s">
        <v>1784</v>
      </c>
      <c r="B207" s="3" t="s">
        <v>2225</v>
      </c>
      <c r="C207" s="3" t="s">
        <v>11</v>
      </c>
      <c r="D207" s="3" t="s">
        <v>2484</v>
      </c>
      <c r="E207" s="76">
        <f>IF(Таблица2[[#This Row],[Site]]="Site1",VLOOKUP(Таблица2[[#This Row],[VLAN]],Dictionary!$D$2:$F$13,2,FALSE),VLOOKUP(Таблица2[[#This Row],[VLAN]],Dictionary!$D$2:$F$13,3,FALSE))</f>
        <v>202</v>
      </c>
      <c r="F207" s="3" t="s">
        <v>1195</v>
      </c>
      <c r="G207" s="3" t="s">
        <v>1026</v>
      </c>
    </row>
    <row r="208" spans="1:7" x14ac:dyDescent="0.25">
      <c r="A208" s="74" t="s">
        <v>1784</v>
      </c>
      <c r="B208" s="74" t="s">
        <v>2226</v>
      </c>
      <c r="C208" s="74" t="s">
        <v>11</v>
      </c>
      <c r="D208" s="74" t="s">
        <v>2484</v>
      </c>
      <c r="E208" s="75">
        <f>IF(Таблица2[[#This Row],[Site]]="Site1",VLOOKUP(Таблица2[[#This Row],[VLAN]],Dictionary!$D$2:$F$13,2,FALSE),VLOOKUP(Таблица2[[#This Row],[VLAN]],Dictionary!$D$2:$F$13,3,FALSE))</f>
        <v>202</v>
      </c>
      <c r="F208" s="74" t="s">
        <v>1196</v>
      </c>
      <c r="G208" s="74" t="s">
        <v>1026</v>
      </c>
    </row>
    <row r="209" spans="1:7" x14ac:dyDescent="0.25">
      <c r="A209" s="73" t="s">
        <v>1767</v>
      </c>
      <c r="B209" s="73" t="s">
        <v>1848</v>
      </c>
      <c r="C209" s="73" t="s">
        <v>11</v>
      </c>
      <c r="D209" s="73" t="s">
        <v>2484</v>
      </c>
      <c r="E209" s="73">
        <f>IF(Таблица2[[#This Row],[Site]]="Site1",VLOOKUP(Таблица2[[#This Row],[VLAN]],Dictionary!$D$2:$F$13,2,FALSE),VLOOKUP(Таблица2[[#This Row],[VLAN]],Dictionary!$D$2:$F$13,3,FALSE))</f>
        <v>202</v>
      </c>
      <c r="F209" s="73" t="s">
        <v>1197</v>
      </c>
      <c r="G209" s="73" t="s">
        <v>1026</v>
      </c>
    </row>
    <row r="210" spans="1:7" x14ac:dyDescent="0.25">
      <c r="A210" s="3" t="s">
        <v>2209</v>
      </c>
      <c r="B210" s="3" t="s">
        <v>2215</v>
      </c>
      <c r="C210" s="3" t="s">
        <v>11</v>
      </c>
      <c r="D210" s="3" t="s">
        <v>2484</v>
      </c>
      <c r="E210" s="3">
        <f>IF(Таблица2[[#This Row],[Site]]="Site1",VLOOKUP(Таблица2[[#This Row],[VLAN]],Dictionary!$D$2:$F$13,2,FALSE),VLOOKUP(Таблица2[[#This Row],[VLAN]],Dictionary!$D$2:$F$13,3,FALSE))</f>
        <v>202</v>
      </c>
      <c r="F210" s="3" t="s">
        <v>1198</v>
      </c>
      <c r="G210" s="3" t="s">
        <v>1026</v>
      </c>
    </row>
    <row r="211" spans="1:7" x14ac:dyDescent="0.25">
      <c r="A211" s="74" t="s">
        <v>2209</v>
      </c>
      <c r="B211" s="74" t="s">
        <v>2216</v>
      </c>
      <c r="C211" s="74" t="s">
        <v>11</v>
      </c>
      <c r="D211" s="74" t="s">
        <v>2484</v>
      </c>
      <c r="E211" s="75">
        <f>IF(Таблица2[[#This Row],[Site]]="Site1",VLOOKUP(Таблица2[[#This Row],[VLAN]],Dictionary!$D$2:$F$13,2,FALSE),VLOOKUP(Таблица2[[#This Row],[VLAN]],Dictionary!$D$2:$F$13,3,FALSE))</f>
        <v>202</v>
      </c>
      <c r="F211" s="74" t="s">
        <v>1199</v>
      </c>
      <c r="G211" s="74" t="s">
        <v>1026</v>
      </c>
    </row>
    <row r="212" spans="1:7" hidden="1" x14ac:dyDescent="0.25">
      <c r="A212" s="197" t="s">
        <v>1785</v>
      </c>
      <c r="B212" s="197" t="s">
        <v>1849</v>
      </c>
      <c r="C212" s="197" t="s">
        <v>8</v>
      </c>
      <c r="D212" s="197" t="s">
        <v>8</v>
      </c>
      <c r="E212" s="198">
        <f>IF(Таблица2[[#This Row],[Site]]="Site1",VLOOKUP(Таблица2[[#This Row],[VLAN]],Dictionary!$D$2:$F$13,2,FALSE),VLOOKUP(Таблица2[[#This Row],[VLAN]],Dictionary!$D$2:$F$13,3,FALSE))</f>
        <v>111</v>
      </c>
      <c r="F212" s="197" t="s">
        <v>667</v>
      </c>
      <c r="G212" s="197" t="s">
        <v>1025</v>
      </c>
    </row>
    <row r="213" spans="1:7" hidden="1" x14ac:dyDescent="0.25">
      <c r="A213" s="197" t="s">
        <v>1786</v>
      </c>
      <c r="B213" s="197" t="s">
        <v>1850</v>
      </c>
      <c r="C213" s="197" t="s">
        <v>8</v>
      </c>
      <c r="D213" s="197" t="s">
        <v>8</v>
      </c>
      <c r="E213" s="198">
        <f>IF(Таблица2[[#This Row],[Site]]="Site1",VLOOKUP(Таблица2[[#This Row],[VLAN]],Dictionary!$D$2:$F$13,2,FALSE),VLOOKUP(Таблица2[[#This Row],[VLAN]],Dictionary!$D$2:$F$13,3,FALSE))</f>
        <v>111</v>
      </c>
      <c r="F213" s="197" t="s">
        <v>668</v>
      </c>
      <c r="G213" s="197" t="s">
        <v>1025</v>
      </c>
    </row>
    <row r="214" spans="1:7" hidden="1" x14ac:dyDescent="0.25">
      <c r="A214" s="197" t="s">
        <v>1787</v>
      </c>
      <c r="B214" s="197" t="s">
        <v>1851</v>
      </c>
      <c r="C214" s="197" t="s">
        <v>8</v>
      </c>
      <c r="D214" s="197" t="s">
        <v>8</v>
      </c>
      <c r="E214" s="198">
        <f>IF(Таблица2[[#This Row],[Site]]="Site1",VLOOKUP(Таблица2[[#This Row],[VLAN]],Dictionary!$D$2:$F$13,2,FALSE),VLOOKUP(Таблица2[[#This Row],[VLAN]],Dictionary!$D$2:$F$13,3,FALSE))</f>
        <v>111</v>
      </c>
      <c r="F214" s="197" t="s">
        <v>669</v>
      </c>
      <c r="G214" s="197" t="s">
        <v>1025</v>
      </c>
    </row>
    <row r="215" spans="1:7" hidden="1" x14ac:dyDescent="0.25">
      <c r="A215" s="197" t="s">
        <v>1788</v>
      </c>
      <c r="B215" s="197" t="s">
        <v>1852</v>
      </c>
      <c r="C215" s="197" t="s">
        <v>8</v>
      </c>
      <c r="D215" s="197" t="s">
        <v>8</v>
      </c>
      <c r="E215" s="198">
        <f>IF(Таблица2[[#This Row],[Site]]="Site1",VLOOKUP(Таблица2[[#This Row],[VLAN]],Dictionary!$D$2:$F$13,2,FALSE),VLOOKUP(Таблица2[[#This Row],[VLAN]],Dictionary!$D$2:$F$13,3,FALSE))</f>
        <v>111</v>
      </c>
      <c r="F215" s="197" t="s">
        <v>670</v>
      </c>
      <c r="G215" s="197" t="s">
        <v>1025</v>
      </c>
    </row>
    <row r="216" spans="1:7" hidden="1" x14ac:dyDescent="0.25">
      <c r="A216" s="197" t="s">
        <v>1789</v>
      </c>
      <c r="B216" s="197" t="s">
        <v>1853</v>
      </c>
      <c r="C216" s="197" t="s">
        <v>8</v>
      </c>
      <c r="D216" s="197" t="s">
        <v>8</v>
      </c>
      <c r="E216" s="198">
        <f>IF(Таблица2[[#This Row],[Site]]="Site1",VLOOKUP(Таблица2[[#This Row],[VLAN]],Dictionary!$D$2:$F$13,2,FALSE),VLOOKUP(Таблица2[[#This Row],[VLAN]],Dictionary!$D$2:$F$13,3,FALSE))</f>
        <v>111</v>
      </c>
      <c r="F216" s="197" t="s">
        <v>671</v>
      </c>
      <c r="G216" s="197" t="s">
        <v>1025</v>
      </c>
    </row>
    <row r="217" spans="1:7" hidden="1" x14ac:dyDescent="0.25">
      <c r="A217" s="197" t="s">
        <v>1790</v>
      </c>
      <c r="B217" s="197" t="s">
        <v>1854</v>
      </c>
      <c r="C217" s="197" t="s">
        <v>8</v>
      </c>
      <c r="D217" s="197" t="s">
        <v>8</v>
      </c>
      <c r="E217" s="198">
        <f>IF(Таблица2[[#This Row],[Site]]="Site1",VLOOKUP(Таблица2[[#This Row],[VLAN]],Dictionary!$D$2:$F$13,2,FALSE),VLOOKUP(Таблица2[[#This Row],[VLAN]],Dictionary!$D$2:$F$13,3,FALSE))</f>
        <v>111</v>
      </c>
      <c r="F217" s="197" t="s">
        <v>672</v>
      </c>
      <c r="G217" s="197" t="s">
        <v>1025</v>
      </c>
    </row>
    <row r="218" spans="1:7" hidden="1" x14ac:dyDescent="0.25">
      <c r="A218" s="197" t="s">
        <v>1791</v>
      </c>
      <c r="B218" s="197" t="s">
        <v>1855</v>
      </c>
      <c r="C218" s="197" t="s">
        <v>8</v>
      </c>
      <c r="D218" s="197" t="s">
        <v>8</v>
      </c>
      <c r="E218" s="198">
        <f>IF(Таблица2[[#This Row],[Site]]="Site1",VLOOKUP(Таблица2[[#This Row],[VLAN]],Dictionary!$D$2:$F$13,2,FALSE),VLOOKUP(Таблица2[[#This Row],[VLAN]],Dictionary!$D$2:$F$13,3,FALSE))</f>
        <v>111</v>
      </c>
      <c r="F218" s="197" t="s">
        <v>673</v>
      </c>
      <c r="G218" s="197" t="s">
        <v>1025</v>
      </c>
    </row>
    <row r="219" spans="1:7" hidden="1" x14ac:dyDescent="0.25">
      <c r="A219" s="197" t="s">
        <v>1792</v>
      </c>
      <c r="B219" s="197" t="s">
        <v>1856</v>
      </c>
      <c r="C219" s="197" t="s">
        <v>8</v>
      </c>
      <c r="D219" s="197" t="s">
        <v>8</v>
      </c>
      <c r="E219" s="198">
        <f>IF(Таблица2[[#This Row],[Site]]="Site1",VLOOKUP(Таблица2[[#This Row],[VLAN]],Dictionary!$D$2:$F$13,2,FALSE),VLOOKUP(Таблица2[[#This Row],[VLAN]],Dictionary!$D$2:$F$13,3,FALSE))</f>
        <v>111</v>
      </c>
      <c r="F219" s="197" t="s">
        <v>674</v>
      </c>
      <c r="G219" s="197" t="s">
        <v>1025</v>
      </c>
    </row>
    <row r="220" spans="1:7" hidden="1" x14ac:dyDescent="0.25">
      <c r="A220" s="197" t="s">
        <v>1793</v>
      </c>
      <c r="B220" s="197" t="s">
        <v>1857</v>
      </c>
      <c r="C220" s="197" t="s">
        <v>8</v>
      </c>
      <c r="D220" s="197" t="s">
        <v>8</v>
      </c>
      <c r="E220" s="198">
        <f>IF(Таблица2[[#This Row],[Site]]="Site1",VLOOKUP(Таблица2[[#This Row],[VLAN]],Dictionary!$D$2:$F$13,2,FALSE),VLOOKUP(Таблица2[[#This Row],[VLAN]],Dictionary!$D$2:$F$13,3,FALSE))</f>
        <v>111</v>
      </c>
      <c r="F220" s="197" t="s">
        <v>675</v>
      </c>
      <c r="G220" s="197" t="s">
        <v>1025</v>
      </c>
    </row>
    <row r="221" spans="1:7" hidden="1" x14ac:dyDescent="0.25">
      <c r="A221" s="197" t="s">
        <v>1794</v>
      </c>
      <c r="B221" s="197" t="s">
        <v>1858</v>
      </c>
      <c r="C221" s="197" t="s">
        <v>8</v>
      </c>
      <c r="D221" s="197" t="s">
        <v>8</v>
      </c>
      <c r="E221" s="198">
        <f>IF(Таблица2[[#This Row],[Site]]="Site1",VLOOKUP(Таблица2[[#This Row],[VLAN]],Dictionary!$D$2:$F$13,2,FALSE),VLOOKUP(Таблица2[[#This Row],[VLAN]],Dictionary!$D$2:$F$13,3,FALSE))</f>
        <v>111</v>
      </c>
      <c r="F221" s="197" t="s">
        <v>676</v>
      </c>
      <c r="G221" s="197" t="s">
        <v>1025</v>
      </c>
    </row>
    <row r="222" spans="1:7" hidden="1" x14ac:dyDescent="0.25">
      <c r="A222" s="197" t="s">
        <v>1795</v>
      </c>
      <c r="B222" s="197" t="s">
        <v>1859</v>
      </c>
      <c r="C222" s="197" t="s">
        <v>8</v>
      </c>
      <c r="D222" s="197" t="s">
        <v>8</v>
      </c>
      <c r="E222" s="198">
        <f>IF(Таблица2[[#This Row],[Site]]="Site1",VLOOKUP(Таблица2[[#This Row],[VLAN]],Dictionary!$D$2:$F$13,2,FALSE),VLOOKUP(Таблица2[[#This Row],[VLAN]],Dictionary!$D$2:$F$13,3,FALSE))</f>
        <v>111</v>
      </c>
      <c r="F222" s="197" t="s">
        <v>677</v>
      </c>
      <c r="G222" s="197" t="s">
        <v>1025</v>
      </c>
    </row>
    <row r="223" spans="1:7" hidden="1" x14ac:dyDescent="0.25">
      <c r="A223" s="197" t="s">
        <v>1796</v>
      </c>
      <c r="B223" s="197" t="s">
        <v>1860</v>
      </c>
      <c r="C223" s="197" t="s">
        <v>8</v>
      </c>
      <c r="D223" s="197" t="s">
        <v>8</v>
      </c>
      <c r="E223" s="198">
        <f>IF(Таблица2[[#This Row],[Site]]="Site1",VLOOKUP(Таблица2[[#This Row],[VLAN]],Dictionary!$D$2:$F$13,2,FALSE),VLOOKUP(Таблица2[[#This Row],[VLAN]],Dictionary!$D$2:$F$13,3,FALSE))</f>
        <v>111</v>
      </c>
      <c r="F223" s="197" t="s">
        <v>678</v>
      </c>
      <c r="G223" s="197" t="s">
        <v>1025</v>
      </c>
    </row>
    <row r="224" spans="1:7" hidden="1" x14ac:dyDescent="0.25">
      <c r="A224" s="197" t="s">
        <v>1803</v>
      </c>
      <c r="B224" s="197" t="s">
        <v>1861</v>
      </c>
      <c r="C224" s="197" t="s">
        <v>8</v>
      </c>
      <c r="D224" s="197" t="s">
        <v>8</v>
      </c>
      <c r="E224" s="198">
        <f>IF(Таблица2[[#This Row],[Site]]="Site1",VLOOKUP(Таблица2[[#This Row],[VLAN]],Dictionary!$D$2:$F$13,2,FALSE),VLOOKUP(Таблица2[[#This Row],[VLAN]],Dictionary!$D$2:$F$13,3,FALSE))</f>
        <v>111</v>
      </c>
      <c r="F224" s="197" t="s">
        <v>679</v>
      </c>
      <c r="G224" s="197" t="s">
        <v>1025</v>
      </c>
    </row>
    <row r="225" spans="1:7" hidden="1" x14ac:dyDescent="0.25">
      <c r="A225" s="197" t="s">
        <v>1804</v>
      </c>
      <c r="B225" s="197" t="s">
        <v>1862</v>
      </c>
      <c r="C225" s="197" t="s">
        <v>8</v>
      </c>
      <c r="D225" s="197" t="s">
        <v>8</v>
      </c>
      <c r="E225" s="198">
        <f>IF(Таблица2[[#This Row],[Site]]="Site1",VLOOKUP(Таблица2[[#This Row],[VLAN]],Dictionary!$D$2:$F$13,2,FALSE),VLOOKUP(Таблица2[[#This Row],[VLAN]],Dictionary!$D$2:$F$13,3,FALSE))</f>
        <v>111</v>
      </c>
      <c r="F225" s="197" t="s">
        <v>680</v>
      </c>
      <c r="G225" s="197" t="s">
        <v>1025</v>
      </c>
    </row>
    <row r="226" spans="1:7" hidden="1" x14ac:dyDescent="0.25">
      <c r="A226" s="197" t="s">
        <v>1805</v>
      </c>
      <c r="B226" s="197" t="s">
        <v>1863</v>
      </c>
      <c r="C226" s="197" t="s">
        <v>8</v>
      </c>
      <c r="D226" s="197" t="s">
        <v>8</v>
      </c>
      <c r="E226" s="198">
        <f>IF(Таблица2[[#This Row],[Site]]="Site1",VLOOKUP(Таблица2[[#This Row],[VLAN]],Dictionary!$D$2:$F$13,2,FALSE),VLOOKUP(Таблица2[[#This Row],[VLAN]],Dictionary!$D$2:$F$13,3,FALSE))</f>
        <v>111</v>
      </c>
      <c r="F226" s="197" t="s">
        <v>681</v>
      </c>
      <c r="G226" s="197" t="s">
        <v>1025</v>
      </c>
    </row>
    <row r="227" spans="1:7" hidden="1" x14ac:dyDescent="0.25">
      <c r="A227" s="197" t="s">
        <v>1806</v>
      </c>
      <c r="B227" s="197" t="s">
        <v>1864</v>
      </c>
      <c r="C227" s="197" t="s">
        <v>8</v>
      </c>
      <c r="D227" s="197" t="s">
        <v>8</v>
      </c>
      <c r="E227" s="198">
        <f>IF(Таблица2[[#This Row],[Site]]="Site1",VLOOKUP(Таблица2[[#This Row],[VLAN]],Dictionary!$D$2:$F$13,2,FALSE),VLOOKUP(Таблица2[[#This Row],[VLAN]],Dictionary!$D$2:$F$13,3,FALSE))</f>
        <v>111</v>
      </c>
      <c r="F227" s="197" t="s">
        <v>682</v>
      </c>
      <c r="G227" s="197" t="s">
        <v>1025</v>
      </c>
    </row>
    <row r="228" spans="1:7" hidden="1" x14ac:dyDescent="0.25">
      <c r="A228" s="197" t="s">
        <v>1807</v>
      </c>
      <c r="B228" s="197" t="s">
        <v>1865</v>
      </c>
      <c r="C228" s="197" t="s">
        <v>8</v>
      </c>
      <c r="D228" s="197" t="s">
        <v>8</v>
      </c>
      <c r="E228" s="198">
        <f>IF(Таблица2[[#This Row],[Site]]="Site1",VLOOKUP(Таблица2[[#This Row],[VLAN]],Dictionary!$D$2:$F$13,2,FALSE),VLOOKUP(Таблица2[[#This Row],[VLAN]],Dictionary!$D$2:$F$13,3,FALSE))</f>
        <v>111</v>
      </c>
      <c r="F228" s="197" t="s">
        <v>1227</v>
      </c>
      <c r="G228" s="197" t="s">
        <v>1025</v>
      </c>
    </row>
    <row r="229" spans="1:7" hidden="1" x14ac:dyDescent="0.25">
      <c r="A229" s="197" t="s">
        <v>1808</v>
      </c>
      <c r="B229" s="197" t="s">
        <v>1866</v>
      </c>
      <c r="C229" s="197" t="s">
        <v>8</v>
      </c>
      <c r="D229" s="197" t="s">
        <v>8</v>
      </c>
      <c r="E229" s="198">
        <f>IF(Таблица2[[#This Row],[Site]]="Site1",VLOOKUP(Таблица2[[#This Row],[VLAN]],Dictionary!$D$2:$F$13,2,FALSE),VLOOKUP(Таблица2[[#This Row],[VLAN]],Dictionary!$D$2:$F$13,3,FALSE))</f>
        <v>111</v>
      </c>
      <c r="F229" s="197" t="s">
        <v>1228</v>
      </c>
      <c r="G229" s="197" t="s">
        <v>1025</v>
      </c>
    </row>
    <row r="230" spans="1:7" hidden="1" x14ac:dyDescent="0.25">
      <c r="A230" s="197" t="s">
        <v>1809</v>
      </c>
      <c r="B230" s="197" t="s">
        <v>1867</v>
      </c>
      <c r="C230" s="197" t="s">
        <v>8</v>
      </c>
      <c r="D230" s="197" t="s">
        <v>8</v>
      </c>
      <c r="E230" s="198">
        <f>IF(Таблица2[[#This Row],[Site]]="Site1",VLOOKUP(Таблица2[[#This Row],[VLAN]],Dictionary!$D$2:$F$13,2,FALSE),VLOOKUP(Таблица2[[#This Row],[VLAN]],Dictionary!$D$2:$F$13,3,FALSE))</f>
        <v>111</v>
      </c>
      <c r="F230" s="197" t="s">
        <v>1229</v>
      </c>
      <c r="G230" s="197" t="s">
        <v>1025</v>
      </c>
    </row>
    <row r="231" spans="1:7" hidden="1" x14ac:dyDescent="0.25">
      <c r="A231" s="199" t="s">
        <v>1810</v>
      </c>
      <c r="B231" s="199" t="s">
        <v>1868</v>
      </c>
      <c r="C231" s="199" t="s">
        <v>8</v>
      </c>
      <c r="D231" s="199" t="s">
        <v>8</v>
      </c>
      <c r="E231" s="200">
        <f>IF(Таблица2[[#This Row],[Site]]="Site1",VLOOKUP(Таблица2[[#This Row],[VLAN]],Dictionary!$D$2:$F$13,2,FALSE),VLOOKUP(Таблица2[[#This Row],[VLAN]],Dictionary!$D$2:$F$13,3,FALSE))</f>
        <v>111</v>
      </c>
      <c r="F231" s="199" t="s">
        <v>1230</v>
      </c>
      <c r="G231" s="199" t="s">
        <v>1025</v>
      </c>
    </row>
    <row r="232" spans="1:7" x14ac:dyDescent="0.25">
      <c r="A232" t="s">
        <v>1797</v>
      </c>
      <c r="B232" t="s">
        <v>1869</v>
      </c>
      <c r="C232" t="s">
        <v>832</v>
      </c>
      <c r="D232" t="s">
        <v>8</v>
      </c>
      <c r="E232" s="6">
        <f>IF(Таблица2[[#This Row],[Site]]="Site1",VLOOKUP(Таблица2[[#This Row],[VLAN]],Dictionary!$D$2:$F$13,2,FALSE),VLOOKUP(Таблица2[[#This Row],[VLAN]],Dictionary!$D$2:$F$13,3,FALSE))</f>
        <v>111</v>
      </c>
      <c r="F232" t="s">
        <v>1231</v>
      </c>
      <c r="G232" t="s">
        <v>1025</v>
      </c>
    </row>
    <row r="233" spans="1:7" x14ac:dyDescent="0.25">
      <c r="A233" t="s">
        <v>1798</v>
      </c>
      <c r="B233" t="s">
        <v>1870</v>
      </c>
      <c r="C233" t="s">
        <v>832</v>
      </c>
      <c r="D233" t="s">
        <v>8</v>
      </c>
      <c r="E233" s="6">
        <f>IF(Таблица2[[#This Row],[Site]]="Site1",VLOOKUP(Таблица2[[#This Row],[VLAN]],Dictionary!$D$2:$F$13,2,FALSE),VLOOKUP(Таблица2[[#This Row],[VLAN]],Dictionary!$D$2:$F$13,3,FALSE))</f>
        <v>111</v>
      </c>
      <c r="F233" t="s">
        <v>1232</v>
      </c>
      <c r="G233" t="s">
        <v>1025</v>
      </c>
    </row>
    <row r="234" spans="1:7" x14ac:dyDescent="0.25">
      <c r="A234" t="s">
        <v>1799</v>
      </c>
      <c r="B234" t="s">
        <v>1871</v>
      </c>
      <c r="C234" t="s">
        <v>832</v>
      </c>
      <c r="D234" t="s">
        <v>8</v>
      </c>
      <c r="E234" s="6">
        <f>IF(Таблица2[[#This Row],[Site]]="Site1",VLOOKUP(Таблица2[[#This Row],[VLAN]],Dictionary!$D$2:$F$13,2,FALSE),VLOOKUP(Таблица2[[#This Row],[VLAN]],Dictionary!$D$2:$F$13,3,FALSE))</f>
        <v>111</v>
      </c>
      <c r="F234" t="s">
        <v>1233</v>
      </c>
      <c r="G234" t="s">
        <v>1025</v>
      </c>
    </row>
    <row r="235" spans="1:7" x14ac:dyDescent="0.25">
      <c r="A235" t="s">
        <v>1800</v>
      </c>
      <c r="B235" t="s">
        <v>1872</v>
      </c>
      <c r="C235" t="s">
        <v>832</v>
      </c>
      <c r="D235" t="s">
        <v>8</v>
      </c>
      <c r="E235" s="6">
        <f>IF(Таблица2[[#This Row],[Site]]="Site1",VLOOKUP(Таблица2[[#This Row],[VLAN]],Dictionary!$D$2:$F$13,2,FALSE),VLOOKUP(Таблица2[[#This Row],[VLAN]],Dictionary!$D$2:$F$13,3,FALSE))</f>
        <v>111</v>
      </c>
      <c r="F235" t="s">
        <v>1234</v>
      </c>
      <c r="G235" t="s">
        <v>1025</v>
      </c>
    </row>
    <row r="236" spans="1:7" x14ac:dyDescent="0.25">
      <c r="A236" t="s">
        <v>1811</v>
      </c>
      <c r="B236" t="s">
        <v>1873</v>
      </c>
      <c r="C236" t="s">
        <v>832</v>
      </c>
      <c r="D236" t="s">
        <v>8</v>
      </c>
      <c r="E236" s="6">
        <f>IF(Таблица2[[#This Row],[Site]]="Site1",VLOOKUP(Таблица2[[#This Row],[VLAN]],Dictionary!$D$2:$F$13,2,FALSE),VLOOKUP(Таблица2[[#This Row],[VLAN]],Dictionary!$D$2:$F$13,3,FALSE))</f>
        <v>111</v>
      </c>
      <c r="F236" t="s">
        <v>1235</v>
      </c>
      <c r="G236" t="s">
        <v>1025</v>
      </c>
    </row>
    <row r="237" spans="1:7" x14ac:dyDescent="0.25">
      <c r="A237" t="s">
        <v>1812</v>
      </c>
      <c r="B237" t="s">
        <v>1874</v>
      </c>
      <c r="C237" t="s">
        <v>832</v>
      </c>
      <c r="D237" t="s">
        <v>8</v>
      </c>
      <c r="E237" s="6">
        <f>IF(Таблица2[[#This Row],[Site]]="Site1",VLOOKUP(Таблица2[[#This Row],[VLAN]],Dictionary!$D$2:$F$13,2,FALSE),VLOOKUP(Таблица2[[#This Row],[VLAN]],Dictionary!$D$2:$F$13,3,FALSE))</f>
        <v>111</v>
      </c>
      <c r="F237" t="s">
        <v>1236</v>
      </c>
      <c r="G237" t="s">
        <v>1025</v>
      </c>
    </row>
    <row r="238" spans="1:7" x14ac:dyDescent="0.25">
      <c r="A238" s="74" t="s">
        <v>1813</v>
      </c>
      <c r="B238" s="74" t="s">
        <v>1875</v>
      </c>
      <c r="C238" s="74" t="s">
        <v>832</v>
      </c>
      <c r="D238" s="74" t="s">
        <v>8</v>
      </c>
      <c r="E238" s="75">
        <f>IF(Таблица2[[#This Row],[Site]]="Site1",VLOOKUP(Таблица2[[#This Row],[VLAN]],Dictionary!$D$2:$F$13,2,FALSE),VLOOKUP(Таблица2[[#This Row],[VLAN]],Dictionary!$D$2:$F$13,3,FALSE))</f>
        <v>111</v>
      </c>
      <c r="F238" s="74" t="s">
        <v>1237</v>
      </c>
      <c r="G238" s="74" t="s">
        <v>1025</v>
      </c>
    </row>
    <row r="239" spans="1:7" hidden="1" x14ac:dyDescent="0.25">
      <c r="A239" s="197" t="s">
        <v>1755</v>
      </c>
      <c r="B239" s="197" t="s">
        <v>1815</v>
      </c>
      <c r="C239" s="197" t="s">
        <v>8</v>
      </c>
      <c r="D239" s="197" t="s">
        <v>8</v>
      </c>
      <c r="E239" s="197">
        <f>IF(Таблица2[[#This Row],[Site]]="Site1",VLOOKUP(Таблица2[[#This Row],[VLAN]],Dictionary!$D$2:$F$13,2,FALSE),VLOOKUP(Таблица2[[#This Row],[VLAN]],Dictionary!$D$2:$F$13,3,FALSE))</f>
        <v>211</v>
      </c>
      <c r="F239" s="197" t="s">
        <v>651</v>
      </c>
      <c r="G239" s="197" t="s">
        <v>1026</v>
      </c>
    </row>
    <row r="240" spans="1:7" hidden="1" x14ac:dyDescent="0.25">
      <c r="A240" s="197" t="s">
        <v>1756</v>
      </c>
      <c r="B240" s="197" t="s">
        <v>1816</v>
      </c>
      <c r="C240" s="197" t="s">
        <v>8</v>
      </c>
      <c r="D240" s="197" t="s">
        <v>8</v>
      </c>
      <c r="E240" s="197">
        <f>IF(Таблица2[[#This Row],[Site]]="Site1",VLOOKUP(Таблица2[[#This Row],[VLAN]],Dictionary!$D$2:$F$13,2,FALSE),VLOOKUP(Таблица2[[#This Row],[VLAN]],Dictionary!$D$2:$F$13,3,FALSE))</f>
        <v>211</v>
      </c>
      <c r="F240" s="197" t="s">
        <v>652</v>
      </c>
      <c r="G240" s="197" t="s">
        <v>1026</v>
      </c>
    </row>
    <row r="241" spans="1:7" hidden="1" x14ac:dyDescent="0.25">
      <c r="A241" s="197" t="s">
        <v>1757</v>
      </c>
      <c r="B241" s="197" t="s">
        <v>1817</v>
      </c>
      <c r="C241" s="197" t="s">
        <v>8</v>
      </c>
      <c r="D241" s="197" t="s">
        <v>8</v>
      </c>
      <c r="E241" s="197">
        <f>IF(Таблица2[[#This Row],[Site]]="Site1",VLOOKUP(Таблица2[[#This Row],[VLAN]],Dictionary!$D$2:$F$13,2,FALSE),VLOOKUP(Таблица2[[#This Row],[VLAN]],Dictionary!$D$2:$F$13,3,FALSE))</f>
        <v>211</v>
      </c>
      <c r="F241" s="197" t="s">
        <v>653</v>
      </c>
      <c r="G241" s="197" t="s">
        <v>1026</v>
      </c>
    </row>
    <row r="242" spans="1:7" hidden="1" x14ac:dyDescent="0.25">
      <c r="A242" s="197" t="s">
        <v>1758</v>
      </c>
      <c r="B242" s="197" t="s">
        <v>1818</v>
      </c>
      <c r="C242" s="197" t="s">
        <v>8</v>
      </c>
      <c r="D242" s="197" t="s">
        <v>8</v>
      </c>
      <c r="E242" s="197">
        <f>IF(Таблица2[[#This Row],[Site]]="Site1",VLOOKUP(Таблица2[[#This Row],[VLAN]],Dictionary!$D$2:$F$13,2,FALSE),VLOOKUP(Таблица2[[#This Row],[VLAN]],Dictionary!$D$2:$F$13,3,FALSE))</f>
        <v>211</v>
      </c>
      <c r="F242" s="197" t="s">
        <v>654</v>
      </c>
      <c r="G242" s="197" t="s">
        <v>1026</v>
      </c>
    </row>
    <row r="243" spans="1:7" hidden="1" x14ac:dyDescent="0.25">
      <c r="A243" s="197" t="s">
        <v>1759</v>
      </c>
      <c r="B243" s="197" t="s">
        <v>1819</v>
      </c>
      <c r="C243" s="197" t="s">
        <v>8</v>
      </c>
      <c r="D243" s="197" t="s">
        <v>8</v>
      </c>
      <c r="E243" s="197">
        <f>IF(Таблица2[[#This Row],[Site]]="Site1",VLOOKUP(Таблица2[[#This Row],[VLAN]],Dictionary!$D$2:$F$13,2,FALSE),VLOOKUP(Таблица2[[#This Row],[VLAN]],Dictionary!$D$2:$F$13,3,FALSE))</f>
        <v>211</v>
      </c>
      <c r="F243" s="197" t="s">
        <v>655</v>
      </c>
      <c r="G243" s="197" t="s">
        <v>1026</v>
      </c>
    </row>
    <row r="244" spans="1:7" hidden="1" x14ac:dyDescent="0.25">
      <c r="A244" s="197" t="s">
        <v>1760</v>
      </c>
      <c r="B244" s="197" t="s">
        <v>1820</v>
      </c>
      <c r="C244" s="197" t="s">
        <v>8</v>
      </c>
      <c r="D244" s="197" t="s">
        <v>8</v>
      </c>
      <c r="E244" s="197">
        <f>IF(Таблица2[[#This Row],[Site]]="Site1",VLOOKUP(Таблица2[[#This Row],[VLAN]],Dictionary!$D$2:$F$13,2,FALSE),VLOOKUP(Таблица2[[#This Row],[VLAN]],Dictionary!$D$2:$F$13,3,FALSE))</f>
        <v>211</v>
      </c>
      <c r="F244" s="197" t="s">
        <v>656</v>
      </c>
      <c r="G244" s="197" t="s">
        <v>1026</v>
      </c>
    </row>
    <row r="245" spans="1:7" hidden="1" x14ac:dyDescent="0.25">
      <c r="A245" s="197" t="s">
        <v>1761</v>
      </c>
      <c r="B245" s="197" t="s">
        <v>1821</v>
      </c>
      <c r="C245" s="197" t="s">
        <v>8</v>
      </c>
      <c r="D245" s="197" t="s">
        <v>8</v>
      </c>
      <c r="E245" s="198">
        <f>IF(Таблица2[[#This Row],[Site]]="Site1",VLOOKUP(Таблица2[[#This Row],[VLAN]],Dictionary!$D$2:$F$13,2,FALSE),VLOOKUP(Таблица2[[#This Row],[VLAN]],Dictionary!$D$2:$F$13,3,FALSE))</f>
        <v>211</v>
      </c>
      <c r="F245" s="197" t="s">
        <v>657</v>
      </c>
      <c r="G245" s="197" t="s">
        <v>1026</v>
      </c>
    </row>
    <row r="246" spans="1:7" hidden="1" x14ac:dyDescent="0.25">
      <c r="A246" s="197" t="s">
        <v>1762</v>
      </c>
      <c r="B246" s="197" t="s">
        <v>1822</v>
      </c>
      <c r="C246" s="197" t="s">
        <v>8</v>
      </c>
      <c r="D246" s="197" t="s">
        <v>8</v>
      </c>
      <c r="E246" s="198">
        <f>IF(Таблица2[[#This Row],[Site]]="Site1",VLOOKUP(Таблица2[[#This Row],[VLAN]],Dictionary!$D$2:$F$13,2,FALSE),VLOOKUP(Таблица2[[#This Row],[VLAN]],Dictionary!$D$2:$F$13,3,FALSE))</f>
        <v>211</v>
      </c>
      <c r="F246" s="197" t="s">
        <v>658</v>
      </c>
      <c r="G246" s="197" t="s">
        <v>1026</v>
      </c>
    </row>
    <row r="247" spans="1:7" hidden="1" x14ac:dyDescent="0.25">
      <c r="A247" s="197" t="s">
        <v>1763</v>
      </c>
      <c r="B247" s="197" t="s">
        <v>1823</v>
      </c>
      <c r="C247" s="197" t="s">
        <v>8</v>
      </c>
      <c r="D247" s="197" t="s">
        <v>8</v>
      </c>
      <c r="E247" s="198">
        <f>IF(Таблица2[[#This Row],[Site]]="Site1",VLOOKUP(Таблица2[[#This Row],[VLAN]],Dictionary!$D$2:$F$13,2,FALSE),VLOOKUP(Таблица2[[#This Row],[VLAN]],Dictionary!$D$2:$F$13,3,FALSE))</f>
        <v>211</v>
      </c>
      <c r="F247" s="197" t="s">
        <v>659</v>
      </c>
      <c r="G247" s="197" t="s">
        <v>1026</v>
      </c>
    </row>
    <row r="248" spans="1:7" hidden="1" x14ac:dyDescent="0.25">
      <c r="A248" s="197" t="s">
        <v>1764</v>
      </c>
      <c r="B248" s="197" t="s">
        <v>1824</v>
      </c>
      <c r="C248" s="197" t="s">
        <v>8</v>
      </c>
      <c r="D248" s="197" t="s">
        <v>8</v>
      </c>
      <c r="E248" s="198">
        <f>IF(Таблица2[[#This Row],[Site]]="Site1",VLOOKUP(Таблица2[[#This Row],[VLAN]],Dictionary!$D$2:$F$13,2,FALSE),VLOOKUP(Таблица2[[#This Row],[VLAN]],Dictionary!$D$2:$F$13,3,FALSE))</f>
        <v>211</v>
      </c>
      <c r="F248" s="197" t="s">
        <v>660</v>
      </c>
      <c r="G248" s="197" t="s">
        <v>1026</v>
      </c>
    </row>
    <row r="249" spans="1:7" hidden="1" x14ac:dyDescent="0.25">
      <c r="A249" s="197" t="s">
        <v>1765</v>
      </c>
      <c r="B249" s="197" t="s">
        <v>1825</v>
      </c>
      <c r="C249" s="197" t="s">
        <v>8</v>
      </c>
      <c r="D249" s="197" t="s">
        <v>8</v>
      </c>
      <c r="E249" s="198">
        <f>IF(Таблица2[[#This Row],[Site]]="Site1",VLOOKUP(Таблица2[[#This Row],[VLAN]],Dictionary!$D$2:$F$13,2,FALSE),VLOOKUP(Таблица2[[#This Row],[VLAN]],Dictionary!$D$2:$F$13,3,FALSE))</f>
        <v>211</v>
      </c>
      <c r="F249" s="197" t="s">
        <v>661</v>
      </c>
      <c r="G249" s="197" t="s">
        <v>1026</v>
      </c>
    </row>
    <row r="250" spans="1:7" hidden="1" x14ac:dyDescent="0.25">
      <c r="A250" s="197" t="s">
        <v>1766</v>
      </c>
      <c r="B250" s="197" t="s">
        <v>1826</v>
      </c>
      <c r="C250" s="197" t="s">
        <v>8</v>
      </c>
      <c r="D250" s="197" t="s">
        <v>8</v>
      </c>
      <c r="E250" s="198">
        <f>IF(Таблица2[[#This Row],[Site]]="Site1",VLOOKUP(Таблица2[[#This Row],[VLAN]],Dictionary!$D$2:$F$13,2,FALSE),VLOOKUP(Таблица2[[#This Row],[VLAN]],Dictionary!$D$2:$F$13,3,FALSE))</f>
        <v>211</v>
      </c>
      <c r="F250" s="197" t="s">
        <v>662</v>
      </c>
      <c r="G250" s="197" t="s">
        <v>1026</v>
      </c>
    </row>
    <row r="251" spans="1:7" hidden="1" x14ac:dyDescent="0.25">
      <c r="A251" s="197" t="s">
        <v>1773</v>
      </c>
      <c r="B251" s="197" t="s">
        <v>1827</v>
      </c>
      <c r="C251" s="197" t="s">
        <v>8</v>
      </c>
      <c r="D251" s="197" t="s">
        <v>8</v>
      </c>
      <c r="E251" s="198">
        <f>IF(Таблица2[[#This Row],[Site]]="Site1",VLOOKUP(Таблица2[[#This Row],[VLAN]],Dictionary!$D$2:$F$13,2,FALSE),VLOOKUP(Таблица2[[#This Row],[VLAN]],Dictionary!$D$2:$F$13,3,FALSE))</f>
        <v>211</v>
      </c>
      <c r="F251" s="197" t="s">
        <v>663</v>
      </c>
      <c r="G251" s="197" t="s">
        <v>1026</v>
      </c>
    </row>
    <row r="252" spans="1:7" hidden="1" x14ac:dyDescent="0.25">
      <c r="A252" s="197" t="s">
        <v>1774</v>
      </c>
      <c r="B252" s="197" t="s">
        <v>1828</v>
      </c>
      <c r="C252" s="197" t="s">
        <v>8</v>
      </c>
      <c r="D252" s="197" t="s">
        <v>8</v>
      </c>
      <c r="E252" s="198">
        <f>IF(Таблица2[[#This Row],[Site]]="Site1",VLOOKUP(Таблица2[[#This Row],[VLAN]],Dictionary!$D$2:$F$13,2,FALSE),VLOOKUP(Таблица2[[#This Row],[VLAN]],Dictionary!$D$2:$F$13,3,FALSE))</f>
        <v>211</v>
      </c>
      <c r="F252" s="197" t="s">
        <v>664</v>
      </c>
      <c r="G252" s="197" t="s">
        <v>1026</v>
      </c>
    </row>
    <row r="253" spans="1:7" hidden="1" x14ac:dyDescent="0.25">
      <c r="A253" s="197" t="s">
        <v>1775</v>
      </c>
      <c r="B253" s="197" t="s">
        <v>1829</v>
      </c>
      <c r="C253" s="197" t="s">
        <v>8</v>
      </c>
      <c r="D253" s="197" t="s">
        <v>8</v>
      </c>
      <c r="E253" s="198">
        <f>IF(Таблица2[[#This Row],[Site]]="Site1",VLOOKUP(Таблица2[[#This Row],[VLAN]],Dictionary!$D$2:$F$13,2,FALSE),VLOOKUP(Таблица2[[#This Row],[VLAN]],Dictionary!$D$2:$F$13,3,FALSE))</f>
        <v>211</v>
      </c>
      <c r="F253" s="197" t="s">
        <v>665</v>
      </c>
      <c r="G253" s="197" t="s">
        <v>1026</v>
      </c>
    </row>
    <row r="254" spans="1:7" hidden="1" x14ac:dyDescent="0.25">
      <c r="A254" s="197" t="s">
        <v>1776</v>
      </c>
      <c r="B254" s="197" t="s">
        <v>1830</v>
      </c>
      <c r="C254" s="197" t="s">
        <v>8</v>
      </c>
      <c r="D254" s="197" t="s">
        <v>8</v>
      </c>
      <c r="E254" s="198">
        <f>IF(Таблица2[[#This Row],[Site]]="Site1",VLOOKUP(Таблица2[[#This Row],[VLAN]],Dictionary!$D$2:$F$13,2,FALSE),VLOOKUP(Таблица2[[#This Row],[VLAN]],Dictionary!$D$2:$F$13,3,FALSE))</f>
        <v>211</v>
      </c>
      <c r="F254" s="197" t="s">
        <v>666</v>
      </c>
      <c r="G254" s="197" t="s">
        <v>1026</v>
      </c>
    </row>
    <row r="255" spans="1:7" hidden="1" x14ac:dyDescent="0.25">
      <c r="A255" s="197" t="s">
        <v>1777</v>
      </c>
      <c r="B255" s="197" t="s">
        <v>1831</v>
      </c>
      <c r="C255" s="197" t="s">
        <v>8</v>
      </c>
      <c r="D255" s="197" t="s">
        <v>8</v>
      </c>
      <c r="E255" s="198">
        <f>IF(Таблица2[[#This Row],[Site]]="Site1",VLOOKUP(Таблица2[[#This Row],[VLAN]],Dictionary!$D$2:$F$13,2,FALSE),VLOOKUP(Таблица2[[#This Row],[VLAN]],Dictionary!$D$2:$F$13,3,FALSE))</f>
        <v>211</v>
      </c>
      <c r="F255" s="197" t="s">
        <v>1216</v>
      </c>
      <c r="G255" s="197" t="s">
        <v>1026</v>
      </c>
    </row>
    <row r="256" spans="1:7" hidden="1" x14ac:dyDescent="0.25">
      <c r="A256" s="197" t="s">
        <v>1778</v>
      </c>
      <c r="B256" s="197" t="s">
        <v>1832</v>
      </c>
      <c r="C256" s="197" t="s">
        <v>8</v>
      </c>
      <c r="D256" s="197" t="s">
        <v>8</v>
      </c>
      <c r="E256" s="198">
        <f>IF(Таблица2[[#This Row],[Site]]="Site1",VLOOKUP(Таблица2[[#This Row],[VLAN]],Dictionary!$D$2:$F$13,2,FALSE),VLOOKUP(Таблица2[[#This Row],[VLAN]],Dictionary!$D$2:$F$13,3,FALSE))</f>
        <v>211</v>
      </c>
      <c r="F256" s="197" t="s">
        <v>1217</v>
      </c>
      <c r="G256" s="197" t="s">
        <v>1026</v>
      </c>
    </row>
    <row r="257" spans="1:7" hidden="1" x14ac:dyDescent="0.25">
      <c r="A257" s="197" t="s">
        <v>1779</v>
      </c>
      <c r="B257" s="197" t="s">
        <v>1833</v>
      </c>
      <c r="C257" s="197" t="s">
        <v>8</v>
      </c>
      <c r="D257" s="197" t="s">
        <v>8</v>
      </c>
      <c r="E257" s="198">
        <f>IF(Таблица2[[#This Row],[Site]]="Site1",VLOOKUP(Таблица2[[#This Row],[VLAN]],Dictionary!$D$2:$F$13,2,FALSE),VLOOKUP(Таблица2[[#This Row],[VLAN]],Dictionary!$D$2:$F$13,3,FALSE))</f>
        <v>211</v>
      </c>
      <c r="F257" s="197" t="s">
        <v>1218</v>
      </c>
      <c r="G257" s="197" t="s">
        <v>1026</v>
      </c>
    </row>
    <row r="258" spans="1:7" hidden="1" x14ac:dyDescent="0.25">
      <c r="A258" s="199" t="s">
        <v>1780</v>
      </c>
      <c r="B258" s="199" t="s">
        <v>1834</v>
      </c>
      <c r="C258" s="199" t="s">
        <v>8</v>
      </c>
      <c r="D258" s="199" t="s">
        <v>8</v>
      </c>
      <c r="E258" s="200">
        <f>IF(Таблица2[[#This Row],[Site]]="Site1",VLOOKUP(Таблица2[[#This Row],[VLAN]],Dictionary!$D$2:$F$13,2,FALSE),VLOOKUP(Таблица2[[#This Row],[VLAN]],Dictionary!$D$2:$F$13,3,FALSE))</f>
        <v>211</v>
      </c>
      <c r="F258" s="199" t="s">
        <v>1219</v>
      </c>
      <c r="G258" s="199" t="s">
        <v>1026</v>
      </c>
    </row>
    <row r="259" spans="1:7" x14ac:dyDescent="0.25">
      <c r="A259" t="s">
        <v>1767</v>
      </c>
      <c r="B259" t="s">
        <v>1835</v>
      </c>
      <c r="C259" t="s">
        <v>832</v>
      </c>
      <c r="D259" t="s">
        <v>8</v>
      </c>
      <c r="E259" s="6">
        <f>IF(Таблица2[[#This Row],[Site]]="Site1",VLOOKUP(Таблица2[[#This Row],[VLAN]],Dictionary!$D$2:$F$13,2,FALSE),VLOOKUP(Таблица2[[#This Row],[VLAN]],Dictionary!$D$2:$F$13,3,FALSE))</f>
        <v>211</v>
      </c>
      <c r="F259" t="s">
        <v>1220</v>
      </c>
      <c r="G259" t="s">
        <v>1026</v>
      </c>
    </row>
    <row r="260" spans="1:7" x14ac:dyDescent="0.25">
      <c r="A260" t="s">
        <v>1768</v>
      </c>
      <c r="B260" t="s">
        <v>1836</v>
      </c>
      <c r="C260" t="s">
        <v>832</v>
      </c>
      <c r="D260" t="s">
        <v>8</v>
      </c>
      <c r="E260" s="6">
        <f>IF(Таблица2[[#This Row],[Site]]="Site1",VLOOKUP(Таблица2[[#This Row],[VLAN]],Dictionary!$D$2:$F$13,2,FALSE),VLOOKUP(Таблица2[[#This Row],[VLAN]],Dictionary!$D$2:$F$13,3,FALSE))</f>
        <v>211</v>
      </c>
      <c r="F260" t="s">
        <v>1221</v>
      </c>
      <c r="G260" t="s">
        <v>1026</v>
      </c>
    </row>
    <row r="261" spans="1:7" x14ac:dyDescent="0.25">
      <c r="A261" t="s">
        <v>1769</v>
      </c>
      <c r="B261" t="s">
        <v>1837</v>
      </c>
      <c r="C261" t="s">
        <v>832</v>
      </c>
      <c r="D261" t="s">
        <v>8</v>
      </c>
      <c r="E261" s="6">
        <f>IF(Таблица2[[#This Row],[Site]]="Site1",VLOOKUP(Таблица2[[#This Row],[VLAN]],Dictionary!$D$2:$F$13,2,FALSE),VLOOKUP(Таблица2[[#This Row],[VLAN]],Dictionary!$D$2:$F$13,3,FALSE))</f>
        <v>211</v>
      </c>
      <c r="F261" t="s">
        <v>1222</v>
      </c>
      <c r="G261" t="s">
        <v>1026</v>
      </c>
    </row>
    <row r="262" spans="1:7" x14ac:dyDescent="0.25">
      <c r="A262" t="s">
        <v>1770</v>
      </c>
      <c r="B262" t="s">
        <v>1838</v>
      </c>
      <c r="C262" t="s">
        <v>832</v>
      </c>
      <c r="D262" t="s">
        <v>8</v>
      </c>
      <c r="E262" s="6">
        <f>IF(Таблица2[[#This Row],[Site]]="Site1",VLOOKUP(Таблица2[[#This Row],[VLAN]],Dictionary!$D$2:$F$13,2,FALSE),VLOOKUP(Таблица2[[#This Row],[VLAN]],Dictionary!$D$2:$F$13,3,FALSE))</f>
        <v>211</v>
      </c>
      <c r="F262" t="s">
        <v>1223</v>
      </c>
      <c r="G262" t="s">
        <v>1026</v>
      </c>
    </row>
    <row r="263" spans="1:7" x14ac:dyDescent="0.25">
      <c r="A263" t="s">
        <v>1781</v>
      </c>
      <c r="B263" t="s">
        <v>1839</v>
      </c>
      <c r="C263" t="s">
        <v>832</v>
      </c>
      <c r="D263" t="s">
        <v>8</v>
      </c>
      <c r="E263" s="6">
        <f>IF(Таблица2[[#This Row],[Site]]="Site1",VLOOKUP(Таблица2[[#This Row],[VLAN]],Dictionary!$D$2:$F$13,2,FALSE),VLOOKUP(Таблица2[[#This Row],[VLAN]],Dictionary!$D$2:$F$13,3,FALSE))</f>
        <v>211</v>
      </c>
      <c r="F263" t="s">
        <v>1224</v>
      </c>
      <c r="G263" t="s">
        <v>1026</v>
      </c>
    </row>
    <row r="264" spans="1:7" x14ac:dyDescent="0.25">
      <c r="A264" t="s">
        <v>1782</v>
      </c>
      <c r="B264" t="s">
        <v>1840</v>
      </c>
      <c r="C264" t="s">
        <v>832</v>
      </c>
      <c r="D264" t="s">
        <v>8</v>
      </c>
      <c r="E264" s="6">
        <f>IF(Таблица2[[#This Row],[Site]]="Site1",VLOOKUP(Таблица2[[#This Row],[VLAN]],Dictionary!$D$2:$F$13,2,FALSE),VLOOKUP(Таблица2[[#This Row],[VLAN]],Dictionary!$D$2:$F$13,3,FALSE))</f>
        <v>211</v>
      </c>
      <c r="F264" t="s">
        <v>1225</v>
      </c>
      <c r="G264" t="s">
        <v>1026</v>
      </c>
    </row>
    <row r="265" spans="1:7" x14ac:dyDescent="0.25">
      <c r="A265" s="74" t="s">
        <v>1783</v>
      </c>
      <c r="B265" s="74" t="s">
        <v>1841</v>
      </c>
      <c r="C265" s="74" t="s">
        <v>832</v>
      </c>
      <c r="D265" s="74" t="s">
        <v>8</v>
      </c>
      <c r="E265" s="75">
        <f>IF(Таблица2[[#This Row],[Site]]="Site1",VLOOKUP(Таблица2[[#This Row],[VLAN]],Dictionary!$D$2:$F$13,2,FALSE),VLOOKUP(Таблица2[[#This Row],[VLAN]],Dictionary!$D$2:$F$13,3,FALSE))</f>
        <v>211</v>
      </c>
      <c r="F265" s="74" t="s">
        <v>1226</v>
      </c>
      <c r="G265" s="74" t="s">
        <v>1026</v>
      </c>
    </row>
    <row r="266" spans="1:7" x14ac:dyDescent="0.25">
      <c r="A266" s="3"/>
      <c r="B266" s="3" t="s">
        <v>2245</v>
      </c>
      <c r="C266" s="3" t="s">
        <v>4</v>
      </c>
      <c r="D266" s="3" t="s">
        <v>4</v>
      </c>
      <c r="E266" s="76" t="e">
        <f>IF(Таблица2[[#This Row],[Site]]="Site1",VLOOKUP(Таблица2[[#This Row],[VLAN]],Dictionary!$D$2:$F$13,2,FALSE),VLOOKUP(Таблица2[[#This Row],[VLAN]],Dictionary!$D$2:$F$13,3,FALSE))</f>
        <v>#N/A</v>
      </c>
      <c r="F266" s="3" t="s">
        <v>2257</v>
      </c>
      <c r="G266" t="s">
        <v>1025</v>
      </c>
    </row>
    <row r="267" spans="1:7" x14ac:dyDescent="0.25">
      <c r="A267" t="s">
        <v>1801</v>
      </c>
      <c r="B267" s="3" t="s">
        <v>1876</v>
      </c>
      <c r="C267" s="3" t="s">
        <v>4</v>
      </c>
      <c r="D267" s="3" t="s">
        <v>4</v>
      </c>
      <c r="E267" s="76" t="e">
        <f>IF(Таблица2[[#This Row],[Site]]="Site1",VLOOKUP(Таблица2[[#This Row],[VLAN]],Dictionary!$D$2:$F$13,2,FALSE),VLOOKUP(Таблица2[[#This Row],[VLAN]],Dictionary!$D$2:$F$13,3,FALSE))</f>
        <v>#N/A</v>
      </c>
      <c r="F267" s="3" t="s">
        <v>2258</v>
      </c>
      <c r="G267" t="s">
        <v>1025</v>
      </c>
    </row>
    <row r="268" spans="1:7" x14ac:dyDescent="0.25">
      <c r="A268" t="s">
        <v>1771</v>
      </c>
      <c r="B268" t="s">
        <v>1842</v>
      </c>
      <c r="C268" s="3" t="s">
        <v>4</v>
      </c>
      <c r="D268" s="3" t="s">
        <v>4</v>
      </c>
      <c r="E268" s="76" t="e">
        <f>IF(Таблица2[[#This Row],[Site]]="Site1",VLOOKUP(Таблица2[[#This Row],[VLAN]],Dictionary!$D$2:$F$13,2,FALSE),VLOOKUP(Таблица2[[#This Row],[VLAN]],Dictionary!$D$2:$F$13,3,FALSE))</f>
        <v>#N/A</v>
      </c>
      <c r="F268" s="3" t="s">
        <v>2259</v>
      </c>
      <c r="G268" t="s">
        <v>1026</v>
      </c>
    </row>
    <row r="269" spans="1:7" x14ac:dyDescent="0.25">
      <c r="A269" s="3"/>
      <c r="B269" s="3" t="s">
        <v>2246</v>
      </c>
      <c r="C269" s="3" t="s">
        <v>4</v>
      </c>
      <c r="D269" s="3" t="s">
        <v>4</v>
      </c>
      <c r="E269" s="76" t="e">
        <f>IF(Таблица2[[#This Row],[Site]]="Site1",VLOOKUP(Таблица2[[#This Row],[VLAN]],Dictionary!$D$2:$F$13,2,FALSE),VLOOKUP(Таблица2[[#This Row],[VLAN]],Dictionary!$D$2:$F$13,3,FALSE))</f>
        <v>#N/A</v>
      </c>
      <c r="F269" s="3" t="s">
        <v>2260</v>
      </c>
      <c r="G269" t="s">
        <v>1026</v>
      </c>
    </row>
    <row r="270" spans="1:7" x14ac:dyDescent="0.25">
      <c r="A270" t="s">
        <v>1801</v>
      </c>
      <c r="B270" s="3" t="s">
        <v>1877</v>
      </c>
      <c r="C270" s="3" t="s">
        <v>4</v>
      </c>
      <c r="D270" s="3" t="s">
        <v>4</v>
      </c>
      <c r="E270" s="76" t="e">
        <f>IF(Таблица2[[#This Row],[Site]]="Site1",VLOOKUP(Таблица2[[#This Row],[VLAN]],Dictionary!$D$2:$F$13,2,FALSE),VLOOKUP(Таблица2[[#This Row],[VLAN]],Dictionary!$D$2:$F$13,3,FALSE))</f>
        <v>#N/A</v>
      </c>
      <c r="F270" s="3" t="s">
        <v>2261</v>
      </c>
      <c r="G270" t="s">
        <v>1025</v>
      </c>
    </row>
    <row r="271" spans="1:7" x14ac:dyDescent="0.25">
      <c r="A271" t="s">
        <v>1771</v>
      </c>
      <c r="B271" t="s">
        <v>1843</v>
      </c>
      <c r="C271" s="3" t="s">
        <v>4</v>
      </c>
      <c r="D271" s="3" t="s">
        <v>4</v>
      </c>
      <c r="E271" s="76" t="e">
        <f>IF(Таблица2[[#This Row],[Site]]="Site1",VLOOKUP(Таблица2[[#This Row],[VLAN]],Dictionary!$D$2:$F$13,2,FALSE),VLOOKUP(Таблица2[[#This Row],[VLAN]],Dictionary!$D$2:$F$13,3,FALSE))</f>
        <v>#N/A</v>
      </c>
      <c r="F271" s="3" t="s">
        <v>2262</v>
      </c>
      <c r="G271" t="s">
        <v>1026</v>
      </c>
    </row>
    <row r="272" spans="1:7" x14ac:dyDescent="0.25">
      <c r="A272" s="3"/>
      <c r="B272" s="3" t="s">
        <v>2247</v>
      </c>
      <c r="C272" s="3" t="s">
        <v>4</v>
      </c>
      <c r="D272" s="3" t="s">
        <v>4</v>
      </c>
      <c r="E272" s="76" t="e">
        <f>IF(Таблица2[[#This Row],[Site]]="Site1",VLOOKUP(Таблица2[[#This Row],[VLAN]],Dictionary!$D$2:$F$13,2,FALSE),VLOOKUP(Таблица2[[#This Row],[VLAN]],Dictionary!$D$2:$F$13,3,FALSE))</f>
        <v>#N/A</v>
      </c>
      <c r="F272" s="3" t="s">
        <v>2263</v>
      </c>
      <c r="G272" s="3" t="s">
        <v>1025</v>
      </c>
    </row>
    <row r="273" spans="1:7" x14ac:dyDescent="0.25">
      <c r="A273" t="s">
        <v>1801</v>
      </c>
      <c r="B273" s="3" t="s">
        <v>1878</v>
      </c>
      <c r="C273" s="3" t="s">
        <v>4</v>
      </c>
      <c r="D273" s="3" t="s">
        <v>4</v>
      </c>
      <c r="E273" s="76" t="e">
        <f>IF(Таблица2[[#This Row],[Site]]="Site1",VLOOKUP(Таблица2[[#This Row],[VLAN]],Dictionary!$D$2:$F$13,2,FALSE),VLOOKUP(Таблица2[[#This Row],[VLAN]],Dictionary!$D$2:$F$13,3,FALSE))</f>
        <v>#N/A</v>
      </c>
      <c r="F273" s="3" t="s">
        <v>2264</v>
      </c>
      <c r="G273" s="3" t="s">
        <v>1025</v>
      </c>
    </row>
    <row r="274" spans="1:7" x14ac:dyDescent="0.25">
      <c r="A274" t="s">
        <v>1771</v>
      </c>
      <c r="B274" t="s">
        <v>1844</v>
      </c>
      <c r="C274" s="3" t="s">
        <v>4</v>
      </c>
      <c r="D274" s="3" t="s">
        <v>4</v>
      </c>
      <c r="E274" s="76" t="e">
        <f>IF(Таблица2[[#This Row],[Site]]="Site1",VLOOKUP(Таблица2[[#This Row],[VLAN]],Dictionary!$D$2:$F$13,2,FALSE),VLOOKUP(Таблица2[[#This Row],[VLAN]],Dictionary!$D$2:$F$13,3,FALSE))</f>
        <v>#N/A</v>
      </c>
      <c r="F274" s="3" t="s">
        <v>2265</v>
      </c>
      <c r="G274" s="3" t="s">
        <v>1026</v>
      </c>
    </row>
    <row r="275" spans="1:7" x14ac:dyDescent="0.25">
      <c r="A275" s="3"/>
      <c r="B275" s="3" t="s">
        <v>2248</v>
      </c>
      <c r="C275" t="s">
        <v>4</v>
      </c>
      <c r="D275" t="s">
        <v>4</v>
      </c>
      <c r="E275" s="6" t="e">
        <f>IF(Таблица2[[#This Row],[Site]]="Site1",VLOOKUP(Таблица2[[#This Row],[VLAN]],Dictionary!$D$2:$F$13,2,FALSE),VLOOKUP(Таблица2[[#This Row],[VLAN]],Dictionary!$D$2:$F$13,3,FALSE))</f>
        <v>#N/A</v>
      </c>
      <c r="F275" t="s">
        <v>2266</v>
      </c>
      <c r="G275" t="s">
        <v>1026</v>
      </c>
    </row>
    <row r="276" spans="1:7" x14ac:dyDescent="0.25">
      <c r="A276" t="s">
        <v>1801</v>
      </c>
      <c r="B276" s="3" t="s">
        <v>1879</v>
      </c>
      <c r="C276" t="s">
        <v>4</v>
      </c>
      <c r="D276" t="s">
        <v>4</v>
      </c>
      <c r="E276" s="6" t="e">
        <f>IF(Таблица2[[#This Row],[Site]]="Site1",VLOOKUP(Таблица2[[#This Row],[VLAN]],Dictionary!$D$2:$F$13,2,FALSE),VLOOKUP(Таблица2[[#This Row],[VLAN]],Dictionary!$D$2:$F$13,3,FALSE))</f>
        <v>#N/A</v>
      </c>
      <c r="F276" t="s">
        <v>2267</v>
      </c>
      <c r="G276" t="s">
        <v>1025</v>
      </c>
    </row>
    <row r="277" spans="1:7" x14ac:dyDescent="0.25">
      <c r="A277" t="s">
        <v>1771</v>
      </c>
      <c r="B277" t="s">
        <v>1845</v>
      </c>
      <c r="C277" t="s">
        <v>4</v>
      </c>
      <c r="D277" t="s">
        <v>4</v>
      </c>
      <c r="E277" s="6" t="e">
        <f>IF(Таблица2[[#This Row],[Site]]="Site1",VLOOKUP(Таблица2[[#This Row],[VLAN]],Dictionary!$D$2:$F$13,2,FALSE),VLOOKUP(Таблица2[[#This Row],[VLAN]],Dictionary!$D$2:$F$13,3,FALSE))</f>
        <v>#N/A</v>
      </c>
      <c r="F277" t="s">
        <v>2268</v>
      </c>
      <c r="G277" t="s">
        <v>1026</v>
      </c>
    </row>
    <row r="278" spans="1:7" x14ac:dyDescent="0.25">
      <c r="B278" s="3" t="s">
        <v>2249</v>
      </c>
      <c r="C278" s="3" t="s">
        <v>4</v>
      </c>
      <c r="D278" s="3" t="s">
        <v>4</v>
      </c>
      <c r="E278" s="6" t="e">
        <f>IF(Таблица2[[#This Row],[Site]]="Site1",VLOOKUP(Таблица2[[#This Row],[VLAN]],Dictionary!$D$2:$F$13,2,FALSE),VLOOKUP(Таблица2[[#This Row],[VLAN]],Dictionary!$D$2:$F$13,3,FALSE))</f>
        <v>#N/A</v>
      </c>
      <c r="F278" t="s">
        <v>2269</v>
      </c>
      <c r="G278" t="s">
        <v>1025</v>
      </c>
    </row>
    <row r="279" spans="1:7" x14ac:dyDescent="0.25">
      <c r="A279" t="s">
        <v>1802</v>
      </c>
      <c r="B279" s="3" t="s">
        <v>1880</v>
      </c>
      <c r="C279" s="3" t="s">
        <v>4</v>
      </c>
      <c r="D279" s="3" t="s">
        <v>4</v>
      </c>
      <c r="E279" s="6" t="e">
        <f>IF(Таблица2[[#This Row],[Site]]="Site1",VLOOKUP(Таблица2[[#This Row],[VLAN]],Dictionary!$D$2:$F$13,2,FALSE),VLOOKUP(Таблица2[[#This Row],[VLAN]],Dictionary!$D$2:$F$13,3,FALSE))</f>
        <v>#N/A</v>
      </c>
      <c r="F279" t="s">
        <v>2270</v>
      </c>
      <c r="G279" t="s">
        <v>1025</v>
      </c>
    </row>
    <row r="280" spans="1:7" x14ac:dyDescent="0.25">
      <c r="A280" t="s">
        <v>1772</v>
      </c>
      <c r="B280" t="s">
        <v>1846</v>
      </c>
      <c r="C280" s="3" t="s">
        <v>4</v>
      </c>
      <c r="D280" s="3" t="s">
        <v>4</v>
      </c>
      <c r="E280" s="6" t="e">
        <f>IF(Таблица2[[#This Row],[Site]]="Site1",VLOOKUP(Таблица2[[#This Row],[VLAN]],Dictionary!$D$2:$F$13,2,FALSE),VLOOKUP(Таблица2[[#This Row],[VLAN]],Dictionary!$D$2:$F$13,3,FALSE))</f>
        <v>#N/A</v>
      </c>
      <c r="F280" t="s">
        <v>2271</v>
      </c>
      <c r="G280" t="s">
        <v>1026</v>
      </c>
    </row>
    <row r="281" spans="1:7" x14ac:dyDescent="0.25">
      <c r="B281" s="3" t="s">
        <v>2250</v>
      </c>
      <c r="C281" s="3" t="s">
        <v>4</v>
      </c>
      <c r="D281" s="3" t="s">
        <v>4</v>
      </c>
      <c r="E281" s="6" t="e">
        <f>IF(Таблица2[[#This Row],[Site]]="Site1",VLOOKUP(Таблица2[[#This Row],[VLAN]],Dictionary!$D$2:$F$13,2,FALSE),VLOOKUP(Таблица2[[#This Row],[VLAN]],Dictionary!$D$2:$F$13,3,FALSE))</f>
        <v>#N/A</v>
      </c>
      <c r="F281" t="s">
        <v>2272</v>
      </c>
      <c r="G281" t="s">
        <v>1026</v>
      </c>
    </row>
    <row r="282" spans="1:7" x14ac:dyDescent="0.25">
      <c r="A282" t="s">
        <v>1802</v>
      </c>
      <c r="B282" s="3" t="s">
        <v>1881</v>
      </c>
      <c r="C282" s="3" t="s">
        <v>4</v>
      </c>
      <c r="D282" s="3" t="s">
        <v>4</v>
      </c>
      <c r="E282" s="6" t="e">
        <f>IF(Таблица2[[#This Row],[Site]]="Site1",VLOOKUP(Таблица2[[#This Row],[VLAN]],Dictionary!$D$2:$F$13,2,FALSE),VLOOKUP(Таблица2[[#This Row],[VLAN]],Dictionary!$D$2:$F$13,3,FALSE))</f>
        <v>#N/A</v>
      </c>
      <c r="F282" t="s">
        <v>2273</v>
      </c>
      <c r="G282" t="s">
        <v>1025</v>
      </c>
    </row>
    <row r="283" spans="1:7" x14ac:dyDescent="0.25">
      <c r="A283" t="s">
        <v>1772</v>
      </c>
      <c r="B283" t="s">
        <v>1847</v>
      </c>
      <c r="C283" s="3" t="s">
        <v>4</v>
      </c>
      <c r="D283" s="3" t="s">
        <v>4</v>
      </c>
      <c r="E283" s="6" t="e">
        <f>IF(Таблица2[[#This Row],[Site]]="Site1",VLOOKUP(Таблица2[[#This Row],[VLAN]],Dictionary!$D$2:$F$13,2,FALSE),VLOOKUP(Таблица2[[#This Row],[VLAN]],Dictionary!$D$2:$F$13,3,FALSE))</f>
        <v>#N/A</v>
      </c>
      <c r="F283" t="s">
        <v>2274</v>
      </c>
      <c r="G283" t="s">
        <v>1026</v>
      </c>
    </row>
    <row r="284" spans="1:7" x14ac:dyDescent="0.25">
      <c r="B284" s="3" t="s">
        <v>2251</v>
      </c>
      <c r="C284" s="3" t="s">
        <v>4</v>
      </c>
      <c r="D284" s="3" t="s">
        <v>4</v>
      </c>
      <c r="E284" s="6" t="e">
        <f>IF(Таблица2[[#This Row],[Site]]="Site1",VLOOKUP(Таблица2[[#This Row],[VLAN]],Dictionary!$D$2:$F$13,2,FALSE),VLOOKUP(Таблица2[[#This Row],[VLAN]],Dictionary!$D$2:$F$13,3,FALSE))</f>
        <v>#N/A</v>
      </c>
      <c r="F284" t="s">
        <v>2275</v>
      </c>
      <c r="G284" t="s">
        <v>1025</v>
      </c>
    </row>
    <row r="285" spans="1:7" x14ac:dyDescent="0.25">
      <c r="A285" t="s">
        <v>1802</v>
      </c>
      <c r="B285" s="3" t="s">
        <v>2233</v>
      </c>
      <c r="C285" s="3" t="s">
        <v>4</v>
      </c>
      <c r="D285" s="3" t="s">
        <v>4</v>
      </c>
      <c r="E285" s="6" t="e">
        <f>IF(Таблица2[[#This Row],[Site]]="Site1",VLOOKUP(Таблица2[[#This Row],[VLAN]],Dictionary!$D$2:$F$13,2,FALSE),VLOOKUP(Таблица2[[#This Row],[VLAN]],Dictionary!$D$2:$F$13,3,FALSE))</f>
        <v>#N/A</v>
      </c>
      <c r="F285" t="s">
        <v>2276</v>
      </c>
      <c r="G285" t="s">
        <v>1025</v>
      </c>
    </row>
    <row r="286" spans="1:7" x14ac:dyDescent="0.25">
      <c r="A286" t="s">
        <v>1772</v>
      </c>
      <c r="B286" t="s">
        <v>2221</v>
      </c>
      <c r="C286" s="3" t="s">
        <v>4</v>
      </c>
      <c r="D286" s="3" t="s">
        <v>4</v>
      </c>
      <c r="E286" s="6" t="e">
        <f>IF(Таблица2[[#This Row],[Site]]="Site1",VLOOKUP(Таблица2[[#This Row],[VLAN]],Dictionary!$D$2:$F$13,2,FALSE),VLOOKUP(Таблица2[[#This Row],[VLAN]],Dictionary!$D$2:$F$13,3,FALSE))</f>
        <v>#N/A</v>
      </c>
      <c r="F286" t="s">
        <v>2277</v>
      </c>
      <c r="G286" t="s">
        <v>1026</v>
      </c>
    </row>
    <row r="287" spans="1:7" x14ac:dyDescent="0.25">
      <c r="B287" s="3" t="s">
        <v>2252</v>
      </c>
      <c r="C287" t="s">
        <v>4</v>
      </c>
      <c r="D287" t="s">
        <v>4</v>
      </c>
      <c r="E287" s="6" t="e">
        <f>IF(Таблица2[[#This Row],[Site]]="Site1",VLOOKUP(Таблица2[[#This Row],[VLAN]],Dictionary!$D$2:$F$13,2,FALSE),VLOOKUP(Таблица2[[#This Row],[VLAN]],Dictionary!$D$2:$F$13,3,FALSE))</f>
        <v>#N/A</v>
      </c>
      <c r="F287" t="s">
        <v>2278</v>
      </c>
      <c r="G287" t="s">
        <v>1026</v>
      </c>
    </row>
    <row r="288" spans="1:7" x14ac:dyDescent="0.25">
      <c r="A288" t="s">
        <v>1802</v>
      </c>
      <c r="B288" s="3" t="s">
        <v>2234</v>
      </c>
      <c r="C288" t="s">
        <v>4</v>
      </c>
      <c r="D288" t="s">
        <v>4</v>
      </c>
      <c r="E288" s="6" t="e">
        <f>IF(Таблица2[[#This Row],[Site]]="Site1",VLOOKUP(Таблица2[[#This Row],[VLAN]],Dictionary!$D$2:$F$13,2,FALSE),VLOOKUP(Таблица2[[#This Row],[VLAN]],Dictionary!$D$2:$F$13,3,FALSE))</f>
        <v>#N/A</v>
      </c>
      <c r="F288" t="s">
        <v>2279</v>
      </c>
      <c r="G288" t="s">
        <v>1025</v>
      </c>
    </row>
    <row r="289" spans="1:7" x14ac:dyDescent="0.25">
      <c r="A289" t="s">
        <v>1772</v>
      </c>
      <c r="B289" t="s">
        <v>2222</v>
      </c>
      <c r="C289" t="s">
        <v>4</v>
      </c>
      <c r="D289" t="s">
        <v>4</v>
      </c>
      <c r="E289" s="6" t="e">
        <f>IF(Таблица2[[#This Row],[Site]]="Site1",VLOOKUP(Таблица2[[#This Row],[VLAN]],Dictionary!$D$2:$F$13,2,FALSE),VLOOKUP(Таблица2[[#This Row],[VLAN]],Dictionary!$D$2:$F$13,3,FALSE))</f>
        <v>#N/A</v>
      </c>
      <c r="F289" t="s">
        <v>2280</v>
      </c>
      <c r="G289" t="s">
        <v>1026</v>
      </c>
    </row>
    <row r="290" spans="1:7" x14ac:dyDescent="0.25">
      <c r="A290" s="3"/>
      <c r="B290" s="3" t="s">
        <v>2253</v>
      </c>
      <c r="C290" s="3" t="s">
        <v>4</v>
      </c>
      <c r="D290" s="3" t="s">
        <v>4</v>
      </c>
      <c r="E290" s="76" t="e">
        <f>IF(Таблица2[[#This Row],[Site]]="Site1",VLOOKUP(Таблица2[[#This Row],[VLAN]],Dictionary!$D$2:$F$13,2,FALSE),VLOOKUP(Таблица2[[#This Row],[VLAN]],Dictionary!$D$2:$F$13,3,FALSE))</f>
        <v>#N/A</v>
      </c>
      <c r="F290" s="3" t="s">
        <v>2281</v>
      </c>
      <c r="G290" s="3" t="s">
        <v>1025</v>
      </c>
    </row>
    <row r="291" spans="1:7" x14ac:dyDescent="0.25">
      <c r="A291" s="3" t="s">
        <v>1814</v>
      </c>
      <c r="B291" s="3" t="s">
        <v>2235</v>
      </c>
      <c r="C291" s="3" t="s">
        <v>4</v>
      </c>
      <c r="D291" s="3" t="s">
        <v>4</v>
      </c>
      <c r="E291" s="76" t="e">
        <f>IF(Таблица2[[#This Row],[Site]]="Site1",VLOOKUP(Таблица2[[#This Row],[VLAN]],Dictionary!$D$2:$F$13,2,FALSE),VLOOKUP(Таблица2[[#This Row],[VLAN]],Dictionary!$D$2:$F$13,3,FALSE))</f>
        <v>#N/A</v>
      </c>
      <c r="F291" s="3" t="s">
        <v>2282</v>
      </c>
      <c r="G291" s="3" t="s">
        <v>1025</v>
      </c>
    </row>
    <row r="292" spans="1:7" x14ac:dyDescent="0.25">
      <c r="A292" s="3" t="s">
        <v>1784</v>
      </c>
      <c r="B292" t="s">
        <v>2223</v>
      </c>
      <c r="C292" s="3" t="s">
        <v>4</v>
      </c>
      <c r="D292" s="3" t="s">
        <v>4</v>
      </c>
      <c r="E292" s="76" t="e">
        <f>IF(Таблица2[[#This Row],[Site]]="Site1",VLOOKUP(Таблица2[[#This Row],[VLAN]],Dictionary!$D$2:$F$13,2,FALSE),VLOOKUP(Таблица2[[#This Row],[VLAN]],Dictionary!$D$2:$F$13,3,FALSE))</f>
        <v>#N/A</v>
      </c>
      <c r="F292" s="3" t="s">
        <v>2283</v>
      </c>
      <c r="G292" s="3" t="s">
        <v>1026</v>
      </c>
    </row>
    <row r="293" spans="1:7" x14ac:dyDescent="0.25">
      <c r="A293" s="3"/>
      <c r="B293" s="3" t="s">
        <v>2255</v>
      </c>
      <c r="C293" t="s">
        <v>4</v>
      </c>
      <c r="D293" t="s">
        <v>4</v>
      </c>
      <c r="E293" s="76" t="e">
        <f>IF(Таблица2[[#This Row],[Site]]="Site1",VLOOKUP(Таблица2[[#This Row],[VLAN]],Dictionary!$D$2:$F$13,2,FALSE),VLOOKUP(Таблица2[[#This Row],[VLAN]],Dictionary!$D$2:$F$13,3,FALSE))</f>
        <v>#N/A</v>
      </c>
      <c r="F293" s="3" t="s">
        <v>2284</v>
      </c>
      <c r="G293" s="3" t="s">
        <v>1026</v>
      </c>
    </row>
    <row r="294" spans="1:7" x14ac:dyDescent="0.25">
      <c r="A294" s="3" t="s">
        <v>1814</v>
      </c>
      <c r="B294" s="3" t="s">
        <v>2236</v>
      </c>
      <c r="C294" t="s">
        <v>4</v>
      </c>
      <c r="D294" t="s">
        <v>4</v>
      </c>
      <c r="E294" s="76" t="e">
        <f>IF(Таблица2[[#This Row],[Site]]="Site1",VLOOKUP(Таблица2[[#This Row],[VLAN]],Dictionary!$D$2:$F$13,2,FALSE),VLOOKUP(Таблица2[[#This Row],[VLAN]],Dictionary!$D$2:$F$13,3,FALSE))</f>
        <v>#N/A</v>
      </c>
      <c r="F294" s="3" t="s">
        <v>2285</v>
      </c>
      <c r="G294" s="3" t="s">
        <v>1025</v>
      </c>
    </row>
    <row r="295" spans="1:7" x14ac:dyDescent="0.25">
      <c r="A295" s="3" t="s">
        <v>1784</v>
      </c>
      <c r="B295" t="s">
        <v>2224</v>
      </c>
      <c r="C295" t="s">
        <v>4</v>
      </c>
      <c r="D295" t="s">
        <v>4</v>
      </c>
      <c r="E295" s="76" t="e">
        <f>IF(Таблица2[[#This Row],[Site]]="Site1",VLOOKUP(Таблица2[[#This Row],[VLAN]],Dictionary!$D$2:$F$13,2,FALSE),VLOOKUP(Таблица2[[#This Row],[VLAN]],Dictionary!$D$2:$F$13,3,FALSE))</f>
        <v>#N/A</v>
      </c>
      <c r="F295" s="3" t="s">
        <v>2286</v>
      </c>
      <c r="G295" s="3" t="s">
        <v>1026</v>
      </c>
    </row>
    <row r="296" spans="1:7" x14ac:dyDescent="0.25">
      <c r="A296" s="3"/>
      <c r="B296" s="3" t="s">
        <v>2254</v>
      </c>
      <c r="C296" s="3" t="s">
        <v>4</v>
      </c>
      <c r="D296" s="3" t="s">
        <v>4</v>
      </c>
      <c r="E296" s="76" t="e">
        <f>IF(Таблица2[[#This Row],[Site]]="Site1",VLOOKUP(Таблица2[[#This Row],[VLAN]],Dictionary!$D$2:$F$13,2,FALSE),VLOOKUP(Таблица2[[#This Row],[VLAN]],Dictionary!$D$2:$F$13,3,FALSE))</f>
        <v>#N/A</v>
      </c>
      <c r="F296" s="3" t="s">
        <v>2287</v>
      </c>
      <c r="G296" s="3" t="s">
        <v>1025</v>
      </c>
    </row>
    <row r="297" spans="1:7" x14ac:dyDescent="0.25">
      <c r="A297" s="3" t="s">
        <v>1814</v>
      </c>
      <c r="B297" s="3" t="s">
        <v>2237</v>
      </c>
      <c r="C297" s="3" t="s">
        <v>4</v>
      </c>
      <c r="D297" s="3" t="s">
        <v>4</v>
      </c>
      <c r="E297" s="76" t="e">
        <f>IF(Таблица2[[#This Row],[Site]]="Site1",VLOOKUP(Таблица2[[#This Row],[VLAN]],Dictionary!$D$2:$F$13,2,FALSE),VLOOKUP(Таблица2[[#This Row],[VLAN]],Dictionary!$D$2:$F$13,3,FALSE))</f>
        <v>#N/A</v>
      </c>
      <c r="F297" s="3" t="s">
        <v>2288</v>
      </c>
      <c r="G297" s="3" t="s">
        <v>1025</v>
      </c>
    </row>
    <row r="298" spans="1:7" x14ac:dyDescent="0.25">
      <c r="A298" s="3" t="s">
        <v>1784</v>
      </c>
      <c r="B298" t="s">
        <v>2225</v>
      </c>
      <c r="C298" s="3" t="s">
        <v>4</v>
      </c>
      <c r="D298" s="3" t="s">
        <v>4</v>
      </c>
      <c r="E298" s="76" t="e">
        <f>IF(Таблица2[[#This Row],[Site]]="Site1",VLOOKUP(Таблица2[[#This Row],[VLAN]],Dictionary!$D$2:$F$13,2,FALSE),VLOOKUP(Таблица2[[#This Row],[VLAN]],Dictionary!$D$2:$F$13,3,FALSE))</f>
        <v>#N/A</v>
      </c>
      <c r="F298" s="3" t="s">
        <v>2289</v>
      </c>
      <c r="G298" s="3" t="s">
        <v>1026</v>
      </c>
    </row>
    <row r="299" spans="1:7" x14ac:dyDescent="0.25">
      <c r="A299" s="3"/>
      <c r="B299" s="3" t="s">
        <v>2256</v>
      </c>
      <c r="C299" s="3" t="s">
        <v>4</v>
      </c>
      <c r="D299" s="3" t="s">
        <v>4</v>
      </c>
      <c r="E299" s="76" t="e">
        <f>IF(Таблица2[[#This Row],[Site]]="Site1",VLOOKUP(Таблица2[[#This Row],[VLAN]],Dictionary!$D$2:$F$13,2,FALSE),VLOOKUP(Таблица2[[#This Row],[VLAN]],Dictionary!$D$2:$F$13,3,FALSE))</f>
        <v>#N/A</v>
      </c>
      <c r="F299" s="3" t="s">
        <v>2290</v>
      </c>
      <c r="G299" s="3" t="s">
        <v>1026</v>
      </c>
    </row>
    <row r="300" spans="1:7" x14ac:dyDescent="0.25">
      <c r="A300" s="3" t="s">
        <v>1814</v>
      </c>
      <c r="B300" s="3" t="s">
        <v>2238</v>
      </c>
      <c r="C300" s="3" t="s">
        <v>4</v>
      </c>
      <c r="D300" s="3" t="s">
        <v>4</v>
      </c>
      <c r="E300" s="76" t="e">
        <f>IF(Таблица2[[#This Row],[Site]]="Site1",VLOOKUP(Таблица2[[#This Row],[VLAN]],Dictionary!$D$2:$F$13,2,FALSE),VLOOKUP(Таблица2[[#This Row],[VLAN]],Dictionary!$D$2:$F$13,3,FALSE))</f>
        <v>#N/A</v>
      </c>
      <c r="F300" s="3" t="s">
        <v>2291</v>
      </c>
      <c r="G300" s="3" t="s">
        <v>1025</v>
      </c>
    </row>
    <row r="301" spans="1:7" x14ac:dyDescent="0.25">
      <c r="A301" s="74" t="s">
        <v>1784</v>
      </c>
      <c r="B301" s="74" t="s">
        <v>2226</v>
      </c>
      <c r="C301" s="74" t="s">
        <v>4</v>
      </c>
      <c r="D301" s="74" t="s">
        <v>4</v>
      </c>
      <c r="E301" s="75" t="e">
        <f>IF(Таблица2[[#This Row],[Site]]="Site1",VLOOKUP(Таблица2[[#This Row],[VLAN]],Dictionary!$D$2:$F$13,2,FALSE),VLOOKUP(Таблица2[[#This Row],[VLAN]],Dictionary!$D$2:$F$13,3,FALSE))</f>
        <v>#N/A</v>
      </c>
      <c r="F301" s="74" t="s">
        <v>2292</v>
      </c>
      <c r="G301" s="74" t="s">
        <v>1026</v>
      </c>
    </row>
    <row r="302" spans="1:7" x14ac:dyDescent="0.25">
      <c r="A302" s="3"/>
      <c r="B302" s="3" t="s">
        <v>2245</v>
      </c>
      <c r="C302" s="3" t="s">
        <v>5</v>
      </c>
      <c r="D302" s="3" t="s">
        <v>5</v>
      </c>
      <c r="E302" s="76" t="e">
        <f>IF(Таблица2[[#This Row],[Site]]="Site1",VLOOKUP(Таблица2[[#This Row],[VLAN]],Dictionary!$D$2:$F$13,2,FALSE),VLOOKUP(Таблица2[[#This Row],[VLAN]],Dictionary!$D$2:$F$13,3,FALSE))</f>
        <v>#N/A</v>
      </c>
      <c r="F302" s="3" t="s">
        <v>2293</v>
      </c>
      <c r="G302" t="s">
        <v>1025</v>
      </c>
    </row>
    <row r="303" spans="1:7" x14ac:dyDescent="0.25">
      <c r="A303" t="s">
        <v>1801</v>
      </c>
      <c r="B303" s="3" t="s">
        <v>1876</v>
      </c>
      <c r="C303" s="3" t="s">
        <v>5</v>
      </c>
      <c r="D303" s="3" t="s">
        <v>5</v>
      </c>
      <c r="E303" s="76" t="e">
        <f>IF(Таблица2[[#This Row],[Site]]="Site1",VLOOKUP(Таблица2[[#This Row],[VLAN]],Dictionary!$D$2:$F$13,2,FALSE),VLOOKUP(Таблица2[[#This Row],[VLAN]],Dictionary!$D$2:$F$13,3,FALSE))</f>
        <v>#N/A</v>
      </c>
      <c r="F303" s="3" t="s">
        <v>2294</v>
      </c>
      <c r="G303" t="s">
        <v>1025</v>
      </c>
    </row>
    <row r="304" spans="1:7" x14ac:dyDescent="0.25">
      <c r="A304" t="s">
        <v>1771</v>
      </c>
      <c r="B304" t="s">
        <v>1842</v>
      </c>
      <c r="C304" s="3" t="s">
        <v>5</v>
      </c>
      <c r="D304" s="3" t="s">
        <v>5</v>
      </c>
      <c r="E304" s="76" t="e">
        <f>IF(Таблица2[[#This Row],[Site]]="Site1",VLOOKUP(Таблица2[[#This Row],[VLAN]],Dictionary!$D$2:$F$13,2,FALSE),VLOOKUP(Таблица2[[#This Row],[VLAN]],Dictionary!$D$2:$F$13,3,FALSE))</f>
        <v>#N/A</v>
      </c>
      <c r="F304" s="3" t="s">
        <v>2295</v>
      </c>
      <c r="G304" t="s">
        <v>1026</v>
      </c>
    </row>
    <row r="305" spans="1:7" x14ac:dyDescent="0.25">
      <c r="A305" s="3"/>
      <c r="B305" s="3" t="s">
        <v>2246</v>
      </c>
      <c r="C305" s="3" t="s">
        <v>5</v>
      </c>
      <c r="D305" s="3" t="s">
        <v>5</v>
      </c>
      <c r="E305" s="76" t="e">
        <f>IF(Таблица2[[#This Row],[Site]]="Site1",VLOOKUP(Таблица2[[#This Row],[VLAN]],Dictionary!$D$2:$F$13,2,FALSE),VLOOKUP(Таблица2[[#This Row],[VLAN]],Dictionary!$D$2:$F$13,3,FALSE))</f>
        <v>#N/A</v>
      </c>
      <c r="F305" s="3" t="s">
        <v>2296</v>
      </c>
      <c r="G305" t="s">
        <v>1026</v>
      </c>
    </row>
    <row r="306" spans="1:7" x14ac:dyDescent="0.25">
      <c r="A306" t="s">
        <v>1801</v>
      </c>
      <c r="B306" s="3" t="s">
        <v>1877</v>
      </c>
      <c r="C306" s="3" t="s">
        <v>5</v>
      </c>
      <c r="D306" s="3" t="s">
        <v>5</v>
      </c>
      <c r="E306" s="76" t="e">
        <f>IF(Таблица2[[#This Row],[Site]]="Site1",VLOOKUP(Таблица2[[#This Row],[VLAN]],Dictionary!$D$2:$F$13,2,FALSE),VLOOKUP(Таблица2[[#This Row],[VLAN]],Dictionary!$D$2:$F$13,3,FALSE))</f>
        <v>#N/A</v>
      </c>
      <c r="F306" s="3" t="s">
        <v>2297</v>
      </c>
      <c r="G306" t="s">
        <v>1025</v>
      </c>
    </row>
    <row r="307" spans="1:7" x14ac:dyDescent="0.25">
      <c r="A307" t="s">
        <v>1771</v>
      </c>
      <c r="B307" t="s">
        <v>1843</v>
      </c>
      <c r="C307" s="3" t="s">
        <v>5</v>
      </c>
      <c r="D307" s="3" t="s">
        <v>5</v>
      </c>
      <c r="E307" s="76" t="e">
        <f>IF(Таблица2[[#This Row],[Site]]="Site1",VLOOKUP(Таблица2[[#This Row],[VLAN]],Dictionary!$D$2:$F$13,2,FALSE),VLOOKUP(Таблица2[[#This Row],[VLAN]],Dictionary!$D$2:$F$13,3,FALSE))</f>
        <v>#N/A</v>
      </c>
      <c r="F307" s="3" t="s">
        <v>2298</v>
      </c>
      <c r="G307" t="s">
        <v>1026</v>
      </c>
    </row>
    <row r="308" spans="1:7" x14ac:dyDescent="0.25">
      <c r="A308" s="3"/>
      <c r="B308" s="3" t="s">
        <v>2247</v>
      </c>
      <c r="C308" s="3" t="s">
        <v>5</v>
      </c>
      <c r="D308" s="3" t="s">
        <v>5</v>
      </c>
      <c r="E308" s="76" t="e">
        <f>IF(Таблица2[[#This Row],[Site]]="Site1",VLOOKUP(Таблица2[[#This Row],[VLAN]],Dictionary!$D$2:$F$13,2,FALSE),VLOOKUP(Таблица2[[#This Row],[VLAN]],Dictionary!$D$2:$F$13,3,FALSE))</f>
        <v>#N/A</v>
      </c>
      <c r="F308" s="3" t="s">
        <v>2299</v>
      </c>
      <c r="G308" s="3" t="s">
        <v>1025</v>
      </c>
    </row>
    <row r="309" spans="1:7" x14ac:dyDescent="0.25">
      <c r="A309" t="s">
        <v>1801</v>
      </c>
      <c r="B309" s="3" t="s">
        <v>1878</v>
      </c>
      <c r="C309" s="3" t="s">
        <v>5</v>
      </c>
      <c r="D309" s="3" t="s">
        <v>5</v>
      </c>
      <c r="E309" s="76" t="e">
        <f>IF(Таблица2[[#This Row],[Site]]="Site1",VLOOKUP(Таблица2[[#This Row],[VLAN]],Dictionary!$D$2:$F$13,2,FALSE),VLOOKUP(Таблица2[[#This Row],[VLAN]],Dictionary!$D$2:$F$13,3,FALSE))</f>
        <v>#N/A</v>
      </c>
      <c r="F309" s="3" t="s">
        <v>2300</v>
      </c>
      <c r="G309" s="3" t="s">
        <v>1025</v>
      </c>
    </row>
    <row r="310" spans="1:7" x14ac:dyDescent="0.25">
      <c r="A310" t="s">
        <v>1771</v>
      </c>
      <c r="B310" t="s">
        <v>1844</v>
      </c>
      <c r="C310" s="3" t="s">
        <v>5</v>
      </c>
      <c r="D310" s="3" t="s">
        <v>5</v>
      </c>
      <c r="E310" s="76" t="e">
        <f>IF(Таблица2[[#This Row],[Site]]="Site1",VLOOKUP(Таблица2[[#This Row],[VLAN]],Dictionary!$D$2:$F$13,2,FALSE),VLOOKUP(Таблица2[[#This Row],[VLAN]],Dictionary!$D$2:$F$13,3,FALSE))</f>
        <v>#N/A</v>
      </c>
      <c r="F310" s="3" t="s">
        <v>2301</v>
      </c>
      <c r="G310" s="3" t="s">
        <v>1026</v>
      </c>
    </row>
    <row r="311" spans="1:7" x14ac:dyDescent="0.25">
      <c r="A311" s="3"/>
      <c r="B311" s="3" t="s">
        <v>2248</v>
      </c>
      <c r="C311" s="3" t="s">
        <v>5</v>
      </c>
      <c r="D311" s="3" t="s">
        <v>5</v>
      </c>
      <c r="E311" s="76" t="e">
        <f>IF(Таблица2[[#This Row],[Site]]="Site1",VLOOKUP(Таблица2[[#This Row],[VLAN]],Dictionary!$D$2:$F$13,2,FALSE),VLOOKUP(Таблица2[[#This Row],[VLAN]],Dictionary!$D$2:$F$13,3,FALSE))</f>
        <v>#N/A</v>
      </c>
      <c r="F311" s="3" t="s">
        <v>2302</v>
      </c>
      <c r="G311" t="s">
        <v>1026</v>
      </c>
    </row>
    <row r="312" spans="1:7" x14ac:dyDescent="0.25">
      <c r="A312" t="s">
        <v>1801</v>
      </c>
      <c r="B312" s="3" t="s">
        <v>1879</v>
      </c>
      <c r="C312" s="3" t="s">
        <v>5</v>
      </c>
      <c r="D312" s="3" t="s">
        <v>5</v>
      </c>
      <c r="E312" s="76" t="e">
        <f>IF(Таблица2[[#This Row],[Site]]="Site1",VLOOKUP(Таблица2[[#This Row],[VLAN]],Dictionary!$D$2:$F$13,2,FALSE),VLOOKUP(Таблица2[[#This Row],[VLAN]],Dictionary!$D$2:$F$13,3,FALSE))</f>
        <v>#N/A</v>
      </c>
      <c r="F312" s="3" t="s">
        <v>2303</v>
      </c>
      <c r="G312" t="s">
        <v>1025</v>
      </c>
    </row>
    <row r="313" spans="1:7" x14ac:dyDescent="0.25">
      <c r="A313" t="s">
        <v>1771</v>
      </c>
      <c r="B313" t="s">
        <v>1845</v>
      </c>
      <c r="C313" s="3" t="s">
        <v>5</v>
      </c>
      <c r="D313" s="3" t="s">
        <v>5</v>
      </c>
      <c r="E313" s="76" t="e">
        <f>IF(Таблица2[[#This Row],[Site]]="Site1",VLOOKUP(Таблица2[[#This Row],[VLAN]],Dictionary!$D$2:$F$13,2,FALSE),VLOOKUP(Таблица2[[#This Row],[VLAN]],Dictionary!$D$2:$F$13,3,FALSE))</f>
        <v>#N/A</v>
      </c>
      <c r="F313" s="3" t="s">
        <v>2304</v>
      </c>
      <c r="G313" t="s">
        <v>1026</v>
      </c>
    </row>
    <row r="314" spans="1:7" x14ac:dyDescent="0.25">
      <c r="B314" s="3" t="s">
        <v>2249</v>
      </c>
      <c r="C314" s="3" t="s">
        <v>5</v>
      </c>
      <c r="D314" s="3" t="s">
        <v>5</v>
      </c>
      <c r="E314" s="76" t="e">
        <f>IF(Таблица2[[#This Row],[Site]]="Site1",VLOOKUP(Таблица2[[#This Row],[VLAN]],Dictionary!$D$2:$F$13,2,FALSE),VLOOKUP(Таблица2[[#This Row],[VLAN]],Dictionary!$D$2:$F$13,3,FALSE))</f>
        <v>#N/A</v>
      </c>
      <c r="F314" s="3" t="s">
        <v>2305</v>
      </c>
      <c r="G314" t="s">
        <v>1025</v>
      </c>
    </row>
    <row r="315" spans="1:7" x14ac:dyDescent="0.25">
      <c r="A315" t="s">
        <v>1802</v>
      </c>
      <c r="B315" s="3" t="s">
        <v>1880</v>
      </c>
      <c r="C315" s="3" t="s">
        <v>5</v>
      </c>
      <c r="D315" s="3" t="s">
        <v>5</v>
      </c>
      <c r="E315" s="76" t="e">
        <f>IF(Таблица2[[#This Row],[Site]]="Site1",VLOOKUP(Таблица2[[#This Row],[VLAN]],Dictionary!$D$2:$F$13,2,FALSE),VLOOKUP(Таблица2[[#This Row],[VLAN]],Dictionary!$D$2:$F$13,3,FALSE))</f>
        <v>#N/A</v>
      </c>
      <c r="F315" s="3" t="s">
        <v>2306</v>
      </c>
      <c r="G315" t="s">
        <v>1025</v>
      </c>
    </row>
    <row r="316" spans="1:7" x14ac:dyDescent="0.25">
      <c r="A316" t="s">
        <v>1772</v>
      </c>
      <c r="B316" t="s">
        <v>1846</v>
      </c>
      <c r="C316" s="3" t="s">
        <v>5</v>
      </c>
      <c r="D316" s="3" t="s">
        <v>5</v>
      </c>
      <c r="E316" s="76" t="e">
        <f>IF(Таблица2[[#This Row],[Site]]="Site1",VLOOKUP(Таблица2[[#This Row],[VLAN]],Dictionary!$D$2:$F$13,2,FALSE),VLOOKUP(Таблица2[[#This Row],[VLAN]],Dictionary!$D$2:$F$13,3,FALSE))</f>
        <v>#N/A</v>
      </c>
      <c r="F316" s="3" t="s">
        <v>2307</v>
      </c>
      <c r="G316" t="s">
        <v>1026</v>
      </c>
    </row>
    <row r="317" spans="1:7" x14ac:dyDescent="0.25">
      <c r="B317" s="3" t="s">
        <v>2250</v>
      </c>
      <c r="C317" s="3" t="s">
        <v>5</v>
      </c>
      <c r="D317" s="3" t="s">
        <v>5</v>
      </c>
      <c r="E317" s="76" t="e">
        <f>IF(Таблица2[[#This Row],[Site]]="Site1",VLOOKUP(Таблица2[[#This Row],[VLAN]],Dictionary!$D$2:$F$13,2,FALSE),VLOOKUP(Таблица2[[#This Row],[VLAN]],Dictionary!$D$2:$F$13,3,FALSE))</f>
        <v>#N/A</v>
      </c>
      <c r="F317" s="3" t="s">
        <v>2308</v>
      </c>
      <c r="G317" t="s">
        <v>1026</v>
      </c>
    </row>
    <row r="318" spans="1:7" x14ac:dyDescent="0.25">
      <c r="A318" t="s">
        <v>1802</v>
      </c>
      <c r="B318" s="3" t="s">
        <v>1881</v>
      </c>
      <c r="C318" s="3" t="s">
        <v>5</v>
      </c>
      <c r="D318" s="3" t="s">
        <v>5</v>
      </c>
      <c r="E318" s="76" t="e">
        <f>IF(Таблица2[[#This Row],[Site]]="Site1",VLOOKUP(Таблица2[[#This Row],[VLAN]],Dictionary!$D$2:$F$13,2,FALSE),VLOOKUP(Таблица2[[#This Row],[VLAN]],Dictionary!$D$2:$F$13,3,FALSE))</f>
        <v>#N/A</v>
      </c>
      <c r="F318" s="3" t="s">
        <v>2309</v>
      </c>
      <c r="G318" t="s">
        <v>1025</v>
      </c>
    </row>
    <row r="319" spans="1:7" x14ac:dyDescent="0.25">
      <c r="A319" t="s">
        <v>1772</v>
      </c>
      <c r="B319" t="s">
        <v>1847</v>
      </c>
      <c r="C319" s="3" t="s">
        <v>5</v>
      </c>
      <c r="D319" s="3" t="s">
        <v>5</v>
      </c>
      <c r="E319" s="76" t="e">
        <f>IF(Таблица2[[#This Row],[Site]]="Site1",VLOOKUP(Таблица2[[#This Row],[VLAN]],Dictionary!$D$2:$F$13,2,FALSE),VLOOKUP(Таблица2[[#This Row],[VLAN]],Dictionary!$D$2:$F$13,3,FALSE))</f>
        <v>#N/A</v>
      </c>
      <c r="F319" s="3" t="s">
        <v>2310</v>
      </c>
      <c r="G319" t="s">
        <v>1026</v>
      </c>
    </row>
    <row r="320" spans="1:7" x14ac:dyDescent="0.25">
      <c r="B320" s="3" t="s">
        <v>2251</v>
      </c>
      <c r="C320" s="3" t="s">
        <v>5</v>
      </c>
      <c r="D320" s="3" t="s">
        <v>5</v>
      </c>
      <c r="E320" s="76" t="e">
        <f>IF(Таблица2[[#This Row],[Site]]="Site1",VLOOKUP(Таблица2[[#This Row],[VLAN]],Dictionary!$D$2:$F$13,2,FALSE),VLOOKUP(Таблица2[[#This Row],[VLAN]],Dictionary!$D$2:$F$13,3,FALSE))</f>
        <v>#N/A</v>
      </c>
      <c r="F320" s="3" t="s">
        <v>2311</v>
      </c>
      <c r="G320" t="s">
        <v>1025</v>
      </c>
    </row>
    <row r="321" spans="1:7" x14ac:dyDescent="0.25">
      <c r="A321" t="s">
        <v>1802</v>
      </c>
      <c r="B321" s="3" t="s">
        <v>2233</v>
      </c>
      <c r="C321" s="3" t="s">
        <v>5</v>
      </c>
      <c r="D321" s="3" t="s">
        <v>5</v>
      </c>
      <c r="E321" s="76" t="e">
        <f>IF(Таблица2[[#This Row],[Site]]="Site1",VLOOKUP(Таблица2[[#This Row],[VLAN]],Dictionary!$D$2:$F$13,2,FALSE),VLOOKUP(Таблица2[[#This Row],[VLAN]],Dictionary!$D$2:$F$13,3,FALSE))</f>
        <v>#N/A</v>
      </c>
      <c r="F321" s="3" t="s">
        <v>2312</v>
      </c>
      <c r="G321" t="s">
        <v>1025</v>
      </c>
    </row>
    <row r="322" spans="1:7" x14ac:dyDescent="0.25">
      <c r="A322" t="s">
        <v>1772</v>
      </c>
      <c r="B322" t="s">
        <v>2221</v>
      </c>
      <c r="C322" s="3" t="s">
        <v>5</v>
      </c>
      <c r="D322" s="3" t="s">
        <v>5</v>
      </c>
      <c r="E322" s="76" t="e">
        <f>IF(Таблица2[[#This Row],[Site]]="Site1",VLOOKUP(Таблица2[[#This Row],[VLAN]],Dictionary!$D$2:$F$13,2,FALSE),VLOOKUP(Таблица2[[#This Row],[VLAN]],Dictionary!$D$2:$F$13,3,FALSE))</f>
        <v>#N/A</v>
      </c>
      <c r="F322" s="3" t="s">
        <v>2313</v>
      </c>
      <c r="G322" t="s">
        <v>1026</v>
      </c>
    </row>
    <row r="323" spans="1:7" x14ac:dyDescent="0.25">
      <c r="B323" s="3" t="s">
        <v>2252</v>
      </c>
      <c r="C323" s="3" t="s">
        <v>5</v>
      </c>
      <c r="D323" s="3" t="s">
        <v>5</v>
      </c>
      <c r="E323" s="76" t="e">
        <f>IF(Таблица2[[#This Row],[Site]]="Site1",VLOOKUP(Таблица2[[#This Row],[VLAN]],Dictionary!$D$2:$F$13,2,FALSE),VLOOKUP(Таблица2[[#This Row],[VLAN]],Dictionary!$D$2:$F$13,3,FALSE))</f>
        <v>#N/A</v>
      </c>
      <c r="F323" s="3" t="s">
        <v>2314</v>
      </c>
      <c r="G323" t="s">
        <v>1026</v>
      </c>
    </row>
    <row r="324" spans="1:7" x14ac:dyDescent="0.25">
      <c r="A324" t="s">
        <v>1802</v>
      </c>
      <c r="B324" s="3" t="s">
        <v>2234</v>
      </c>
      <c r="C324" s="3" t="s">
        <v>5</v>
      </c>
      <c r="D324" s="3" t="s">
        <v>5</v>
      </c>
      <c r="E324" s="76" t="e">
        <f>IF(Таблица2[[#This Row],[Site]]="Site1",VLOOKUP(Таблица2[[#This Row],[VLAN]],Dictionary!$D$2:$F$13,2,FALSE),VLOOKUP(Таблица2[[#This Row],[VLAN]],Dictionary!$D$2:$F$13,3,FALSE))</f>
        <v>#N/A</v>
      </c>
      <c r="F324" s="3" t="s">
        <v>2315</v>
      </c>
      <c r="G324" t="s">
        <v>1025</v>
      </c>
    </row>
    <row r="325" spans="1:7" x14ac:dyDescent="0.25">
      <c r="A325" t="s">
        <v>1772</v>
      </c>
      <c r="B325" t="s">
        <v>2222</v>
      </c>
      <c r="C325" s="3" t="s">
        <v>5</v>
      </c>
      <c r="D325" s="3" t="s">
        <v>5</v>
      </c>
      <c r="E325" s="76" t="e">
        <f>IF(Таблица2[[#This Row],[Site]]="Site1",VLOOKUP(Таблица2[[#This Row],[VLAN]],Dictionary!$D$2:$F$13,2,FALSE),VLOOKUP(Таблица2[[#This Row],[VLAN]],Dictionary!$D$2:$F$13,3,FALSE))</f>
        <v>#N/A</v>
      </c>
      <c r="F325" s="3" t="s">
        <v>2316</v>
      </c>
      <c r="G325" t="s">
        <v>1026</v>
      </c>
    </row>
    <row r="326" spans="1:7" x14ac:dyDescent="0.25">
      <c r="A326" s="3"/>
      <c r="B326" s="3" t="s">
        <v>2253</v>
      </c>
      <c r="C326" s="3" t="s">
        <v>5</v>
      </c>
      <c r="D326" s="3" t="s">
        <v>5</v>
      </c>
      <c r="E326" s="76" t="e">
        <f>IF(Таблица2[[#This Row],[Site]]="Site1",VLOOKUP(Таблица2[[#This Row],[VLAN]],Dictionary!$D$2:$F$13,2,FALSE),VLOOKUP(Таблица2[[#This Row],[VLAN]],Dictionary!$D$2:$F$13,3,FALSE))</f>
        <v>#N/A</v>
      </c>
      <c r="F326" s="3" t="s">
        <v>2317</v>
      </c>
      <c r="G326" s="3" t="s">
        <v>1025</v>
      </c>
    </row>
    <row r="327" spans="1:7" x14ac:dyDescent="0.25">
      <c r="A327" s="3" t="s">
        <v>1814</v>
      </c>
      <c r="B327" s="3" t="s">
        <v>2235</v>
      </c>
      <c r="C327" s="3" t="s">
        <v>5</v>
      </c>
      <c r="D327" s="3" t="s">
        <v>5</v>
      </c>
      <c r="E327" s="76" t="e">
        <f>IF(Таблица2[[#This Row],[Site]]="Site1",VLOOKUP(Таблица2[[#This Row],[VLAN]],Dictionary!$D$2:$F$13,2,FALSE),VLOOKUP(Таблица2[[#This Row],[VLAN]],Dictionary!$D$2:$F$13,3,FALSE))</f>
        <v>#N/A</v>
      </c>
      <c r="F327" s="3" t="s">
        <v>2318</v>
      </c>
      <c r="G327" s="3" t="s">
        <v>1025</v>
      </c>
    </row>
    <row r="328" spans="1:7" x14ac:dyDescent="0.25">
      <c r="A328" s="3" t="s">
        <v>1784</v>
      </c>
      <c r="B328" t="s">
        <v>2223</v>
      </c>
      <c r="C328" s="3" t="s">
        <v>5</v>
      </c>
      <c r="D328" s="3" t="s">
        <v>5</v>
      </c>
      <c r="E328" s="76" t="e">
        <f>IF(Таблица2[[#This Row],[Site]]="Site1",VLOOKUP(Таблица2[[#This Row],[VLAN]],Dictionary!$D$2:$F$13,2,FALSE),VLOOKUP(Таблица2[[#This Row],[VLAN]],Dictionary!$D$2:$F$13,3,FALSE))</f>
        <v>#N/A</v>
      </c>
      <c r="F328" s="3" t="s">
        <v>2319</v>
      </c>
      <c r="G328" s="3" t="s">
        <v>1026</v>
      </c>
    </row>
    <row r="329" spans="1:7" x14ac:dyDescent="0.25">
      <c r="A329" s="3"/>
      <c r="B329" s="3" t="s">
        <v>2255</v>
      </c>
      <c r="C329" t="s">
        <v>5</v>
      </c>
      <c r="D329" t="s">
        <v>5</v>
      </c>
      <c r="E329" s="6" t="e">
        <f>IF(Таблица2[[#This Row],[Site]]="Site1",VLOOKUP(Таблица2[[#This Row],[VLAN]],Dictionary!$D$2:$F$13,2,FALSE),VLOOKUP(Таблица2[[#This Row],[VLAN]],Dictionary!$D$2:$F$13,3,FALSE))</f>
        <v>#N/A</v>
      </c>
      <c r="F329" t="s">
        <v>2320</v>
      </c>
      <c r="G329" s="3" t="s">
        <v>1026</v>
      </c>
    </row>
    <row r="330" spans="1:7" x14ac:dyDescent="0.25">
      <c r="A330" s="3" t="s">
        <v>1814</v>
      </c>
      <c r="B330" s="3" t="s">
        <v>2236</v>
      </c>
      <c r="C330" t="s">
        <v>5</v>
      </c>
      <c r="D330" t="s">
        <v>5</v>
      </c>
      <c r="E330" s="6" t="e">
        <f>IF(Таблица2[[#This Row],[Site]]="Site1",VLOOKUP(Таблица2[[#This Row],[VLAN]],Dictionary!$D$2:$F$13,2,FALSE),VLOOKUP(Таблица2[[#This Row],[VLAN]],Dictionary!$D$2:$F$13,3,FALSE))</f>
        <v>#N/A</v>
      </c>
      <c r="F330" t="s">
        <v>2321</v>
      </c>
      <c r="G330" s="3" t="s">
        <v>1025</v>
      </c>
    </row>
    <row r="331" spans="1:7" x14ac:dyDescent="0.25">
      <c r="A331" s="3" t="s">
        <v>1784</v>
      </c>
      <c r="B331" t="s">
        <v>2224</v>
      </c>
      <c r="C331" t="s">
        <v>5</v>
      </c>
      <c r="D331" t="s">
        <v>5</v>
      </c>
      <c r="E331" s="6" t="e">
        <f>IF(Таблица2[[#This Row],[Site]]="Site1",VLOOKUP(Таблица2[[#This Row],[VLAN]],Dictionary!$D$2:$F$13,2,FALSE),VLOOKUP(Таблица2[[#This Row],[VLAN]],Dictionary!$D$2:$F$13,3,FALSE))</f>
        <v>#N/A</v>
      </c>
      <c r="F331" t="s">
        <v>2322</v>
      </c>
      <c r="G331" s="3" t="s">
        <v>1026</v>
      </c>
    </row>
    <row r="332" spans="1:7" x14ac:dyDescent="0.25">
      <c r="A332" s="3"/>
      <c r="B332" s="3" t="s">
        <v>2254</v>
      </c>
      <c r="C332" t="s">
        <v>5</v>
      </c>
      <c r="D332" t="s">
        <v>5</v>
      </c>
      <c r="E332" s="6" t="e">
        <f>IF(Таблица2[[#This Row],[Site]]="Site1",VLOOKUP(Таблица2[[#This Row],[VLAN]],Dictionary!$D$2:$F$13,2,FALSE),VLOOKUP(Таблица2[[#This Row],[VLAN]],Dictionary!$D$2:$F$13,3,FALSE))</f>
        <v>#N/A</v>
      </c>
      <c r="F332" t="s">
        <v>2323</v>
      </c>
      <c r="G332" s="3" t="s">
        <v>1025</v>
      </c>
    </row>
    <row r="333" spans="1:7" x14ac:dyDescent="0.25">
      <c r="A333" s="3" t="s">
        <v>1814</v>
      </c>
      <c r="B333" s="3" t="s">
        <v>2237</v>
      </c>
      <c r="C333" t="s">
        <v>5</v>
      </c>
      <c r="D333" t="s">
        <v>5</v>
      </c>
      <c r="E333" s="6" t="e">
        <f>IF(Таблица2[[#This Row],[Site]]="Site1",VLOOKUP(Таблица2[[#This Row],[VLAN]],Dictionary!$D$2:$F$13,2,FALSE),VLOOKUP(Таблица2[[#This Row],[VLAN]],Dictionary!$D$2:$F$13,3,FALSE))</f>
        <v>#N/A</v>
      </c>
      <c r="F333" t="s">
        <v>2324</v>
      </c>
      <c r="G333" s="3" t="s">
        <v>1025</v>
      </c>
    </row>
    <row r="334" spans="1:7" x14ac:dyDescent="0.25">
      <c r="A334" s="3" t="s">
        <v>1784</v>
      </c>
      <c r="B334" t="s">
        <v>2225</v>
      </c>
      <c r="C334" t="s">
        <v>5</v>
      </c>
      <c r="D334" t="s">
        <v>5</v>
      </c>
      <c r="E334" s="6" t="e">
        <f>IF(Таблица2[[#This Row],[Site]]="Site1",VLOOKUP(Таблица2[[#This Row],[VLAN]],Dictionary!$D$2:$F$13,2,FALSE),VLOOKUP(Таблица2[[#This Row],[VLAN]],Dictionary!$D$2:$F$13,3,FALSE))</f>
        <v>#N/A</v>
      </c>
      <c r="F334" t="s">
        <v>2325</v>
      </c>
      <c r="G334" s="3" t="s">
        <v>1026</v>
      </c>
    </row>
    <row r="335" spans="1:7" x14ac:dyDescent="0.25">
      <c r="A335" s="3"/>
      <c r="B335" s="3" t="s">
        <v>2256</v>
      </c>
      <c r="C335" t="s">
        <v>5</v>
      </c>
      <c r="D335" t="s">
        <v>5</v>
      </c>
      <c r="E335" s="6" t="e">
        <f>IF(Таблица2[[#This Row],[Site]]="Site1",VLOOKUP(Таблица2[[#This Row],[VLAN]],Dictionary!$D$2:$F$13,2,FALSE),VLOOKUP(Таблица2[[#This Row],[VLAN]],Dictionary!$D$2:$F$13,3,FALSE))</f>
        <v>#N/A</v>
      </c>
      <c r="F335" t="s">
        <v>2326</v>
      </c>
      <c r="G335" s="3" t="s">
        <v>1026</v>
      </c>
    </row>
    <row r="336" spans="1:7" x14ac:dyDescent="0.25">
      <c r="A336" s="3" t="s">
        <v>1814</v>
      </c>
      <c r="B336" s="3" t="s">
        <v>2238</v>
      </c>
      <c r="C336" t="s">
        <v>5</v>
      </c>
      <c r="D336" t="s">
        <v>5</v>
      </c>
      <c r="E336" s="6" t="e">
        <f>IF(Таблица2[[#This Row],[Site]]="Site1",VLOOKUP(Таблица2[[#This Row],[VLAN]],Dictionary!$D$2:$F$13,2,FALSE),VLOOKUP(Таблица2[[#This Row],[VLAN]],Dictionary!$D$2:$F$13,3,FALSE))</f>
        <v>#N/A</v>
      </c>
      <c r="F336" t="s">
        <v>2327</v>
      </c>
      <c r="G336" s="3" t="s">
        <v>1025</v>
      </c>
    </row>
    <row r="337" spans="1:7" x14ac:dyDescent="0.25">
      <c r="A337" s="74" t="s">
        <v>1784</v>
      </c>
      <c r="B337" s="74" t="s">
        <v>2226</v>
      </c>
      <c r="C337" s="74" t="s">
        <v>5</v>
      </c>
      <c r="D337" s="74" t="s">
        <v>5</v>
      </c>
      <c r="E337" s="75" t="e">
        <f>IF(Таблица2[[#This Row],[Site]]="Site1",VLOOKUP(Таблица2[[#This Row],[VLAN]],Dictionary!$D$2:$F$13,2,FALSE),VLOOKUP(Таблица2[[#This Row],[VLAN]],Dictionary!$D$2:$F$13,3,FALSE))</f>
        <v>#N/A</v>
      </c>
      <c r="F337" s="74" t="s">
        <v>2328</v>
      </c>
      <c r="G337" s="74" t="s">
        <v>1026</v>
      </c>
    </row>
    <row r="338" spans="1:7" x14ac:dyDescent="0.25">
      <c r="A338" s="3"/>
      <c r="B338" s="3" t="s">
        <v>2245</v>
      </c>
      <c r="C338" s="3" t="s">
        <v>6</v>
      </c>
      <c r="D338" s="3" t="s">
        <v>6</v>
      </c>
      <c r="E338" s="76">
        <f>IF(Таблица2[[#This Row],[Site]]="Site1",VLOOKUP(Таблица2[[#This Row],[VLAN]],Dictionary!$D$2:$F$13,2,FALSE),VLOOKUP(Таблица2[[#This Row],[VLAN]],Dictionary!$D$2:$F$13,3,FALSE))</f>
        <v>23</v>
      </c>
      <c r="F338" s="3" t="s">
        <v>2329</v>
      </c>
      <c r="G338" t="s">
        <v>1025</v>
      </c>
    </row>
    <row r="339" spans="1:7" x14ac:dyDescent="0.25">
      <c r="A339" s="3" t="s">
        <v>1801</v>
      </c>
      <c r="B339" s="3" t="s">
        <v>1876</v>
      </c>
      <c r="C339" s="3" t="s">
        <v>6</v>
      </c>
      <c r="D339" s="3" t="s">
        <v>6</v>
      </c>
      <c r="E339" s="76">
        <f>IF(Таблица2[[#This Row],[Site]]="Site1",VLOOKUP(Таблица2[[#This Row],[VLAN]],Dictionary!$D$2:$F$13,2,FALSE),VLOOKUP(Таблица2[[#This Row],[VLAN]],Dictionary!$D$2:$F$13,3,FALSE))</f>
        <v>23</v>
      </c>
      <c r="F339" s="3" t="s">
        <v>2330</v>
      </c>
      <c r="G339" t="s">
        <v>1025</v>
      </c>
    </row>
    <row r="340" spans="1:7" x14ac:dyDescent="0.25">
      <c r="A340" s="3" t="s">
        <v>1771</v>
      </c>
      <c r="B340" s="3" t="s">
        <v>1842</v>
      </c>
      <c r="C340" s="3" t="s">
        <v>6</v>
      </c>
      <c r="D340" s="3" t="s">
        <v>6</v>
      </c>
      <c r="E340" s="76">
        <f>IF(Таблица2[[#This Row],[Site]]="Site1",VLOOKUP(Таблица2[[#This Row],[VLAN]],Dictionary!$D$2:$F$13,2,FALSE),VLOOKUP(Таблица2[[#This Row],[VLAN]],Dictionary!$D$2:$F$13,3,FALSE))</f>
        <v>23</v>
      </c>
      <c r="F340" s="3" t="s">
        <v>2331</v>
      </c>
      <c r="G340" t="s">
        <v>1026</v>
      </c>
    </row>
    <row r="341" spans="1:7" x14ac:dyDescent="0.25">
      <c r="A341" s="3"/>
      <c r="B341" s="3" t="s">
        <v>2246</v>
      </c>
      <c r="C341" s="3" t="s">
        <v>6</v>
      </c>
      <c r="D341" s="3" t="s">
        <v>6</v>
      </c>
      <c r="E341" s="76">
        <f>IF(Таблица2[[#This Row],[Site]]="Site1",VLOOKUP(Таблица2[[#This Row],[VLAN]],Dictionary!$D$2:$F$13,2,FALSE),VLOOKUP(Таблица2[[#This Row],[VLAN]],Dictionary!$D$2:$F$13,3,FALSE))</f>
        <v>23</v>
      </c>
      <c r="F341" s="3" t="s">
        <v>2332</v>
      </c>
      <c r="G341" t="s">
        <v>1026</v>
      </c>
    </row>
    <row r="342" spans="1:7" x14ac:dyDescent="0.25">
      <c r="A342" s="3" t="s">
        <v>1801</v>
      </c>
      <c r="B342" s="3" t="s">
        <v>1877</v>
      </c>
      <c r="C342" s="3" t="s">
        <v>6</v>
      </c>
      <c r="D342" s="3" t="s">
        <v>6</v>
      </c>
      <c r="E342" s="76">
        <f>IF(Таблица2[[#This Row],[Site]]="Site1",VLOOKUP(Таблица2[[#This Row],[VLAN]],Dictionary!$D$2:$F$13,2,FALSE),VLOOKUP(Таблица2[[#This Row],[VLAN]],Dictionary!$D$2:$F$13,3,FALSE))</f>
        <v>23</v>
      </c>
      <c r="F342" s="3" t="s">
        <v>2333</v>
      </c>
      <c r="G342" t="s">
        <v>1025</v>
      </c>
    </row>
    <row r="343" spans="1:7" x14ac:dyDescent="0.25">
      <c r="A343" s="3" t="s">
        <v>1771</v>
      </c>
      <c r="B343" s="3" t="s">
        <v>1843</v>
      </c>
      <c r="C343" s="3" t="s">
        <v>6</v>
      </c>
      <c r="D343" s="3" t="s">
        <v>6</v>
      </c>
      <c r="E343" s="76">
        <f>IF(Таблица2[[#This Row],[Site]]="Site1",VLOOKUP(Таблица2[[#This Row],[VLAN]],Dictionary!$D$2:$F$13,2,FALSE),VLOOKUP(Таблица2[[#This Row],[VLAN]],Dictionary!$D$2:$F$13,3,FALSE))</f>
        <v>23</v>
      </c>
      <c r="F343" s="3" t="s">
        <v>2334</v>
      </c>
      <c r="G343" t="s">
        <v>1026</v>
      </c>
    </row>
    <row r="344" spans="1:7" x14ac:dyDescent="0.25">
      <c r="A344" s="3"/>
      <c r="B344" s="3" t="s">
        <v>2247</v>
      </c>
      <c r="C344" s="3" t="s">
        <v>6</v>
      </c>
      <c r="D344" s="3" t="s">
        <v>6</v>
      </c>
      <c r="E344" s="76">
        <f>IF(Таблица2[[#This Row],[Site]]="Site1",VLOOKUP(Таблица2[[#This Row],[VLAN]],Dictionary!$D$2:$F$13,2,FALSE),VLOOKUP(Таблица2[[#This Row],[VLAN]],Dictionary!$D$2:$F$13,3,FALSE))</f>
        <v>23</v>
      </c>
      <c r="F344" s="3" t="s">
        <v>2335</v>
      </c>
      <c r="G344" s="3" t="s">
        <v>1025</v>
      </c>
    </row>
    <row r="345" spans="1:7" x14ac:dyDescent="0.25">
      <c r="A345" s="3" t="s">
        <v>1801</v>
      </c>
      <c r="B345" s="3" t="s">
        <v>1878</v>
      </c>
      <c r="C345" s="3" t="s">
        <v>6</v>
      </c>
      <c r="D345" s="3" t="s">
        <v>6</v>
      </c>
      <c r="E345" s="76">
        <f>IF(Таблица2[[#This Row],[Site]]="Site1",VLOOKUP(Таблица2[[#This Row],[VLAN]],Dictionary!$D$2:$F$13,2,FALSE),VLOOKUP(Таблица2[[#This Row],[VLAN]],Dictionary!$D$2:$F$13,3,FALSE))</f>
        <v>23</v>
      </c>
      <c r="F345" s="3" t="s">
        <v>2336</v>
      </c>
      <c r="G345" s="3" t="s">
        <v>1025</v>
      </c>
    </row>
    <row r="346" spans="1:7" x14ac:dyDescent="0.25">
      <c r="A346" s="3" t="s">
        <v>1771</v>
      </c>
      <c r="B346" s="3" t="s">
        <v>1844</v>
      </c>
      <c r="C346" s="3" t="s">
        <v>6</v>
      </c>
      <c r="D346" s="3" t="s">
        <v>6</v>
      </c>
      <c r="E346" s="76">
        <f>IF(Таблица2[[#This Row],[Site]]="Site1",VLOOKUP(Таблица2[[#This Row],[VLAN]],Dictionary!$D$2:$F$13,2,FALSE),VLOOKUP(Таблица2[[#This Row],[VLAN]],Dictionary!$D$2:$F$13,3,FALSE))</f>
        <v>23</v>
      </c>
      <c r="F346" s="3" t="s">
        <v>2337</v>
      </c>
      <c r="G346" s="3" t="s">
        <v>1026</v>
      </c>
    </row>
    <row r="347" spans="1:7" x14ac:dyDescent="0.25">
      <c r="A347" s="3"/>
      <c r="B347" s="3" t="s">
        <v>2248</v>
      </c>
      <c r="C347" s="3" t="s">
        <v>6</v>
      </c>
      <c r="D347" s="3" t="s">
        <v>6</v>
      </c>
      <c r="E347" s="76">
        <f>IF(Таблица2[[#This Row],[Site]]="Site1",VLOOKUP(Таблица2[[#This Row],[VLAN]],Dictionary!$D$2:$F$13,2,FALSE),VLOOKUP(Таблица2[[#This Row],[VLAN]],Dictionary!$D$2:$F$13,3,FALSE))</f>
        <v>23</v>
      </c>
      <c r="F347" s="3" t="s">
        <v>2338</v>
      </c>
      <c r="G347" t="s">
        <v>1026</v>
      </c>
    </row>
    <row r="348" spans="1:7" x14ac:dyDescent="0.25">
      <c r="A348" s="3" t="s">
        <v>1801</v>
      </c>
      <c r="B348" s="3" t="s">
        <v>1879</v>
      </c>
      <c r="C348" s="3" t="s">
        <v>6</v>
      </c>
      <c r="D348" s="3" t="s">
        <v>6</v>
      </c>
      <c r="E348" s="76">
        <f>IF(Таблица2[[#This Row],[Site]]="Site1",VLOOKUP(Таблица2[[#This Row],[VLAN]],Dictionary!$D$2:$F$13,2,FALSE),VLOOKUP(Таблица2[[#This Row],[VLAN]],Dictionary!$D$2:$F$13,3,FALSE))</f>
        <v>23</v>
      </c>
      <c r="F348" s="3" t="s">
        <v>2339</v>
      </c>
      <c r="G348" t="s">
        <v>1025</v>
      </c>
    </row>
    <row r="349" spans="1:7" x14ac:dyDescent="0.25">
      <c r="A349" s="3" t="s">
        <v>1771</v>
      </c>
      <c r="B349" s="3" t="s">
        <v>1845</v>
      </c>
      <c r="C349" s="3" t="s">
        <v>6</v>
      </c>
      <c r="D349" s="3" t="s">
        <v>6</v>
      </c>
      <c r="E349" s="76">
        <f>IF(Таблица2[[#This Row],[Site]]="Site1",VLOOKUP(Таблица2[[#This Row],[VLAN]],Dictionary!$D$2:$F$13,2,FALSE),VLOOKUP(Таблица2[[#This Row],[VLAN]],Dictionary!$D$2:$F$13,3,FALSE))</f>
        <v>23</v>
      </c>
      <c r="F349" s="3" t="s">
        <v>2340</v>
      </c>
      <c r="G349" t="s">
        <v>1026</v>
      </c>
    </row>
    <row r="350" spans="1:7" x14ac:dyDescent="0.25">
      <c r="A350" s="3"/>
      <c r="B350" s="3" t="s">
        <v>2249</v>
      </c>
      <c r="C350" s="3" t="s">
        <v>6</v>
      </c>
      <c r="D350" s="3" t="s">
        <v>6</v>
      </c>
      <c r="E350" s="76">
        <f>IF(Таблица2[[#This Row],[Site]]="Site1",VLOOKUP(Таблица2[[#This Row],[VLAN]],Dictionary!$D$2:$F$13,2,FALSE),VLOOKUP(Таблица2[[#This Row],[VLAN]],Dictionary!$D$2:$F$13,3,FALSE))</f>
        <v>23</v>
      </c>
      <c r="F350" s="3" t="s">
        <v>2341</v>
      </c>
      <c r="G350" t="s">
        <v>1025</v>
      </c>
    </row>
    <row r="351" spans="1:7" x14ac:dyDescent="0.25">
      <c r="A351" s="3" t="s">
        <v>1802</v>
      </c>
      <c r="B351" s="3" t="s">
        <v>1880</v>
      </c>
      <c r="C351" s="3" t="s">
        <v>6</v>
      </c>
      <c r="D351" s="3" t="s">
        <v>6</v>
      </c>
      <c r="E351" s="76">
        <f>IF(Таблица2[[#This Row],[Site]]="Site1",VLOOKUP(Таблица2[[#This Row],[VLAN]],Dictionary!$D$2:$F$13,2,FALSE),VLOOKUP(Таблица2[[#This Row],[VLAN]],Dictionary!$D$2:$F$13,3,FALSE))</f>
        <v>23</v>
      </c>
      <c r="F351" s="3" t="s">
        <v>2342</v>
      </c>
      <c r="G351" t="s">
        <v>1025</v>
      </c>
    </row>
    <row r="352" spans="1:7" x14ac:dyDescent="0.25">
      <c r="A352" s="3" t="s">
        <v>1772</v>
      </c>
      <c r="B352" s="3" t="s">
        <v>1846</v>
      </c>
      <c r="C352" s="3" t="s">
        <v>6</v>
      </c>
      <c r="D352" s="3" t="s">
        <v>6</v>
      </c>
      <c r="E352" s="76">
        <f>IF(Таблица2[[#This Row],[Site]]="Site1",VLOOKUP(Таблица2[[#This Row],[VLAN]],Dictionary!$D$2:$F$13,2,FALSE),VLOOKUP(Таблица2[[#This Row],[VLAN]],Dictionary!$D$2:$F$13,3,FALSE))</f>
        <v>23</v>
      </c>
      <c r="F352" s="3" t="s">
        <v>2343</v>
      </c>
      <c r="G352" t="s">
        <v>1026</v>
      </c>
    </row>
    <row r="353" spans="1:7" x14ac:dyDescent="0.25">
      <c r="A353" s="3"/>
      <c r="B353" s="3" t="s">
        <v>2250</v>
      </c>
      <c r="C353" s="3" t="s">
        <v>6</v>
      </c>
      <c r="D353" s="3" t="s">
        <v>6</v>
      </c>
      <c r="E353" s="76">
        <f>IF(Таблица2[[#This Row],[Site]]="Site1",VLOOKUP(Таблица2[[#This Row],[VLAN]],Dictionary!$D$2:$F$13,2,FALSE),VLOOKUP(Таблица2[[#This Row],[VLAN]],Dictionary!$D$2:$F$13,3,FALSE))</f>
        <v>23</v>
      </c>
      <c r="F353" s="3" t="s">
        <v>2344</v>
      </c>
      <c r="G353" t="s">
        <v>1026</v>
      </c>
    </row>
    <row r="354" spans="1:7" x14ac:dyDescent="0.25">
      <c r="A354" s="3" t="s">
        <v>1802</v>
      </c>
      <c r="B354" s="3" t="s">
        <v>1881</v>
      </c>
      <c r="C354" s="3" t="s">
        <v>6</v>
      </c>
      <c r="D354" s="3" t="s">
        <v>6</v>
      </c>
      <c r="E354" s="76">
        <f>IF(Таблица2[[#This Row],[Site]]="Site1",VLOOKUP(Таблица2[[#This Row],[VLAN]],Dictionary!$D$2:$F$13,2,FALSE),VLOOKUP(Таблица2[[#This Row],[VLAN]],Dictionary!$D$2:$F$13,3,FALSE))</f>
        <v>23</v>
      </c>
      <c r="F354" s="3" t="s">
        <v>2345</v>
      </c>
      <c r="G354" t="s">
        <v>1025</v>
      </c>
    </row>
    <row r="355" spans="1:7" x14ac:dyDescent="0.25">
      <c r="A355" s="3" t="s">
        <v>1772</v>
      </c>
      <c r="B355" s="3" t="s">
        <v>1847</v>
      </c>
      <c r="C355" s="3" t="s">
        <v>6</v>
      </c>
      <c r="D355" s="3" t="s">
        <v>6</v>
      </c>
      <c r="E355" s="76">
        <f>IF(Таблица2[[#This Row],[Site]]="Site1",VLOOKUP(Таблица2[[#This Row],[VLAN]],Dictionary!$D$2:$F$13,2,FALSE),VLOOKUP(Таблица2[[#This Row],[VLAN]],Dictionary!$D$2:$F$13,3,FALSE))</f>
        <v>23</v>
      </c>
      <c r="F355" s="3" t="s">
        <v>2346</v>
      </c>
      <c r="G355" t="s">
        <v>1026</v>
      </c>
    </row>
    <row r="356" spans="1:7" x14ac:dyDescent="0.25">
      <c r="A356" s="3"/>
      <c r="B356" s="3" t="s">
        <v>2251</v>
      </c>
      <c r="C356" s="3" t="s">
        <v>6</v>
      </c>
      <c r="D356" s="3" t="s">
        <v>6</v>
      </c>
      <c r="E356" s="76">
        <f>IF(Таблица2[[#This Row],[Site]]="Site1",VLOOKUP(Таблица2[[#This Row],[VLAN]],Dictionary!$D$2:$F$13,2,FALSE),VLOOKUP(Таблица2[[#This Row],[VLAN]],Dictionary!$D$2:$F$13,3,FALSE))</f>
        <v>23</v>
      </c>
      <c r="F356" s="3" t="s">
        <v>2347</v>
      </c>
      <c r="G356" t="s">
        <v>1025</v>
      </c>
    </row>
    <row r="357" spans="1:7" x14ac:dyDescent="0.25">
      <c r="A357" s="3" t="s">
        <v>1802</v>
      </c>
      <c r="B357" s="3" t="s">
        <v>2233</v>
      </c>
      <c r="C357" s="3" t="s">
        <v>6</v>
      </c>
      <c r="D357" s="3" t="s">
        <v>6</v>
      </c>
      <c r="E357" s="76">
        <f>IF(Таблица2[[#This Row],[Site]]="Site1",VLOOKUP(Таблица2[[#This Row],[VLAN]],Dictionary!$D$2:$F$13,2,FALSE),VLOOKUP(Таблица2[[#This Row],[VLAN]],Dictionary!$D$2:$F$13,3,FALSE))</f>
        <v>23</v>
      </c>
      <c r="F357" s="3" t="s">
        <v>2348</v>
      </c>
      <c r="G357" t="s">
        <v>1025</v>
      </c>
    </row>
    <row r="358" spans="1:7" x14ac:dyDescent="0.25">
      <c r="A358" s="3" t="s">
        <v>1772</v>
      </c>
      <c r="B358" s="3" t="s">
        <v>2221</v>
      </c>
      <c r="C358" s="3" t="s">
        <v>6</v>
      </c>
      <c r="D358" s="3" t="s">
        <v>6</v>
      </c>
      <c r="E358" s="76">
        <f>IF(Таблица2[[#This Row],[Site]]="Site1",VLOOKUP(Таблица2[[#This Row],[VLAN]],Dictionary!$D$2:$F$13,2,FALSE),VLOOKUP(Таблица2[[#This Row],[VLAN]],Dictionary!$D$2:$F$13,3,FALSE))</f>
        <v>23</v>
      </c>
      <c r="F358" s="3" t="s">
        <v>2349</v>
      </c>
      <c r="G358" t="s">
        <v>1026</v>
      </c>
    </row>
    <row r="359" spans="1:7" x14ac:dyDescent="0.25">
      <c r="A359" s="3"/>
      <c r="B359" s="3" t="s">
        <v>2252</v>
      </c>
      <c r="C359" s="3" t="s">
        <v>6</v>
      </c>
      <c r="D359" s="3" t="s">
        <v>6</v>
      </c>
      <c r="E359" s="76">
        <f>IF(Таблица2[[#This Row],[Site]]="Site1",VLOOKUP(Таблица2[[#This Row],[VLAN]],Dictionary!$D$2:$F$13,2,FALSE),VLOOKUP(Таблица2[[#This Row],[VLAN]],Dictionary!$D$2:$F$13,3,FALSE))</f>
        <v>23</v>
      </c>
      <c r="F359" s="3" t="s">
        <v>2350</v>
      </c>
      <c r="G359" t="s">
        <v>1026</v>
      </c>
    </row>
    <row r="360" spans="1:7" x14ac:dyDescent="0.25">
      <c r="A360" s="3" t="s">
        <v>1802</v>
      </c>
      <c r="B360" s="3" t="s">
        <v>2234</v>
      </c>
      <c r="C360" s="3" t="s">
        <v>6</v>
      </c>
      <c r="D360" s="3" t="s">
        <v>6</v>
      </c>
      <c r="E360" s="76">
        <f>IF(Таблица2[[#This Row],[Site]]="Site1",VLOOKUP(Таблица2[[#This Row],[VLAN]],Dictionary!$D$2:$F$13,2,FALSE),VLOOKUP(Таблица2[[#This Row],[VLAN]],Dictionary!$D$2:$F$13,3,FALSE))</f>
        <v>23</v>
      </c>
      <c r="F360" s="3" t="s">
        <v>2351</v>
      </c>
      <c r="G360" t="s">
        <v>1025</v>
      </c>
    </row>
    <row r="361" spans="1:7" x14ac:dyDescent="0.25">
      <c r="A361" s="3" t="s">
        <v>1772</v>
      </c>
      <c r="B361" s="3" t="s">
        <v>2222</v>
      </c>
      <c r="C361" s="3" t="s">
        <v>6</v>
      </c>
      <c r="D361" s="3" t="s">
        <v>6</v>
      </c>
      <c r="E361" s="76">
        <f>IF(Таблица2[[#This Row],[Site]]="Site1",VLOOKUP(Таблица2[[#This Row],[VLAN]],Dictionary!$D$2:$F$13,2,FALSE),VLOOKUP(Таблица2[[#This Row],[VLAN]],Dictionary!$D$2:$F$13,3,FALSE))</f>
        <v>23</v>
      </c>
      <c r="F361" s="3" t="s">
        <v>2352</v>
      </c>
      <c r="G361" t="s">
        <v>1026</v>
      </c>
    </row>
    <row r="362" spans="1:7" x14ac:dyDescent="0.25">
      <c r="A362" s="3"/>
      <c r="B362" s="3" t="s">
        <v>2253</v>
      </c>
      <c r="C362" s="3" t="s">
        <v>6</v>
      </c>
      <c r="D362" s="3" t="s">
        <v>6</v>
      </c>
      <c r="E362" s="76">
        <f>IF(Таблица2[[#This Row],[Site]]="Site1",VLOOKUP(Таблица2[[#This Row],[VLAN]],Dictionary!$D$2:$F$13,2,FALSE),VLOOKUP(Таблица2[[#This Row],[VLAN]],Dictionary!$D$2:$F$13,3,FALSE))</f>
        <v>23</v>
      </c>
      <c r="F362" s="3" t="s">
        <v>2353</v>
      </c>
      <c r="G362" s="3" t="s">
        <v>1025</v>
      </c>
    </row>
    <row r="363" spans="1:7" x14ac:dyDescent="0.25">
      <c r="A363" s="3" t="s">
        <v>1814</v>
      </c>
      <c r="B363" s="3" t="s">
        <v>2235</v>
      </c>
      <c r="C363" s="3" t="s">
        <v>6</v>
      </c>
      <c r="D363" s="3" t="s">
        <v>6</v>
      </c>
      <c r="E363" s="76">
        <f>IF(Таблица2[[#This Row],[Site]]="Site1",VLOOKUP(Таблица2[[#This Row],[VLAN]],Dictionary!$D$2:$F$13,2,FALSE),VLOOKUP(Таблица2[[#This Row],[VLAN]],Dictionary!$D$2:$F$13,3,FALSE))</f>
        <v>23</v>
      </c>
      <c r="F363" s="3" t="s">
        <v>2354</v>
      </c>
      <c r="G363" s="3" t="s">
        <v>1025</v>
      </c>
    </row>
    <row r="364" spans="1:7" x14ac:dyDescent="0.25">
      <c r="A364" s="3" t="s">
        <v>1784</v>
      </c>
      <c r="B364" s="3" t="s">
        <v>2223</v>
      </c>
      <c r="C364" s="3" t="s">
        <v>6</v>
      </c>
      <c r="D364" s="3" t="s">
        <v>6</v>
      </c>
      <c r="E364" s="76">
        <f>IF(Таблица2[[#This Row],[Site]]="Site1",VLOOKUP(Таблица2[[#This Row],[VLAN]],Dictionary!$D$2:$F$13,2,FALSE),VLOOKUP(Таблица2[[#This Row],[VLAN]],Dictionary!$D$2:$F$13,3,FALSE))</f>
        <v>23</v>
      </c>
      <c r="F364" s="3" t="s">
        <v>2355</v>
      </c>
      <c r="G364" s="3" t="s">
        <v>1026</v>
      </c>
    </row>
    <row r="365" spans="1:7" x14ac:dyDescent="0.25">
      <c r="B365" t="s">
        <v>2255</v>
      </c>
      <c r="C365" t="s">
        <v>6</v>
      </c>
      <c r="D365" t="s">
        <v>6</v>
      </c>
      <c r="E365" s="6">
        <f>IF(Таблица2[[#This Row],[Site]]="Site1",VLOOKUP(Таблица2[[#This Row],[VLAN]],Dictionary!$D$2:$F$13,2,FALSE),VLOOKUP(Таблица2[[#This Row],[VLAN]],Dictionary!$D$2:$F$13,3,FALSE))</f>
        <v>23</v>
      </c>
      <c r="F365" t="s">
        <v>2356</v>
      </c>
      <c r="G365" s="3" t="s">
        <v>1026</v>
      </c>
    </row>
    <row r="366" spans="1:7" x14ac:dyDescent="0.25">
      <c r="A366" t="s">
        <v>1814</v>
      </c>
      <c r="B366" t="s">
        <v>2236</v>
      </c>
      <c r="C366" t="s">
        <v>6</v>
      </c>
      <c r="D366" t="s">
        <v>6</v>
      </c>
      <c r="E366" s="6">
        <f>IF(Таблица2[[#This Row],[Site]]="Site1",VLOOKUP(Таблица2[[#This Row],[VLAN]],Dictionary!$D$2:$F$13,2,FALSE),VLOOKUP(Таблица2[[#This Row],[VLAN]],Dictionary!$D$2:$F$13,3,FALSE))</f>
        <v>23</v>
      </c>
      <c r="F366" t="s">
        <v>2357</v>
      </c>
      <c r="G366" s="3" t="s">
        <v>1025</v>
      </c>
    </row>
    <row r="367" spans="1:7" x14ac:dyDescent="0.25">
      <c r="A367" t="s">
        <v>1784</v>
      </c>
      <c r="B367" t="s">
        <v>2224</v>
      </c>
      <c r="C367" t="s">
        <v>6</v>
      </c>
      <c r="D367" t="s">
        <v>6</v>
      </c>
      <c r="E367" s="6">
        <f>IF(Таблица2[[#This Row],[Site]]="Site1",VLOOKUP(Таблица2[[#This Row],[VLAN]],Dictionary!$D$2:$F$13,2,FALSE),VLOOKUP(Таблица2[[#This Row],[VLAN]],Dictionary!$D$2:$F$13,3,FALSE))</f>
        <v>23</v>
      </c>
      <c r="F367" t="s">
        <v>2358</v>
      </c>
      <c r="G367" s="3" t="s">
        <v>1026</v>
      </c>
    </row>
    <row r="368" spans="1:7" x14ac:dyDescent="0.25">
      <c r="B368" t="s">
        <v>2254</v>
      </c>
      <c r="C368" t="s">
        <v>6</v>
      </c>
      <c r="D368" t="s">
        <v>6</v>
      </c>
      <c r="E368" s="6">
        <f>IF(Таблица2[[#This Row],[Site]]="Site1",VLOOKUP(Таблица2[[#This Row],[VLAN]],Dictionary!$D$2:$F$13,2,FALSE),VLOOKUP(Таблица2[[#This Row],[VLAN]],Dictionary!$D$2:$F$13,3,FALSE))</f>
        <v>23</v>
      </c>
      <c r="F368" t="s">
        <v>2359</v>
      </c>
      <c r="G368" s="3" t="s">
        <v>1025</v>
      </c>
    </row>
    <row r="369" spans="1:7" x14ac:dyDescent="0.25">
      <c r="A369" t="s">
        <v>1814</v>
      </c>
      <c r="B369" t="s">
        <v>2237</v>
      </c>
      <c r="C369" t="s">
        <v>6</v>
      </c>
      <c r="D369" t="s">
        <v>6</v>
      </c>
      <c r="E369" s="6">
        <f>IF(Таблица2[[#This Row],[Site]]="Site1",VLOOKUP(Таблица2[[#This Row],[VLAN]],Dictionary!$D$2:$F$13,2,FALSE),VLOOKUP(Таблица2[[#This Row],[VLAN]],Dictionary!$D$2:$F$13,3,FALSE))</f>
        <v>23</v>
      </c>
      <c r="F369" t="s">
        <v>2360</v>
      </c>
      <c r="G369" s="3" t="s">
        <v>1025</v>
      </c>
    </row>
    <row r="370" spans="1:7" x14ac:dyDescent="0.25">
      <c r="A370" t="s">
        <v>1784</v>
      </c>
      <c r="B370" t="s">
        <v>2225</v>
      </c>
      <c r="C370" t="s">
        <v>6</v>
      </c>
      <c r="D370" t="s">
        <v>6</v>
      </c>
      <c r="E370" s="6">
        <f>IF(Таблица2[[#This Row],[Site]]="Site1",VLOOKUP(Таблица2[[#This Row],[VLAN]],Dictionary!$D$2:$F$13,2,FALSE),VLOOKUP(Таблица2[[#This Row],[VLAN]],Dictionary!$D$2:$F$13,3,FALSE))</f>
        <v>23</v>
      </c>
      <c r="F370" t="s">
        <v>2361</v>
      </c>
      <c r="G370" s="3" t="s">
        <v>1026</v>
      </c>
    </row>
    <row r="371" spans="1:7" x14ac:dyDescent="0.25">
      <c r="B371" t="s">
        <v>2256</v>
      </c>
      <c r="C371" t="s">
        <v>6</v>
      </c>
      <c r="D371" t="s">
        <v>6</v>
      </c>
      <c r="E371" s="6">
        <f>IF(Таблица2[[#This Row],[Site]]="Site1",VLOOKUP(Таблица2[[#This Row],[VLAN]],Dictionary!$D$2:$F$13,2,FALSE),VLOOKUP(Таблица2[[#This Row],[VLAN]],Dictionary!$D$2:$F$13,3,FALSE))</f>
        <v>23</v>
      </c>
      <c r="F371" t="s">
        <v>2362</v>
      </c>
      <c r="G371" s="3" t="s">
        <v>1026</v>
      </c>
    </row>
    <row r="372" spans="1:7" x14ac:dyDescent="0.25">
      <c r="A372" t="s">
        <v>1814</v>
      </c>
      <c r="B372" t="s">
        <v>2238</v>
      </c>
      <c r="C372" t="s">
        <v>6</v>
      </c>
      <c r="D372" t="s">
        <v>6</v>
      </c>
      <c r="E372" s="6">
        <f>IF(Таблица2[[#This Row],[Site]]="Site1",VLOOKUP(Таблица2[[#This Row],[VLAN]],Dictionary!$D$2:$F$13,2,FALSE),VLOOKUP(Таблица2[[#This Row],[VLAN]],Dictionary!$D$2:$F$13,3,FALSE))</f>
        <v>23</v>
      </c>
      <c r="F372" t="s">
        <v>2363</v>
      </c>
      <c r="G372" s="3" t="s">
        <v>1025</v>
      </c>
    </row>
    <row r="373" spans="1:7" x14ac:dyDescent="0.25">
      <c r="A373" s="3" t="s">
        <v>1784</v>
      </c>
      <c r="B373" s="3" t="s">
        <v>2226</v>
      </c>
      <c r="C373" s="3" t="s">
        <v>6</v>
      </c>
      <c r="D373" s="3" t="s">
        <v>6</v>
      </c>
      <c r="E373" s="76">
        <f>IF(Таблица2[[#This Row],[Site]]="Site1",VLOOKUP(Таблица2[[#This Row],[VLAN]],Dictionary!$D$2:$F$13,2,FALSE),VLOOKUP(Таблица2[[#This Row],[VLAN]],Dictionary!$D$2:$F$13,3,FALSE))</f>
        <v>23</v>
      </c>
      <c r="F373" s="3" t="s">
        <v>2364</v>
      </c>
      <c r="G373" s="3" t="s">
        <v>1026</v>
      </c>
    </row>
    <row r="374" spans="1:7" x14ac:dyDescent="0.25">
      <c r="A374" s="3" t="s">
        <v>1797</v>
      </c>
      <c r="B374" s="3" t="s">
        <v>1882</v>
      </c>
      <c r="C374" s="3" t="s">
        <v>6</v>
      </c>
      <c r="D374" s="3" t="s">
        <v>6</v>
      </c>
      <c r="E374" s="76">
        <f>IF(Таблица2[[#This Row],[Site]]="Site1",VLOOKUP(Таблица2[[#This Row],[VLAN]],Dictionary!$D$2:$F$13,2,FALSE),VLOOKUP(Таблица2[[#This Row],[VLAN]],Dictionary!$D$2:$F$13,3,FALSE))</f>
        <v>23</v>
      </c>
      <c r="F374" s="3" t="s">
        <v>2370</v>
      </c>
      <c r="G374" s="3" t="s">
        <v>1025</v>
      </c>
    </row>
    <row r="375" spans="1:7" x14ac:dyDescent="0.25">
      <c r="A375" s="3" t="s">
        <v>1767</v>
      </c>
      <c r="B375" s="3" t="s">
        <v>1848</v>
      </c>
      <c r="C375" s="3" t="s">
        <v>6</v>
      </c>
      <c r="D375" s="3" t="s">
        <v>6</v>
      </c>
      <c r="E375" s="76">
        <f>IF(Таблица2[[#This Row],[Site]]="Site1",VLOOKUP(Таблица2[[#This Row],[VLAN]],Dictionary!$D$2:$F$13,2,FALSE),VLOOKUP(Таблица2[[#This Row],[VLAN]],Dictionary!$D$2:$F$13,3,FALSE))</f>
        <v>23</v>
      </c>
      <c r="F375" s="3" t="s">
        <v>2371</v>
      </c>
      <c r="G375" s="3" t="s">
        <v>1026</v>
      </c>
    </row>
    <row r="376" spans="1:7" x14ac:dyDescent="0.25">
      <c r="A376" s="3"/>
      <c r="B376" t="s">
        <v>2373</v>
      </c>
      <c r="C376" s="3" t="s">
        <v>6</v>
      </c>
      <c r="D376" s="3" t="s">
        <v>6</v>
      </c>
      <c r="E376" s="76">
        <f>IF(Таблица2[[#This Row],[Site]]="Site1",VLOOKUP(Таблица2[[#This Row],[VLAN]],Dictionary!$D$2:$F$13,2,FALSE),VLOOKUP(Таблица2[[#This Row],[VLAN]],Dictionary!$D$2:$F$13,3,FALSE))</f>
        <v>23</v>
      </c>
      <c r="F376" s="3" t="s">
        <v>2372</v>
      </c>
      <c r="G376" s="3" t="s">
        <v>1025</v>
      </c>
    </row>
    <row r="377" spans="1:7" x14ac:dyDescent="0.25">
      <c r="A377" t="s">
        <v>2212</v>
      </c>
      <c r="B377" t="s">
        <v>2217</v>
      </c>
      <c r="C377" s="3" t="s">
        <v>6</v>
      </c>
      <c r="D377" s="3" t="s">
        <v>6</v>
      </c>
      <c r="E377" s="76">
        <f>IF(Таблица2[[#This Row],[Site]]="Site1",VLOOKUP(Таблица2[[#This Row],[VLAN]],Dictionary!$D$2:$F$13,2,FALSE),VLOOKUP(Таблица2[[#This Row],[VLAN]],Dictionary!$D$2:$F$13,3,FALSE))</f>
        <v>23</v>
      </c>
      <c r="F377" s="3" t="s">
        <v>2375</v>
      </c>
      <c r="G377" s="3" t="s">
        <v>1025</v>
      </c>
    </row>
    <row r="378" spans="1:7" x14ac:dyDescent="0.25">
      <c r="A378" t="s">
        <v>2209</v>
      </c>
      <c r="B378" t="s">
        <v>2215</v>
      </c>
      <c r="C378" s="3" t="s">
        <v>6</v>
      </c>
      <c r="D378" s="3" t="s">
        <v>6</v>
      </c>
      <c r="E378" s="76">
        <f>IF(Таблица2[[#This Row],[Site]]="Site1",VLOOKUP(Таблица2[[#This Row],[VLAN]],Dictionary!$D$2:$F$13,2,FALSE),VLOOKUP(Таблица2[[#This Row],[VLAN]],Dictionary!$D$2:$F$13,3,FALSE))</f>
        <v>23</v>
      </c>
      <c r="F378" s="3" t="s">
        <v>2376</v>
      </c>
      <c r="G378" s="3" t="s">
        <v>1026</v>
      </c>
    </row>
    <row r="379" spans="1:7" x14ac:dyDescent="0.25">
      <c r="A379" s="3"/>
      <c r="B379" s="3" t="s">
        <v>2374</v>
      </c>
      <c r="C379" s="3" t="s">
        <v>6</v>
      </c>
      <c r="D379" s="3" t="s">
        <v>6</v>
      </c>
      <c r="E379" s="76">
        <f>IF(Таблица2[[#This Row],[Site]]="Site1",VLOOKUP(Таблица2[[#This Row],[VLAN]],Dictionary!$D$2:$F$13,2,FALSE),VLOOKUP(Таблица2[[#This Row],[VLAN]],Dictionary!$D$2:$F$13,3,FALSE))</f>
        <v>23</v>
      </c>
      <c r="F379" s="3" t="s">
        <v>2377</v>
      </c>
      <c r="G379" s="3" t="s">
        <v>1026</v>
      </c>
    </row>
    <row r="380" spans="1:7" x14ac:dyDescent="0.25">
      <c r="A380" t="s">
        <v>2212</v>
      </c>
      <c r="B380" s="3" t="s">
        <v>2218</v>
      </c>
      <c r="C380" s="3" t="s">
        <v>6</v>
      </c>
      <c r="D380" s="3" t="s">
        <v>6</v>
      </c>
      <c r="E380" s="76">
        <f>IF(Таблица2[[#This Row],[Site]]="Site1",VLOOKUP(Таблица2[[#This Row],[VLAN]],Dictionary!$D$2:$F$13,2,FALSE),VLOOKUP(Таблица2[[#This Row],[VLAN]],Dictionary!$D$2:$F$13,3,FALSE))</f>
        <v>23</v>
      </c>
      <c r="F380" s="3" t="s">
        <v>2378</v>
      </c>
      <c r="G380" s="3" t="s">
        <v>1025</v>
      </c>
    </row>
    <row r="381" spans="1:7" x14ac:dyDescent="0.25">
      <c r="A381" s="74" t="s">
        <v>2209</v>
      </c>
      <c r="B381" s="74" t="s">
        <v>2216</v>
      </c>
      <c r="C381" s="74" t="s">
        <v>6</v>
      </c>
      <c r="D381" s="74" t="s">
        <v>6</v>
      </c>
      <c r="E381" s="75">
        <f>IF(Таблица2[[#This Row],[Site]]="Site1",VLOOKUP(Таблица2[[#This Row],[VLAN]],Dictionary!$D$2:$F$13,2,FALSE),VLOOKUP(Таблица2[[#This Row],[VLAN]],Dictionary!$D$2:$F$13,3,FALSE))</f>
        <v>23</v>
      </c>
      <c r="F381" s="74" t="s">
        <v>2379</v>
      </c>
      <c r="G381" s="74" t="s">
        <v>1026</v>
      </c>
    </row>
    <row r="382" spans="1:7" x14ac:dyDescent="0.25">
      <c r="A382" s="3"/>
      <c r="B382" s="3" t="s">
        <v>2245</v>
      </c>
      <c r="C382" s="3" t="s">
        <v>18</v>
      </c>
      <c r="D382" s="3" t="s">
        <v>18</v>
      </c>
      <c r="E382" s="76">
        <f>IF(Таблица2[[#This Row],[Site]]="Site1",VLOOKUP(Таблица2[[#This Row],[VLAN]],Dictionary!$D$2:$F$13,2,FALSE),VLOOKUP(Таблица2[[#This Row],[VLAN]],Dictionary!$D$2:$F$13,3,FALSE))</f>
        <v>24</v>
      </c>
      <c r="F382" s="3" t="s">
        <v>2380</v>
      </c>
      <c r="G382" t="s">
        <v>1025</v>
      </c>
    </row>
    <row r="383" spans="1:7" x14ac:dyDescent="0.25">
      <c r="A383" s="3" t="s">
        <v>1801</v>
      </c>
      <c r="B383" s="3" t="s">
        <v>1876</v>
      </c>
      <c r="C383" s="3" t="s">
        <v>18</v>
      </c>
      <c r="D383" s="3" t="s">
        <v>18</v>
      </c>
      <c r="E383" s="76">
        <f>IF(Таблица2[[#This Row],[Site]]="Site1",VLOOKUP(Таблица2[[#This Row],[VLAN]],Dictionary!$D$2:$F$13,2,FALSE),VLOOKUP(Таблица2[[#This Row],[VLAN]],Dictionary!$D$2:$F$13,3,FALSE))</f>
        <v>24</v>
      </c>
      <c r="F383" s="3" t="s">
        <v>2381</v>
      </c>
      <c r="G383" t="s">
        <v>1025</v>
      </c>
    </row>
    <row r="384" spans="1:7" x14ac:dyDescent="0.25">
      <c r="A384" s="3" t="s">
        <v>1771</v>
      </c>
      <c r="B384" s="3" t="s">
        <v>1842</v>
      </c>
      <c r="C384" s="3" t="s">
        <v>18</v>
      </c>
      <c r="D384" s="3" t="s">
        <v>18</v>
      </c>
      <c r="E384" s="76">
        <f>IF(Таблица2[[#This Row],[Site]]="Site1",VLOOKUP(Таблица2[[#This Row],[VLAN]],Dictionary!$D$2:$F$13,2,FALSE),VLOOKUP(Таблица2[[#This Row],[VLAN]],Dictionary!$D$2:$F$13,3,FALSE))</f>
        <v>24</v>
      </c>
      <c r="F384" s="3" t="s">
        <v>2382</v>
      </c>
      <c r="G384" t="s">
        <v>1026</v>
      </c>
    </row>
    <row r="385" spans="1:7" x14ac:dyDescent="0.25">
      <c r="A385" s="3"/>
      <c r="B385" s="3" t="s">
        <v>2246</v>
      </c>
      <c r="C385" s="3" t="s">
        <v>18</v>
      </c>
      <c r="D385" s="3" t="s">
        <v>18</v>
      </c>
      <c r="E385" s="76">
        <f>IF(Таблица2[[#This Row],[Site]]="Site1",VLOOKUP(Таблица2[[#This Row],[VLAN]],Dictionary!$D$2:$F$13,2,FALSE),VLOOKUP(Таблица2[[#This Row],[VLAN]],Dictionary!$D$2:$F$13,3,FALSE))</f>
        <v>24</v>
      </c>
      <c r="F385" s="3" t="s">
        <v>2383</v>
      </c>
      <c r="G385" t="s">
        <v>1026</v>
      </c>
    </row>
    <row r="386" spans="1:7" x14ac:dyDescent="0.25">
      <c r="A386" s="3" t="s">
        <v>1801</v>
      </c>
      <c r="B386" s="3" t="s">
        <v>1877</v>
      </c>
      <c r="C386" s="3" t="s">
        <v>18</v>
      </c>
      <c r="D386" s="3" t="s">
        <v>18</v>
      </c>
      <c r="E386" s="76">
        <f>IF(Таблица2[[#This Row],[Site]]="Site1",VLOOKUP(Таблица2[[#This Row],[VLAN]],Dictionary!$D$2:$F$13,2,FALSE),VLOOKUP(Таблица2[[#This Row],[VLAN]],Dictionary!$D$2:$F$13,3,FALSE))</f>
        <v>24</v>
      </c>
      <c r="F386" s="3" t="s">
        <v>2384</v>
      </c>
      <c r="G386" t="s">
        <v>1025</v>
      </c>
    </row>
    <row r="387" spans="1:7" x14ac:dyDescent="0.25">
      <c r="A387" s="3" t="s">
        <v>1771</v>
      </c>
      <c r="B387" s="3" t="s">
        <v>1843</v>
      </c>
      <c r="C387" s="3" t="s">
        <v>18</v>
      </c>
      <c r="D387" s="3" t="s">
        <v>18</v>
      </c>
      <c r="E387" s="76">
        <f>IF(Таблица2[[#This Row],[Site]]="Site1",VLOOKUP(Таблица2[[#This Row],[VLAN]],Dictionary!$D$2:$F$13,2,FALSE),VLOOKUP(Таблица2[[#This Row],[VLAN]],Dictionary!$D$2:$F$13,3,FALSE))</f>
        <v>24</v>
      </c>
      <c r="F387" s="3" t="s">
        <v>2385</v>
      </c>
      <c r="G387" t="s">
        <v>1026</v>
      </c>
    </row>
    <row r="388" spans="1:7" x14ac:dyDescent="0.25">
      <c r="A388" s="3"/>
      <c r="B388" s="3" t="s">
        <v>2247</v>
      </c>
      <c r="C388" s="3" t="s">
        <v>18</v>
      </c>
      <c r="D388" s="3" t="s">
        <v>18</v>
      </c>
      <c r="E388" s="76">
        <f>IF(Таблица2[[#This Row],[Site]]="Site1",VLOOKUP(Таблица2[[#This Row],[VLAN]],Dictionary!$D$2:$F$13,2,FALSE),VLOOKUP(Таблица2[[#This Row],[VLAN]],Dictionary!$D$2:$F$13,3,FALSE))</f>
        <v>24</v>
      </c>
      <c r="F388" s="3" t="s">
        <v>2386</v>
      </c>
      <c r="G388" s="3" t="s">
        <v>1025</v>
      </c>
    </row>
    <row r="389" spans="1:7" x14ac:dyDescent="0.25">
      <c r="A389" s="3" t="s">
        <v>1801</v>
      </c>
      <c r="B389" s="3" t="s">
        <v>1878</v>
      </c>
      <c r="C389" s="3" t="s">
        <v>18</v>
      </c>
      <c r="D389" s="3" t="s">
        <v>18</v>
      </c>
      <c r="E389" s="76">
        <f>IF(Таблица2[[#This Row],[Site]]="Site1",VLOOKUP(Таблица2[[#This Row],[VLAN]],Dictionary!$D$2:$F$13,2,FALSE),VLOOKUP(Таблица2[[#This Row],[VLAN]],Dictionary!$D$2:$F$13,3,FALSE))</f>
        <v>24</v>
      </c>
      <c r="F389" s="3" t="s">
        <v>2387</v>
      </c>
      <c r="G389" s="3" t="s">
        <v>1025</v>
      </c>
    </row>
    <row r="390" spans="1:7" x14ac:dyDescent="0.25">
      <c r="A390" s="3" t="s">
        <v>1771</v>
      </c>
      <c r="B390" s="3" t="s">
        <v>1844</v>
      </c>
      <c r="C390" s="3" t="s">
        <v>18</v>
      </c>
      <c r="D390" s="3" t="s">
        <v>18</v>
      </c>
      <c r="E390" s="76">
        <f>IF(Таблица2[[#This Row],[Site]]="Site1",VLOOKUP(Таблица2[[#This Row],[VLAN]],Dictionary!$D$2:$F$13,2,FALSE),VLOOKUP(Таблица2[[#This Row],[VLAN]],Dictionary!$D$2:$F$13,3,FALSE))</f>
        <v>24</v>
      </c>
      <c r="F390" s="3" t="s">
        <v>2388</v>
      </c>
      <c r="G390" s="3" t="s">
        <v>1026</v>
      </c>
    </row>
    <row r="391" spans="1:7" x14ac:dyDescent="0.25">
      <c r="A391" s="3"/>
      <c r="B391" s="3" t="s">
        <v>2248</v>
      </c>
      <c r="C391" s="3" t="s">
        <v>18</v>
      </c>
      <c r="D391" s="3" t="s">
        <v>18</v>
      </c>
      <c r="E391" s="76">
        <f>IF(Таблица2[[#This Row],[Site]]="Site1",VLOOKUP(Таблица2[[#This Row],[VLAN]],Dictionary!$D$2:$F$13,2,FALSE),VLOOKUP(Таблица2[[#This Row],[VLAN]],Dictionary!$D$2:$F$13,3,FALSE))</f>
        <v>24</v>
      </c>
      <c r="F391" s="3" t="s">
        <v>2389</v>
      </c>
      <c r="G391" t="s">
        <v>1026</v>
      </c>
    </row>
    <row r="392" spans="1:7" x14ac:dyDescent="0.25">
      <c r="A392" s="3" t="s">
        <v>1801</v>
      </c>
      <c r="B392" s="3" t="s">
        <v>1879</v>
      </c>
      <c r="C392" s="3" t="s">
        <v>18</v>
      </c>
      <c r="D392" s="3" t="s">
        <v>18</v>
      </c>
      <c r="E392" s="76">
        <f>IF(Таблица2[[#This Row],[Site]]="Site1",VLOOKUP(Таблица2[[#This Row],[VLAN]],Dictionary!$D$2:$F$13,2,FALSE),VLOOKUP(Таблица2[[#This Row],[VLAN]],Dictionary!$D$2:$F$13,3,FALSE))</f>
        <v>24</v>
      </c>
      <c r="F392" s="3" t="s">
        <v>2390</v>
      </c>
      <c r="G392" t="s">
        <v>1025</v>
      </c>
    </row>
    <row r="393" spans="1:7" x14ac:dyDescent="0.25">
      <c r="A393" s="3" t="s">
        <v>1771</v>
      </c>
      <c r="B393" s="3" t="s">
        <v>1845</v>
      </c>
      <c r="C393" s="3" t="s">
        <v>18</v>
      </c>
      <c r="D393" s="3" t="s">
        <v>18</v>
      </c>
      <c r="E393" s="76">
        <f>IF(Таблица2[[#This Row],[Site]]="Site1",VLOOKUP(Таблица2[[#This Row],[VLAN]],Dictionary!$D$2:$F$13,2,FALSE),VLOOKUP(Таблица2[[#This Row],[VLAN]],Dictionary!$D$2:$F$13,3,FALSE))</f>
        <v>24</v>
      </c>
      <c r="F393" s="3" t="s">
        <v>2391</v>
      </c>
      <c r="G393" t="s">
        <v>1026</v>
      </c>
    </row>
    <row r="394" spans="1:7" x14ac:dyDescent="0.25">
      <c r="A394" s="3"/>
      <c r="B394" s="3" t="s">
        <v>2249</v>
      </c>
      <c r="C394" s="3" t="s">
        <v>18</v>
      </c>
      <c r="D394" s="3" t="s">
        <v>18</v>
      </c>
      <c r="E394" s="76">
        <f>IF(Таблица2[[#This Row],[Site]]="Site1",VLOOKUP(Таблица2[[#This Row],[VLAN]],Dictionary!$D$2:$F$13,2,FALSE),VLOOKUP(Таблица2[[#This Row],[VLAN]],Dictionary!$D$2:$F$13,3,FALSE))</f>
        <v>24</v>
      </c>
      <c r="F394" s="3" t="s">
        <v>2392</v>
      </c>
      <c r="G394" t="s">
        <v>1025</v>
      </c>
    </row>
    <row r="395" spans="1:7" x14ac:dyDescent="0.25">
      <c r="A395" s="3" t="s">
        <v>1802</v>
      </c>
      <c r="B395" s="3" t="s">
        <v>1880</v>
      </c>
      <c r="C395" s="3" t="s">
        <v>18</v>
      </c>
      <c r="D395" s="3" t="s">
        <v>18</v>
      </c>
      <c r="E395" s="76">
        <f>IF(Таблица2[[#This Row],[Site]]="Site1",VLOOKUP(Таблица2[[#This Row],[VLAN]],Dictionary!$D$2:$F$13,2,FALSE),VLOOKUP(Таблица2[[#This Row],[VLAN]],Dictionary!$D$2:$F$13,3,FALSE))</f>
        <v>24</v>
      </c>
      <c r="F395" s="3" t="s">
        <v>2393</v>
      </c>
      <c r="G395" t="s">
        <v>1025</v>
      </c>
    </row>
    <row r="396" spans="1:7" x14ac:dyDescent="0.25">
      <c r="A396" s="3" t="s">
        <v>1772</v>
      </c>
      <c r="B396" s="3" t="s">
        <v>1846</v>
      </c>
      <c r="C396" s="3" t="s">
        <v>18</v>
      </c>
      <c r="D396" s="3" t="s">
        <v>18</v>
      </c>
      <c r="E396" s="76">
        <f>IF(Таблица2[[#This Row],[Site]]="Site1",VLOOKUP(Таблица2[[#This Row],[VLAN]],Dictionary!$D$2:$F$13,2,FALSE),VLOOKUP(Таблица2[[#This Row],[VLAN]],Dictionary!$D$2:$F$13,3,FALSE))</f>
        <v>24</v>
      </c>
      <c r="F396" s="3" t="s">
        <v>2394</v>
      </c>
      <c r="G396" t="s">
        <v>1026</v>
      </c>
    </row>
    <row r="397" spans="1:7" x14ac:dyDescent="0.25">
      <c r="A397" s="3"/>
      <c r="B397" s="3" t="s">
        <v>2250</v>
      </c>
      <c r="C397" s="3" t="s">
        <v>18</v>
      </c>
      <c r="D397" s="3" t="s">
        <v>18</v>
      </c>
      <c r="E397" s="76">
        <f>IF(Таблица2[[#This Row],[Site]]="Site1",VLOOKUP(Таблица2[[#This Row],[VLAN]],Dictionary!$D$2:$F$13,2,FALSE),VLOOKUP(Таблица2[[#This Row],[VLAN]],Dictionary!$D$2:$F$13,3,FALSE))</f>
        <v>24</v>
      </c>
      <c r="F397" s="3" t="s">
        <v>2395</v>
      </c>
      <c r="G397" t="s">
        <v>1026</v>
      </c>
    </row>
    <row r="398" spans="1:7" x14ac:dyDescent="0.25">
      <c r="A398" s="3" t="s">
        <v>1802</v>
      </c>
      <c r="B398" s="3" t="s">
        <v>1881</v>
      </c>
      <c r="C398" s="3" t="s">
        <v>18</v>
      </c>
      <c r="D398" s="3" t="s">
        <v>18</v>
      </c>
      <c r="E398" s="76">
        <f>IF(Таблица2[[#This Row],[Site]]="Site1",VLOOKUP(Таблица2[[#This Row],[VLAN]],Dictionary!$D$2:$F$13,2,FALSE),VLOOKUP(Таблица2[[#This Row],[VLAN]],Dictionary!$D$2:$F$13,3,FALSE))</f>
        <v>24</v>
      </c>
      <c r="F398" s="3" t="s">
        <v>2396</v>
      </c>
      <c r="G398" t="s">
        <v>1025</v>
      </c>
    </row>
    <row r="399" spans="1:7" x14ac:dyDescent="0.25">
      <c r="A399" s="3" t="s">
        <v>1772</v>
      </c>
      <c r="B399" s="3" t="s">
        <v>1847</v>
      </c>
      <c r="C399" s="3" t="s">
        <v>18</v>
      </c>
      <c r="D399" s="3" t="s">
        <v>18</v>
      </c>
      <c r="E399" s="76">
        <f>IF(Таблица2[[#This Row],[Site]]="Site1",VLOOKUP(Таблица2[[#This Row],[VLAN]],Dictionary!$D$2:$F$13,2,FALSE),VLOOKUP(Таблица2[[#This Row],[VLAN]],Dictionary!$D$2:$F$13,3,FALSE))</f>
        <v>24</v>
      </c>
      <c r="F399" s="3" t="s">
        <v>2397</v>
      </c>
      <c r="G399" t="s">
        <v>1026</v>
      </c>
    </row>
    <row r="400" spans="1:7" x14ac:dyDescent="0.25">
      <c r="A400" s="3"/>
      <c r="B400" s="3" t="s">
        <v>2251</v>
      </c>
      <c r="C400" t="s">
        <v>18</v>
      </c>
      <c r="D400" t="s">
        <v>18</v>
      </c>
      <c r="E400" s="6">
        <f>IF(Таблица2[[#This Row],[Site]]="Site1",VLOOKUP(Таблица2[[#This Row],[VLAN]],Dictionary!$D$2:$F$13,2,FALSE),VLOOKUP(Таблица2[[#This Row],[VLAN]],Dictionary!$D$2:$F$13,3,FALSE))</f>
        <v>24</v>
      </c>
      <c r="F400" t="s">
        <v>2398</v>
      </c>
      <c r="G400" t="s">
        <v>1025</v>
      </c>
    </row>
    <row r="401" spans="1:7" x14ac:dyDescent="0.25">
      <c r="A401" s="3" t="s">
        <v>1802</v>
      </c>
      <c r="B401" s="3" t="s">
        <v>2233</v>
      </c>
      <c r="C401" t="s">
        <v>18</v>
      </c>
      <c r="D401" t="s">
        <v>18</v>
      </c>
      <c r="E401" s="6">
        <f>IF(Таблица2[[#This Row],[Site]]="Site1",VLOOKUP(Таблица2[[#This Row],[VLAN]],Dictionary!$D$2:$F$13,2,FALSE),VLOOKUP(Таблица2[[#This Row],[VLAN]],Dictionary!$D$2:$F$13,3,FALSE))</f>
        <v>24</v>
      </c>
      <c r="F401" t="s">
        <v>2399</v>
      </c>
      <c r="G401" t="s">
        <v>1025</v>
      </c>
    </row>
    <row r="402" spans="1:7" x14ac:dyDescent="0.25">
      <c r="A402" s="3" t="s">
        <v>1772</v>
      </c>
      <c r="B402" s="3" t="s">
        <v>2221</v>
      </c>
      <c r="C402" t="s">
        <v>18</v>
      </c>
      <c r="D402" t="s">
        <v>18</v>
      </c>
      <c r="E402" s="6">
        <f>IF(Таблица2[[#This Row],[Site]]="Site1",VLOOKUP(Таблица2[[#This Row],[VLAN]],Dictionary!$D$2:$F$13,2,FALSE),VLOOKUP(Таблица2[[#This Row],[VLAN]],Dictionary!$D$2:$F$13,3,FALSE))</f>
        <v>24</v>
      </c>
      <c r="F402" t="s">
        <v>2400</v>
      </c>
      <c r="G402" t="s">
        <v>1026</v>
      </c>
    </row>
    <row r="403" spans="1:7" x14ac:dyDescent="0.25">
      <c r="A403" s="3"/>
      <c r="B403" s="3" t="s">
        <v>2252</v>
      </c>
      <c r="C403" t="s">
        <v>18</v>
      </c>
      <c r="D403" t="s">
        <v>18</v>
      </c>
      <c r="E403" s="6">
        <f>IF(Таблица2[[#This Row],[Site]]="Site1",VLOOKUP(Таблица2[[#This Row],[VLAN]],Dictionary!$D$2:$F$13,2,FALSE),VLOOKUP(Таблица2[[#This Row],[VLAN]],Dictionary!$D$2:$F$13,3,FALSE))</f>
        <v>24</v>
      </c>
      <c r="F403" t="s">
        <v>2401</v>
      </c>
      <c r="G403" t="s">
        <v>1026</v>
      </c>
    </row>
    <row r="404" spans="1:7" x14ac:dyDescent="0.25">
      <c r="A404" s="3" t="s">
        <v>1802</v>
      </c>
      <c r="B404" s="3" t="s">
        <v>2234</v>
      </c>
      <c r="C404" t="s">
        <v>18</v>
      </c>
      <c r="D404" t="s">
        <v>18</v>
      </c>
      <c r="E404" s="6">
        <f>IF(Таблица2[[#This Row],[Site]]="Site1",VLOOKUP(Таблица2[[#This Row],[VLAN]],Dictionary!$D$2:$F$13,2,FALSE),VLOOKUP(Таблица2[[#This Row],[VLAN]],Dictionary!$D$2:$F$13,3,FALSE))</f>
        <v>24</v>
      </c>
      <c r="F404" t="s">
        <v>2402</v>
      </c>
      <c r="G404" t="s">
        <v>1025</v>
      </c>
    </row>
    <row r="405" spans="1:7" x14ac:dyDescent="0.25">
      <c r="A405" s="3" t="s">
        <v>1772</v>
      </c>
      <c r="B405" s="3" t="s">
        <v>2222</v>
      </c>
      <c r="C405" t="s">
        <v>18</v>
      </c>
      <c r="D405" t="s">
        <v>18</v>
      </c>
      <c r="E405" s="6">
        <f>IF(Таблица2[[#This Row],[Site]]="Site1",VLOOKUP(Таблица2[[#This Row],[VLAN]],Dictionary!$D$2:$F$13,2,FALSE),VLOOKUP(Таблица2[[#This Row],[VLAN]],Dictionary!$D$2:$F$13,3,FALSE))</f>
        <v>24</v>
      </c>
      <c r="F405" t="s">
        <v>2403</v>
      </c>
      <c r="G405" t="s">
        <v>1026</v>
      </c>
    </row>
    <row r="406" spans="1:7" x14ac:dyDescent="0.25">
      <c r="A406" s="3"/>
      <c r="B406" s="3" t="s">
        <v>2253</v>
      </c>
      <c r="C406" t="s">
        <v>18</v>
      </c>
      <c r="D406" t="s">
        <v>18</v>
      </c>
      <c r="E406" s="6">
        <f>IF(Таблица2[[#This Row],[Site]]="Site1",VLOOKUP(Таблица2[[#This Row],[VLAN]],Dictionary!$D$2:$F$13,2,FALSE),VLOOKUP(Таблица2[[#This Row],[VLAN]],Dictionary!$D$2:$F$13,3,FALSE))</f>
        <v>24</v>
      </c>
      <c r="F406" t="s">
        <v>2404</v>
      </c>
      <c r="G406" s="3" t="s">
        <v>1025</v>
      </c>
    </row>
    <row r="407" spans="1:7" x14ac:dyDescent="0.25">
      <c r="A407" s="3" t="s">
        <v>1814</v>
      </c>
      <c r="B407" s="3" t="s">
        <v>2235</v>
      </c>
      <c r="C407" t="s">
        <v>18</v>
      </c>
      <c r="D407" t="s">
        <v>18</v>
      </c>
      <c r="E407" s="6">
        <f>IF(Таблица2[[#This Row],[Site]]="Site1",VLOOKUP(Таблица2[[#This Row],[VLAN]],Dictionary!$D$2:$F$13,2,FALSE),VLOOKUP(Таблица2[[#This Row],[VLAN]],Dictionary!$D$2:$F$13,3,FALSE))</f>
        <v>24</v>
      </c>
      <c r="F407" t="s">
        <v>2405</v>
      </c>
      <c r="G407" s="3" t="s">
        <v>1025</v>
      </c>
    </row>
    <row r="408" spans="1:7" x14ac:dyDescent="0.25">
      <c r="A408" s="3" t="s">
        <v>1784</v>
      </c>
      <c r="B408" s="3" t="s">
        <v>2223</v>
      </c>
      <c r="C408" t="s">
        <v>18</v>
      </c>
      <c r="D408" t="s">
        <v>18</v>
      </c>
      <c r="E408" s="6">
        <f>IF(Таблица2[[#This Row],[Site]]="Site1",VLOOKUP(Таблица2[[#This Row],[VLAN]],Dictionary!$D$2:$F$13,2,FALSE),VLOOKUP(Таблица2[[#This Row],[VLAN]],Dictionary!$D$2:$F$13,3,FALSE))</f>
        <v>24</v>
      </c>
      <c r="F408" t="s">
        <v>2406</v>
      </c>
      <c r="G408" s="3" t="s">
        <v>1026</v>
      </c>
    </row>
    <row r="409" spans="1:7" x14ac:dyDescent="0.25">
      <c r="B409" t="s">
        <v>2255</v>
      </c>
      <c r="C409" t="s">
        <v>18</v>
      </c>
      <c r="D409" t="s">
        <v>18</v>
      </c>
      <c r="E409" s="6">
        <f>IF(Таблица2[[#This Row],[Site]]="Site1",VLOOKUP(Таблица2[[#This Row],[VLAN]],Dictionary!$D$2:$F$13,2,FALSE),VLOOKUP(Таблица2[[#This Row],[VLAN]],Dictionary!$D$2:$F$13,3,FALSE))</f>
        <v>24</v>
      </c>
      <c r="F409" t="s">
        <v>2407</v>
      </c>
      <c r="G409" s="3" t="s">
        <v>1026</v>
      </c>
    </row>
    <row r="410" spans="1:7" x14ac:dyDescent="0.25">
      <c r="A410" t="s">
        <v>1814</v>
      </c>
      <c r="B410" t="s">
        <v>2236</v>
      </c>
      <c r="C410" t="s">
        <v>18</v>
      </c>
      <c r="D410" t="s">
        <v>18</v>
      </c>
      <c r="E410" s="6">
        <f>IF(Таблица2[[#This Row],[Site]]="Site1",VLOOKUP(Таблица2[[#This Row],[VLAN]],Dictionary!$D$2:$F$13,2,FALSE),VLOOKUP(Таблица2[[#This Row],[VLAN]],Dictionary!$D$2:$F$13,3,FALSE))</f>
        <v>24</v>
      </c>
      <c r="F410" t="s">
        <v>2408</v>
      </c>
      <c r="G410" s="3" t="s">
        <v>1025</v>
      </c>
    </row>
    <row r="411" spans="1:7" x14ac:dyDescent="0.25">
      <c r="A411" t="s">
        <v>1784</v>
      </c>
      <c r="B411" t="s">
        <v>2224</v>
      </c>
      <c r="C411" t="s">
        <v>18</v>
      </c>
      <c r="D411" t="s">
        <v>18</v>
      </c>
      <c r="E411" s="6">
        <f>IF(Таблица2[[#This Row],[Site]]="Site1",VLOOKUP(Таблица2[[#This Row],[VLAN]],Dictionary!$D$2:$F$13,2,FALSE),VLOOKUP(Таблица2[[#This Row],[VLAN]],Dictionary!$D$2:$F$13,3,FALSE))</f>
        <v>24</v>
      </c>
      <c r="F411" t="s">
        <v>2409</v>
      </c>
      <c r="G411" s="3" t="s">
        <v>1026</v>
      </c>
    </row>
    <row r="412" spans="1:7" x14ac:dyDescent="0.25">
      <c r="B412" t="s">
        <v>2254</v>
      </c>
      <c r="C412" t="s">
        <v>18</v>
      </c>
      <c r="D412" t="s">
        <v>18</v>
      </c>
      <c r="E412" s="6">
        <f>IF(Таблица2[[#This Row],[Site]]="Site1",VLOOKUP(Таблица2[[#This Row],[VLAN]],Dictionary!$D$2:$F$13,2,FALSE),VLOOKUP(Таблица2[[#This Row],[VLAN]],Dictionary!$D$2:$F$13,3,FALSE))</f>
        <v>24</v>
      </c>
      <c r="F412" t="s">
        <v>2410</v>
      </c>
      <c r="G412" s="3" t="s">
        <v>1025</v>
      </c>
    </row>
    <row r="413" spans="1:7" x14ac:dyDescent="0.25">
      <c r="A413" t="s">
        <v>1814</v>
      </c>
      <c r="B413" t="s">
        <v>2237</v>
      </c>
      <c r="C413" t="s">
        <v>18</v>
      </c>
      <c r="D413" t="s">
        <v>18</v>
      </c>
      <c r="E413" s="6">
        <f>IF(Таблица2[[#This Row],[Site]]="Site1",VLOOKUP(Таблица2[[#This Row],[VLAN]],Dictionary!$D$2:$F$13,2,FALSE),VLOOKUP(Таблица2[[#This Row],[VLAN]],Dictionary!$D$2:$F$13,3,FALSE))</f>
        <v>24</v>
      </c>
      <c r="F413" t="s">
        <v>2411</v>
      </c>
      <c r="G413" s="3" t="s">
        <v>1025</v>
      </c>
    </row>
    <row r="414" spans="1:7" x14ac:dyDescent="0.25">
      <c r="A414" t="s">
        <v>1784</v>
      </c>
      <c r="B414" t="s">
        <v>2225</v>
      </c>
      <c r="C414" t="s">
        <v>18</v>
      </c>
      <c r="D414" t="s">
        <v>18</v>
      </c>
      <c r="E414" s="6">
        <f>IF(Таблица2[[#This Row],[Site]]="Site1",VLOOKUP(Таблица2[[#This Row],[VLAN]],Dictionary!$D$2:$F$13,2,FALSE),VLOOKUP(Таблица2[[#This Row],[VLAN]],Dictionary!$D$2:$F$13,3,FALSE))</f>
        <v>24</v>
      </c>
      <c r="F414" t="s">
        <v>2412</v>
      </c>
      <c r="G414" s="3" t="s">
        <v>1026</v>
      </c>
    </row>
    <row r="415" spans="1:7" x14ac:dyDescent="0.25">
      <c r="B415" t="s">
        <v>2256</v>
      </c>
      <c r="C415" t="s">
        <v>18</v>
      </c>
      <c r="D415" t="s">
        <v>18</v>
      </c>
      <c r="E415" s="6">
        <f>IF(Таблица2[[#This Row],[Site]]="Site1",VLOOKUP(Таблица2[[#This Row],[VLAN]],Dictionary!$D$2:$F$13,2,FALSE),VLOOKUP(Таблица2[[#This Row],[VLAN]],Dictionary!$D$2:$F$13,3,FALSE))</f>
        <v>24</v>
      </c>
      <c r="F415" t="s">
        <v>2413</v>
      </c>
      <c r="G415" s="3" t="s">
        <v>1026</v>
      </c>
    </row>
    <row r="416" spans="1:7" x14ac:dyDescent="0.25">
      <c r="A416" t="s">
        <v>1814</v>
      </c>
      <c r="B416" t="s">
        <v>2238</v>
      </c>
      <c r="C416" t="s">
        <v>18</v>
      </c>
      <c r="D416" t="s">
        <v>18</v>
      </c>
      <c r="E416" s="6">
        <f>IF(Таблица2[[#This Row],[Site]]="Site1",VLOOKUP(Таблица2[[#This Row],[VLAN]],Dictionary!$D$2:$F$13,2,FALSE),VLOOKUP(Таблица2[[#This Row],[VLAN]],Dictionary!$D$2:$F$13,3,FALSE))</f>
        <v>24</v>
      </c>
      <c r="F416" t="s">
        <v>2414</v>
      </c>
      <c r="G416" s="3" t="s">
        <v>1025</v>
      </c>
    </row>
    <row r="417" spans="1:7" x14ac:dyDescent="0.25">
      <c r="A417" s="74" t="s">
        <v>1784</v>
      </c>
      <c r="B417" s="74" t="s">
        <v>2226</v>
      </c>
      <c r="C417" s="74" t="s">
        <v>18</v>
      </c>
      <c r="D417" s="74" t="s">
        <v>18</v>
      </c>
      <c r="E417" s="75">
        <f>IF(Таблица2[[#This Row],[Site]]="Site1",VLOOKUP(Таблица2[[#This Row],[VLAN]],Dictionary!$D$2:$F$13,2,FALSE),VLOOKUP(Таблица2[[#This Row],[VLAN]],Dictionary!$D$2:$F$13,3,FALSE))</f>
        <v>24</v>
      </c>
      <c r="F417" s="74" t="s">
        <v>2415</v>
      </c>
      <c r="G417" s="74" t="s">
        <v>1026</v>
      </c>
    </row>
    <row r="418" spans="1:7" x14ac:dyDescent="0.25">
      <c r="A418" s="3"/>
      <c r="B418" t="s">
        <v>2373</v>
      </c>
      <c r="C418" s="3" t="s">
        <v>2186</v>
      </c>
      <c r="D418" s="3" t="s">
        <v>2186</v>
      </c>
      <c r="E418" s="76">
        <f>IF(Таблица2[[#This Row],[Site]]="Site1",VLOOKUP(Таблица2[[#This Row],[VLAN]],Dictionary!$D$2:$F$13,2,FALSE),VLOOKUP(Таблица2[[#This Row],[VLAN]],Dictionary!$D$2:$F$13,3,FALSE))</f>
        <v>124</v>
      </c>
      <c r="F418" s="3" t="s">
        <v>2191</v>
      </c>
      <c r="G418" s="3" t="s">
        <v>1025</v>
      </c>
    </row>
    <row r="419" spans="1:7" x14ac:dyDescent="0.25">
      <c r="A419" t="s">
        <v>2212</v>
      </c>
      <c r="B419" t="s">
        <v>2217</v>
      </c>
      <c r="C419" s="3" t="s">
        <v>2186</v>
      </c>
      <c r="D419" s="3" t="s">
        <v>2186</v>
      </c>
      <c r="E419" s="76">
        <f>IF(Таблица2[[#This Row],[Site]]="Site1",VLOOKUP(Таблица2[[#This Row],[VLAN]],Dictionary!$D$2:$F$13,2,FALSE),VLOOKUP(Таблица2[[#This Row],[VLAN]],Dictionary!$D$2:$F$13,3,FALSE))</f>
        <v>124</v>
      </c>
      <c r="F419" s="3" t="s">
        <v>2416</v>
      </c>
      <c r="G419" s="3" t="s">
        <v>1025</v>
      </c>
    </row>
    <row r="420" spans="1:7" x14ac:dyDescent="0.25">
      <c r="A420" t="s">
        <v>2209</v>
      </c>
      <c r="B420" t="s">
        <v>2215</v>
      </c>
      <c r="C420" s="3" t="s">
        <v>2186</v>
      </c>
      <c r="D420" s="3" t="s">
        <v>2186</v>
      </c>
      <c r="E420" s="76">
        <f>IF(Таблица2[[#This Row],[Site]]="Site1",VLOOKUP(Таблица2[[#This Row],[VLAN]],Dictionary!$D$2:$F$13,2,FALSE),VLOOKUP(Таблица2[[#This Row],[VLAN]],Dictionary!$D$2:$F$13,3,FALSE))</f>
        <v>224</v>
      </c>
      <c r="F420" s="3" t="s">
        <v>2417</v>
      </c>
      <c r="G420" s="3" t="s">
        <v>1026</v>
      </c>
    </row>
    <row r="421" spans="1:7" x14ac:dyDescent="0.25">
      <c r="A421" s="3"/>
      <c r="B421" s="3" t="s">
        <v>2374</v>
      </c>
      <c r="C421" s="3" t="s">
        <v>2186</v>
      </c>
      <c r="D421" s="3" t="s">
        <v>2186</v>
      </c>
      <c r="E421" s="76">
        <f>IF(Таблица2[[#This Row],[Site]]="Site1",VLOOKUP(Таблица2[[#This Row],[VLAN]],Dictionary!$D$2:$F$13,2,FALSE),VLOOKUP(Таблица2[[#This Row],[VLAN]],Dictionary!$D$2:$F$13,3,FALSE))</f>
        <v>224</v>
      </c>
      <c r="F421" s="3" t="s">
        <v>2418</v>
      </c>
      <c r="G421" s="3" t="s">
        <v>1026</v>
      </c>
    </row>
    <row r="422" spans="1:7" x14ac:dyDescent="0.25">
      <c r="A422" t="s">
        <v>2212</v>
      </c>
      <c r="B422" s="3" t="s">
        <v>2218</v>
      </c>
      <c r="C422" s="3" t="s">
        <v>2186</v>
      </c>
      <c r="D422" s="3" t="s">
        <v>2186</v>
      </c>
      <c r="E422" s="76">
        <f>IF(Таблица2[[#This Row],[Site]]="Site1",VLOOKUP(Таблица2[[#This Row],[VLAN]],Dictionary!$D$2:$F$13,2,FALSE),VLOOKUP(Таблица2[[#This Row],[VLAN]],Dictionary!$D$2:$F$13,3,FALSE))</f>
        <v>124</v>
      </c>
      <c r="F422" s="3" t="s">
        <v>2419</v>
      </c>
      <c r="G422" s="3" t="s">
        <v>1025</v>
      </c>
    </row>
    <row r="423" spans="1:7" x14ac:dyDescent="0.25">
      <c r="A423" s="74" t="s">
        <v>2209</v>
      </c>
      <c r="B423" s="74" t="s">
        <v>2216</v>
      </c>
      <c r="C423" s="74" t="s">
        <v>2186</v>
      </c>
      <c r="D423" s="74" t="s">
        <v>2186</v>
      </c>
      <c r="E423" s="75">
        <f>IF(Таблица2[[#This Row],[Site]]="Site1",VLOOKUP(Таблица2[[#This Row],[VLAN]],Dictionary!$D$2:$F$13,2,FALSE),VLOOKUP(Таблица2[[#This Row],[VLAN]],Dictionary!$D$2:$F$13,3,FALSE))</f>
        <v>224</v>
      </c>
      <c r="F423" s="74" t="s">
        <v>2420</v>
      </c>
      <c r="G423" s="74" t="s">
        <v>1026</v>
      </c>
    </row>
    <row r="424" spans="1:7" x14ac:dyDescent="0.25">
      <c r="A424" s="3" t="s">
        <v>1801</v>
      </c>
      <c r="B424" s="3" t="s">
        <v>1876</v>
      </c>
      <c r="C424" s="3" t="s">
        <v>1447</v>
      </c>
      <c r="D424" s="3" t="s">
        <v>1447</v>
      </c>
      <c r="E424" s="76" t="e">
        <f>IF(Таблица2[[#This Row],[Site]]="Site1",VLOOKUP(Таблица2[[#This Row],[VLAN]],Dictionary!$D$2:$F$13,2,FALSE),VLOOKUP(Таблица2[[#This Row],[VLAN]],Dictionary!$D$2:$F$13,3,FALSE))</f>
        <v>#N/A</v>
      </c>
      <c r="F424" s="3" t="s">
        <v>1266</v>
      </c>
      <c r="G424" s="3" t="s">
        <v>1025</v>
      </c>
    </row>
    <row r="425" spans="1:7" x14ac:dyDescent="0.25">
      <c r="A425" s="3" t="s">
        <v>1801</v>
      </c>
      <c r="B425" s="3" t="s">
        <v>1877</v>
      </c>
      <c r="C425" s="3" t="s">
        <v>1447</v>
      </c>
      <c r="D425" s="3" t="s">
        <v>1447</v>
      </c>
      <c r="E425" s="76" t="e">
        <f>IF(Таблица2[[#This Row],[Site]]="Site1",VLOOKUP(Таблица2[[#This Row],[VLAN]],Dictionary!$D$2:$F$13,2,FALSE),VLOOKUP(Таблица2[[#This Row],[VLAN]],Dictionary!$D$2:$F$13,3,FALSE))</f>
        <v>#N/A</v>
      </c>
      <c r="F425" s="3" t="s">
        <v>1267</v>
      </c>
      <c r="G425" s="3" t="s">
        <v>1025</v>
      </c>
    </row>
    <row r="426" spans="1:7" x14ac:dyDescent="0.25">
      <c r="A426" s="3" t="s">
        <v>1801</v>
      </c>
      <c r="B426" s="3" t="s">
        <v>1878</v>
      </c>
      <c r="C426" s="3" t="s">
        <v>1447</v>
      </c>
      <c r="D426" s="3" t="s">
        <v>1447</v>
      </c>
      <c r="E426" s="76" t="e">
        <f>IF(Таблица2[[#This Row],[Site]]="Site1",VLOOKUP(Таблица2[[#This Row],[VLAN]],Dictionary!$D$2:$F$13,2,FALSE),VLOOKUP(Таблица2[[#This Row],[VLAN]],Dictionary!$D$2:$F$13,3,FALSE))</f>
        <v>#N/A</v>
      </c>
      <c r="F426" s="3" t="s">
        <v>1268</v>
      </c>
      <c r="G426" s="3" t="s">
        <v>1025</v>
      </c>
    </row>
    <row r="427" spans="1:7" x14ac:dyDescent="0.25">
      <c r="A427" s="3" t="s">
        <v>1801</v>
      </c>
      <c r="B427" s="3" t="s">
        <v>1879</v>
      </c>
      <c r="C427" s="3" t="s">
        <v>1447</v>
      </c>
      <c r="D427" s="3" t="s">
        <v>1447</v>
      </c>
      <c r="E427" s="76" t="e">
        <f>IF(Таблица2[[#This Row],[Site]]="Site1",VLOOKUP(Таблица2[[#This Row],[VLAN]],Dictionary!$D$2:$F$13,2,FALSE),VLOOKUP(Таблица2[[#This Row],[VLAN]],Dictionary!$D$2:$F$13,3,FALSE))</f>
        <v>#N/A</v>
      </c>
      <c r="F427" s="3" t="s">
        <v>1269</v>
      </c>
      <c r="G427" s="3" t="s">
        <v>1025</v>
      </c>
    </row>
    <row r="428" spans="1:7" x14ac:dyDescent="0.25">
      <c r="A428" t="s">
        <v>1802</v>
      </c>
      <c r="B428" s="3" t="s">
        <v>1880</v>
      </c>
      <c r="C428" s="3" t="s">
        <v>1447</v>
      </c>
      <c r="D428" s="3" t="s">
        <v>1447</v>
      </c>
      <c r="E428" s="76" t="e">
        <f>IF(Таблица2[[#This Row],[Site]]="Site1",VLOOKUP(Таблица2[[#This Row],[VLAN]],Dictionary!$D$2:$F$13,2,FALSE),VLOOKUP(Таблица2[[#This Row],[VLAN]],Dictionary!$D$2:$F$13,3,FALSE))</f>
        <v>#N/A</v>
      </c>
      <c r="F428" s="3" t="s">
        <v>1270</v>
      </c>
      <c r="G428" s="3" t="s">
        <v>1025</v>
      </c>
    </row>
    <row r="429" spans="1:7" x14ac:dyDescent="0.25">
      <c r="A429" t="s">
        <v>1802</v>
      </c>
      <c r="B429" s="3" t="s">
        <v>1881</v>
      </c>
      <c r="C429" s="3" t="s">
        <v>1447</v>
      </c>
      <c r="D429" s="3" t="s">
        <v>1447</v>
      </c>
      <c r="E429" s="76" t="e">
        <f>IF(Таблица2[[#This Row],[Site]]="Site1",VLOOKUP(Таблица2[[#This Row],[VLAN]],Dictionary!$D$2:$F$13,2,FALSE),VLOOKUP(Таблица2[[#This Row],[VLAN]],Dictionary!$D$2:$F$13,3,FALSE))</f>
        <v>#N/A</v>
      </c>
      <c r="F429" s="3" t="s">
        <v>1271</v>
      </c>
      <c r="G429" s="3" t="s">
        <v>1025</v>
      </c>
    </row>
    <row r="430" spans="1:7" x14ac:dyDescent="0.25">
      <c r="A430" t="s">
        <v>1802</v>
      </c>
      <c r="B430" t="s">
        <v>2233</v>
      </c>
      <c r="C430" t="s">
        <v>1447</v>
      </c>
      <c r="D430" t="s">
        <v>1447</v>
      </c>
      <c r="E430" s="6" t="e">
        <f>IF(Таблица2[[#This Row],[Site]]="Site1",VLOOKUP(Таблица2[[#This Row],[VLAN]],Dictionary!$D$2:$F$13,2,FALSE),VLOOKUP(Таблица2[[#This Row],[VLAN]],Dictionary!$D$2:$F$13,3,FALSE))</f>
        <v>#N/A</v>
      </c>
      <c r="F430" t="s">
        <v>1272</v>
      </c>
      <c r="G430" t="s">
        <v>1025</v>
      </c>
    </row>
    <row r="431" spans="1:7" x14ac:dyDescent="0.25">
      <c r="A431" t="s">
        <v>1802</v>
      </c>
      <c r="B431" t="s">
        <v>2234</v>
      </c>
      <c r="C431" t="s">
        <v>1447</v>
      </c>
      <c r="D431" t="s">
        <v>1447</v>
      </c>
      <c r="E431" s="6" t="e">
        <f>IF(Таблица2[[#This Row],[Site]]="Site1",VLOOKUP(Таблица2[[#This Row],[VLAN]],Dictionary!$D$2:$F$13,2,FALSE),VLOOKUP(Таблица2[[#This Row],[VLAN]],Dictionary!$D$2:$F$13,3,FALSE))</f>
        <v>#N/A</v>
      </c>
      <c r="F431" t="s">
        <v>1273</v>
      </c>
      <c r="G431" t="s">
        <v>1025</v>
      </c>
    </row>
    <row r="432" spans="1:7" x14ac:dyDescent="0.25">
      <c r="A432" t="s">
        <v>1814</v>
      </c>
      <c r="B432" t="s">
        <v>2235</v>
      </c>
      <c r="C432" t="s">
        <v>1447</v>
      </c>
      <c r="D432" t="s">
        <v>1447</v>
      </c>
      <c r="E432" s="6" t="e">
        <f>IF(Таблица2[[#This Row],[Site]]="Site1",VLOOKUP(Таблица2[[#This Row],[VLAN]],Dictionary!$D$2:$F$13,2,FALSE),VLOOKUP(Таблица2[[#This Row],[VLAN]],Dictionary!$D$2:$F$13,3,FALSE))</f>
        <v>#N/A</v>
      </c>
      <c r="F432" t="s">
        <v>1274</v>
      </c>
      <c r="G432" t="s">
        <v>1025</v>
      </c>
    </row>
    <row r="433" spans="1:7" x14ac:dyDescent="0.25">
      <c r="A433" t="s">
        <v>1814</v>
      </c>
      <c r="B433" t="s">
        <v>2236</v>
      </c>
      <c r="C433" t="s">
        <v>1447</v>
      </c>
      <c r="D433" t="s">
        <v>1447</v>
      </c>
      <c r="E433" s="6" t="e">
        <f>IF(Таблица2[[#This Row],[Site]]="Site1",VLOOKUP(Таблица2[[#This Row],[VLAN]],Dictionary!$D$2:$F$13,2,FALSE),VLOOKUP(Таблица2[[#This Row],[VLAN]],Dictionary!$D$2:$F$13,3,FALSE))</f>
        <v>#N/A</v>
      </c>
      <c r="F433" t="s">
        <v>2421</v>
      </c>
      <c r="G433" t="s">
        <v>1025</v>
      </c>
    </row>
    <row r="434" spans="1:7" x14ac:dyDescent="0.25">
      <c r="A434" t="s">
        <v>1814</v>
      </c>
      <c r="B434" t="s">
        <v>2237</v>
      </c>
      <c r="C434" t="s">
        <v>1447</v>
      </c>
      <c r="D434" t="s">
        <v>1447</v>
      </c>
      <c r="E434" s="6" t="e">
        <f>IF(Таблица2[[#This Row],[Site]]="Site1",VLOOKUP(Таблица2[[#This Row],[VLAN]],Dictionary!$D$2:$F$13,2,FALSE),VLOOKUP(Таблица2[[#This Row],[VLAN]],Dictionary!$D$2:$F$13,3,FALSE))</f>
        <v>#N/A</v>
      </c>
      <c r="F434" t="s">
        <v>2422</v>
      </c>
      <c r="G434" t="s">
        <v>1025</v>
      </c>
    </row>
    <row r="435" spans="1:7" x14ac:dyDescent="0.25">
      <c r="A435" s="74" t="s">
        <v>1814</v>
      </c>
      <c r="B435" s="74" t="s">
        <v>2238</v>
      </c>
      <c r="C435" s="74" t="s">
        <v>1447</v>
      </c>
      <c r="D435" s="74" t="s">
        <v>1447</v>
      </c>
      <c r="E435" s="75" t="e">
        <f>IF(Таблица2[[#This Row],[Site]]="Site1",VLOOKUP(Таблица2[[#This Row],[VLAN]],Dictionary!$D$2:$F$13,2,FALSE),VLOOKUP(Таблица2[[#This Row],[VLAN]],Dictionary!$D$2:$F$13,3,FALSE))</f>
        <v>#N/A</v>
      </c>
      <c r="F435" s="74" t="s">
        <v>2423</v>
      </c>
      <c r="G435" s="74" t="s">
        <v>1025</v>
      </c>
    </row>
    <row r="436" spans="1:7" x14ac:dyDescent="0.25">
      <c r="A436" t="s">
        <v>1797</v>
      </c>
      <c r="B436" t="s">
        <v>1869</v>
      </c>
      <c r="C436" t="s">
        <v>1447</v>
      </c>
      <c r="D436" t="s">
        <v>1447</v>
      </c>
      <c r="E436" s="6" t="e">
        <f>IF(Таблица2[[#This Row],[Site]]="Site1",VLOOKUP(Таблица2[[#This Row],[VLAN]],Dictionary!$D$2:$F$13,2,FALSE),VLOOKUP(Таблица2[[#This Row],[VLAN]],Dictionary!$D$2:$F$13,3,FALSE))</f>
        <v>#N/A</v>
      </c>
      <c r="F436" t="s">
        <v>2424</v>
      </c>
      <c r="G436" t="s">
        <v>1025</v>
      </c>
    </row>
    <row r="437" spans="1:7" x14ac:dyDescent="0.25">
      <c r="A437" t="s">
        <v>1798</v>
      </c>
      <c r="B437" t="s">
        <v>1870</v>
      </c>
      <c r="C437" t="s">
        <v>1447</v>
      </c>
      <c r="D437" t="s">
        <v>1447</v>
      </c>
      <c r="E437" s="6" t="e">
        <f>IF(Таблица2[[#This Row],[Site]]="Site1",VLOOKUP(Таблица2[[#This Row],[VLAN]],Dictionary!$D$2:$F$13,2,FALSE),VLOOKUP(Таблица2[[#This Row],[VLAN]],Dictionary!$D$2:$F$13,3,FALSE))</f>
        <v>#N/A</v>
      </c>
      <c r="F437" t="s">
        <v>2425</v>
      </c>
      <c r="G437" t="s">
        <v>1025</v>
      </c>
    </row>
    <row r="438" spans="1:7" x14ac:dyDescent="0.25">
      <c r="A438" t="s">
        <v>1799</v>
      </c>
      <c r="B438" t="s">
        <v>1871</v>
      </c>
      <c r="C438" t="s">
        <v>1447</v>
      </c>
      <c r="D438" t="s">
        <v>1447</v>
      </c>
      <c r="E438" s="6" t="e">
        <f>IF(Таблица2[[#This Row],[Site]]="Site1",VLOOKUP(Таблица2[[#This Row],[VLAN]],Dictionary!$D$2:$F$13,2,FALSE),VLOOKUP(Таблица2[[#This Row],[VLAN]],Dictionary!$D$2:$F$13,3,FALSE))</f>
        <v>#N/A</v>
      </c>
      <c r="F438" t="s">
        <v>2426</v>
      </c>
      <c r="G438" t="s">
        <v>1025</v>
      </c>
    </row>
    <row r="439" spans="1:7" x14ac:dyDescent="0.25">
      <c r="A439" t="s">
        <v>1800</v>
      </c>
      <c r="B439" t="s">
        <v>1872</v>
      </c>
      <c r="C439" t="s">
        <v>1447</v>
      </c>
      <c r="D439" t="s">
        <v>1447</v>
      </c>
      <c r="E439" s="6" t="e">
        <f>IF(Таблица2[[#This Row],[Site]]="Site1",VLOOKUP(Таблица2[[#This Row],[VLAN]],Dictionary!$D$2:$F$13,2,FALSE),VLOOKUP(Таблица2[[#This Row],[VLAN]],Dictionary!$D$2:$F$13,3,FALSE))</f>
        <v>#N/A</v>
      </c>
      <c r="F439" t="s">
        <v>2427</v>
      </c>
      <c r="G439" t="s">
        <v>1025</v>
      </c>
    </row>
    <row r="440" spans="1:7" x14ac:dyDescent="0.25">
      <c r="A440" t="s">
        <v>1811</v>
      </c>
      <c r="B440" t="s">
        <v>1873</v>
      </c>
      <c r="C440" t="s">
        <v>1447</v>
      </c>
      <c r="D440" t="s">
        <v>1447</v>
      </c>
      <c r="E440" s="6" t="e">
        <f>IF(Таблица2[[#This Row],[Site]]="Site1",VLOOKUP(Таблица2[[#This Row],[VLAN]],Dictionary!$D$2:$F$13,2,FALSE),VLOOKUP(Таблица2[[#This Row],[VLAN]],Dictionary!$D$2:$F$13,3,FALSE))</f>
        <v>#N/A</v>
      </c>
      <c r="F440" t="s">
        <v>2428</v>
      </c>
      <c r="G440" t="s">
        <v>1025</v>
      </c>
    </row>
    <row r="441" spans="1:7" x14ac:dyDescent="0.25">
      <c r="A441" t="s">
        <v>1812</v>
      </c>
      <c r="B441" t="s">
        <v>1874</v>
      </c>
      <c r="C441" t="s">
        <v>1447</v>
      </c>
      <c r="D441" t="s">
        <v>1447</v>
      </c>
      <c r="E441" s="6" t="e">
        <f>IF(Таблица2[[#This Row],[Site]]="Site1",VLOOKUP(Таблица2[[#This Row],[VLAN]],Dictionary!$D$2:$F$13,2,FALSE),VLOOKUP(Таблица2[[#This Row],[VLAN]],Dictionary!$D$2:$F$13,3,FALSE))</f>
        <v>#N/A</v>
      </c>
      <c r="F441" t="s">
        <v>2429</v>
      </c>
      <c r="G441" t="s">
        <v>1025</v>
      </c>
    </row>
    <row r="442" spans="1:7" x14ac:dyDescent="0.25">
      <c r="A442" s="3" t="s">
        <v>1813</v>
      </c>
      <c r="B442" s="3" t="s">
        <v>1875</v>
      </c>
      <c r="C442" s="3" t="s">
        <v>1447</v>
      </c>
      <c r="D442" s="3" t="s">
        <v>1447</v>
      </c>
      <c r="E442" s="76" t="e">
        <f>IF(Таблица2[[#This Row],[Site]]="Site1",VLOOKUP(Таблица2[[#This Row],[VLAN]],Dictionary!$D$2:$F$13,2,FALSE),VLOOKUP(Таблица2[[#This Row],[VLAN]],Dictionary!$D$2:$F$13,3,FALSE))</f>
        <v>#N/A</v>
      </c>
      <c r="F442" s="3" t="s">
        <v>2430</v>
      </c>
      <c r="G442" s="3" t="s">
        <v>1025</v>
      </c>
    </row>
    <row r="443" spans="1:7" x14ac:dyDescent="0.25">
      <c r="A443" s="73" t="s">
        <v>1771</v>
      </c>
      <c r="B443" s="73" t="s">
        <v>1842</v>
      </c>
      <c r="C443" s="73" t="s">
        <v>1447</v>
      </c>
      <c r="D443" s="73" t="s">
        <v>1447</v>
      </c>
      <c r="E443" s="112" t="e">
        <f>IF(Таблица2[[#This Row],[Site]]="Site1",VLOOKUP(Таблица2[[#This Row],[VLAN]],Dictionary!$D$2:$F$13,2,FALSE),VLOOKUP(Таблица2[[#This Row],[VLAN]],Dictionary!$D$2:$F$13,3,FALSE))</f>
        <v>#N/A</v>
      </c>
      <c r="F443" s="73" t="s">
        <v>1247</v>
      </c>
      <c r="G443" s="73" t="s">
        <v>1026</v>
      </c>
    </row>
    <row r="444" spans="1:7" x14ac:dyDescent="0.25">
      <c r="A444" s="3" t="s">
        <v>1771</v>
      </c>
      <c r="B444" s="3" t="s">
        <v>1843</v>
      </c>
      <c r="C444" s="3" t="s">
        <v>1447</v>
      </c>
      <c r="D444" s="3" t="s">
        <v>1447</v>
      </c>
      <c r="E444" s="76" t="e">
        <f>IF(Таблица2[[#This Row],[Site]]="Site1",VLOOKUP(Таблица2[[#This Row],[VLAN]],Dictionary!$D$2:$F$13,2,FALSE),VLOOKUP(Таблица2[[#This Row],[VLAN]],Dictionary!$D$2:$F$13,3,FALSE))</f>
        <v>#N/A</v>
      </c>
      <c r="F444" s="3" t="s">
        <v>1248</v>
      </c>
      <c r="G444" s="3" t="s">
        <v>1026</v>
      </c>
    </row>
    <row r="445" spans="1:7" x14ac:dyDescent="0.25">
      <c r="A445" s="3" t="s">
        <v>1771</v>
      </c>
      <c r="B445" s="3" t="s">
        <v>1844</v>
      </c>
      <c r="C445" s="3" t="s">
        <v>1447</v>
      </c>
      <c r="D445" s="3" t="s">
        <v>1447</v>
      </c>
      <c r="E445" s="76" t="e">
        <f>IF(Таблица2[[#This Row],[Site]]="Site1",VLOOKUP(Таблица2[[#This Row],[VLAN]],Dictionary!$D$2:$F$13,2,FALSE),VLOOKUP(Таблица2[[#This Row],[VLAN]],Dictionary!$D$2:$F$13,3,FALSE))</f>
        <v>#N/A</v>
      </c>
      <c r="F445" s="3" t="s">
        <v>1249</v>
      </c>
      <c r="G445" s="3" t="s">
        <v>1026</v>
      </c>
    </row>
    <row r="446" spans="1:7" x14ac:dyDescent="0.25">
      <c r="A446" s="3" t="s">
        <v>1771</v>
      </c>
      <c r="B446" s="3" t="s">
        <v>1845</v>
      </c>
      <c r="C446" s="3" t="s">
        <v>1447</v>
      </c>
      <c r="D446" s="3" t="s">
        <v>1447</v>
      </c>
      <c r="E446" s="76" t="e">
        <f>IF(Таблица2[[#This Row],[Site]]="Site1",VLOOKUP(Таблица2[[#This Row],[VLAN]],Dictionary!$D$2:$F$13,2,FALSE),VLOOKUP(Таблица2[[#This Row],[VLAN]],Dictionary!$D$2:$F$13,3,FALSE))</f>
        <v>#N/A</v>
      </c>
      <c r="F446" s="3" t="s">
        <v>1250</v>
      </c>
      <c r="G446" s="3" t="s">
        <v>1026</v>
      </c>
    </row>
    <row r="447" spans="1:7" x14ac:dyDescent="0.25">
      <c r="A447" s="3" t="s">
        <v>1772</v>
      </c>
      <c r="B447" s="3" t="s">
        <v>1846</v>
      </c>
      <c r="C447" s="3" t="s">
        <v>1447</v>
      </c>
      <c r="D447" s="3" t="s">
        <v>1447</v>
      </c>
      <c r="E447" s="76" t="e">
        <f>IF(Таблица2[[#This Row],[Site]]="Site1",VLOOKUP(Таблица2[[#This Row],[VLAN]],Dictionary!$D$2:$F$13,2,FALSE),VLOOKUP(Таблица2[[#This Row],[VLAN]],Dictionary!$D$2:$F$13,3,FALSE))</f>
        <v>#N/A</v>
      </c>
      <c r="F447" s="3" t="s">
        <v>1251</v>
      </c>
      <c r="G447" s="3" t="s">
        <v>1026</v>
      </c>
    </row>
    <row r="448" spans="1:7" x14ac:dyDescent="0.25">
      <c r="A448" s="3" t="s">
        <v>1772</v>
      </c>
      <c r="B448" s="3" t="s">
        <v>1847</v>
      </c>
      <c r="C448" s="3" t="s">
        <v>1447</v>
      </c>
      <c r="D448" s="3" t="s">
        <v>1447</v>
      </c>
      <c r="E448" s="76" t="e">
        <f>IF(Таблица2[[#This Row],[Site]]="Site1",VLOOKUP(Таблица2[[#This Row],[VLAN]],Dictionary!$D$2:$F$13,2,FALSE),VLOOKUP(Таблица2[[#This Row],[VLAN]],Dictionary!$D$2:$F$13,3,FALSE))</f>
        <v>#N/A</v>
      </c>
      <c r="F448" s="3" t="s">
        <v>1252</v>
      </c>
      <c r="G448" s="3" t="s">
        <v>1026</v>
      </c>
    </row>
    <row r="449" spans="1:7" x14ac:dyDescent="0.25">
      <c r="A449" s="3" t="s">
        <v>1772</v>
      </c>
      <c r="B449" s="3" t="s">
        <v>2221</v>
      </c>
      <c r="C449" s="3" t="s">
        <v>1447</v>
      </c>
      <c r="D449" s="3" t="s">
        <v>1447</v>
      </c>
      <c r="E449" s="76" t="e">
        <f>IF(Таблица2[[#This Row],[Site]]="Site1",VLOOKUP(Таблица2[[#This Row],[VLAN]],Dictionary!$D$2:$F$13,2,FALSE),VLOOKUP(Таблица2[[#This Row],[VLAN]],Dictionary!$D$2:$F$13,3,FALSE))</f>
        <v>#N/A</v>
      </c>
      <c r="F449" s="3" t="s">
        <v>1253</v>
      </c>
      <c r="G449" s="3" t="s">
        <v>1026</v>
      </c>
    </row>
    <row r="450" spans="1:7" x14ac:dyDescent="0.25">
      <c r="A450" s="3" t="s">
        <v>1772</v>
      </c>
      <c r="B450" s="3" t="s">
        <v>2222</v>
      </c>
      <c r="C450" s="3" t="s">
        <v>1447</v>
      </c>
      <c r="D450" s="3" t="s">
        <v>1447</v>
      </c>
      <c r="E450" s="76" t="e">
        <f>IF(Таблица2[[#This Row],[Site]]="Site1",VLOOKUP(Таблица2[[#This Row],[VLAN]],Dictionary!$D$2:$F$13,2,FALSE),VLOOKUP(Таблица2[[#This Row],[VLAN]],Dictionary!$D$2:$F$13,3,FALSE))</f>
        <v>#N/A</v>
      </c>
      <c r="F450" s="3" t="s">
        <v>1254</v>
      </c>
      <c r="G450" s="3" t="s">
        <v>1026</v>
      </c>
    </row>
    <row r="451" spans="1:7" x14ac:dyDescent="0.25">
      <c r="A451" s="3" t="s">
        <v>1784</v>
      </c>
      <c r="B451" s="3" t="s">
        <v>2223</v>
      </c>
      <c r="C451" s="3" t="s">
        <v>1447</v>
      </c>
      <c r="D451" s="3" t="s">
        <v>1447</v>
      </c>
      <c r="E451" s="76" t="e">
        <f>IF(Таблица2[[#This Row],[Site]]="Site1",VLOOKUP(Таблица2[[#This Row],[VLAN]],Dictionary!$D$2:$F$13,2,FALSE),VLOOKUP(Таблица2[[#This Row],[VLAN]],Dictionary!$D$2:$F$13,3,FALSE))</f>
        <v>#N/A</v>
      </c>
      <c r="F451" s="3" t="s">
        <v>1255</v>
      </c>
      <c r="G451" s="3" t="s">
        <v>1026</v>
      </c>
    </row>
    <row r="452" spans="1:7" x14ac:dyDescent="0.25">
      <c r="A452" s="3" t="s">
        <v>1784</v>
      </c>
      <c r="B452" s="3" t="s">
        <v>2224</v>
      </c>
      <c r="C452" s="3" t="s">
        <v>1447</v>
      </c>
      <c r="D452" s="3" t="s">
        <v>1447</v>
      </c>
      <c r="E452" s="76" t="e">
        <f>IF(Таблица2[[#This Row],[Site]]="Site1",VLOOKUP(Таблица2[[#This Row],[VLAN]],Dictionary!$D$2:$F$13,2,FALSE),VLOOKUP(Таблица2[[#This Row],[VLAN]],Dictionary!$D$2:$F$13,3,FALSE))</f>
        <v>#N/A</v>
      </c>
      <c r="F452" s="3" t="s">
        <v>2431</v>
      </c>
      <c r="G452" s="3" t="s">
        <v>1026</v>
      </c>
    </row>
    <row r="453" spans="1:7" x14ac:dyDescent="0.25">
      <c r="A453" s="3" t="s">
        <v>1784</v>
      </c>
      <c r="B453" s="3" t="s">
        <v>2225</v>
      </c>
      <c r="C453" s="3" t="s">
        <v>1447</v>
      </c>
      <c r="D453" s="3" t="s">
        <v>1447</v>
      </c>
      <c r="E453" s="76" t="e">
        <f>IF(Таблица2[[#This Row],[Site]]="Site1",VLOOKUP(Таблица2[[#This Row],[VLAN]],Dictionary!$D$2:$F$13,2,FALSE),VLOOKUP(Таблица2[[#This Row],[VLAN]],Dictionary!$D$2:$F$13,3,FALSE))</f>
        <v>#N/A</v>
      </c>
      <c r="F453" s="3" t="s">
        <v>2432</v>
      </c>
      <c r="G453" s="3" t="s">
        <v>1026</v>
      </c>
    </row>
    <row r="454" spans="1:7" x14ac:dyDescent="0.25">
      <c r="A454" s="3" t="s">
        <v>1784</v>
      </c>
      <c r="B454" s="3" t="s">
        <v>2226</v>
      </c>
      <c r="C454" s="3" t="s">
        <v>1447</v>
      </c>
      <c r="D454" s="3" t="s">
        <v>1447</v>
      </c>
      <c r="E454" s="76" t="e">
        <f>IF(Таблица2[[#This Row],[Site]]="Site1",VLOOKUP(Таблица2[[#This Row],[VLAN]],Dictionary!$D$2:$F$13,2,FALSE),VLOOKUP(Таблица2[[#This Row],[VLAN]],Dictionary!$D$2:$F$13,3,FALSE))</f>
        <v>#N/A</v>
      </c>
      <c r="F454" s="3" t="s">
        <v>2433</v>
      </c>
      <c r="G454" s="3" t="s">
        <v>1026</v>
      </c>
    </row>
    <row r="455" spans="1:7" x14ac:dyDescent="0.25">
      <c r="A455" s="73" t="s">
        <v>1767</v>
      </c>
      <c r="B455" s="73" t="s">
        <v>1835</v>
      </c>
      <c r="C455" s="73" t="s">
        <v>1447</v>
      </c>
      <c r="D455" s="73" t="s">
        <v>1447</v>
      </c>
      <c r="E455" s="112" t="e">
        <f>IF(Таблица2[[#This Row],[Site]]="Site1",VLOOKUP(Таблица2[[#This Row],[VLAN]],Dictionary!$D$2:$F$13,2,FALSE),VLOOKUP(Таблица2[[#This Row],[VLAN]],Dictionary!$D$2:$F$13,3,FALSE))</f>
        <v>#N/A</v>
      </c>
      <c r="F455" s="73" t="s">
        <v>2365</v>
      </c>
      <c r="G455" s="73" t="s">
        <v>1026</v>
      </c>
    </row>
    <row r="456" spans="1:7" x14ac:dyDescent="0.25">
      <c r="A456" s="3" t="s">
        <v>1768</v>
      </c>
      <c r="B456" s="3" t="s">
        <v>1836</v>
      </c>
      <c r="C456" s="3" t="s">
        <v>1447</v>
      </c>
      <c r="D456" s="3" t="s">
        <v>1447</v>
      </c>
      <c r="E456" s="76" t="e">
        <f>IF(Таблица2[[#This Row],[Site]]="Site1",VLOOKUP(Таблица2[[#This Row],[VLAN]],Dictionary!$D$2:$F$13,2,FALSE),VLOOKUP(Таблица2[[#This Row],[VLAN]],Dictionary!$D$2:$F$13,3,FALSE))</f>
        <v>#N/A</v>
      </c>
      <c r="F456" s="3" t="s">
        <v>2366</v>
      </c>
      <c r="G456" s="3" t="s">
        <v>1026</v>
      </c>
    </row>
    <row r="457" spans="1:7" x14ac:dyDescent="0.25">
      <c r="A457" s="3" t="s">
        <v>1769</v>
      </c>
      <c r="B457" s="3" t="s">
        <v>1837</v>
      </c>
      <c r="C457" s="3" t="s">
        <v>1447</v>
      </c>
      <c r="D457" s="3" t="s">
        <v>1447</v>
      </c>
      <c r="E457" s="76" t="e">
        <f>IF(Таблица2[[#This Row],[Site]]="Site1",VLOOKUP(Таблица2[[#This Row],[VLAN]],Dictionary!$D$2:$F$13,2,FALSE),VLOOKUP(Таблица2[[#This Row],[VLAN]],Dictionary!$D$2:$F$13,3,FALSE))</f>
        <v>#N/A</v>
      </c>
      <c r="F457" s="3" t="s">
        <v>2367</v>
      </c>
      <c r="G457" s="3" t="s">
        <v>1026</v>
      </c>
    </row>
    <row r="458" spans="1:7" x14ac:dyDescent="0.25">
      <c r="A458" s="3" t="s">
        <v>1770</v>
      </c>
      <c r="B458" s="3" t="s">
        <v>1838</v>
      </c>
      <c r="C458" s="3" t="s">
        <v>1447</v>
      </c>
      <c r="D458" s="3" t="s">
        <v>1447</v>
      </c>
      <c r="E458" s="76" t="e">
        <f>IF(Таблица2[[#This Row],[Site]]="Site1",VLOOKUP(Таблица2[[#This Row],[VLAN]],Dictionary!$D$2:$F$13,2,FALSE),VLOOKUP(Таблица2[[#This Row],[VLAN]],Dictionary!$D$2:$F$13,3,FALSE))</f>
        <v>#N/A</v>
      </c>
      <c r="F458" s="3" t="s">
        <v>2368</v>
      </c>
      <c r="G458" s="3" t="s">
        <v>1026</v>
      </c>
    </row>
    <row r="459" spans="1:7" x14ac:dyDescent="0.25">
      <c r="A459" s="3" t="s">
        <v>1781</v>
      </c>
      <c r="B459" s="3" t="s">
        <v>1839</v>
      </c>
      <c r="C459" s="3" t="s">
        <v>1447</v>
      </c>
      <c r="D459" s="3" t="s">
        <v>1447</v>
      </c>
      <c r="E459" s="76" t="e">
        <f>IF(Таблица2[[#This Row],[Site]]="Site1",VLOOKUP(Таблица2[[#This Row],[VLAN]],Dictionary!$D$2:$F$13,2,FALSE),VLOOKUP(Таблица2[[#This Row],[VLAN]],Dictionary!$D$2:$F$13,3,FALSE))</f>
        <v>#N/A</v>
      </c>
      <c r="F459" s="3" t="s">
        <v>2369</v>
      </c>
      <c r="G459" s="3" t="s">
        <v>1026</v>
      </c>
    </row>
    <row r="460" spans="1:7" x14ac:dyDescent="0.25">
      <c r="A460" s="3" t="s">
        <v>1782</v>
      </c>
      <c r="B460" s="3" t="s">
        <v>1840</v>
      </c>
      <c r="C460" s="3" t="s">
        <v>1447</v>
      </c>
      <c r="D460" s="3" t="s">
        <v>1447</v>
      </c>
      <c r="E460" s="76" t="e">
        <f>IF(Таблица2[[#This Row],[Site]]="Site1",VLOOKUP(Таблица2[[#This Row],[VLAN]],Dictionary!$D$2:$F$13,2,FALSE),VLOOKUP(Таблица2[[#This Row],[VLAN]],Dictionary!$D$2:$F$13,3,FALSE))</f>
        <v>#N/A</v>
      </c>
      <c r="F460" s="3" t="s">
        <v>2434</v>
      </c>
      <c r="G460" s="3" t="s">
        <v>1026</v>
      </c>
    </row>
    <row r="461" spans="1:7" x14ac:dyDescent="0.25">
      <c r="A461" s="74" t="s">
        <v>1783</v>
      </c>
      <c r="B461" s="74" t="s">
        <v>1841</v>
      </c>
      <c r="C461" s="74" t="s">
        <v>1447</v>
      </c>
      <c r="D461" s="74" t="s">
        <v>1447</v>
      </c>
      <c r="E461" s="75" t="e">
        <f>IF(Таблица2[[#This Row],[Site]]="Site1",VLOOKUP(Таблица2[[#This Row],[VLAN]],Dictionary!$D$2:$F$13,2,FALSE),VLOOKUP(Таблица2[[#This Row],[VLAN]],Dictionary!$D$2:$F$13,3,FALSE))</f>
        <v>#N/A</v>
      </c>
      <c r="F461" s="74" t="s">
        <v>2435</v>
      </c>
      <c r="G461" s="74" t="s">
        <v>1026</v>
      </c>
    </row>
    <row r="462" spans="1:7" x14ac:dyDescent="0.25">
      <c r="A462" t="s">
        <v>1785</v>
      </c>
      <c r="B462" t="s">
        <v>1849</v>
      </c>
      <c r="C462" t="s">
        <v>1442</v>
      </c>
      <c r="D462" t="s">
        <v>1442</v>
      </c>
      <c r="E462" s="6" t="e">
        <f>IF(Таблица2[[#This Row],[Site]]="Site1",VLOOKUP(Таблица2[[#This Row],[VLAN]],Dictionary!$D$2:$F$13,2,FALSE),VLOOKUP(Таблица2[[#This Row],[VLAN]],Dictionary!$D$2:$F$13,3,FALSE))</f>
        <v>#N/A</v>
      </c>
      <c r="F462" t="s">
        <v>1256</v>
      </c>
      <c r="G462" t="s">
        <v>1025</v>
      </c>
    </row>
    <row r="463" spans="1:7" x14ac:dyDescent="0.25">
      <c r="A463" t="s">
        <v>1786</v>
      </c>
      <c r="B463" t="s">
        <v>1850</v>
      </c>
      <c r="C463" t="s">
        <v>1442</v>
      </c>
      <c r="D463" t="s">
        <v>1442</v>
      </c>
      <c r="E463" s="6" t="e">
        <f>IF(Таблица2[[#This Row],[Site]]="Site1",VLOOKUP(Таблица2[[#This Row],[VLAN]],Dictionary!$D$2:$F$13,2,FALSE),VLOOKUP(Таблица2[[#This Row],[VLAN]],Dictionary!$D$2:$F$13,3,FALSE))</f>
        <v>#N/A</v>
      </c>
      <c r="F463" t="s">
        <v>1257</v>
      </c>
      <c r="G463" t="s">
        <v>1025</v>
      </c>
    </row>
    <row r="464" spans="1:7" x14ac:dyDescent="0.25">
      <c r="A464" t="s">
        <v>1787</v>
      </c>
      <c r="B464" t="s">
        <v>1851</v>
      </c>
      <c r="C464" t="s">
        <v>1442</v>
      </c>
      <c r="D464" t="s">
        <v>1442</v>
      </c>
      <c r="E464" s="6" t="e">
        <f>IF(Таблица2[[#This Row],[Site]]="Site1",VLOOKUP(Таблица2[[#This Row],[VLAN]],Dictionary!$D$2:$F$13,2,FALSE),VLOOKUP(Таблица2[[#This Row],[VLAN]],Dictionary!$D$2:$F$13,3,FALSE))</f>
        <v>#N/A</v>
      </c>
      <c r="F464" t="s">
        <v>1258</v>
      </c>
      <c r="G464" t="s">
        <v>1025</v>
      </c>
    </row>
    <row r="465" spans="1:7" x14ac:dyDescent="0.25">
      <c r="A465" t="s">
        <v>1788</v>
      </c>
      <c r="B465" t="s">
        <v>1852</v>
      </c>
      <c r="C465" t="s">
        <v>1442</v>
      </c>
      <c r="D465" t="s">
        <v>1442</v>
      </c>
      <c r="E465" s="6" t="e">
        <f>IF(Таблица2[[#This Row],[Site]]="Site1",VLOOKUP(Таблица2[[#This Row],[VLAN]],Dictionary!$D$2:$F$13,2,FALSE),VLOOKUP(Таблица2[[#This Row],[VLAN]],Dictionary!$D$2:$F$13,3,FALSE))</f>
        <v>#N/A</v>
      </c>
      <c r="F465" t="s">
        <v>1259</v>
      </c>
      <c r="G465" t="s">
        <v>1025</v>
      </c>
    </row>
    <row r="466" spans="1:7" x14ac:dyDescent="0.25">
      <c r="A466" t="s">
        <v>1789</v>
      </c>
      <c r="B466" t="s">
        <v>1853</v>
      </c>
      <c r="C466" t="s">
        <v>1442</v>
      </c>
      <c r="D466" t="s">
        <v>1442</v>
      </c>
      <c r="E466" s="6" t="e">
        <f>IF(Таблица2[[#This Row],[Site]]="Site1",VLOOKUP(Таблица2[[#This Row],[VLAN]],Dictionary!$D$2:$F$13,2,FALSE),VLOOKUP(Таблица2[[#This Row],[VLAN]],Dictionary!$D$2:$F$13,3,FALSE))</f>
        <v>#N/A</v>
      </c>
      <c r="F466" t="s">
        <v>1260</v>
      </c>
      <c r="G466" t="s">
        <v>1025</v>
      </c>
    </row>
    <row r="467" spans="1:7" x14ac:dyDescent="0.25">
      <c r="A467" t="s">
        <v>1790</v>
      </c>
      <c r="B467" t="s">
        <v>1854</v>
      </c>
      <c r="C467" t="s">
        <v>1442</v>
      </c>
      <c r="D467" t="s">
        <v>1442</v>
      </c>
      <c r="E467" s="6" t="e">
        <f>IF(Таблица2[[#This Row],[Site]]="Site1",VLOOKUP(Таблица2[[#This Row],[VLAN]],Dictionary!$D$2:$F$13,2,FALSE),VLOOKUP(Таблица2[[#This Row],[VLAN]],Dictionary!$D$2:$F$13,3,FALSE))</f>
        <v>#N/A</v>
      </c>
      <c r="F467" t="s">
        <v>1261</v>
      </c>
      <c r="G467" t="s">
        <v>1025</v>
      </c>
    </row>
    <row r="468" spans="1:7" x14ac:dyDescent="0.25">
      <c r="A468" t="s">
        <v>1791</v>
      </c>
      <c r="B468" t="s">
        <v>1855</v>
      </c>
      <c r="C468" t="s">
        <v>1442</v>
      </c>
      <c r="D468" t="s">
        <v>1442</v>
      </c>
      <c r="E468" s="6" t="e">
        <f>IF(Таблица2[[#This Row],[Site]]="Site1",VLOOKUP(Таблица2[[#This Row],[VLAN]],Dictionary!$D$2:$F$13,2,FALSE),VLOOKUP(Таблица2[[#This Row],[VLAN]],Dictionary!$D$2:$F$13,3,FALSE))</f>
        <v>#N/A</v>
      </c>
      <c r="F468" t="s">
        <v>1262</v>
      </c>
      <c r="G468" t="s">
        <v>1025</v>
      </c>
    </row>
    <row r="469" spans="1:7" x14ac:dyDescent="0.25">
      <c r="A469" t="s">
        <v>1792</v>
      </c>
      <c r="B469" t="s">
        <v>1856</v>
      </c>
      <c r="C469" t="s">
        <v>1442</v>
      </c>
      <c r="D469" t="s">
        <v>1442</v>
      </c>
      <c r="E469" s="6" t="e">
        <f>IF(Таблица2[[#This Row],[Site]]="Site1",VLOOKUP(Таблица2[[#This Row],[VLAN]],Dictionary!$D$2:$F$13,2,FALSE),VLOOKUP(Таблица2[[#This Row],[VLAN]],Dictionary!$D$2:$F$13,3,FALSE))</f>
        <v>#N/A</v>
      </c>
      <c r="F469" t="s">
        <v>1263</v>
      </c>
      <c r="G469" t="s">
        <v>1025</v>
      </c>
    </row>
    <row r="470" spans="1:7" x14ac:dyDescent="0.25">
      <c r="A470" t="s">
        <v>1793</v>
      </c>
      <c r="B470" t="s">
        <v>1857</v>
      </c>
      <c r="C470" t="s">
        <v>1442</v>
      </c>
      <c r="D470" t="s">
        <v>1442</v>
      </c>
      <c r="E470" s="6" t="e">
        <f>IF(Таблица2[[#This Row],[Site]]="Site1",VLOOKUP(Таблица2[[#This Row],[VLAN]],Dictionary!$D$2:$F$13,2,FALSE),VLOOKUP(Таблица2[[#This Row],[VLAN]],Dictionary!$D$2:$F$13,3,FALSE))</f>
        <v>#N/A</v>
      </c>
      <c r="F470" t="s">
        <v>1264</v>
      </c>
      <c r="G470" t="s">
        <v>1025</v>
      </c>
    </row>
    <row r="471" spans="1:7" x14ac:dyDescent="0.25">
      <c r="A471" t="s">
        <v>1794</v>
      </c>
      <c r="B471" t="s">
        <v>1858</v>
      </c>
      <c r="C471" t="s">
        <v>1442</v>
      </c>
      <c r="D471" t="s">
        <v>1442</v>
      </c>
      <c r="E471" s="6" t="e">
        <f>IF(Таблица2[[#This Row],[Site]]="Site1",VLOOKUP(Таблица2[[#This Row],[VLAN]],Dictionary!$D$2:$F$13,2,FALSE),VLOOKUP(Таблица2[[#This Row],[VLAN]],Dictionary!$D$2:$F$13,3,FALSE))</f>
        <v>#N/A</v>
      </c>
      <c r="F471" t="s">
        <v>2436</v>
      </c>
      <c r="G471" t="s">
        <v>1025</v>
      </c>
    </row>
    <row r="472" spans="1:7" x14ac:dyDescent="0.25">
      <c r="A472" t="s">
        <v>1795</v>
      </c>
      <c r="B472" t="s">
        <v>1859</v>
      </c>
      <c r="C472" t="s">
        <v>1442</v>
      </c>
      <c r="D472" t="s">
        <v>1442</v>
      </c>
      <c r="E472" s="6" t="e">
        <f>IF(Таблица2[[#This Row],[Site]]="Site1",VLOOKUP(Таблица2[[#This Row],[VLAN]],Dictionary!$D$2:$F$13,2,FALSE),VLOOKUP(Таблица2[[#This Row],[VLAN]],Dictionary!$D$2:$F$13,3,FALSE))</f>
        <v>#N/A</v>
      </c>
      <c r="F472" t="s">
        <v>2437</v>
      </c>
      <c r="G472" t="s">
        <v>1025</v>
      </c>
    </row>
    <row r="473" spans="1:7" x14ac:dyDescent="0.25">
      <c r="A473" t="s">
        <v>1796</v>
      </c>
      <c r="B473" t="s">
        <v>1860</v>
      </c>
      <c r="C473" t="s">
        <v>1442</v>
      </c>
      <c r="D473" t="s">
        <v>1442</v>
      </c>
      <c r="E473" s="6" t="e">
        <f>IF(Таблица2[[#This Row],[Site]]="Site1",VLOOKUP(Таблица2[[#This Row],[VLAN]],Dictionary!$D$2:$F$13,2,FALSE),VLOOKUP(Таблица2[[#This Row],[VLAN]],Dictionary!$D$2:$F$13,3,FALSE))</f>
        <v>#N/A</v>
      </c>
      <c r="F473" t="s">
        <v>2438</v>
      </c>
      <c r="G473" t="s">
        <v>1025</v>
      </c>
    </row>
    <row r="474" spans="1:7" x14ac:dyDescent="0.25">
      <c r="A474" t="s">
        <v>1803</v>
      </c>
      <c r="B474" t="s">
        <v>1861</v>
      </c>
      <c r="C474" t="s">
        <v>1442</v>
      </c>
      <c r="D474" t="s">
        <v>1442</v>
      </c>
      <c r="E474" s="6" t="e">
        <f>IF(Таблица2[[#This Row],[Site]]="Site1",VLOOKUP(Таблица2[[#This Row],[VLAN]],Dictionary!$D$2:$F$13,2,FALSE),VLOOKUP(Таблица2[[#This Row],[VLAN]],Dictionary!$D$2:$F$13,3,FALSE))</f>
        <v>#N/A</v>
      </c>
      <c r="F474" t="s">
        <v>2439</v>
      </c>
      <c r="G474" t="s">
        <v>1025</v>
      </c>
    </row>
    <row r="475" spans="1:7" x14ac:dyDescent="0.25">
      <c r="A475" t="s">
        <v>1804</v>
      </c>
      <c r="B475" t="s">
        <v>1862</v>
      </c>
      <c r="C475" t="s">
        <v>1442</v>
      </c>
      <c r="D475" t="s">
        <v>1442</v>
      </c>
      <c r="E475" s="6" t="e">
        <f>IF(Таблица2[[#This Row],[Site]]="Site1",VLOOKUP(Таблица2[[#This Row],[VLAN]],Dictionary!$D$2:$F$13,2,FALSE),VLOOKUP(Таблица2[[#This Row],[VLAN]],Dictionary!$D$2:$F$13,3,FALSE))</f>
        <v>#N/A</v>
      </c>
      <c r="F475" t="s">
        <v>2440</v>
      </c>
      <c r="G475" t="s">
        <v>1025</v>
      </c>
    </row>
    <row r="476" spans="1:7" x14ac:dyDescent="0.25">
      <c r="A476" t="s">
        <v>1805</v>
      </c>
      <c r="B476" t="s">
        <v>1863</v>
      </c>
      <c r="C476" t="s">
        <v>1442</v>
      </c>
      <c r="D476" t="s">
        <v>1442</v>
      </c>
      <c r="E476" s="6" t="e">
        <f>IF(Таблица2[[#This Row],[Site]]="Site1",VLOOKUP(Таблица2[[#This Row],[VLAN]],Dictionary!$D$2:$F$13,2,FALSE),VLOOKUP(Таблица2[[#This Row],[VLAN]],Dictionary!$D$2:$F$13,3,FALSE))</f>
        <v>#N/A</v>
      </c>
      <c r="F476" t="s">
        <v>2441</v>
      </c>
      <c r="G476" t="s">
        <v>1025</v>
      </c>
    </row>
    <row r="477" spans="1:7" x14ac:dyDescent="0.25">
      <c r="A477" t="s">
        <v>1806</v>
      </c>
      <c r="B477" t="s">
        <v>1864</v>
      </c>
      <c r="C477" t="s">
        <v>1442</v>
      </c>
      <c r="D477" t="s">
        <v>1442</v>
      </c>
      <c r="E477" s="6" t="e">
        <f>IF(Таблица2[[#This Row],[Site]]="Site1",VLOOKUP(Таблица2[[#This Row],[VLAN]],Dictionary!$D$2:$F$13,2,FALSE),VLOOKUP(Таблица2[[#This Row],[VLAN]],Dictionary!$D$2:$F$13,3,FALSE))</f>
        <v>#N/A</v>
      </c>
      <c r="F477" t="s">
        <v>2442</v>
      </c>
      <c r="G477" t="s">
        <v>1025</v>
      </c>
    </row>
    <row r="478" spans="1:7" x14ac:dyDescent="0.25">
      <c r="A478" t="s">
        <v>1807</v>
      </c>
      <c r="B478" t="s">
        <v>1865</v>
      </c>
      <c r="C478" t="s">
        <v>1442</v>
      </c>
      <c r="D478" t="s">
        <v>1442</v>
      </c>
      <c r="E478" s="6" t="e">
        <f>IF(Таблица2[[#This Row],[Site]]="Site1",VLOOKUP(Таблица2[[#This Row],[VLAN]],Dictionary!$D$2:$F$13,2,FALSE),VLOOKUP(Таблица2[[#This Row],[VLAN]],Dictionary!$D$2:$F$13,3,FALSE))</f>
        <v>#N/A</v>
      </c>
      <c r="F478" t="s">
        <v>2443</v>
      </c>
      <c r="G478" t="s">
        <v>1025</v>
      </c>
    </row>
    <row r="479" spans="1:7" x14ac:dyDescent="0.25">
      <c r="A479" t="s">
        <v>1808</v>
      </c>
      <c r="B479" t="s">
        <v>1866</v>
      </c>
      <c r="C479" t="s">
        <v>1442</v>
      </c>
      <c r="D479" t="s">
        <v>1442</v>
      </c>
      <c r="E479" s="6" t="e">
        <f>IF(Таблица2[[#This Row],[Site]]="Site1",VLOOKUP(Таблица2[[#This Row],[VLAN]],Dictionary!$D$2:$F$13,2,FALSE),VLOOKUP(Таблица2[[#This Row],[VLAN]],Dictionary!$D$2:$F$13,3,FALSE))</f>
        <v>#N/A</v>
      </c>
      <c r="F479" t="s">
        <v>2444</v>
      </c>
      <c r="G479" t="s">
        <v>1025</v>
      </c>
    </row>
    <row r="480" spans="1:7" x14ac:dyDescent="0.25">
      <c r="A480" t="s">
        <v>1809</v>
      </c>
      <c r="B480" t="s">
        <v>1867</v>
      </c>
      <c r="C480" t="s">
        <v>1442</v>
      </c>
      <c r="D480" t="s">
        <v>1442</v>
      </c>
      <c r="E480" s="6" t="e">
        <f>IF(Таблица2[[#This Row],[Site]]="Site1",VLOOKUP(Таблица2[[#This Row],[VLAN]],Dictionary!$D$2:$F$13,2,FALSE),VLOOKUP(Таблица2[[#This Row],[VLAN]],Dictionary!$D$2:$F$13,3,FALSE))</f>
        <v>#N/A</v>
      </c>
      <c r="F480" t="s">
        <v>2445</v>
      </c>
      <c r="G480" t="s">
        <v>1025</v>
      </c>
    </row>
    <row r="481" spans="1:7" x14ac:dyDescent="0.25">
      <c r="A481" s="74" t="s">
        <v>1810</v>
      </c>
      <c r="B481" s="74" t="s">
        <v>1868</v>
      </c>
      <c r="C481" s="74" t="s">
        <v>1442</v>
      </c>
      <c r="D481" s="74" t="s">
        <v>1442</v>
      </c>
      <c r="E481" s="75" t="e">
        <f>IF(Таблица2[[#This Row],[Site]]="Site1",VLOOKUP(Таблица2[[#This Row],[VLAN]],Dictionary!$D$2:$F$13,2,FALSE),VLOOKUP(Таблица2[[#This Row],[VLAN]],Dictionary!$D$2:$F$13,3,FALSE))</f>
        <v>#N/A</v>
      </c>
      <c r="F481" s="74" t="s">
        <v>2446</v>
      </c>
      <c r="G481" s="74" t="s">
        <v>1025</v>
      </c>
    </row>
    <row r="482" spans="1:7" x14ac:dyDescent="0.25">
      <c r="A482" s="3" t="s">
        <v>1801</v>
      </c>
      <c r="B482" s="3" t="s">
        <v>1876</v>
      </c>
      <c r="C482" s="3" t="s">
        <v>1442</v>
      </c>
      <c r="D482" s="3" t="s">
        <v>1442</v>
      </c>
      <c r="E482" s="76" t="e">
        <f>IF(Таблица2[[#This Row],[Site]]="Site1",VLOOKUP(Таблица2[[#This Row],[VLAN]],Dictionary!$D$2:$F$13,2,FALSE),VLOOKUP(Таблица2[[#This Row],[VLAN]],Dictionary!$D$2:$F$13,3,FALSE))</f>
        <v>#N/A</v>
      </c>
      <c r="F482" s="3" t="s">
        <v>1265</v>
      </c>
      <c r="G482" s="3" t="s">
        <v>1025</v>
      </c>
    </row>
    <row r="483" spans="1:7" x14ac:dyDescent="0.25">
      <c r="A483" s="3" t="s">
        <v>1801</v>
      </c>
      <c r="B483" s="3" t="s">
        <v>1877</v>
      </c>
      <c r="C483" s="3" t="s">
        <v>1442</v>
      </c>
      <c r="D483" s="3" t="s">
        <v>1442</v>
      </c>
      <c r="E483" s="76" t="e">
        <f>IF(Таблица2[[#This Row],[Site]]="Site1",VLOOKUP(Таблица2[[#This Row],[VLAN]],Dictionary!$D$2:$F$13,2,FALSE),VLOOKUP(Таблица2[[#This Row],[VLAN]],Dictionary!$D$2:$F$13,3,FALSE))</f>
        <v>#N/A</v>
      </c>
      <c r="F483" s="3" t="s">
        <v>2447</v>
      </c>
      <c r="G483" s="3" t="s">
        <v>1025</v>
      </c>
    </row>
    <row r="484" spans="1:7" x14ac:dyDescent="0.25">
      <c r="A484" s="3" t="s">
        <v>1801</v>
      </c>
      <c r="B484" s="3" t="s">
        <v>1878</v>
      </c>
      <c r="C484" s="3" t="s">
        <v>1442</v>
      </c>
      <c r="D484" s="3" t="s">
        <v>1442</v>
      </c>
      <c r="E484" s="76" t="e">
        <f>IF(Таблица2[[#This Row],[Site]]="Site1",VLOOKUP(Таблица2[[#This Row],[VLAN]],Dictionary!$D$2:$F$13,2,FALSE),VLOOKUP(Таблица2[[#This Row],[VLAN]],Dictionary!$D$2:$F$13,3,FALSE))</f>
        <v>#N/A</v>
      </c>
      <c r="F484" s="3" t="s">
        <v>2448</v>
      </c>
      <c r="G484" s="3" t="s">
        <v>1025</v>
      </c>
    </row>
    <row r="485" spans="1:7" x14ac:dyDescent="0.25">
      <c r="A485" s="3" t="s">
        <v>1801</v>
      </c>
      <c r="B485" s="3" t="s">
        <v>1879</v>
      </c>
      <c r="C485" s="3" t="s">
        <v>1442</v>
      </c>
      <c r="D485" s="3" t="s">
        <v>1442</v>
      </c>
      <c r="E485" s="76" t="e">
        <f>IF(Таблица2[[#This Row],[Site]]="Site1",VLOOKUP(Таблица2[[#This Row],[VLAN]],Dictionary!$D$2:$F$13,2,FALSE),VLOOKUP(Таблица2[[#This Row],[VLAN]],Dictionary!$D$2:$F$13,3,FALSE))</f>
        <v>#N/A</v>
      </c>
      <c r="F485" s="3" t="s">
        <v>2449</v>
      </c>
      <c r="G485" s="3" t="s">
        <v>1025</v>
      </c>
    </row>
    <row r="486" spans="1:7" x14ac:dyDescent="0.25">
      <c r="A486" t="s">
        <v>1802</v>
      </c>
      <c r="B486" s="3" t="s">
        <v>1880</v>
      </c>
      <c r="C486" s="3" t="s">
        <v>1442</v>
      </c>
      <c r="D486" s="3" t="s">
        <v>1442</v>
      </c>
      <c r="E486" s="76" t="e">
        <f>IF(Таблица2[[#This Row],[Site]]="Site1",VLOOKUP(Таблица2[[#This Row],[VLAN]],Dictionary!$D$2:$F$13,2,FALSE),VLOOKUP(Таблица2[[#This Row],[VLAN]],Dictionary!$D$2:$F$13,3,FALSE))</f>
        <v>#N/A</v>
      </c>
      <c r="F486" s="3" t="s">
        <v>2450</v>
      </c>
      <c r="G486" s="3" t="s">
        <v>1025</v>
      </c>
    </row>
    <row r="487" spans="1:7" x14ac:dyDescent="0.25">
      <c r="A487" t="s">
        <v>1802</v>
      </c>
      <c r="B487" s="3" t="s">
        <v>1881</v>
      </c>
      <c r="C487" s="3" t="s">
        <v>1442</v>
      </c>
      <c r="D487" s="3" t="s">
        <v>1442</v>
      </c>
      <c r="E487" s="76" t="e">
        <f>IF(Таблица2[[#This Row],[Site]]="Site1",VLOOKUP(Таблица2[[#This Row],[VLAN]],Dictionary!$D$2:$F$13,2,FALSE),VLOOKUP(Таблица2[[#This Row],[VLAN]],Dictionary!$D$2:$F$13,3,FALSE))</f>
        <v>#N/A</v>
      </c>
      <c r="F487" s="3" t="s">
        <v>2451</v>
      </c>
      <c r="G487" s="3" t="s">
        <v>1025</v>
      </c>
    </row>
    <row r="488" spans="1:7" x14ac:dyDescent="0.25">
      <c r="A488" t="s">
        <v>1802</v>
      </c>
      <c r="B488" t="s">
        <v>2233</v>
      </c>
      <c r="C488" t="s">
        <v>1442</v>
      </c>
      <c r="D488" t="s">
        <v>1442</v>
      </c>
      <c r="E488" s="6" t="e">
        <f>IF(Таблица2[[#This Row],[Site]]="Site1",VLOOKUP(Таблица2[[#This Row],[VLAN]],Dictionary!$D$2:$F$13,2,FALSE),VLOOKUP(Таблица2[[#This Row],[VLAN]],Dictionary!$D$2:$F$13,3,FALSE))</f>
        <v>#N/A</v>
      </c>
      <c r="F488" t="s">
        <v>2452</v>
      </c>
      <c r="G488" t="s">
        <v>1025</v>
      </c>
    </row>
    <row r="489" spans="1:7" x14ac:dyDescent="0.25">
      <c r="A489" t="s">
        <v>1802</v>
      </c>
      <c r="B489" t="s">
        <v>2234</v>
      </c>
      <c r="C489" t="s">
        <v>1442</v>
      </c>
      <c r="D489" t="s">
        <v>1442</v>
      </c>
      <c r="E489" s="6" t="e">
        <f>IF(Таблица2[[#This Row],[Site]]="Site1",VLOOKUP(Таблица2[[#This Row],[VLAN]],Dictionary!$D$2:$F$13,2,FALSE),VLOOKUP(Таблица2[[#This Row],[VLAN]],Dictionary!$D$2:$F$13,3,FALSE))</f>
        <v>#N/A</v>
      </c>
      <c r="F489" t="s">
        <v>2453</v>
      </c>
      <c r="G489" t="s">
        <v>1025</v>
      </c>
    </row>
    <row r="490" spans="1:7" x14ac:dyDescent="0.25">
      <c r="A490" t="s">
        <v>1814</v>
      </c>
      <c r="B490" t="s">
        <v>2235</v>
      </c>
      <c r="C490" t="s">
        <v>1442</v>
      </c>
      <c r="D490" t="s">
        <v>1442</v>
      </c>
      <c r="E490" s="6" t="e">
        <f>IF(Таблица2[[#This Row],[Site]]="Site1",VLOOKUP(Таблица2[[#This Row],[VLAN]],Dictionary!$D$2:$F$13,2,FALSE),VLOOKUP(Таблица2[[#This Row],[VLAN]],Dictionary!$D$2:$F$13,3,FALSE))</f>
        <v>#N/A</v>
      </c>
      <c r="F490" t="s">
        <v>2454</v>
      </c>
      <c r="G490" t="s">
        <v>1025</v>
      </c>
    </row>
    <row r="491" spans="1:7" x14ac:dyDescent="0.25">
      <c r="A491" t="s">
        <v>1814</v>
      </c>
      <c r="B491" t="s">
        <v>2236</v>
      </c>
      <c r="C491" t="s">
        <v>1442</v>
      </c>
      <c r="D491" t="s">
        <v>1442</v>
      </c>
      <c r="E491" s="6" t="e">
        <f>IF(Таблица2[[#This Row],[Site]]="Site1",VLOOKUP(Таблица2[[#This Row],[VLAN]],Dictionary!$D$2:$F$13,2,FALSE),VLOOKUP(Таблица2[[#This Row],[VLAN]],Dictionary!$D$2:$F$13,3,FALSE))</f>
        <v>#N/A</v>
      </c>
      <c r="F491" t="s">
        <v>2455</v>
      </c>
      <c r="G491" t="s">
        <v>1025</v>
      </c>
    </row>
    <row r="492" spans="1:7" x14ac:dyDescent="0.25">
      <c r="A492" t="s">
        <v>1814</v>
      </c>
      <c r="B492" t="s">
        <v>2237</v>
      </c>
      <c r="C492" t="s">
        <v>1442</v>
      </c>
      <c r="D492" t="s">
        <v>1442</v>
      </c>
      <c r="E492" s="6" t="e">
        <f>IF(Таблица2[[#This Row],[Site]]="Site1",VLOOKUP(Таблица2[[#This Row],[VLAN]],Dictionary!$D$2:$F$13,2,FALSE),VLOOKUP(Таблица2[[#This Row],[VLAN]],Dictionary!$D$2:$F$13,3,FALSE))</f>
        <v>#N/A</v>
      </c>
      <c r="F492" t="s">
        <v>2456</v>
      </c>
      <c r="G492" t="s">
        <v>1025</v>
      </c>
    </row>
    <row r="493" spans="1:7" x14ac:dyDescent="0.25">
      <c r="A493" s="74" t="s">
        <v>1814</v>
      </c>
      <c r="B493" s="74" t="s">
        <v>2238</v>
      </c>
      <c r="C493" s="74" t="s">
        <v>1442</v>
      </c>
      <c r="D493" s="74" t="s">
        <v>1442</v>
      </c>
      <c r="E493" s="75" t="e">
        <f>IF(Таблица2[[#This Row],[Site]]="Site1",VLOOKUP(Таблица2[[#This Row],[VLAN]],Dictionary!$D$2:$F$13,2,FALSE),VLOOKUP(Таблица2[[#This Row],[VLAN]],Dictionary!$D$2:$F$13,3,FALSE))</f>
        <v>#N/A</v>
      </c>
      <c r="F493" s="74" t="s">
        <v>2457</v>
      </c>
      <c r="G493" s="74" t="s">
        <v>1025</v>
      </c>
    </row>
    <row r="494" spans="1:7" x14ac:dyDescent="0.25">
      <c r="A494" t="s">
        <v>1797</v>
      </c>
      <c r="B494" t="s">
        <v>1882</v>
      </c>
      <c r="C494" t="s">
        <v>1442</v>
      </c>
      <c r="D494" t="s">
        <v>1442</v>
      </c>
      <c r="E494" s="6" t="e">
        <f>IF(Таблица2[[#This Row],[Site]]="Site1",VLOOKUP(Таблица2[[#This Row],[VLAN]],Dictionary!$D$2:$F$13,2,FALSE),VLOOKUP(Таблица2[[#This Row],[VLAN]],Dictionary!$D$2:$F$13,3,FALSE))</f>
        <v>#N/A</v>
      </c>
      <c r="F494" t="s">
        <v>2458</v>
      </c>
      <c r="G494" t="s">
        <v>1025</v>
      </c>
    </row>
    <row r="495" spans="1:7" x14ac:dyDescent="0.25">
      <c r="A495" s="73" t="s">
        <v>1755</v>
      </c>
      <c r="B495" s="73" t="s">
        <v>1815</v>
      </c>
      <c r="C495" s="73" t="s">
        <v>1442</v>
      </c>
      <c r="D495" s="73" t="s">
        <v>1442</v>
      </c>
      <c r="E495" s="112" t="e">
        <f>IF(Таблица2[[#This Row],[Site]]="Site1",VLOOKUP(Таблица2[[#This Row],[VLAN]],Dictionary!$D$2:$F$13,2,FALSE),VLOOKUP(Таблица2[[#This Row],[VLAN]],Dictionary!$D$2:$F$13,3,FALSE))</f>
        <v>#N/A</v>
      </c>
      <c r="F495" s="73" t="s">
        <v>683</v>
      </c>
      <c r="G495" s="73" t="s">
        <v>1026</v>
      </c>
    </row>
    <row r="496" spans="1:7" x14ac:dyDescent="0.25">
      <c r="A496" s="3" t="s">
        <v>1756</v>
      </c>
      <c r="B496" s="3" t="s">
        <v>1816</v>
      </c>
      <c r="C496" s="3" t="s">
        <v>1442</v>
      </c>
      <c r="D496" s="3" t="s">
        <v>1442</v>
      </c>
      <c r="E496" s="76" t="e">
        <f>IF(Таблица2[[#This Row],[Site]]="Site1",VLOOKUP(Таблица2[[#This Row],[VLAN]],Dictionary!$D$2:$F$13,2,FALSE),VLOOKUP(Таблица2[[#This Row],[VLAN]],Dictionary!$D$2:$F$13,3,FALSE))</f>
        <v>#N/A</v>
      </c>
      <c r="F496" s="3" t="s">
        <v>684</v>
      </c>
      <c r="G496" s="3" t="s">
        <v>1026</v>
      </c>
    </row>
    <row r="497" spans="1:7" x14ac:dyDescent="0.25">
      <c r="A497" s="3" t="s">
        <v>1757</v>
      </c>
      <c r="B497" s="3" t="s">
        <v>1817</v>
      </c>
      <c r="C497" s="3" t="s">
        <v>1442</v>
      </c>
      <c r="D497" s="3" t="s">
        <v>1442</v>
      </c>
      <c r="E497" s="76" t="e">
        <f>IF(Таблица2[[#This Row],[Site]]="Site1",VLOOKUP(Таблица2[[#This Row],[VLAN]],Dictionary!$D$2:$F$13,2,FALSE),VLOOKUP(Таблица2[[#This Row],[VLAN]],Dictionary!$D$2:$F$13,3,FALSE))</f>
        <v>#N/A</v>
      </c>
      <c r="F497" s="3" t="s">
        <v>685</v>
      </c>
      <c r="G497" s="3" t="s">
        <v>1026</v>
      </c>
    </row>
    <row r="498" spans="1:7" x14ac:dyDescent="0.25">
      <c r="A498" s="3" t="s">
        <v>1758</v>
      </c>
      <c r="B498" s="3" t="s">
        <v>1818</v>
      </c>
      <c r="C498" s="3" t="s">
        <v>1442</v>
      </c>
      <c r="D498" s="3" t="s">
        <v>1442</v>
      </c>
      <c r="E498" s="76" t="e">
        <f>IF(Таблица2[[#This Row],[Site]]="Site1",VLOOKUP(Таблица2[[#This Row],[VLAN]],Dictionary!$D$2:$F$13,2,FALSE),VLOOKUP(Таблица2[[#This Row],[VLAN]],Dictionary!$D$2:$F$13,3,FALSE))</f>
        <v>#N/A</v>
      </c>
      <c r="F498" s="3" t="s">
        <v>1107</v>
      </c>
      <c r="G498" s="3" t="s">
        <v>1026</v>
      </c>
    </row>
    <row r="499" spans="1:7" x14ac:dyDescent="0.25">
      <c r="A499" s="3" t="s">
        <v>1759</v>
      </c>
      <c r="B499" s="3" t="s">
        <v>1819</v>
      </c>
      <c r="C499" s="3" t="s">
        <v>1442</v>
      </c>
      <c r="D499" s="3" t="s">
        <v>1442</v>
      </c>
      <c r="E499" s="76" t="e">
        <f>IF(Таблица2[[#This Row],[Site]]="Site1",VLOOKUP(Таблица2[[#This Row],[VLAN]],Dictionary!$D$2:$F$13,2,FALSE),VLOOKUP(Таблица2[[#This Row],[VLAN]],Dictionary!$D$2:$F$13,3,FALSE))</f>
        <v>#N/A</v>
      </c>
      <c r="F499" s="3" t="s">
        <v>1108</v>
      </c>
      <c r="G499" s="3" t="s">
        <v>1026</v>
      </c>
    </row>
    <row r="500" spans="1:7" x14ac:dyDescent="0.25">
      <c r="A500" s="3" t="s">
        <v>1760</v>
      </c>
      <c r="B500" s="3" t="s">
        <v>1820</v>
      </c>
      <c r="C500" s="3" t="s">
        <v>1442</v>
      </c>
      <c r="D500" s="3" t="s">
        <v>1442</v>
      </c>
      <c r="E500" s="76" t="e">
        <f>IF(Таблица2[[#This Row],[Site]]="Site1",VLOOKUP(Таблица2[[#This Row],[VLAN]],Dictionary!$D$2:$F$13,2,FALSE),VLOOKUP(Таблица2[[#This Row],[VLAN]],Dictionary!$D$2:$F$13,3,FALSE))</f>
        <v>#N/A</v>
      </c>
      <c r="F500" s="3" t="s">
        <v>1109</v>
      </c>
      <c r="G500" s="3" t="s">
        <v>1026</v>
      </c>
    </row>
    <row r="501" spans="1:7" x14ac:dyDescent="0.25">
      <c r="A501" s="3" t="s">
        <v>1761</v>
      </c>
      <c r="B501" s="3" t="s">
        <v>1821</v>
      </c>
      <c r="C501" s="3" t="s">
        <v>1442</v>
      </c>
      <c r="D501" s="3" t="s">
        <v>1442</v>
      </c>
      <c r="E501" s="76" t="e">
        <f>IF(Таблица2[[#This Row],[Site]]="Site1",VLOOKUP(Таблица2[[#This Row],[VLAN]],Dictionary!$D$2:$F$13,2,FALSE),VLOOKUP(Таблица2[[#This Row],[VLAN]],Dictionary!$D$2:$F$13,3,FALSE))</f>
        <v>#N/A</v>
      </c>
      <c r="F501" s="3" t="s">
        <v>1244</v>
      </c>
      <c r="G501" s="3" t="s">
        <v>1026</v>
      </c>
    </row>
    <row r="502" spans="1:7" x14ac:dyDescent="0.25">
      <c r="A502" s="3" t="s">
        <v>1762</v>
      </c>
      <c r="B502" s="3" t="s">
        <v>1822</v>
      </c>
      <c r="C502" s="3" t="s">
        <v>1442</v>
      </c>
      <c r="D502" s="3" t="s">
        <v>1442</v>
      </c>
      <c r="E502" s="76" t="e">
        <f>IF(Таблица2[[#This Row],[Site]]="Site1",VLOOKUP(Таблица2[[#This Row],[VLAN]],Dictionary!$D$2:$F$13,2,FALSE),VLOOKUP(Таблица2[[#This Row],[VLAN]],Dictionary!$D$2:$F$13,3,FALSE))</f>
        <v>#N/A</v>
      </c>
      <c r="F502" s="3" t="s">
        <v>1245</v>
      </c>
      <c r="G502" s="3" t="s">
        <v>1026</v>
      </c>
    </row>
    <row r="503" spans="1:7" x14ac:dyDescent="0.25">
      <c r="A503" s="3" t="s">
        <v>1763</v>
      </c>
      <c r="B503" s="3" t="s">
        <v>1823</v>
      </c>
      <c r="C503" s="3" t="s">
        <v>1442</v>
      </c>
      <c r="D503" s="3" t="s">
        <v>1442</v>
      </c>
      <c r="E503" s="76" t="e">
        <f>IF(Таблица2[[#This Row],[Site]]="Site1",VLOOKUP(Таблица2[[#This Row],[VLAN]],Dictionary!$D$2:$F$13,2,FALSE),VLOOKUP(Таблица2[[#This Row],[VLAN]],Dictionary!$D$2:$F$13,3,FALSE))</f>
        <v>#N/A</v>
      </c>
      <c r="F503" s="3" t="s">
        <v>1246</v>
      </c>
      <c r="G503" s="3" t="s">
        <v>1026</v>
      </c>
    </row>
    <row r="504" spans="1:7" x14ac:dyDescent="0.25">
      <c r="A504" s="3" t="s">
        <v>1764</v>
      </c>
      <c r="B504" s="3" t="s">
        <v>1824</v>
      </c>
      <c r="C504" s="3" t="s">
        <v>1442</v>
      </c>
      <c r="D504" s="3" t="s">
        <v>1442</v>
      </c>
      <c r="E504" s="76" t="e">
        <f>IF(Таблица2[[#This Row],[Site]]="Site1",VLOOKUP(Таблица2[[#This Row],[VLAN]],Dictionary!$D$2:$F$13,2,FALSE),VLOOKUP(Таблица2[[#This Row],[VLAN]],Dictionary!$D$2:$F$13,3,FALSE))</f>
        <v>#N/A</v>
      </c>
      <c r="F504" s="3" t="s">
        <v>2459</v>
      </c>
      <c r="G504" s="3" t="s">
        <v>1026</v>
      </c>
    </row>
    <row r="505" spans="1:7" x14ac:dyDescent="0.25">
      <c r="A505" s="3" t="s">
        <v>1765</v>
      </c>
      <c r="B505" s="3" t="s">
        <v>1825</v>
      </c>
      <c r="C505" s="3" t="s">
        <v>1442</v>
      </c>
      <c r="D505" s="3" t="s">
        <v>1442</v>
      </c>
      <c r="E505" s="76" t="e">
        <f>IF(Таблица2[[#This Row],[Site]]="Site1",VLOOKUP(Таблица2[[#This Row],[VLAN]],Dictionary!$D$2:$F$13,2,FALSE),VLOOKUP(Таблица2[[#This Row],[VLAN]],Dictionary!$D$2:$F$13,3,FALSE))</f>
        <v>#N/A</v>
      </c>
      <c r="F505" s="3" t="s">
        <v>2460</v>
      </c>
      <c r="G505" s="3" t="s">
        <v>1026</v>
      </c>
    </row>
    <row r="506" spans="1:7" x14ac:dyDescent="0.25">
      <c r="A506" s="3" t="s">
        <v>1766</v>
      </c>
      <c r="B506" s="3" t="s">
        <v>1826</v>
      </c>
      <c r="C506" s="3" t="s">
        <v>1442</v>
      </c>
      <c r="D506" s="3" t="s">
        <v>1442</v>
      </c>
      <c r="E506" s="76" t="e">
        <f>IF(Таблица2[[#This Row],[Site]]="Site1",VLOOKUP(Таблица2[[#This Row],[VLAN]],Dictionary!$D$2:$F$13,2,FALSE),VLOOKUP(Таблица2[[#This Row],[VLAN]],Dictionary!$D$2:$F$13,3,FALSE))</f>
        <v>#N/A</v>
      </c>
      <c r="F506" s="3" t="s">
        <v>2461</v>
      </c>
      <c r="G506" s="3" t="s">
        <v>1026</v>
      </c>
    </row>
    <row r="507" spans="1:7" x14ac:dyDescent="0.25">
      <c r="A507" s="3" t="s">
        <v>1773</v>
      </c>
      <c r="B507" s="3" t="s">
        <v>1827</v>
      </c>
      <c r="C507" s="3" t="s">
        <v>1442</v>
      </c>
      <c r="D507" s="3" t="s">
        <v>1442</v>
      </c>
      <c r="E507" s="76" t="e">
        <f>IF(Таблица2[[#This Row],[Site]]="Site1",VLOOKUP(Таблица2[[#This Row],[VLAN]],Dictionary!$D$2:$F$13,2,FALSE),VLOOKUP(Таблица2[[#This Row],[VLAN]],Dictionary!$D$2:$F$13,3,FALSE))</f>
        <v>#N/A</v>
      </c>
      <c r="F507" s="3" t="s">
        <v>2462</v>
      </c>
      <c r="G507" s="3" t="s">
        <v>1026</v>
      </c>
    </row>
    <row r="508" spans="1:7" x14ac:dyDescent="0.25">
      <c r="A508" s="3" t="s">
        <v>1774</v>
      </c>
      <c r="B508" s="3" t="s">
        <v>1828</v>
      </c>
      <c r="C508" s="3" t="s">
        <v>1442</v>
      </c>
      <c r="D508" s="3" t="s">
        <v>1442</v>
      </c>
      <c r="E508" s="76" t="e">
        <f>IF(Таблица2[[#This Row],[Site]]="Site1",VLOOKUP(Таблица2[[#This Row],[VLAN]],Dictionary!$D$2:$F$13,2,FALSE),VLOOKUP(Таблица2[[#This Row],[VLAN]],Dictionary!$D$2:$F$13,3,FALSE))</f>
        <v>#N/A</v>
      </c>
      <c r="F508" s="3" t="s">
        <v>2463</v>
      </c>
      <c r="G508" s="3" t="s">
        <v>1026</v>
      </c>
    </row>
    <row r="509" spans="1:7" x14ac:dyDescent="0.25">
      <c r="A509" s="3" t="s">
        <v>1775</v>
      </c>
      <c r="B509" s="3" t="s">
        <v>1829</v>
      </c>
      <c r="C509" s="3" t="s">
        <v>1442</v>
      </c>
      <c r="D509" s="3" t="s">
        <v>1442</v>
      </c>
      <c r="E509" s="76" t="e">
        <f>IF(Таблица2[[#This Row],[Site]]="Site1",VLOOKUP(Таблица2[[#This Row],[VLAN]],Dictionary!$D$2:$F$13,2,FALSE),VLOOKUP(Таблица2[[#This Row],[VLAN]],Dictionary!$D$2:$F$13,3,FALSE))</f>
        <v>#N/A</v>
      </c>
      <c r="F509" s="3" t="s">
        <v>2464</v>
      </c>
      <c r="G509" s="3" t="s">
        <v>1026</v>
      </c>
    </row>
    <row r="510" spans="1:7" x14ac:dyDescent="0.25">
      <c r="A510" s="3" t="s">
        <v>1776</v>
      </c>
      <c r="B510" s="3" t="s">
        <v>1830</v>
      </c>
      <c r="C510" s="3" t="s">
        <v>1442</v>
      </c>
      <c r="D510" s="3" t="s">
        <v>1442</v>
      </c>
      <c r="E510" s="76" t="e">
        <f>IF(Таблица2[[#This Row],[Site]]="Site1",VLOOKUP(Таблица2[[#This Row],[VLAN]],Dictionary!$D$2:$F$13,2,FALSE),VLOOKUP(Таблица2[[#This Row],[VLAN]],Dictionary!$D$2:$F$13,3,FALSE))</f>
        <v>#N/A</v>
      </c>
      <c r="F510" s="3" t="s">
        <v>2465</v>
      </c>
      <c r="G510" s="3" t="s">
        <v>1026</v>
      </c>
    </row>
    <row r="511" spans="1:7" x14ac:dyDescent="0.25">
      <c r="A511" s="3" t="s">
        <v>1777</v>
      </c>
      <c r="B511" s="3" t="s">
        <v>1831</v>
      </c>
      <c r="C511" s="3" t="s">
        <v>1442</v>
      </c>
      <c r="D511" s="3" t="s">
        <v>1442</v>
      </c>
      <c r="E511" s="76" t="e">
        <f>IF(Таблица2[[#This Row],[Site]]="Site1",VLOOKUP(Таблица2[[#This Row],[VLAN]],Dictionary!$D$2:$F$13,2,FALSE),VLOOKUP(Таблица2[[#This Row],[VLAN]],Dictionary!$D$2:$F$13,3,FALSE))</f>
        <v>#N/A</v>
      </c>
      <c r="F511" s="3" t="s">
        <v>2466</v>
      </c>
      <c r="G511" s="3" t="s">
        <v>1026</v>
      </c>
    </row>
    <row r="512" spans="1:7" x14ac:dyDescent="0.25">
      <c r="A512" s="3" t="s">
        <v>1778</v>
      </c>
      <c r="B512" s="3" t="s">
        <v>1832</v>
      </c>
      <c r="C512" s="3" t="s">
        <v>1442</v>
      </c>
      <c r="D512" s="3" t="s">
        <v>1442</v>
      </c>
      <c r="E512" s="76" t="e">
        <f>IF(Таблица2[[#This Row],[Site]]="Site1",VLOOKUP(Таблица2[[#This Row],[VLAN]],Dictionary!$D$2:$F$13,2,FALSE),VLOOKUP(Таблица2[[#This Row],[VLAN]],Dictionary!$D$2:$F$13,3,FALSE))</f>
        <v>#N/A</v>
      </c>
      <c r="F512" s="3" t="s">
        <v>2467</v>
      </c>
      <c r="G512" s="3" t="s">
        <v>1026</v>
      </c>
    </row>
    <row r="513" spans="1:7" x14ac:dyDescent="0.25">
      <c r="A513" s="3" t="s">
        <v>1779</v>
      </c>
      <c r="B513" s="3" t="s">
        <v>1833</v>
      </c>
      <c r="C513" s="3" t="s">
        <v>1442</v>
      </c>
      <c r="D513" s="3" t="s">
        <v>1442</v>
      </c>
      <c r="E513" s="76" t="e">
        <f>IF(Таблица2[[#This Row],[Site]]="Site1",VLOOKUP(Таблица2[[#This Row],[VLAN]],Dictionary!$D$2:$F$13,2,FALSE),VLOOKUP(Таблица2[[#This Row],[VLAN]],Dictionary!$D$2:$F$13,3,FALSE))</f>
        <v>#N/A</v>
      </c>
      <c r="F513" s="3" t="s">
        <v>2468</v>
      </c>
      <c r="G513" s="3" t="s">
        <v>1026</v>
      </c>
    </row>
    <row r="514" spans="1:7" x14ac:dyDescent="0.25">
      <c r="A514" s="74" t="s">
        <v>1780</v>
      </c>
      <c r="B514" s="74" t="s">
        <v>1834</v>
      </c>
      <c r="C514" s="74" t="s">
        <v>1442</v>
      </c>
      <c r="D514" s="74" t="s">
        <v>1442</v>
      </c>
      <c r="E514" s="75" t="e">
        <f>IF(Таблица2[[#This Row],[Site]]="Site1",VLOOKUP(Таблица2[[#This Row],[VLAN]],Dictionary!$D$2:$F$13,2,FALSE),VLOOKUP(Таблица2[[#This Row],[VLAN]],Dictionary!$D$2:$F$13,3,FALSE))</f>
        <v>#N/A</v>
      </c>
      <c r="F514" s="74" t="s">
        <v>2469</v>
      </c>
      <c r="G514" s="74" t="s">
        <v>1026</v>
      </c>
    </row>
    <row r="515" spans="1:7" x14ac:dyDescent="0.25">
      <c r="A515" s="73" t="s">
        <v>1771</v>
      </c>
      <c r="B515" s="73" t="s">
        <v>1842</v>
      </c>
      <c r="C515" s="73" t="s">
        <v>1442</v>
      </c>
      <c r="D515" s="73" t="s">
        <v>1442</v>
      </c>
      <c r="E515" s="112" t="e">
        <f>IF(Таблица2[[#This Row],[Site]]="Site1",VLOOKUP(Таблица2[[#This Row],[VLAN]],Dictionary!$D$2:$F$13,2,FALSE),VLOOKUP(Таблица2[[#This Row],[VLAN]],Dictionary!$D$2:$F$13,3,FALSE))</f>
        <v>#N/A</v>
      </c>
      <c r="F515" s="73" t="s">
        <v>1110</v>
      </c>
      <c r="G515" s="73" t="s">
        <v>1026</v>
      </c>
    </row>
    <row r="516" spans="1:7" x14ac:dyDescent="0.25">
      <c r="A516" s="3" t="s">
        <v>1771</v>
      </c>
      <c r="B516" s="3" t="s">
        <v>1843</v>
      </c>
      <c r="C516" s="3" t="s">
        <v>1442</v>
      </c>
      <c r="D516" s="3" t="s">
        <v>1442</v>
      </c>
      <c r="E516" s="76" t="e">
        <f>IF(Таблица2[[#This Row],[Site]]="Site1",VLOOKUP(Таблица2[[#This Row],[VLAN]],Dictionary!$D$2:$F$13,2,FALSE),VLOOKUP(Таблица2[[#This Row],[VLAN]],Dictionary!$D$2:$F$13,3,FALSE))</f>
        <v>#N/A</v>
      </c>
      <c r="F516" s="3" t="s">
        <v>2470</v>
      </c>
      <c r="G516" s="3" t="s">
        <v>1026</v>
      </c>
    </row>
    <row r="517" spans="1:7" x14ac:dyDescent="0.25">
      <c r="A517" s="3" t="s">
        <v>1771</v>
      </c>
      <c r="B517" s="3" t="s">
        <v>1844</v>
      </c>
      <c r="C517" s="3" t="s">
        <v>1442</v>
      </c>
      <c r="D517" s="3" t="s">
        <v>1442</v>
      </c>
      <c r="E517" s="76" t="e">
        <f>IF(Таблица2[[#This Row],[Site]]="Site1",VLOOKUP(Таблица2[[#This Row],[VLAN]],Dictionary!$D$2:$F$13,2,FALSE),VLOOKUP(Таблица2[[#This Row],[VLAN]],Dictionary!$D$2:$F$13,3,FALSE))</f>
        <v>#N/A</v>
      </c>
      <c r="F517" s="3" t="s">
        <v>2471</v>
      </c>
      <c r="G517" s="3" t="s">
        <v>1026</v>
      </c>
    </row>
    <row r="518" spans="1:7" x14ac:dyDescent="0.25">
      <c r="A518" s="3" t="s">
        <v>1771</v>
      </c>
      <c r="B518" s="3" t="s">
        <v>1845</v>
      </c>
      <c r="C518" s="3" t="s">
        <v>1442</v>
      </c>
      <c r="D518" s="3" t="s">
        <v>1442</v>
      </c>
      <c r="E518" s="76" t="e">
        <f>IF(Таблица2[[#This Row],[Site]]="Site1",VLOOKUP(Таблица2[[#This Row],[VLAN]],Dictionary!$D$2:$F$13,2,FALSE),VLOOKUP(Таблица2[[#This Row],[VLAN]],Dictionary!$D$2:$F$13,3,FALSE))</f>
        <v>#N/A</v>
      </c>
      <c r="F518" s="3" t="s">
        <v>2472</v>
      </c>
      <c r="G518" s="3" t="s">
        <v>1026</v>
      </c>
    </row>
    <row r="519" spans="1:7" x14ac:dyDescent="0.25">
      <c r="A519" s="3" t="s">
        <v>1772</v>
      </c>
      <c r="B519" s="3" t="s">
        <v>1846</v>
      </c>
      <c r="C519" s="3" t="s">
        <v>1442</v>
      </c>
      <c r="D519" s="3" t="s">
        <v>1442</v>
      </c>
      <c r="E519" s="76" t="e">
        <f>IF(Таблица2[[#This Row],[Site]]="Site1",VLOOKUP(Таблица2[[#This Row],[VLAN]],Dictionary!$D$2:$F$13,2,FALSE),VLOOKUP(Таблица2[[#This Row],[VLAN]],Dictionary!$D$2:$F$13,3,FALSE))</f>
        <v>#N/A</v>
      </c>
      <c r="F519" s="3" t="s">
        <v>2473</v>
      </c>
      <c r="G519" s="3" t="s">
        <v>1026</v>
      </c>
    </row>
    <row r="520" spans="1:7" x14ac:dyDescent="0.25">
      <c r="A520" s="3" t="s">
        <v>1772</v>
      </c>
      <c r="B520" s="3" t="s">
        <v>1847</v>
      </c>
      <c r="C520" s="3" t="s">
        <v>1442</v>
      </c>
      <c r="D520" s="3" t="s">
        <v>1442</v>
      </c>
      <c r="E520" s="76" t="e">
        <f>IF(Таблица2[[#This Row],[Site]]="Site1",VLOOKUP(Таблица2[[#This Row],[VLAN]],Dictionary!$D$2:$F$13,2,FALSE),VLOOKUP(Таблица2[[#This Row],[VLAN]],Dictionary!$D$2:$F$13,3,FALSE))</f>
        <v>#N/A</v>
      </c>
      <c r="F520" s="3" t="s">
        <v>2474</v>
      </c>
      <c r="G520" s="3" t="s">
        <v>1026</v>
      </c>
    </row>
    <row r="521" spans="1:7" x14ac:dyDescent="0.25">
      <c r="A521" s="3" t="s">
        <v>1772</v>
      </c>
      <c r="B521" s="3" t="s">
        <v>2221</v>
      </c>
      <c r="C521" s="3" t="s">
        <v>1442</v>
      </c>
      <c r="D521" s="3" t="s">
        <v>1442</v>
      </c>
      <c r="E521" s="76" t="e">
        <f>IF(Таблица2[[#This Row],[Site]]="Site1",VLOOKUP(Таблица2[[#This Row],[VLAN]],Dictionary!$D$2:$F$13,2,FALSE),VLOOKUP(Таблица2[[#This Row],[VLAN]],Dictionary!$D$2:$F$13,3,FALSE))</f>
        <v>#N/A</v>
      </c>
      <c r="F521" s="3" t="s">
        <v>2475</v>
      </c>
      <c r="G521" s="3" t="s">
        <v>1026</v>
      </c>
    </row>
    <row r="522" spans="1:7" x14ac:dyDescent="0.25">
      <c r="A522" s="3" t="s">
        <v>1772</v>
      </c>
      <c r="B522" s="3" t="s">
        <v>2222</v>
      </c>
      <c r="C522" s="3" t="s">
        <v>1442</v>
      </c>
      <c r="D522" s="3" t="s">
        <v>1442</v>
      </c>
      <c r="E522" s="76" t="e">
        <f>IF(Таблица2[[#This Row],[Site]]="Site1",VLOOKUP(Таблица2[[#This Row],[VLAN]],Dictionary!$D$2:$F$13,2,FALSE),VLOOKUP(Таблица2[[#This Row],[VLAN]],Dictionary!$D$2:$F$13,3,FALSE))</f>
        <v>#N/A</v>
      </c>
      <c r="F522" s="3" t="s">
        <v>2476</v>
      </c>
      <c r="G522" s="3" t="s">
        <v>1026</v>
      </c>
    </row>
    <row r="523" spans="1:7" x14ac:dyDescent="0.25">
      <c r="A523" s="3" t="s">
        <v>1784</v>
      </c>
      <c r="B523" s="3" t="s">
        <v>2223</v>
      </c>
      <c r="C523" s="3" t="s">
        <v>1442</v>
      </c>
      <c r="D523" s="3" t="s">
        <v>1442</v>
      </c>
      <c r="E523" s="76" t="e">
        <f>IF(Таблица2[[#This Row],[Site]]="Site1",VLOOKUP(Таблица2[[#This Row],[VLAN]],Dictionary!$D$2:$F$13,2,FALSE),VLOOKUP(Таблица2[[#This Row],[VLAN]],Dictionary!$D$2:$F$13,3,FALSE))</f>
        <v>#N/A</v>
      </c>
      <c r="F523" s="3" t="s">
        <v>2477</v>
      </c>
      <c r="G523" s="3" t="s">
        <v>1026</v>
      </c>
    </row>
    <row r="524" spans="1:7" x14ac:dyDescent="0.25">
      <c r="A524" s="3" t="s">
        <v>1784</v>
      </c>
      <c r="B524" s="3" t="s">
        <v>2224</v>
      </c>
      <c r="C524" s="3" t="s">
        <v>1442</v>
      </c>
      <c r="D524" s="3" t="s">
        <v>1442</v>
      </c>
      <c r="E524" s="76" t="e">
        <f>IF(Таблица2[[#This Row],[Site]]="Site1",VLOOKUP(Таблица2[[#This Row],[VLAN]],Dictionary!$D$2:$F$13,2,FALSE),VLOOKUP(Таблица2[[#This Row],[VLAN]],Dictionary!$D$2:$F$13,3,FALSE))</f>
        <v>#N/A</v>
      </c>
      <c r="F524" s="3" t="s">
        <v>2478</v>
      </c>
      <c r="G524" s="3" t="s">
        <v>1026</v>
      </c>
    </row>
    <row r="525" spans="1:7" x14ac:dyDescent="0.25">
      <c r="A525" s="3" t="s">
        <v>1784</v>
      </c>
      <c r="B525" s="3" t="s">
        <v>2225</v>
      </c>
      <c r="C525" s="3" t="s">
        <v>1442</v>
      </c>
      <c r="D525" s="3" t="s">
        <v>1442</v>
      </c>
      <c r="E525" s="76" t="e">
        <f>IF(Таблица2[[#This Row],[Site]]="Site1",VLOOKUP(Таблица2[[#This Row],[VLAN]],Dictionary!$D$2:$F$13,2,FALSE),VLOOKUP(Таблица2[[#This Row],[VLAN]],Dictionary!$D$2:$F$13,3,FALSE))</f>
        <v>#N/A</v>
      </c>
      <c r="F525" s="3" t="s">
        <v>2479</v>
      </c>
      <c r="G525" s="3" t="s">
        <v>1026</v>
      </c>
    </row>
    <row r="526" spans="1:7" x14ac:dyDescent="0.25">
      <c r="A526" s="74" t="s">
        <v>1784</v>
      </c>
      <c r="B526" s="74" t="s">
        <v>2226</v>
      </c>
      <c r="C526" s="74" t="s">
        <v>1442</v>
      </c>
      <c r="D526" s="74" t="s">
        <v>1442</v>
      </c>
      <c r="E526" s="75" t="e">
        <f>IF(Таблица2[[#This Row],[Site]]="Site1",VLOOKUP(Таблица2[[#This Row],[VLAN]],Dictionary!$D$2:$F$13,2,FALSE),VLOOKUP(Таблица2[[#This Row],[VLAN]],Dictionary!$D$2:$F$13,3,FALSE))</f>
        <v>#N/A</v>
      </c>
      <c r="F526" s="74" t="s">
        <v>2480</v>
      </c>
      <c r="G526" s="74" t="s">
        <v>1026</v>
      </c>
    </row>
    <row r="527" spans="1:7" x14ac:dyDescent="0.25">
      <c r="A527" s="73" t="s">
        <v>1767</v>
      </c>
      <c r="B527" s="73" t="s">
        <v>1848</v>
      </c>
      <c r="C527" s="73" t="s">
        <v>1442</v>
      </c>
      <c r="D527" s="73" t="s">
        <v>1442</v>
      </c>
      <c r="E527" s="112" t="e">
        <f>IF(Таблица2[[#This Row],[Site]]="Site1",VLOOKUP(Таблица2[[#This Row],[VLAN]],Dictionary!$D$2:$F$13,2,FALSE),VLOOKUP(Таблица2[[#This Row],[VLAN]],Dictionary!$D$2:$F$13,3,FALSE))</f>
        <v>#N/A</v>
      </c>
      <c r="F527" s="73" t="s">
        <v>2481</v>
      </c>
      <c r="G527" s="73" t="s">
        <v>1026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Dictionary!$D$2:$D$15</xm:f>
          </x14:formula1>
          <xm:sqref>C3:D527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0"/>
  <sheetViews>
    <sheetView workbookViewId="0">
      <pane ySplit="2" topLeftCell="A23" activePane="bottomLeft" state="frozen"/>
      <selection pane="bottomLeft" activeCell="D3" sqref="D3:D72"/>
    </sheetView>
  </sheetViews>
  <sheetFormatPr defaultRowHeight="15" x14ac:dyDescent="0.25"/>
  <cols>
    <col min="1" max="1" width="33" customWidth="1"/>
    <col min="2" max="2" width="20.28515625" bestFit="1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1.28515625" customWidth="1"/>
    <col min="9" max="9" width="16.7109375" customWidth="1"/>
    <col min="10" max="10" width="18.7109375" customWidth="1"/>
    <col min="11" max="12" width="22.140625" customWidth="1"/>
    <col min="13" max="13" width="16.140625" customWidth="1"/>
    <col min="14" max="14" width="16" bestFit="1" customWidth="1"/>
    <col min="16" max="16" width="33.42578125" bestFit="1" customWidth="1"/>
  </cols>
  <sheetData>
    <row r="1" spans="1:7" ht="23.25" x14ac:dyDescent="0.35">
      <c r="A1" s="267" t="s">
        <v>1106</v>
      </c>
      <c r="B1" s="267"/>
      <c r="C1" s="267"/>
      <c r="D1" s="267"/>
      <c r="E1" s="267"/>
      <c r="F1" s="267"/>
      <c r="G1" s="267"/>
    </row>
    <row r="2" spans="1:7" x14ac:dyDescent="0.25">
      <c r="A2" t="s">
        <v>1027</v>
      </c>
      <c r="B2" t="s">
        <v>1028</v>
      </c>
      <c r="C2" t="s">
        <v>1029</v>
      </c>
      <c r="D2" t="s">
        <v>0</v>
      </c>
      <c r="E2" s="93" t="s">
        <v>2</v>
      </c>
      <c r="F2" t="s">
        <v>10</v>
      </c>
      <c r="G2" t="s">
        <v>1024</v>
      </c>
    </row>
    <row r="3" spans="1:7" x14ac:dyDescent="0.25">
      <c r="A3" s="94" t="s">
        <v>1883</v>
      </c>
      <c r="B3" s="73"/>
      <c r="C3" s="73" t="s">
        <v>110</v>
      </c>
      <c r="D3" s="73" t="s">
        <v>2482</v>
      </c>
      <c r="E3" s="73">
        <f>VLOOKUP(Таблица28111417[[#This Row],[VLAN]],Dictionary!$D$2:$E$11,2,FALSE)</f>
        <v>100</v>
      </c>
      <c r="F3" s="73" t="s">
        <v>111</v>
      </c>
      <c r="G3" s="95" t="s">
        <v>1025</v>
      </c>
    </row>
    <row r="4" spans="1:7" x14ac:dyDescent="0.25">
      <c r="A4" s="89" t="s">
        <v>1884</v>
      </c>
      <c r="B4" s="3"/>
      <c r="C4" s="3" t="s">
        <v>110</v>
      </c>
      <c r="D4" s="3" t="s">
        <v>2482</v>
      </c>
      <c r="E4" s="3">
        <f>VLOOKUP(Таблица28111417[[#This Row],[VLAN]],Dictionary!$D$2:$E$11,2,FALSE)</f>
        <v>100</v>
      </c>
      <c r="F4" s="3" t="s">
        <v>112</v>
      </c>
      <c r="G4" s="91" t="s">
        <v>1025</v>
      </c>
    </row>
    <row r="5" spans="1:7" x14ac:dyDescent="0.25">
      <c r="A5" s="89" t="s">
        <v>1885</v>
      </c>
      <c r="B5" s="3"/>
      <c r="C5" s="3" t="s">
        <v>110</v>
      </c>
      <c r="D5" s="3" t="s">
        <v>2482</v>
      </c>
      <c r="E5" s="3">
        <f>VLOOKUP(Таблица28111417[[#This Row],[VLAN]],Dictionary!$D$2:$E$11,2,FALSE)</f>
        <v>100</v>
      </c>
      <c r="F5" s="3" t="s">
        <v>113</v>
      </c>
      <c r="G5" s="91" t="s">
        <v>1025</v>
      </c>
    </row>
    <row r="6" spans="1:7" x14ac:dyDescent="0.25">
      <c r="A6" s="89" t="s">
        <v>1886</v>
      </c>
      <c r="B6" s="3"/>
      <c r="C6" s="3" t="s">
        <v>110</v>
      </c>
      <c r="D6" s="3" t="s">
        <v>2482</v>
      </c>
      <c r="E6" s="3">
        <f>VLOOKUP(Таблица28111417[[#This Row],[VLAN]],Dictionary!$D$2:$E$11,2,FALSE)</f>
        <v>100</v>
      </c>
      <c r="F6" s="3" t="s">
        <v>114</v>
      </c>
      <c r="G6" s="91" t="s">
        <v>1025</v>
      </c>
    </row>
    <row r="7" spans="1:7" x14ac:dyDescent="0.25">
      <c r="A7" s="89" t="s">
        <v>1887</v>
      </c>
      <c r="B7" s="3"/>
      <c r="C7" s="3" t="s">
        <v>110</v>
      </c>
      <c r="D7" s="3" t="s">
        <v>2482</v>
      </c>
      <c r="E7" s="3">
        <f>VLOOKUP(Таблица28111417[[#This Row],[VLAN]],Dictionary!$D$2:$E$11,2,FALSE)</f>
        <v>100</v>
      </c>
      <c r="F7" s="3" t="s">
        <v>115</v>
      </c>
      <c r="G7" s="91" t="s">
        <v>1025</v>
      </c>
    </row>
    <row r="8" spans="1:7" x14ac:dyDescent="0.25">
      <c r="A8" s="89" t="s">
        <v>1888</v>
      </c>
      <c r="B8" s="3"/>
      <c r="C8" s="3" t="s">
        <v>110</v>
      </c>
      <c r="D8" s="3" t="s">
        <v>2482</v>
      </c>
      <c r="E8" s="3">
        <f>VLOOKUP(Таблица28111417[[#This Row],[VLAN]],Dictionary!$D$2:$E$11,2,FALSE)</f>
        <v>100</v>
      </c>
      <c r="F8" s="3" t="s">
        <v>116</v>
      </c>
      <c r="G8" s="91" t="s">
        <v>1025</v>
      </c>
    </row>
    <row r="9" spans="1:7" x14ac:dyDescent="0.25">
      <c r="A9" s="89" t="s">
        <v>1889</v>
      </c>
      <c r="B9" s="3"/>
      <c r="C9" s="3" t="s">
        <v>110</v>
      </c>
      <c r="D9" s="3" t="s">
        <v>2482</v>
      </c>
      <c r="E9" s="3">
        <f>VLOOKUP(Таблица28111417[[#This Row],[VLAN]],Dictionary!$D$2:$E$11,2,FALSE)</f>
        <v>100</v>
      </c>
      <c r="F9" s="3" t="s">
        <v>117</v>
      </c>
      <c r="G9" s="91" t="s">
        <v>1025</v>
      </c>
    </row>
    <row r="10" spans="1:7" x14ac:dyDescent="0.25">
      <c r="A10" s="89" t="s">
        <v>1890</v>
      </c>
      <c r="B10" s="3"/>
      <c r="C10" s="3" t="s">
        <v>110</v>
      </c>
      <c r="D10" s="3" t="s">
        <v>2482</v>
      </c>
      <c r="E10" s="3">
        <f>VLOOKUP(Таблица28111417[[#This Row],[VLAN]],Dictionary!$D$2:$E$11,2,FALSE)</f>
        <v>100</v>
      </c>
      <c r="F10" s="3" t="s">
        <v>118</v>
      </c>
      <c r="G10" s="91" t="s">
        <v>1025</v>
      </c>
    </row>
    <row r="11" spans="1:7" x14ac:dyDescent="0.25">
      <c r="A11" s="89" t="s">
        <v>1891</v>
      </c>
      <c r="B11" s="3"/>
      <c r="C11" s="3" t="s">
        <v>110</v>
      </c>
      <c r="D11" s="3" t="s">
        <v>2482</v>
      </c>
      <c r="E11" s="3">
        <f>VLOOKUP(Таблица28111417[[#This Row],[VLAN]],Dictionary!$D$2:$E$11,2,FALSE)</f>
        <v>100</v>
      </c>
      <c r="F11" s="3" t="s">
        <v>119</v>
      </c>
      <c r="G11" s="91" t="s">
        <v>1025</v>
      </c>
    </row>
    <row r="12" spans="1:7" x14ac:dyDescent="0.25">
      <c r="A12" s="89" t="s">
        <v>1892</v>
      </c>
      <c r="B12" s="3"/>
      <c r="C12" s="3" t="s">
        <v>110</v>
      </c>
      <c r="D12" s="3" t="s">
        <v>2482</v>
      </c>
      <c r="E12" s="3">
        <f>VLOOKUP(Таблица28111417[[#This Row],[VLAN]],Dictionary!$D$2:$E$11,2,FALSE)</f>
        <v>100</v>
      </c>
      <c r="F12" s="3" t="s">
        <v>120</v>
      </c>
      <c r="G12" s="91" t="s">
        <v>1025</v>
      </c>
    </row>
    <row r="13" spans="1:7" x14ac:dyDescent="0.25">
      <c r="A13" s="96" t="s">
        <v>1893</v>
      </c>
      <c r="B13" s="74"/>
      <c r="C13" s="74" t="s">
        <v>110</v>
      </c>
      <c r="D13" s="74" t="s">
        <v>2482</v>
      </c>
      <c r="E13" s="74">
        <f>VLOOKUP(Таблица28111417[[#This Row],[VLAN]],Dictionary!$D$2:$E$11,2,FALSE)</f>
        <v>100</v>
      </c>
      <c r="F13" s="74" t="s">
        <v>121</v>
      </c>
      <c r="G13" s="97" t="s">
        <v>1025</v>
      </c>
    </row>
    <row r="14" spans="1:7" x14ac:dyDescent="0.25">
      <c r="A14" s="94" t="s">
        <v>1883</v>
      </c>
      <c r="B14" s="73"/>
      <c r="C14" s="73" t="s">
        <v>11</v>
      </c>
      <c r="D14" s="73" t="s">
        <v>2483</v>
      </c>
      <c r="E14" s="73">
        <f>VLOOKUP(Таблица28111417[[#This Row],[VLAN]],Dictionary!$D$2:$E$11,2,FALSE)</f>
        <v>101</v>
      </c>
      <c r="F14" s="73" t="s">
        <v>122</v>
      </c>
      <c r="G14" s="95" t="s">
        <v>1025</v>
      </c>
    </row>
    <row r="15" spans="1:7" x14ac:dyDescent="0.25">
      <c r="A15" s="89" t="s">
        <v>1884</v>
      </c>
      <c r="B15" s="3"/>
      <c r="C15" s="3" t="s">
        <v>11</v>
      </c>
      <c r="D15" s="3" t="s">
        <v>2483</v>
      </c>
      <c r="E15" s="3">
        <f>VLOOKUP(Таблица28111417[[#This Row],[VLAN]],Dictionary!$D$2:$E$11,2,FALSE)</f>
        <v>101</v>
      </c>
      <c r="F15" s="3" t="s">
        <v>123</v>
      </c>
      <c r="G15" s="91" t="s">
        <v>1025</v>
      </c>
    </row>
    <row r="16" spans="1:7" x14ac:dyDescent="0.25">
      <c r="A16" s="89" t="s">
        <v>1885</v>
      </c>
      <c r="B16" s="3"/>
      <c r="C16" s="3" t="s">
        <v>11</v>
      </c>
      <c r="D16" s="3" t="s">
        <v>2483</v>
      </c>
      <c r="E16" s="3">
        <f>VLOOKUP(Таблица28111417[[#This Row],[VLAN]],Dictionary!$D$2:$E$11,2,FALSE)</f>
        <v>101</v>
      </c>
      <c r="F16" s="3" t="s">
        <v>124</v>
      </c>
      <c r="G16" s="91" t="s">
        <v>1025</v>
      </c>
    </row>
    <row r="17" spans="1:7" x14ac:dyDescent="0.25">
      <c r="A17" s="89" t="s">
        <v>1886</v>
      </c>
      <c r="B17" s="3"/>
      <c r="C17" s="3" t="s">
        <v>11</v>
      </c>
      <c r="D17" s="3" t="s">
        <v>2483</v>
      </c>
      <c r="E17" s="3">
        <f>VLOOKUP(Таблица28111417[[#This Row],[VLAN]],Dictionary!$D$2:$E$11,2,FALSE)</f>
        <v>101</v>
      </c>
      <c r="F17" s="3" t="s">
        <v>125</v>
      </c>
      <c r="G17" s="91" t="s">
        <v>1025</v>
      </c>
    </row>
    <row r="18" spans="1:7" x14ac:dyDescent="0.25">
      <c r="A18" s="89" t="s">
        <v>1887</v>
      </c>
      <c r="B18" s="3"/>
      <c r="C18" s="3" t="s">
        <v>11</v>
      </c>
      <c r="D18" s="3" t="s">
        <v>2483</v>
      </c>
      <c r="E18" s="3">
        <f>VLOOKUP(Таблица28111417[[#This Row],[VLAN]],Dictionary!$D$2:$E$11,2,FALSE)</f>
        <v>101</v>
      </c>
      <c r="F18" s="3" t="s">
        <v>126</v>
      </c>
      <c r="G18" s="91" t="s">
        <v>1025</v>
      </c>
    </row>
    <row r="19" spans="1:7" x14ac:dyDescent="0.25">
      <c r="A19" s="89" t="s">
        <v>1888</v>
      </c>
      <c r="B19" s="3"/>
      <c r="C19" s="3" t="s">
        <v>11</v>
      </c>
      <c r="D19" s="3" t="s">
        <v>2483</v>
      </c>
      <c r="E19" s="3">
        <f>VLOOKUP(Таблица28111417[[#This Row],[VLAN]],Dictionary!$D$2:$E$11,2,FALSE)</f>
        <v>101</v>
      </c>
      <c r="F19" s="3" t="s">
        <v>127</v>
      </c>
      <c r="G19" s="91" t="s">
        <v>1025</v>
      </c>
    </row>
    <row r="20" spans="1:7" x14ac:dyDescent="0.25">
      <c r="A20" s="89" t="s">
        <v>1889</v>
      </c>
      <c r="B20" s="3"/>
      <c r="C20" s="3" t="s">
        <v>11</v>
      </c>
      <c r="D20" s="3" t="s">
        <v>2483</v>
      </c>
      <c r="E20" s="3">
        <f>VLOOKUP(Таблица28111417[[#This Row],[VLAN]],Dictionary!$D$2:$E$11,2,FALSE)</f>
        <v>101</v>
      </c>
      <c r="F20" s="3" t="s">
        <v>128</v>
      </c>
      <c r="G20" s="91" t="s">
        <v>1025</v>
      </c>
    </row>
    <row r="21" spans="1:7" x14ac:dyDescent="0.25">
      <c r="A21" s="89" t="s">
        <v>1890</v>
      </c>
      <c r="B21" s="3"/>
      <c r="C21" s="3" t="s">
        <v>11</v>
      </c>
      <c r="D21" s="3" t="s">
        <v>2483</v>
      </c>
      <c r="E21" s="3">
        <f>VLOOKUP(Таблица28111417[[#This Row],[VLAN]],Dictionary!$D$2:$E$11,2,FALSE)</f>
        <v>101</v>
      </c>
      <c r="F21" s="3" t="s">
        <v>129</v>
      </c>
      <c r="G21" s="91" t="s">
        <v>1025</v>
      </c>
    </row>
    <row r="22" spans="1:7" x14ac:dyDescent="0.25">
      <c r="A22" s="89" t="s">
        <v>1891</v>
      </c>
      <c r="B22" s="3"/>
      <c r="C22" s="3" t="s">
        <v>11</v>
      </c>
      <c r="D22" s="3" t="s">
        <v>2483</v>
      </c>
      <c r="E22" s="3">
        <f>VLOOKUP(Таблица28111417[[#This Row],[VLAN]],Dictionary!$D$2:$E$11,2,FALSE)</f>
        <v>101</v>
      </c>
      <c r="F22" s="3" t="s">
        <v>130</v>
      </c>
      <c r="G22" s="91" t="s">
        <v>1025</v>
      </c>
    </row>
    <row r="23" spans="1:7" x14ac:dyDescent="0.25">
      <c r="A23" s="89" t="s">
        <v>1892</v>
      </c>
      <c r="B23" s="3"/>
      <c r="C23" s="3" t="s">
        <v>11</v>
      </c>
      <c r="D23" s="3" t="s">
        <v>2483</v>
      </c>
      <c r="E23" s="3">
        <f>VLOOKUP(Таблица28111417[[#This Row],[VLAN]],Dictionary!$D$2:$E$11,2,FALSE)</f>
        <v>101</v>
      </c>
      <c r="F23" s="3" t="s">
        <v>131</v>
      </c>
      <c r="G23" s="91" t="s">
        <v>1025</v>
      </c>
    </row>
    <row r="24" spans="1:7" x14ac:dyDescent="0.25">
      <c r="A24" s="96" t="s">
        <v>1893</v>
      </c>
      <c r="B24" s="74"/>
      <c r="C24" s="74" t="s">
        <v>11</v>
      </c>
      <c r="D24" s="74" t="s">
        <v>2483</v>
      </c>
      <c r="E24" s="74">
        <f>VLOOKUP(Таблица28111417[[#This Row],[VLAN]],Dictionary!$D$2:$E$11,2,FALSE)</f>
        <v>101</v>
      </c>
      <c r="F24" s="74" t="s">
        <v>132</v>
      </c>
      <c r="G24" s="97" t="s">
        <v>1025</v>
      </c>
    </row>
    <row r="25" spans="1:7" x14ac:dyDescent="0.25">
      <c r="A25" s="94" t="s">
        <v>1894</v>
      </c>
      <c r="B25" s="73"/>
      <c r="C25" s="73" t="s">
        <v>110</v>
      </c>
      <c r="D25" s="73" t="s">
        <v>2482</v>
      </c>
      <c r="E25" s="73">
        <f>VLOOKUP(Таблица28111417[[#This Row],[VLAN]],Dictionary!$D$2:$E$11,2,FALSE)</f>
        <v>100</v>
      </c>
      <c r="F25" s="73" t="s">
        <v>133</v>
      </c>
      <c r="G25" s="95" t="s">
        <v>1026</v>
      </c>
    </row>
    <row r="26" spans="1:7" x14ac:dyDescent="0.25">
      <c r="A26" s="89" t="s">
        <v>1895</v>
      </c>
      <c r="B26" s="3"/>
      <c r="C26" s="3" t="s">
        <v>110</v>
      </c>
      <c r="D26" s="3" t="s">
        <v>2482</v>
      </c>
      <c r="E26" s="3">
        <f>VLOOKUP(Таблица28111417[[#This Row],[VLAN]],Dictionary!$D$2:$E$11,2,FALSE)</f>
        <v>100</v>
      </c>
      <c r="F26" s="3" t="s">
        <v>134</v>
      </c>
      <c r="G26" s="91" t="s">
        <v>1026</v>
      </c>
    </row>
    <row r="27" spans="1:7" x14ac:dyDescent="0.25">
      <c r="A27" s="89" t="s">
        <v>1896</v>
      </c>
      <c r="B27" s="3"/>
      <c r="C27" s="3" t="s">
        <v>110</v>
      </c>
      <c r="D27" s="3" t="s">
        <v>2482</v>
      </c>
      <c r="E27" s="3">
        <f>VLOOKUP(Таблица28111417[[#This Row],[VLAN]],Dictionary!$D$2:$E$11,2,FALSE)</f>
        <v>100</v>
      </c>
      <c r="F27" s="3" t="s">
        <v>135</v>
      </c>
      <c r="G27" s="91" t="s">
        <v>1026</v>
      </c>
    </row>
    <row r="28" spans="1:7" x14ac:dyDescent="0.25">
      <c r="A28" s="89" t="s">
        <v>1897</v>
      </c>
      <c r="B28" s="3"/>
      <c r="C28" s="3" t="s">
        <v>110</v>
      </c>
      <c r="D28" s="3" t="s">
        <v>2482</v>
      </c>
      <c r="E28" s="3">
        <f>VLOOKUP(Таблица28111417[[#This Row],[VLAN]],Dictionary!$D$2:$E$11,2,FALSE)</f>
        <v>100</v>
      </c>
      <c r="F28" s="3" t="s">
        <v>136</v>
      </c>
      <c r="G28" s="91" t="s">
        <v>1026</v>
      </c>
    </row>
    <row r="29" spans="1:7" x14ac:dyDescent="0.25">
      <c r="A29" s="89" t="s">
        <v>1898</v>
      </c>
      <c r="B29" s="3"/>
      <c r="C29" s="3" t="s">
        <v>110</v>
      </c>
      <c r="D29" s="3" t="s">
        <v>2482</v>
      </c>
      <c r="E29" s="3">
        <f>VLOOKUP(Таблица28111417[[#This Row],[VLAN]],Dictionary!$D$2:$E$11,2,FALSE)</f>
        <v>100</v>
      </c>
      <c r="F29" s="3" t="s">
        <v>137</v>
      </c>
      <c r="G29" s="91" t="s">
        <v>1026</v>
      </c>
    </row>
    <row r="30" spans="1:7" x14ac:dyDescent="0.25">
      <c r="A30" s="89" t="s">
        <v>1899</v>
      </c>
      <c r="B30" s="3"/>
      <c r="C30" s="3" t="s">
        <v>110</v>
      </c>
      <c r="D30" s="3" t="s">
        <v>2482</v>
      </c>
      <c r="E30" s="3">
        <f>VLOOKUP(Таблица28111417[[#This Row],[VLAN]],Dictionary!$D$2:$E$11,2,FALSE)</f>
        <v>100</v>
      </c>
      <c r="F30" s="3" t="s">
        <v>138</v>
      </c>
      <c r="G30" s="91" t="s">
        <v>1026</v>
      </c>
    </row>
    <row r="31" spans="1:7" x14ac:dyDescent="0.25">
      <c r="A31" s="89" t="s">
        <v>1900</v>
      </c>
      <c r="B31" s="3"/>
      <c r="C31" s="3" t="s">
        <v>110</v>
      </c>
      <c r="D31" s="3" t="s">
        <v>2482</v>
      </c>
      <c r="E31" s="3">
        <f>VLOOKUP(Таблица28111417[[#This Row],[VLAN]],Dictionary!$D$2:$E$11,2,FALSE)</f>
        <v>100</v>
      </c>
      <c r="F31" s="3" t="s">
        <v>139</v>
      </c>
      <c r="G31" s="91" t="s">
        <v>1026</v>
      </c>
    </row>
    <row r="32" spans="1:7" x14ac:dyDescent="0.25">
      <c r="A32" s="89" t="s">
        <v>1901</v>
      </c>
      <c r="B32" s="3"/>
      <c r="C32" s="3" t="s">
        <v>110</v>
      </c>
      <c r="D32" s="3" t="s">
        <v>2482</v>
      </c>
      <c r="E32" s="3">
        <f>VLOOKUP(Таблица28111417[[#This Row],[VLAN]],Dictionary!$D$2:$E$11,2,FALSE)</f>
        <v>100</v>
      </c>
      <c r="F32" s="3" t="s">
        <v>140</v>
      </c>
      <c r="G32" s="91" t="s">
        <v>1026</v>
      </c>
    </row>
    <row r="33" spans="1:7" x14ac:dyDescent="0.25">
      <c r="A33" s="89" t="s">
        <v>1902</v>
      </c>
      <c r="B33" s="3"/>
      <c r="C33" s="3" t="s">
        <v>110</v>
      </c>
      <c r="D33" s="3" t="s">
        <v>2482</v>
      </c>
      <c r="E33" s="3">
        <f>VLOOKUP(Таблица28111417[[#This Row],[VLAN]],Dictionary!$D$2:$E$11,2,FALSE)</f>
        <v>100</v>
      </c>
      <c r="F33" s="3" t="s">
        <v>141</v>
      </c>
      <c r="G33" s="91" t="s">
        <v>1026</v>
      </c>
    </row>
    <row r="34" spans="1:7" x14ac:dyDescent="0.25">
      <c r="A34" s="89" t="s">
        <v>1903</v>
      </c>
      <c r="B34" s="3"/>
      <c r="C34" s="3" t="s">
        <v>110</v>
      </c>
      <c r="D34" s="3" t="s">
        <v>2482</v>
      </c>
      <c r="E34" s="3">
        <f>VLOOKUP(Таблица28111417[[#This Row],[VLAN]],Dictionary!$D$2:$E$11,2,FALSE)</f>
        <v>100</v>
      </c>
      <c r="F34" s="3" t="s">
        <v>142</v>
      </c>
      <c r="G34" s="91" t="s">
        <v>1026</v>
      </c>
    </row>
    <row r="35" spans="1:7" x14ac:dyDescent="0.25">
      <c r="A35" s="96" t="s">
        <v>1904</v>
      </c>
      <c r="B35" s="74"/>
      <c r="C35" s="74" t="s">
        <v>110</v>
      </c>
      <c r="D35" s="74" t="s">
        <v>2482</v>
      </c>
      <c r="E35" s="74">
        <f>VLOOKUP(Таблица28111417[[#This Row],[VLAN]],Dictionary!$D$2:$E$11,2,FALSE)</f>
        <v>100</v>
      </c>
      <c r="F35" s="74" t="s">
        <v>143</v>
      </c>
      <c r="G35" s="97" t="s">
        <v>1026</v>
      </c>
    </row>
    <row r="36" spans="1:7" x14ac:dyDescent="0.25">
      <c r="A36" s="94" t="s">
        <v>1894</v>
      </c>
      <c r="B36" s="73"/>
      <c r="C36" s="73" t="s">
        <v>11</v>
      </c>
      <c r="D36" s="73" t="s">
        <v>2483</v>
      </c>
      <c r="E36" s="73">
        <f>VLOOKUP(Таблица28111417[[#This Row],[VLAN]],Dictionary!$D$2:$E$11,2,FALSE)</f>
        <v>101</v>
      </c>
      <c r="F36" s="73" t="s">
        <v>144</v>
      </c>
      <c r="G36" s="95" t="s">
        <v>1026</v>
      </c>
    </row>
    <row r="37" spans="1:7" x14ac:dyDescent="0.25">
      <c r="A37" s="89" t="s">
        <v>1895</v>
      </c>
      <c r="B37" s="3"/>
      <c r="C37" s="3" t="s">
        <v>11</v>
      </c>
      <c r="D37" s="3" t="s">
        <v>2483</v>
      </c>
      <c r="E37" s="3">
        <f>VLOOKUP(Таблица28111417[[#This Row],[VLAN]],Dictionary!$D$2:$E$11,2,FALSE)</f>
        <v>101</v>
      </c>
      <c r="F37" s="3" t="s">
        <v>145</v>
      </c>
      <c r="G37" s="91" t="s">
        <v>1026</v>
      </c>
    </row>
    <row r="38" spans="1:7" x14ac:dyDescent="0.25">
      <c r="A38" s="89" t="s">
        <v>1896</v>
      </c>
      <c r="B38" s="3"/>
      <c r="C38" s="3" t="s">
        <v>11</v>
      </c>
      <c r="D38" s="3" t="s">
        <v>2483</v>
      </c>
      <c r="E38" s="3">
        <f>VLOOKUP(Таблица28111417[[#This Row],[VLAN]],Dictionary!$D$2:$E$11,2,FALSE)</f>
        <v>101</v>
      </c>
      <c r="F38" s="3" t="s">
        <v>146</v>
      </c>
      <c r="G38" s="91" t="s">
        <v>1026</v>
      </c>
    </row>
    <row r="39" spans="1:7" x14ac:dyDescent="0.25">
      <c r="A39" s="89" t="s">
        <v>1897</v>
      </c>
      <c r="B39" s="3"/>
      <c r="C39" s="3" t="s">
        <v>11</v>
      </c>
      <c r="D39" s="3" t="s">
        <v>2483</v>
      </c>
      <c r="E39" s="3">
        <f>VLOOKUP(Таблица28111417[[#This Row],[VLAN]],Dictionary!$D$2:$E$11,2,FALSE)</f>
        <v>101</v>
      </c>
      <c r="F39" s="3" t="s">
        <v>147</v>
      </c>
      <c r="G39" s="91" t="s">
        <v>1026</v>
      </c>
    </row>
    <row r="40" spans="1:7" x14ac:dyDescent="0.25">
      <c r="A40" s="89" t="s">
        <v>1898</v>
      </c>
      <c r="B40" s="3"/>
      <c r="C40" s="3" t="s">
        <v>11</v>
      </c>
      <c r="D40" s="3" t="s">
        <v>2483</v>
      </c>
      <c r="E40" s="3">
        <f>VLOOKUP(Таблица28111417[[#This Row],[VLAN]],Dictionary!$D$2:$E$11,2,FALSE)</f>
        <v>101</v>
      </c>
      <c r="F40" s="3" t="s">
        <v>148</v>
      </c>
      <c r="G40" s="91" t="s">
        <v>1026</v>
      </c>
    </row>
    <row r="41" spans="1:7" x14ac:dyDescent="0.25">
      <c r="A41" s="89" t="s">
        <v>1899</v>
      </c>
      <c r="B41" s="3"/>
      <c r="C41" s="3" t="s">
        <v>11</v>
      </c>
      <c r="D41" s="3" t="s">
        <v>2483</v>
      </c>
      <c r="E41" s="3">
        <f>VLOOKUP(Таблица28111417[[#This Row],[VLAN]],Dictionary!$D$2:$E$11,2,FALSE)</f>
        <v>101</v>
      </c>
      <c r="F41" s="3" t="s">
        <v>149</v>
      </c>
      <c r="G41" s="91" t="s">
        <v>1026</v>
      </c>
    </row>
    <row r="42" spans="1:7" x14ac:dyDescent="0.25">
      <c r="A42" s="89" t="s">
        <v>1900</v>
      </c>
      <c r="B42" s="3"/>
      <c r="C42" s="3" t="s">
        <v>11</v>
      </c>
      <c r="D42" s="3" t="s">
        <v>2483</v>
      </c>
      <c r="E42" s="3">
        <f>VLOOKUP(Таблица28111417[[#This Row],[VLAN]],Dictionary!$D$2:$E$11,2,FALSE)</f>
        <v>101</v>
      </c>
      <c r="F42" s="3" t="s">
        <v>150</v>
      </c>
      <c r="G42" s="91" t="s">
        <v>1026</v>
      </c>
    </row>
    <row r="43" spans="1:7" x14ac:dyDescent="0.25">
      <c r="A43" s="89" t="s">
        <v>1901</v>
      </c>
      <c r="B43" s="3"/>
      <c r="C43" s="3" t="s">
        <v>11</v>
      </c>
      <c r="D43" s="3" t="s">
        <v>2483</v>
      </c>
      <c r="E43" s="3">
        <f>VLOOKUP(Таблица28111417[[#This Row],[VLAN]],Dictionary!$D$2:$E$11,2,FALSE)</f>
        <v>101</v>
      </c>
      <c r="F43" s="3" t="s">
        <v>151</v>
      </c>
      <c r="G43" s="91" t="s">
        <v>1026</v>
      </c>
    </row>
    <row r="44" spans="1:7" x14ac:dyDescent="0.25">
      <c r="A44" s="89" t="s">
        <v>1902</v>
      </c>
      <c r="B44" s="3"/>
      <c r="C44" s="3" t="s">
        <v>11</v>
      </c>
      <c r="D44" s="3" t="s">
        <v>2483</v>
      </c>
      <c r="E44" s="3">
        <f>VLOOKUP(Таблица28111417[[#This Row],[VLAN]],Dictionary!$D$2:$E$11,2,FALSE)</f>
        <v>101</v>
      </c>
      <c r="F44" s="3" t="s">
        <v>152</v>
      </c>
      <c r="G44" s="91" t="s">
        <v>1026</v>
      </c>
    </row>
    <row r="45" spans="1:7" x14ac:dyDescent="0.25">
      <c r="A45" s="89" t="s">
        <v>1903</v>
      </c>
      <c r="B45" s="3"/>
      <c r="C45" s="3" t="s">
        <v>11</v>
      </c>
      <c r="D45" s="3" t="s">
        <v>2483</v>
      </c>
      <c r="E45" s="3">
        <f>VLOOKUP(Таблица28111417[[#This Row],[VLAN]],Dictionary!$D$2:$E$11,2,FALSE)</f>
        <v>101</v>
      </c>
      <c r="F45" s="3" t="s">
        <v>153</v>
      </c>
      <c r="G45" s="91" t="s">
        <v>1026</v>
      </c>
    </row>
    <row r="46" spans="1:7" x14ac:dyDescent="0.25">
      <c r="A46" s="89" t="s">
        <v>1904</v>
      </c>
      <c r="B46" s="3"/>
      <c r="C46" s="3" t="s">
        <v>11</v>
      </c>
      <c r="D46" s="3" t="s">
        <v>2483</v>
      </c>
      <c r="E46" s="3">
        <f>VLOOKUP(Таблица28111417[[#This Row],[VLAN]],Dictionary!$D$2:$E$11,2,FALSE)</f>
        <v>101</v>
      </c>
      <c r="F46" s="3" t="s">
        <v>154</v>
      </c>
      <c r="G46" s="91" t="s">
        <v>1026</v>
      </c>
    </row>
    <row r="47" spans="1:7" x14ac:dyDescent="0.25">
      <c r="A47" s="94" t="s">
        <v>1883</v>
      </c>
      <c r="B47" s="73" t="s">
        <v>1905</v>
      </c>
      <c r="C47" s="73" t="s">
        <v>11</v>
      </c>
      <c r="D47" s="73" t="s">
        <v>2484</v>
      </c>
      <c r="E47" s="73">
        <f>VLOOKUP(Таблица28111417[[#This Row],[VLAN]],Dictionary!$D$2:$E$11,2,FALSE)</f>
        <v>102</v>
      </c>
      <c r="F47" s="73" t="s">
        <v>471</v>
      </c>
      <c r="G47" s="95" t="s">
        <v>1025</v>
      </c>
    </row>
    <row r="48" spans="1:7" x14ac:dyDescent="0.25">
      <c r="A48" s="89" t="s">
        <v>1884</v>
      </c>
      <c r="B48" s="3" t="s">
        <v>1906</v>
      </c>
      <c r="C48" s="3" t="s">
        <v>11</v>
      </c>
      <c r="D48" s="3" t="s">
        <v>2484</v>
      </c>
      <c r="E48" s="3">
        <f>VLOOKUP(Таблица28111417[[#This Row],[VLAN]],Dictionary!$D$2:$E$11,2,FALSE)</f>
        <v>102</v>
      </c>
      <c r="F48" s="3" t="s">
        <v>472</v>
      </c>
      <c r="G48" s="91" t="s">
        <v>1025</v>
      </c>
    </row>
    <row r="49" spans="1:7" x14ac:dyDescent="0.25">
      <c r="A49" s="89" t="s">
        <v>1885</v>
      </c>
      <c r="B49" s="3" t="s">
        <v>1907</v>
      </c>
      <c r="C49" s="3" t="s">
        <v>11</v>
      </c>
      <c r="D49" s="3" t="s">
        <v>2484</v>
      </c>
      <c r="E49" s="3">
        <f>VLOOKUP(Таблица28111417[[#This Row],[VLAN]],Dictionary!$D$2:$E$11,2,FALSE)</f>
        <v>102</v>
      </c>
      <c r="F49" s="3" t="s">
        <v>473</v>
      </c>
      <c r="G49" s="91" t="s">
        <v>1025</v>
      </c>
    </row>
    <row r="50" spans="1:7" x14ac:dyDescent="0.25">
      <c r="A50" s="89" t="s">
        <v>1886</v>
      </c>
      <c r="B50" s="3" t="s">
        <v>1908</v>
      </c>
      <c r="C50" s="3" t="s">
        <v>11</v>
      </c>
      <c r="D50" s="3" t="s">
        <v>2484</v>
      </c>
      <c r="E50" s="3">
        <f>VLOOKUP(Таблица28111417[[#This Row],[VLAN]],Dictionary!$D$2:$E$11,2,FALSE)</f>
        <v>102</v>
      </c>
      <c r="F50" s="3" t="s">
        <v>474</v>
      </c>
      <c r="G50" s="91" t="s">
        <v>1025</v>
      </c>
    </row>
    <row r="51" spans="1:7" x14ac:dyDescent="0.25">
      <c r="A51" s="89" t="s">
        <v>1887</v>
      </c>
      <c r="B51" s="3" t="s">
        <v>1909</v>
      </c>
      <c r="C51" s="3" t="s">
        <v>11</v>
      </c>
      <c r="D51" s="3" t="s">
        <v>2484</v>
      </c>
      <c r="E51" s="3">
        <f>VLOOKUP(Таблица28111417[[#This Row],[VLAN]],Dictionary!$D$2:$E$11,2,FALSE)</f>
        <v>102</v>
      </c>
      <c r="F51" s="3" t="s">
        <v>475</v>
      </c>
      <c r="G51" s="91" t="s">
        <v>1025</v>
      </c>
    </row>
    <row r="52" spans="1:7" x14ac:dyDescent="0.25">
      <c r="A52" s="89" t="s">
        <v>1888</v>
      </c>
      <c r="B52" s="3" t="s">
        <v>1910</v>
      </c>
      <c r="C52" s="3" t="s">
        <v>11</v>
      </c>
      <c r="D52" s="3" t="s">
        <v>2484</v>
      </c>
      <c r="E52" s="3">
        <f>VLOOKUP(Таблица28111417[[#This Row],[VLAN]],Dictionary!$D$2:$E$11,2,FALSE)</f>
        <v>102</v>
      </c>
      <c r="F52" s="3" t="s">
        <v>476</v>
      </c>
      <c r="G52" s="91" t="s">
        <v>1025</v>
      </c>
    </row>
    <row r="53" spans="1:7" x14ac:dyDescent="0.25">
      <c r="A53" s="96" t="s">
        <v>1889</v>
      </c>
      <c r="B53" s="74" t="s">
        <v>1911</v>
      </c>
      <c r="C53" s="74" t="s">
        <v>11</v>
      </c>
      <c r="D53" s="74" t="s">
        <v>2484</v>
      </c>
      <c r="E53" s="74">
        <f>VLOOKUP(Таблица28111417[[#This Row],[VLAN]],Dictionary!$D$2:$E$11,2,FALSE)</f>
        <v>102</v>
      </c>
      <c r="F53" s="74" t="s">
        <v>477</v>
      </c>
      <c r="G53" s="97" t="s">
        <v>1025</v>
      </c>
    </row>
    <row r="54" spans="1:7" x14ac:dyDescent="0.25">
      <c r="A54" s="94" t="s">
        <v>1890</v>
      </c>
      <c r="B54" s="73" t="s">
        <v>1912</v>
      </c>
      <c r="C54" s="73" t="s">
        <v>11</v>
      </c>
      <c r="D54" s="73" t="s">
        <v>2484</v>
      </c>
      <c r="E54" s="73">
        <f>VLOOKUP(Таблица28111417[[#This Row],[VLAN]],Dictionary!$D$2:$E$11,2,FALSE)</f>
        <v>102</v>
      </c>
      <c r="F54" s="73" t="s">
        <v>478</v>
      </c>
      <c r="G54" s="95" t="s">
        <v>1025</v>
      </c>
    </row>
    <row r="55" spans="1:7" x14ac:dyDescent="0.25">
      <c r="A55" s="89" t="s">
        <v>1891</v>
      </c>
      <c r="B55" s="3" t="s">
        <v>1913</v>
      </c>
      <c r="C55" s="3" t="s">
        <v>11</v>
      </c>
      <c r="D55" s="3" t="s">
        <v>2484</v>
      </c>
      <c r="E55" s="3">
        <f>VLOOKUP(Таблица28111417[[#This Row],[VLAN]],Dictionary!$D$2:$E$11,2,FALSE)</f>
        <v>102</v>
      </c>
      <c r="F55" s="3" t="s">
        <v>479</v>
      </c>
      <c r="G55" s="91" t="s">
        <v>1025</v>
      </c>
    </row>
    <row r="56" spans="1:7" x14ac:dyDescent="0.25">
      <c r="A56" s="96" t="s">
        <v>1892</v>
      </c>
      <c r="B56" s="74" t="s">
        <v>1914</v>
      </c>
      <c r="C56" s="74" t="s">
        <v>11</v>
      </c>
      <c r="D56" s="74" t="s">
        <v>2484</v>
      </c>
      <c r="E56" s="74">
        <f>VLOOKUP(Таблица28111417[[#This Row],[VLAN]],Dictionary!$D$2:$E$11,2,FALSE)</f>
        <v>102</v>
      </c>
      <c r="F56" s="74" t="s">
        <v>480</v>
      </c>
      <c r="G56" s="97" t="s">
        <v>1025</v>
      </c>
    </row>
    <row r="57" spans="1:7" x14ac:dyDescent="0.25">
      <c r="A57" s="89" t="s">
        <v>1893</v>
      </c>
      <c r="B57" s="3" t="s">
        <v>1915</v>
      </c>
      <c r="C57" s="3" t="s">
        <v>11</v>
      </c>
      <c r="D57" s="3" t="s">
        <v>2484</v>
      </c>
      <c r="E57" s="3">
        <f>VLOOKUP(Таблица28111417[[#This Row],[VLAN]],Dictionary!$D$2:$E$11,2,FALSE)</f>
        <v>102</v>
      </c>
      <c r="F57" s="3" t="s">
        <v>481</v>
      </c>
      <c r="G57" s="91" t="s">
        <v>1025</v>
      </c>
    </row>
    <row r="58" spans="1:7" x14ac:dyDescent="0.25">
      <c r="A58" s="89" t="s">
        <v>1891</v>
      </c>
      <c r="B58" s="3" t="s">
        <v>1916</v>
      </c>
      <c r="C58" s="3" t="s">
        <v>11</v>
      </c>
      <c r="D58" s="3" t="s">
        <v>2484</v>
      </c>
      <c r="E58" s="3">
        <f>VLOOKUP(Таблица28111417[[#This Row],[VLAN]],Dictionary!$D$2:$E$11,2,FALSE)</f>
        <v>102</v>
      </c>
      <c r="F58" s="3" t="s">
        <v>482</v>
      </c>
      <c r="G58" s="91" t="s">
        <v>1025</v>
      </c>
    </row>
    <row r="59" spans="1:7" x14ac:dyDescent="0.25">
      <c r="A59" s="96" t="s">
        <v>1892</v>
      </c>
      <c r="B59" s="74" t="s">
        <v>1917</v>
      </c>
      <c r="C59" s="74" t="s">
        <v>11</v>
      </c>
      <c r="D59" s="74" t="s">
        <v>2484</v>
      </c>
      <c r="E59" s="74">
        <f>VLOOKUP(Таблица28111417[[#This Row],[VLAN]],Dictionary!$D$2:$E$11,2,FALSE)</f>
        <v>102</v>
      </c>
      <c r="F59" s="74" t="s">
        <v>1292</v>
      </c>
      <c r="G59" s="97" t="s">
        <v>1025</v>
      </c>
    </row>
    <row r="60" spans="1:7" x14ac:dyDescent="0.25">
      <c r="A60" s="89" t="s">
        <v>1894</v>
      </c>
      <c r="B60" s="3" t="s">
        <v>1918</v>
      </c>
      <c r="C60" s="3" t="s">
        <v>11</v>
      </c>
      <c r="D60" s="3" t="s">
        <v>2484</v>
      </c>
      <c r="E60" s="3">
        <f>VLOOKUP(Таблица28111417[[#This Row],[VLAN]],Dictionary!$D$2:$E$11,2,FALSE)</f>
        <v>102</v>
      </c>
      <c r="F60" s="3" t="s">
        <v>483</v>
      </c>
      <c r="G60" s="91" t="s">
        <v>1026</v>
      </c>
    </row>
    <row r="61" spans="1:7" x14ac:dyDescent="0.25">
      <c r="A61" s="89" t="s">
        <v>1895</v>
      </c>
      <c r="B61" s="3" t="s">
        <v>1919</v>
      </c>
      <c r="C61" s="3" t="s">
        <v>11</v>
      </c>
      <c r="D61" s="3" t="s">
        <v>2484</v>
      </c>
      <c r="E61" s="3">
        <f>VLOOKUP(Таблица28111417[[#This Row],[VLAN]],Dictionary!$D$2:$E$11,2,FALSE)</f>
        <v>102</v>
      </c>
      <c r="F61" s="3" t="s">
        <v>484</v>
      </c>
      <c r="G61" s="91" t="s">
        <v>1026</v>
      </c>
    </row>
    <row r="62" spans="1:7" x14ac:dyDescent="0.25">
      <c r="A62" s="89" t="s">
        <v>1896</v>
      </c>
      <c r="B62" s="3" t="s">
        <v>1920</v>
      </c>
      <c r="C62" s="3" t="s">
        <v>11</v>
      </c>
      <c r="D62" s="3" t="s">
        <v>2484</v>
      </c>
      <c r="E62" s="3">
        <f>VLOOKUP(Таблица28111417[[#This Row],[VLAN]],Dictionary!$D$2:$E$11,2,FALSE)</f>
        <v>102</v>
      </c>
      <c r="F62" s="3" t="s">
        <v>485</v>
      </c>
      <c r="G62" s="91" t="s">
        <v>1026</v>
      </c>
    </row>
    <row r="63" spans="1:7" x14ac:dyDescent="0.25">
      <c r="A63" s="89" t="s">
        <v>1897</v>
      </c>
      <c r="B63" s="3" t="s">
        <v>1921</v>
      </c>
      <c r="C63" s="3" t="s">
        <v>11</v>
      </c>
      <c r="D63" s="3" t="s">
        <v>2484</v>
      </c>
      <c r="E63" s="3">
        <f>VLOOKUP(Таблица28111417[[#This Row],[VLAN]],Dictionary!$D$2:$E$11,2,FALSE)</f>
        <v>102</v>
      </c>
      <c r="F63" s="3" t="s">
        <v>486</v>
      </c>
      <c r="G63" s="91" t="s">
        <v>1026</v>
      </c>
    </row>
    <row r="64" spans="1:7" x14ac:dyDescent="0.25">
      <c r="A64" s="89" t="s">
        <v>1898</v>
      </c>
      <c r="B64" s="3" t="s">
        <v>1922</v>
      </c>
      <c r="C64" s="3" t="s">
        <v>11</v>
      </c>
      <c r="D64" s="3" t="s">
        <v>2484</v>
      </c>
      <c r="E64" s="3">
        <f>VLOOKUP(Таблица28111417[[#This Row],[VLAN]],Dictionary!$D$2:$E$11,2,FALSE)</f>
        <v>102</v>
      </c>
      <c r="F64" s="3" t="s">
        <v>487</v>
      </c>
      <c r="G64" s="91" t="s">
        <v>1026</v>
      </c>
    </row>
    <row r="65" spans="1:7" x14ac:dyDescent="0.25">
      <c r="A65" s="89" t="s">
        <v>1899</v>
      </c>
      <c r="B65" s="3" t="s">
        <v>1923</v>
      </c>
      <c r="C65" s="3" t="s">
        <v>11</v>
      </c>
      <c r="D65" s="3" t="s">
        <v>2484</v>
      </c>
      <c r="E65" s="3">
        <f>VLOOKUP(Таблица28111417[[#This Row],[VLAN]],Dictionary!$D$2:$E$11,2,FALSE)</f>
        <v>102</v>
      </c>
      <c r="F65" s="3" t="s">
        <v>488</v>
      </c>
      <c r="G65" s="91" t="s">
        <v>1026</v>
      </c>
    </row>
    <row r="66" spans="1:7" x14ac:dyDescent="0.25">
      <c r="A66" s="89" t="s">
        <v>1900</v>
      </c>
      <c r="B66" s="3" t="s">
        <v>1924</v>
      </c>
      <c r="C66" s="3" t="s">
        <v>11</v>
      </c>
      <c r="D66" s="3" t="s">
        <v>2484</v>
      </c>
      <c r="E66" s="3">
        <f>VLOOKUP(Таблица28111417[[#This Row],[VLAN]],Dictionary!$D$2:$E$11,2,FALSE)</f>
        <v>102</v>
      </c>
      <c r="F66" s="3" t="s">
        <v>489</v>
      </c>
      <c r="G66" s="91" t="s">
        <v>1026</v>
      </c>
    </row>
    <row r="67" spans="1:7" x14ac:dyDescent="0.25">
      <c r="A67" s="89" t="s">
        <v>1901</v>
      </c>
      <c r="B67" s="3" t="s">
        <v>1925</v>
      </c>
      <c r="C67" s="3" t="s">
        <v>11</v>
      </c>
      <c r="D67" s="3" t="s">
        <v>2484</v>
      </c>
      <c r="E67" s="3">
        <f>VLOOKUP(Таблица28111417[[#This Row],[VLAN]],Dictionary!$D$2:$E$11,2,FALSE)</f>
        <v>102</v>
      </c>
      <c r="F67" s="3" t="s">
        <v>490</v>
      </c>
      <c r="G67" s="91" t="s">
        <v>1026</v>
      </c>
    </row>
    <row r="68" spans="1:7" x14ac:dyDescent="0.25">
      <c r="A68" s="89" t="s">
        <v>1902</v>
      </c>
      <c r="B68" s="3" t="s">
        <v>1926</v>
      </c>
      <c r="C68" s="3" t="s">
        <v>11</v>
      </c>
      <c r="D68" s="3" t="s">
        <v>2484</v>
      </c>
      <c r="E68" s="3">
        <f>VLOOKUP(Таблица28111417[[#This Row],[VLAN]],Dictionary!$D$2:$E$11,2,FALSE)</f>
        <v>102</v>
      </c>
      <c r="F68" s="3" t="s">
        <v>491</v>
      </c>
      <c r="G68" s="91" t="s">
        <v>1026</v>
      </c>
    </row>
    <row r="69" spans="1:7" x14ac:dyDescent="0.25">
      <c r="A69" s="89" t="s">
        <v>1903</v>
      </c>
      <c r="B69" s="3" t="s">
        <v>1927</v>
      </c>
      <c r="C69" s="3" t="s">
        <v>11</v>
      </c>
      <c r="D69" s="3" t="s">
        <v>2484</v>
      </c>
      <c r="E69" s="3">
        <f>VLOOKUP(Таблица28111417[[#This Row],[VLAN]],Dictionary!$D$2:$E$11,2,FALSE)</f>
        <v>102</v>
      </c>
      <c r="F69" s="3" t="s">
        <v>492</v>
      </c>
      <c r="G69" s="91" t="s">
        <v>1026</v>
      </c>
    </row>
    <row r="70" spans="1:7" x14ac:dyDescent="0.25">
      <c r="A70" s="89" t="s">
        <v>1904</v>
      </c>
      <c r="B70" s="3" t="s">
        <v>1928</v>
      </c>
      <c r="C70" s="3" t="s">
        <v>11</v>
      </c>
      <c r="D70" s="3" t="s">
        <v>2484</v>
      </c>
      <c r="E70" s="3">
        <f>VLOOKUP(Таблица28111417[[#This Row],[VLAN]],Dictionary!$D$2:$E$11,2,FALSE)</f>
        <v>102</v>
      </c>
      <c r="F70" s="3" t="s">
        <v>493</v>
      </c>
      <c r="G70" s="91" t="s">
        <v>1026</v>
      </c>
    </row>
    <row r="71" spans="1:7" x14ac:dyDescent="0.25">
      <c r="A71" s="89" t="s">
        <v>1902</v>
      </c>
      <c r="B71" s="3" t="s">
        <v>1929</v>
      </c>
      <c r="C71" s="3" t="s">
        <v>11</v>
      </c>
      <c r="D71" s="3" t="s">
        <v>2484</v>
      </c>
      <c r="E71" s="3">
        <f>VLOOKUP(Таблица28111417[[#This Row],[VLAN]],Dictionary!$D$2:$E$11,2,FALSE)</f>
        <v>102</v>
      </c>
      <c r="F71" s="3" t="s">
        <v>494</v>
      </c>
      <c r="G71" s="91" t="s">
        <v>1026</v>
      </c>
    </row>
    <row r="72" spans="1:7" x14ac:dyDescent="0.25">
      <c r="A72" s="96" t="s">
        <v>1903</v>
      </c>
      <c r="B72" s="74" t="s">
        <v>1930</v>
      </c>
      <c r="C72" s="74" t="s">
        <v>11</v>
      </c>
      <c r="D72" s="74" t="s">
        <v>2484</v>
      </c>
      <c r="E72" s="74">
        <f>VLOOKUP(Таблица28111417[[#This Row],[VLAN]],Dictionary!$D$2:$E$11,2,FALSE)</f>
        <v>102</v>
      </c>
      <c r="F72" s="3" t="s">
        <v>1293</v>
      </c>
      <c r="G72" s="97" t="s">
        <v>1026</v>
      </c>
    </row>
    <row r="73" spans="1:7" x14ac:dyDescent="0.25">
      <c r="A73" s="94" t="s">
        <v>1883</v>
      </c>
      <c r="B73" s="73" t="s">
        <v>1905</v>
      </c>
      <c r="C73" s="73" t="s">
        <v>8</v>
      </c>
      <c r="D73" s="73" t="s">
        <v>8</v>
      </c>
      <c r="E73" s="73" t="e">
        <f>VLOOKUP(Таблица28111417[[#This Row],[VLAN]],Dictionary!$D$2:$E$11,2,FALSE)</f>
        <v>#N/A</v>
      </c>
      <c r="F73" s="73" t="s">
        <v>505</v>
      </c>
      <c r="G73" s="95" t="s">
        <v>1025</v>
      </c>
    </row>
    <row r="74" spans="1:7" x14ac:dyDescent="0.25">
      <c r="A74" s="89" t="s">
        <v>1884</v>
      </c>
      <c r="B74" s="3" t="s">
        <v>1906</v>
      </c>
      <c r="C74" s="3" t="s">
        <v>8</v>
      </c>
      <c r="D74" s="3" t="s">
        <v>8</v>
      </c>
      <c r="E74" s="3" t="e">
        <f>VLOOKUP(Таблица28111417[[#This Row],[VLAN]],Dictionary!$D$2:$E$11,2,FALSE)</f>
        <v>#N/A</v>
      </c>
      <c r="F74" s="3" t="s">
        <v>506</v>
      </c>
      <c r="G74" s="91" t="s">
        <v>1025</v>
      </c>
    </row>
    <row r="75" spans="1:7" x14ac:dyDescent="0.25">
      <c r="A75" s="89" t="s">
        <v>1885</v>
      </c>
      <c r="B75" s="3" t="s">
        <v>1907</v>
      </c>
      <c r="C75" s="3" t="s">
        <v>8</v>
      </c>
      <c r="D75" s="3" t="s">
        <v>8</v>
      </c>
      <c r="E75" s="3" t="e">
        <f>VLOOKUP(Таблица28111417[[#This Row],[VLAN]],Dictionary!$D$2:$E$11,2,FALSE)</f>
        <v>#N/A</v>
      </c>
      <c r="F75" s="3" t="s">
        <v>507</v>
      </c>
      <c r="G75" s="91" t="s">
        <v>1025</v>
      </c>
    </row>
    <row r="76" spans="1:7" x14ac:dyDescent="0.25">
      <c r="A76" s="89" t="s">
        <v>1886</v>
      </c>
      <c r="B76" s="3" t="s">
        <v>1908</v>
      </c>
      <c r="C76" s="3" t="s">
        <v>8</v>
      </c>
      <c r="D76" s="3" t="s">
        <v>8</v>
      </c>
      <c r="E76" s="3" t="e">
        <f>VLOOKUP(Таблица28111417[[#This Row],[VLAN]],Dictionary!$D$2:$E$11,2,FALSE)</f>
        <v>#N/A</v>
      </c>
      <c r="F76" s="3" t="s">
        <v>508</v>
      </c>
      <c r="G76" s="91" t="s">
        <v>1025</v>
      </c>
    </row>
    <row r="77" spans="1:7" x14ac:dyDescent="0.25">
      <c r="A77" s="89" t="s">
        <v>1887</v>
      </c>
      <c r="B77" s="3" t="s">
        <v>1909</v>
      </c>
      <c r="C77" s="3" t="s">
        <v>8</v>
      </c>
      <c r="D77" s="3" t="s">
        <v>8</v>
      </c>
      <c r="E77" s="3" t="e">
        <f>VLOOKUP(Таблица28111417[[#This Row],[VLAN]],Dictionary!$D$2:$E$11,2,FALSE)</f>
        <v>#N/A</v>
      </c>
      <c r="F77" s="3" t="s">
        <v>509</v>
      </c>
      <c r="G77" s="91" t="s">
        <v>1025</v>
      </c>
    </row>
    <row r="78" spans="1:7" x14ac:dyDescent="0.25">
      <c r="A78" s="89" t="s">
        <v>1888</v>
      </c>
      <c r="B78" s="3" t="s">
        <v>1910</v>
      </c>
      <c r="C78" s="3" t="s">
        <v>8</v>
      </c>
      <c r="D78" s="3" t="s">
        <v>8</v>
      </c>
      <c r="E78" s="3" t="e">
        <f>VLOOKUP(Таблица28111417[[#This Row],[VLAN]],Dictionary!$D$2:$E$11,2,FALSE)</f>
        <v>#N/A</v>
      </c>
      <c r="F78" s="3" t="s">
        <v>510</v>
      </c>
      <c r="G78" s="91" t="s">
        <v>1025</v>
      </c>
    </row>
    <row r="79" spans="1:7" x14ac:dyDescent="0.25">
      <c r="A79" s="89" t="s">
        <v>1889</v>
      </c>
      <c r="B79" s="3" t="s">
        <v>1911</v>
      </c>
      <c r="C79" s="3" t="s">
        <v>8</v>
      </c>
      <c r="D79" s="3" t="s">
        <v>8</v>
      </c>
      <c r="E79" s="3" t="e">
        <f>VLOOKUP(Таблица28111417[[#This Row],[VLAN]],Dictionary!$D$2:$E$11,2,FALSE)</f>
        <v>#N/A</v>
      </c>
      <c r="F79" s="3" t="s">
        <v>511</v>
      </c>
      <c r="G79" s="91" t="s">
        <v>1025</v>
      </c>
    </row>
    <row r="80" spans="1:7" x14ac:dyDescent="0.25">
      <c r="A80" s="89" t="s">
        <v>1890</v>
      </c>
      <c r="B80" s="3" t="s">
        <v>1912</v>
      </c>
      <c r="C80" s="3" t="s">
        <v>832</v>
      </c>
      <c r="D80" s="3" t="s">
        <v>8</v>
      </c>
      <c r="E80" s="3" t="e">
        <f>VLOOKUP(Таблица28111417[[#This Row],[VLAN]],Dictionary!$D$2:$E$11,2,FALSE)</f>
        <v>#N/A</v>
      </c>
      <c r="F80" s="3" t="s">
        <v>512</v>
      </c>
      <c r="G80" s="91" t="s">
        <v>1025</v>
      </c>
    </row>
    <row r="81" spans="1:7" x14ac:dyDescent="0.25">
      <c r="A81" s="89" t="s">
        <v>1891</v>
      </c>
      <c r="B81" s="3" t="s">
        <v>1913</v>
      </c>
      <c r="C81" s="3" t="s">
        <v>832</v>
      </c>
      <c r="D81" s="3" t="s">
        <v>8</v>
      </c>
      <c r="E81" s="3" t="e">
        <f>VLOOKUP(Таблица28111417[[#This Row],[VLAN]],Dictionary!$D$2:$E$11,2,FALSE)</f>
        <v>#N/A</v>
      </c>
      <c r="F81" s="3" t="s">
        <v>513</v>
      </c>
      <c r="G81" s="91" t="s">
        <v>1025</v>
      </c>
    </row>
    <row r="82" spans="1:7" x14ac:dyDescent="0.25">
      <c r="A82" s="96" t="s">
        <v>1892</v>
      </c>
      <c r="B82" s="74" t="s">
        <v>1914</v>
      </c>
      <c r="C82" s="74" t="s">
        <v>832</v>
      </c>
      <c r="D82" s="74" t="s">
        <v>8</v>
      </c>
      <c r="E82" s="74" t="e">
        <f>VLOOKUP(Таблица28111417[[#This Row],[VLAN]],Dictionary!$D$2:$E$11,2,FALSE)</f>
        <v>#N/A</v>
      </c>
      <c r="F82" s="74" t="s">
        <v>514</v>
      </c>
      <c r="G82" s="97" t="s">
        <v>1025</v>
      </c>
    </row>
    <row r="83" spans="1:7" x14ac:dyDescent="0.25">
      <c r="A83" s="94" t="s">
        <v>1894</v>
      </c>
      <c r="B83" s="73" t="s">
        <v>1918</v>
      </c>
      <c r="C83" s="73" t="s">
        <v>8</v>
      </c>
      <c r="D83" s="73" t="s">
        <v>8</v>
      </c>
      <c r="E83" s="73" t="e">
        <f>VLOOKUP(Таблица28111417[[#This Row],[VLAN]],Dictionary!$D$2:$E$11,2,FALSE)</f>
        <v>#N/A</v>
      </c>
      <c r="F83" s="73" t="s">
        <v>495</v>
      </c>
      <c r="G83" s="95" t="s">
        <v>1026</v>
      </c>
    </row>
    <row r="84" spans="1:7" x14ac:dyDescent="0.25">
      <c r="A84" s="89" t="s">
        <v>1895</v>
      </c>
      <c r="B84" s="3" t="s">
        <v>1919</v>
      </c>
      <c r="C84" s="3" t="s">
        <v>8</v>
      </c>
      <c r="D84" s="3" t="s">
        <v>8</v>
      </c>
      <c r="E84" s="3" t="e">
        <f>VLOOKUP(Таблица28111417[[#This Row],[VLAN]],Dictionary!$D$2:$E$11,2,FALSE)</f>
        <v>#N/A</v>
      </c>
      <c r="F84" s="3" t="s">
        <v>496</v>
      </c>
      <c r="G84" s="91" t="s">
        <v>1026</v>
      </c>
    </row>
    <row r="85" spans="1:7" x14ac:dyDescent="0.25">
      <c r="A85" s="89" t="s">
        <v>1896</v>
      </c>
      <c r="B85" s="3" t="s">
        <v>1920</v>
      </c>
      <c r="C85" s="3" t="s">
        <v>8</v>
      </c>
      <c r="D85" s="3" t="s">
        <v>8</v>
      </c>
      <c r="E85" s="3" t="e">
        <f>VLOOKUP(Таблица28111417[[#This Row],[VLAN]],Dictionary!$D$2:$E$11,2,FALSE)</f>
        <v>#N/A</v>
      </c>
      <c r="F85" s="3" t="s">
        <v>497</v>
      </c>
      <c r="G85" s="91" t="s">
        <v>1026</v>
      </c>
    </row>
    <row r="86" spans="1:7" x14ac:dyDescent="0.25">
      <c r="A86" s="89" t="s">
        <v>1897</v>
      </c>
      <c r="B86" s="3" t="s">
        <v>1921</v>
      </c>
      <c r="C86" s="3" t="s">
        <v>8</v>
      </c>
      <c r="D86" s="3" t="s">
        <v>8</v>
      </c>
      <c r="E86" s="3" t="e">
        <f>VLOOKUP(Таблица28111417[[#This Row],[VLAN]],Dictionary!$D$2:$E$11,2,FALSE)</f>
        <v>#N/A</v>
      </c>
      <c r="F86" s="3" t="s">
        <v>498</v>
      </c>
      <c r="G86" s="91" t="s">
        <v>1026</v>
      </c>
    </row>
    <row r="87" spans="1:7" x14ac:dyDescent="0.25">
      <c r="A87" s="89" t="s">
        <v>1898</v>
      </c>
      <c r="B87" s="3" t="s">
        <v>1922</v>
      </c>
      <c r="C87" s="3" t="s">
        <v>8</v>
      </c>
      <c r="D87" s="3" t="s">
        <v>8</v>
      </c>
      <c r="E87" s="3" t="e">
        <f>VLOOKUP(Таблица28111417[[#This Row],[VLAN]],Dictionary!$D$2:$E$11,2,FALSE)</f>
        <v>#N/A</v>
      </c>
      <c r="F87" s="3" t="s">
        <v>499</v>
      </c>
      <c r="G87" s="91" t="s">
        <v>1026</v>
      </c>
    </row>
    <row r="88" spans="1:7" x14ac:dyDescent="0.25">
      <c r="A88" s="89" t="s">
        <v>1899</v>
      </c>
      <c r="B88" s="3" t="s">
        <v>1923</v>
      </c>
      <c r="C88" s="3" t="s">
        <v>8</v>
      </c>
      <c r="D88" s="3" t="s">
        <v>8</v>
      </c>
      <c r="E88" s="3" t="e">
        <f>VLOOKUP(Таблица28111417[[#This Row],[VLAN]],Dictionary!$D$2:$E$11,2,FALSE)</f>
        <v>#N/A</v>
      </c>
      <c r="F88" s="3" t="s">
        <v>500</v>
      </c>
      <c r="G88" s="91" t="s">
        <v>1026</v>
      </c>
    </row>
    <row r="89" spans="1:7" x14ac:dyDescent="0.25">
      <c r="A89" s="89" t="s">
        <v>1900</v>
      </c>
      <c r="B89" s="3" t="s">
        <v>1924</v>
      </c>
      <c r="C89" s="3" t="s">
        <v>8</v>
      </c>
      <c r="D89" s="3" t="s">
        <v>8</v>
      </c>
      <c r="E89" s="3" t="e">
        <f>VLOOKUP(Таблица28111417[[#This Row],[VLAN]],Dictionary!$D$2:$E$11,2,FALSE)</f>
        <v>#N/A</v>
      </c>
      <c r="F89" s="3" t="s">
        <v>501</v>
      </c>
      <c r="G89" s="91" t="s">
        <v>1026</v>
      </c>
    </row>
    <row r="90" spans="1:7" x14ac:dyDescent="0.25">
      <c r="A90" s="89" t="s">
        <v>1901</v>
      </c>
      <c r="B90" s="3" t="s">
        <v>1925</v>
      </c>
      <c r="C90" s="3" t="s">
        <v>832</v>
      </c>
      <c r="D90" s="3" t="s">
        <v>8</v>
      </c>
      <c r="E90" s="3" t="e">
        <f>VLOOKUP(Таблица28111417[[#This Row],[VLAN]],Dictionary!$D$2:$E$11,2,FALSE)</f>
        <v>#N/A</v>
      </c>
      <c r="F90" s="3" t="s">
        <v>502</v>
      </c>
      <c r="G90" s="91" t="s">
        <v>1026</v>
      </c>
    </row>
    <row r="91" spans="1:7" x14ac:dyDescent="0.25">
      <c r="A91" s="89" t="s">
        <v>1902</v>
      </c>
      <c r="B91" s="3" t="s">
        <v>1926</v>
      </c>
      <c r="C91" s="3" t="s">
        <v>832</v>
      </c>
      <c r="D91" s="3" t="s">
        <v>8</v>
      </c>
      <c r="E91" s="3" t="e">
        <f>VLOOKUP(Таблица28111417[[#This Row],[VLAN]],Dictionary!$D$2:$E$11,2,FALSE)</f>
        <v>#N/A</v>
      </c>
      <c r="F91" s="3" t="s">
        <v>503</v>
      </c>
      <c r="G91" s="91" t="s">
        <v>1026</v>
      </c>
    </row>
    <row r="92" spans="1:7" x14ac:dyDescent="0.25">
      <c r="A92" s="96" t="s">
        <v>1903</v>
      </c>
      <c r="B92" s="74" t="s">
        <v>1927</v>
      </c>
      <c r="C92" s="74" t="s">
        <v>832</v>
      </c>
      <c r="D92" s="74" t="s">
        <v>8</v>
      </c>
      <c r="E92" s="74" t="e">
        <f>VLOOKUP(Таблица28111417[[#This Row],[VLAN]],Dictionary!$D$2:$E$11,2,FALSE)</f>
        <v>#N/A</v>
      </c>
      <c r="F92" s="74" t="s">
        <v>504</v>
      </c>
      <c r="G92" s="97" t="s">
        <v>1026</v>
      </c>
    </row>
    <row r="93" spans="1:7" x14ac:dyDescent="0.25">
      <c r="A93" s="94"/>
      <c r="B93" s="73" t="s">
        <v>1284</v>
      </c>
      <c r="C93" s="73" t="s">
        <v>4</v>
      </c>
      <c r="D93" s="73" t="s">
        <v>4</v>
      </c>
      <c r="E93" s="73" t="e">
        <f>VLOOKUP(Таблица28111417[[#This Row],[VLAN]],Dictionary!$D$2:$E$11,2,FALSE)</f>
        <v>#N/A</v>
      </c>
      <c r="F93" s="73" t="s">
        <v>515</v>
      </c>
      <c r="G93" s="95"/>
    </row>
    <row r="94" spans="1:7" x14ac:dyDescent="0.25">
      <c r="A94" s="89" t="s">
        <v>1893</v>
      </c>
      <c r="B94" s="3" t="s">
        <v>1915</v>
      </c>
      <c r="C94" s="3" t="s">
        <v>4</v>
      </c>
      <c r="D94" s="3" t="s">
        <v>4</v>
      </c>
      <c r="E94" s="3" t="e">
        <f>VLOOKUP(Таблица28111417[[#This Row],[VLAN]],Dictionary!$D$2:$E$11,2,FALSE)</f>
        <v>#N/A</v>
      </c>
      <c r="F94" s="3" t="s">
        <v>516</v>
      </c>
      <c r="G94" s="91" t="s">
        <v>1025</v>
      </c>
    </row>
    <row r="95" spans="1:7" x14ac:dyDescent="0.25">
      <c r="A95" s="89" t="s">
        <v>1904</v>
      </c>
      <c r="B95" s="3" t="s">
        <v>1928</v>
      </c>
      <c r="C95" s="3" t="s">
        <v>4</v>
      </c>
      <c r="D95" s="3" t="s">
        <v>4</v>
      </c>
      <c r="E95" s="3" t="e">
        <f>VLOOKUP(Таблица28111417[[#This Row],[VLAN]],Dictionary!$D$2:$E$11,2,FALSE)</f>
        <v>#N/A</v>
      </c>
      <c r="F95" s="3" t="s">
        <v>517</v>
      </c>
      <c r="G95" s="91" t="s">
        <v>1026</v>
      </c>
    </row>
    <row r="96" spans="1:7" x14ac:dyDescent="0.25">
      <c r="A96" s="89"/>
      <c r="B96" s="3" t="s">
        <v>1285</v>
      </c>
      <c r="C96" s="3" t="s">
        <v>4</v>
      </c>
      <c r="D96" s="3" t="s">
        <v>4</v>
      </c>
      <c r="E96" s="3" t="e">
        <f>VLOOKUP(Таблица28111417[[#This Row],[VLAN]],Dictionary!$D$2:$E$11,2,FALSE)</f>
        <v>#N/A</v>
      </c>
      <c r="F96" s="3" t="s">
        <v>1286</v>
      </c>
      <c r="G96" s="91"/>
    </row>
    <row r="97" spans="1:7" x14ac:dyDescent="0.25">
      <c r="A97" s="89" t="s">
        <v>1893</v>
      </c>
      <c r="B97" s="3" t="s">
        <v>1931</v>
      </c>
      <c r="C97" s="3" t="s">
        <v>4</v>
      </c>
      <c r="D97" s="3" t="s">
        <v>4</v>
      </c>
      <c r="E97" s="3" t="e">
        <f>VLOOKUP(Таблица28111417[[#This Row],[VLAN]],Dictionary!$D$2:$E$11,2,FALSE)</f>
        <v>#N/A</v>
      </c>
      <c r="F97" s="3" t="s">
        <v>1287</v>
      </c>
      <c r="G97" s="91" t="s">
        <v>1025</v>
      </c>
    </row>
    <row r="98" spans="1:7" x14ac:dyDescent="0.25">
      <c r="A98" s="96" t="s">
        <v>1904</v>
      </c>
      <c r="B98" s="74" t="s">
        <v>1932</v>
      </c>
      <c r="C98" s="74" t="s">
        <v>4</v>
      </c>
      <c r="D98" s="74" t="s">
        <v>4</v>
      </c>
      <c r="E98" s="3" t="e">
        <f>VLOOKUP(Таблица28111417[[#This Row],[VLAN]],Dictionary!$D$2:$E$11,2,FALSE)</f>
        <v>#N/A</v>
      </c>
      <c r="F98" s="74" t="s">
        <v>1288</v>
      </c>
      <c r="G98" s="97" t="s">
        <v>1026</v>
      </c>
    </row>
    <row r="99" spans="1:7" x14ac:dyDescent="0.25">
      <c r="A99" s="94"/>
      <c r="B99" s="73" t="s">
        <v>1284</v>
      </c>
      <c r="C99" s="73" t="s">
        <v>5</v>
      </c>
      <c r="D99" s="73" t="s">
        <v>5</v>
      </c>
      <c r="E99" s="73" t="e">
        <f>VLOOKUP(Таблица28111417[[#This Row],[VLAN]],Dictionary!$D$2:$E$11,2,FALSE)</f>
        <v>#N/A</v>
      </c>
      <c r="F99" s="73" t="s">
        <v>858</v>
      </c>
      <c r="G99" s="95"/>
    </row>
    <row r="100" spans="1:7" x14ac:dyDescent="0.25">
      <c r="A100" s="89" t="s">
        <v>1893</v>
      </c>
      <c r="B100" s="3" t="s">
        <v>1915</v>
      </c>
      <c r="C100" s="3" t="s">
        <v>5</v>
      </c>
      <c r="D100" s="3" t="s">
        <v>5</v>
      </c>
      <c r="E100" s="3" t="e">
        <f>VLOOKUP(Таблица28111417[[#This Row],[VLAN]],Dictionary!$D$2:$E$11,2,FALSE)</f>
        <v>#N/A</v>
      </c>
      <c r="F100" s="3" t="s">
        <v>859</v>
      </c>
      <c r="G100" s="91" t="s">
        <v>1025</v>
      </c>
    </row>
    <row r="101" spans="1:7" x14ac:dyDescent="0.25">
      <c r="A101" s="89" t="s">
        <v>1904</v>
      </c>
      <c r="B101" s="3" t="s">
        <v>1928</v>
      </c>
      <c r="C101" s="3" t="s">
        <v>5</v>
      </c>
      <c r="D101" s="3" t="s">
        <v>5</v>
      </c>
      <c r="E101" s="3" t="e">
        <f>VLOOKUP(Таблица28111417[[#This Row],[VLAN]],Dictionary!$D$2:$E$11,2,FALSE)</f>
        <v>#N/A</v>
      </c>
      <c r="F101" s="3" t="s">
        <v>860</v>
      </c>
      <c r="G101" s="91" t="s">
        <v>1026</v>
      </c>
    </row>
    <row r="102" spans="1:7" x14ac:dyDescent="0.25">
      <c r="A102" s="89"/>
      <c r="B102" s="3" t="s">
        <v>1285</v>
      </c>
      <c r="C102" s="3" t="s">
        <v>5</v>
      </c>
      <c r="D102" s="3" t="s">
        <v>5</v>
      </c>
      <c r="E102" s="3" t="e">
        <f>VLOOKUP(Таблица28111417[[#This Row],[VLAN]],Dictionary!$D$2:$E$11,2,FALSE)</f>
        <v>#N/A</v>
      </c>
      <c r="F102" s="3" t="s">
        <v>1289</v>
      </c>
      <c r="G102" s="91"/>
    </row>
    <row r="103" spans="1:7" x14ac:dyDescent="0.25">
      <c r="A103" s="89" t="s">
        <v>1893</v>
      </c>
      <c r="B103" s="3" t="s">
        <v>1931</v>
      </c>
      <c r="C103" s="3" t="s">
        <v>5</v>
      </c>
      <c r="D103" s="3" t="s">
        <v>5</v>
      </c>
      <c r="E103" s="3" t="e">
        <f>VLOOKUP(Таблица28111417[[#This Row],[VLAN]],Dictionary!$D$2:$E$11,2,FALSE)</f>
        <v>#N/A</v>
      </c>
      <c r="F103" s="3" t="s">
        <v>1290</v>
      </c>
      <c r="G103" s="91" t="s">
        <v>1025</v>
      </c>
    </row>
    <row r="104" spans="1:7" x14ac:dyDescent="0.25">
      <c r="A104" s="96" t="s">
        <v>1904</v>
      </c>
      <c r="B104" s="74" t="s">
        <v>1932</v>
      </c>
      <c r="C104" s="74" t="s">
        <v>5</v>
      </c>
      <c r="D104" s="74" t="s">
        <v>5</v>
      </c>
      <c r="E104" s="74" t="e">
        <f>VLOOKUP(Таблица28111417[[#This Row],[VLAN]],Dictionary!$D$2:$E$11,2,FALSE)</f>
        <v>#N/A</v>
      </c>
      <c r="F104" s="74" t="s">
        <v>1291</v>
      </c>
      <c r="G104" s="97" t="s">
        <v>1026</v>
      </c>
    </row>
    <row r="105" spans="1:7" x14ac:dyDescent="0.25">
      <c r="A105" s="94"/>
      <c r="B105" s="73" t="s">
        <v>1284</v>
      </c>
      <c r="C105" s="73" t="s">
        <v>6</v>
      </c>
      <c r="D105" s="73" t="s">
        <v>6</v>
      </c>
      <c r="E105" s="73">
        <f>VLOOKUP(Таблица28111417[[#This Row],[VLAN]],Dictionary!$D$2:$E$11,2,FALSE)</f>
        <v>23</v>
      </c>
      <c r="F105" s="73" t="s">
        <v>518</v>
      </c>
      <c r="G105" s="95"/>
    </row>
    <row r="106" spans="1:7" x14ac:dyDescent="0.25">
      <c r="A106" s="89" t="s">
        <v>1893</v>
      </c>
      <c r="B106" s="3" t="s">
        <v>1915</v>
      </c>
      <c r="C106" s="3" t="s">
        <v>6</v>
      </c>
      <c r="D106" s="3" t="s">
        <v>6</v>
      </c>
      <c r="E106" s="3">
        <f>VLOOKUP(Таблица28111417[[#This Row],[VLAN]],Dictionary!$D$2:$E$11,2,FALSE)</f>
        <v>23</v>
      </c>
      <c r="F106" s="3" t="s">
        <v>519</v>
      </c>
      <c r="G106" s="91" t="s">
        <v>1025</v>
      </c>
    </row>
    <row r="107" spans="1:7" x14ac:dyDescent="0.25">
      <c r="A107" s="89" t="s">
        <v>1904</v>
      </c>
      <c r="B107" s="3" t="s">
        <v>1928</v>
      </c>
      <c r="C107" s="3" t="s">
        <v>6</v>
      </c>
      <c r="D107" s="3" t="s">
        <v>6</v>
      </c>
      <c r="E107" s="3">
        <f>VLOOKUP(Таблица28111417[[#This Row],[VLAN]],Dictionary!$D$2:$E$11,2,FALSE)</f>
        <v>23</v>
      </c>
      <c r="F107" s="3" t="s">
        <v>520</v>
      </c>
      <c r="G107" s="91" t="s">
        <v>1026</v>
      </c>
    </row>
    <row r="108" spans="1:7" x14ac:dyDescent="0.25">
      <c r="A108" s="89"/>
      <c r="B108" s="3" t="s">
        <v>1285</v>
      </c>
      <c r="C108" s="3" t="s">
        <v>6</v>
      </c>
      <c r="D108" s="3" t="s">
        <v>6</v>
      </c>
      <c r="E108" s="3">
        <f>VLOOKUP(Таблица28111417[[#This Row],[VLAN]],Dictionary!$D$2:$E$11,2,FALSE)</f>
        <v>23</v>
      </c>
      <c r="F108" s="3" t="s">
        <v>521</v>
      </c>
      <c r="G108" s="91"/>
    </row>
    <row r="109" spans="1:7" x14ac:dyDescent="0.25">
      <c r="A109" s="89" t="s">
        <v>1893</v>
      </c>
      <c r="B109" s="3" t="s">
        <v>1931</v>
      </c>
      <c r="C109" s="3" t="s">
        <v>6</v>
      </c>
      <c r="D109" s="3" t="s">
        <v>6</v>
      </c>
      <c r="E109" s="3">
        <f>VLOOKUP(Таблица28111417[[#This Row],[VLAN]],Dictionary!$D$2:$E$11,2,FALSE)</f>
        <v>23</v>
      </c>
      <c r="F109" s="3" t="s">
        <v>1115</v>
      </c>
      <c r="G109" s="91" t="s">
        <v>1025</v>
      </c>
    </row>
    <row r="110" spans="1:7" x14ac:dyDescent="0.25">
      <c r="A110" s="89" t="s">
        <v>1904</v>
      </c>
      <c r="B110" s="3" t="s">
        <v>1932</v>
      </c>
      <c r="C110" s="3" t="s">
        <v>6</v>
      </c>
      <c r="D110" s="3" t="s">
        <v>6</v>
      </c>
      <c r="E110" s="3">
        <f>VLOOKUP(Таблица28111417[[#This Row],[VLAN]],Dictionary!$D$2:$E$11,2,FALSE)</f>
        <v>23</v>
      </c>
      <c r="F110" s="3" t="s">
        <v>1294</v>
      </c>
      <c r="G110" s="91" t="s">
        <v>1026</v>
      </c>
    </row>
    <row r="111" spans="1:7" x14ac:dyDescent="0.25">
      <c r="A111" s="89" t="s">
        <v>1891</v>
      </c>
      <c r="B111" s="3" t="s">
        <v>1916</v>
      </c>
      <c r="C111" s="3" t="s">
        <v>6</v>
      </c>
      <c r="D111" s="3" t="s">
        <v>6</v>
      </c>
      <c r="E111" s="3">
        <f>VLOOKUP(Таблица28111417[[#This Row],[VLAN]],Dictionary!$D$2:$E$11,2,FALSE)</f>
        <v>23</v>
      </c>
      <c r="F111" s="3" t="s">
        <v>1295</v>
      </c>
      <c r="G111" s="91" t="s">
        <v>1025</v>
      </c>
    </row>
    <row r="112" spans="1:7" x14ac:dyDescent="0.25">
      <c r="A112" s="89" t="s">
        <v>1902</v>
      </c>
      <c r="B112" s="3" t="s">
        <v>1929</v>
      </c>
      <c r="C112" s="3" t="s">
        <v>6</v>
      </c>
      <c r="D112" s="3" t="s">
        <v>6</v>
      </c>
      <c r="E112" s="3">
        <f>VLOOKUP(Таблица28111417[[#This Row],[VLAN]],Dictionary!$D$2:$E$11,2,FALSE)</f>
        <v>23</v>
      </c>
      <c r="F112" s="3" t="s">
        <v>1296</v>
      </c>
      <c r="G112" s="91" t="s">
        <v>1026</v>
      </c>
    </row>
    <row r="113" spans="1:7" x14ac:dyDescent="0.25">
      <c r="A113" s="89" t="s">
        <v>1892</v>
      </c>
      <c r="B113" s="3" t="s">
        <v>1917</v>
      </c>
      <c r="C113" s="3" t="s">
        <v>6</v>
      </c>
      <c r="D113" s="3" t="s">
        <v>6</v>
      </c>
      <c r="E113" s="3">
        <f>VLOOKUP(Таблица28111417[[#This Row],[VLAN]],Dictionary!$D$2:$E$11,2,FALSE)</f>
        <v>23</v>
      </c>
      <c r="F113" s="3" t="s">
        <v>1297</v>
      </c>
      <c r="G113" s="91" t="s">
        <v>1025</v>
      </c>
    </row>
    <row r="114" spans="1:7" x14ac:dyDescent="0.25">
      <c r="A114" s="96" t="s">
        <v>1903</v>
      </c>
      <c r="B114" s="74" t="s">
        <v>1930</v>
      </c>
      <c r="C114" s="74" t="s">
        <v>6</v>
      </c>
      <c r="D114" s="74" t="s">
        <v>6</v>
      </c>
      <c r="E114" s="74">
        <f>VLOOKUP(Таблица28111417[[#This Row],[VLAN]],Dictionary!$D$2:$E$11,2,FALSE)</f>
        <v>23</v>
      </c>
      <c r="F114" s="74" t="s">
        <v>1298</v>
      </c>
      <c r="G114" s="97" t="s">
        <v>1026</v>
      </c>
    </row>
    <row r="115" spans="1:7" x14ac:dyDescent="0.25">
      <c r="B115" t="s">
        <v>1284</v>
      </c>
      <c r="C115" t="s">
        <v>18</v>
      </c>
      <c r="D115" t="s">
        <v>18</v>
      </c>
      <c r="E115">
        <f>VLOOKUP(Таблица28111417[[#This Row],[VLAN]],Dictionary!$D$2:$E$11,2,FALSE)</f>
        <v>24</v>
      </c>
      <c r="F115" t="s">
        <v>861</v>
      </c>
    </row>
    <row r="116" spans="1:7" x14ac:dyDescent="0.25">
      <c r="A116" t="s">
        <v>1893</v>
      </c>
      <c r="B116" t="s">
        <v>1915</v>
      </c>
      <c r="C116" t="s">
        <v>18</v>
      </c>
      <c r="D116" t="s">
        <v>18</v>
      </c>
      <c r="E116">
        <f>VLOOKUP(Таблица28111417[[#This Row],[VLAN]],Dictionary!$D$2:$E$11,2,FALSE)</f>
        <v>24</v>
      </c>
      <c r="F116" t="s">
        <v>862</v>
      </c>
      <c r="G116" t="s">
        <v>1025</v>
      </c>
    </row>
    <row r="117" spans="1:7" x14ac:dyDescent="0.25">
      <c r="A117" t="s">
        <v>1904</v>
      </c>
      <c r="B117" t="s">
        <v>1928</v>
      </c>
      <c r="C117" t="s">
        <v>18</v>
      </c>
      <c r="D117" t="s">
        <v>18</v>
      </c>
      <c r="E117">
        <f>VLOOKUP(Таблица28111417[[#This Row],[VLAN]],Dictionary!$D$2:$E$11,2,FALSE)</f>
        <v>24</v>
      </c>
      <c r="F117" t="s">
        <v>863</v>
      </c>
      <c r="G117" t="s">
        <v>1026</v>
      </c>
    </row>
    <row r="118" spans="1:7" x14ac:dyDescent="0.25">
      <c r="B118" t="s">
        <v>1285</v>
      </c>
      <c r="C118" t="s">
        <v>18</v>
      </c>
      <c r="D118" t="s">
        <v>18</v>
      </c>
      <c r="E118">
        <f>VLOOKUP(Таблица28111417[[#This Row],[VLAN]],Dictionary!$D$2:$E$11,2,FALSE)</f>
        <v>24</v>
      </c>
      <c r="F118" t="s">
        <v>1299</v>
      </c>
    </row>
    <row r="119" spans="1:7" x14ac:dyDescent="0.25">
      <c r="A119" t="s">
        <v>1893</v>
      </c>
      <c r="B119" t="s">
        <v>1931</v>
      </c>
      <c r="C119" t="s">
        <v>18</v>
      </c>
      <c r="D119" t="s">
        <v>18</v>
      </c>
      <c r="E119">
        <f>VLOOKUP(Таблица28111417[[#This Row],[VLAN]],Dictionary!$D$2:$E$11,2,FALSE)</f>
        <v>24</v>
      </c>
      <c r="F119" t="s">
        <v>1300</v>
      </c>
      <c r="G119" t="s">
        <v>1025</v>
      </c>
    </row>
    <row r="120" spans="1:7" x14ac:dyDescent="0.25">
      <c r="A120" t="s">
        <v>1904</v>
      </c>
      <c r="B120" t="s">
        <v>1932</v>
      </c>
      <c r="C120" t="s">
        <v>18</v>
      </c>
      <c r="D120" t="s">
        <v>18</v>
      </c>
      <c r="E120">
        <f>VLOOKUP(Таблица28111417[[#This Row],[VLAN]],Dictionary!$D$2:$E$11,2,FALSE)</f>
        <v>24</v>
      </c>
      <c r="F120" t="s">
        <v>1301</v>
      </c>
      <c r="G120" t="s">
        <v>1026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Dictionary!$D$2:$D$13</xm:f>
          </x14:formula1>
          <xm:sqref>D3:D98 C105:D120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6"/>
  <sheetViews>
    <sheetView topLeftCell="A289" zoomScale="130" zoomScaleNormal="130" workbookViewId="0">
      <selection activeCell="B302" sqref="B302"/>
    </sheetView>
  </sheetViews>
  <sheetFormatPr defaultRowHeight="15" x14ac:dyDescent="0.25"/>
  <cols>
    <col min="1" max="1" width="32.7109375" bestFit="1" customWidth="1"/>
    <col min="2" max="2" width="25.28515625" customWidth="1"/>
    <col min="3" max="3" width="16.7109375" bestFit="1" customWidth="1"/>
    <col min="4" max="4" width="14.140625" bestFit="1" customWidth="1"/>
    <col min="5" max="6" width="15.140625" customWidth="1"/>
    <col min="7" max="7" width="14.85546875" customWidth="1"/>
    <col min="8" max="8" width="20.5703125" customWidth="1"/>
    <col min="9" max="9" width="16.7109375" customWidth="1"/>
    <col min="10" max="10" width="18.7109375" customWidth="1"/>
    <col min="11" max="11" width="14.5703125" bestFit="1" customWidth="1"/>
    <col min="12" max="12" width="20" customWidth="1"/>
    <col min="13" max="13" width="22.5703125" customWidth="1"/>
    <col min="14" max="14" width="16" bestFit="1" customWidth="1"/>
    <col min="15" max="15" width="13.28515625" bestFit="1" customWidth="1"/>
    <col min="16" max="16" width="36.42578125" bestFit="1" customWidth="1"/>
  </cols>
  <sheetData>
    <row r="1" spans="1:7" ht="23.25" x14ac:dyDescent="0.35">
      <c r="A1" s="267" t="s">
        <v>1106</v>
      </c>
      <c r="B1" s="267"/>
      <c r="C1" s="267"/>
      <c r="D1" s="267"/>
      <c r="E1" s="267"/>
      <c r="F1" s="267"/>
      <c r="G1" s="267"/>
    </row>
    <row r="2" spans="1:7" x14ac:dyDescent="0.25">
      <c r="A2" t="s">
        <v>1027</v>
      </c>
      <c r="B2" t="s">
        <v>1028</v>
      </c>
      <c r="C2" t="s">
        <v>1029</v>
      </c>
      <c r="D2" t="s">
        <v>0</v>
      </c>
      <c r="E2" s="93" t="s">
        <v>2</v>
      </c>
      <c r="F2" t="s">
        <v>10</v>
      </c>
      <c r="G2" t="s">
        <v>1024</v>
      </c>
    </row>
    <row r="3" spans="1:7" x14ac:dyDescent="0.25">
      <c r="A3" s="94" t="s">
        <v>1933</v>
      </c>
      <c r="B3" s="73"/>
      <c r="C3" s="73" t="s">
        <v>110</v>
      </c>
      <c r="D3" s="73" t="s">
        <v>2482</v>
      </c>
      <c r="E3" s="73">
        <f>IF(Таблица2811[[#This Row],[Site]]="Site1",VLOOKUP(Таблица2811[[#This Row],[VLAN]],Dictionary!$D$2:$F$14,2,FALSE),VLOOKUP(Таблица2811[[#This Row],[VLAN]],Dictionary!$D$2:$F$14,3,FALSE))</f>
        <v>100</v>
      </c>
      <c r="F3" s="73" t="s">
        <v>188</v>
      </c>
      <c r="G3" s="95" t="s">
        <v>1025</v>
      </c>
    </row>
    <row r="4" spans="1:7" x14ac:dyDescent="0.25">
      <c r="A4" s="89" t="s">
        <v>1934</v>
      </c>
      <c r="B4" s="3"/>
      <c r="C4" s="3" t="s">
        <v>110</v>
      </c>
      <c r="D4" s="3" t="s">
        <v>2482</v>
      </c>
      <c r="E4" s="3">
        <f>IF(Таблица2811[[#This Row],[Site]]="Site1",VLOOKUP(Таблица2811[[#This Row],[VLAN]],Dictionary!$D$2:$F$14,2,FALSE),VLOOKUP(Таблица2811[[#This Row],[VLAN]],Dictionary!$D$2:$F$14,3,FALSE))</f>
        <v>100</v>
      </c>
      <c r="F4" s="3" t="s">
        <v>189</v>
      </c>
      <c r="G4" s="91" t="s">
        <v>1025</v>
      </c>
    </row>
    <row r="5" spans="1:7" x14ac:dyDescent="0.25">
      <c r="A5" s="89" t="s">
        <v>1935</v>
      </c>
      <c r="B5" s="3"/>
      <c r="C5" s="3" t="s">
        <v>110</v>
      </c>
      <c r="D5" s="3" t="s">
        <v>2482</v>
      </c>
      <c r="E5" s="3">
        <f>IF(Таблица2811[[#This Row],[Site]]="Site1",VLOOKUP(Таблица2811[[#This Row],[VLAN]],Dictionary!$D$2:$F$14,2,FALSE),VLOOKUP(Таблица2811[[#This Row],[VLAN]],Dictionary!$D$2:$F$14,3,FALSE))</f>
        <v>100</v>
      </c>
      <c r="F5" s="3" t="s">
        <v>190</v>
      </c>
      <c r="G5" s="91" t="s">
        <v>1025</v>
      </c>
    </row>
    <row r="6" spans="1:7" x14ac:dyDescent="0.25">
      <c r="A6" s="89" t="s">
        <v>1936</v>
      </c>
      <c r="B6" s="3"/>
      <c r="C6" s="3" t="s">
        <v>110</v>
      </c>
      <c r="D6" s="3" t="s">
        <v>2482</v>
      </c>
      <c r="E6" s="3">
        <f>IF(Таблица2811[[#This Row],[Site]]="Site1",VLOOKUP(Таблица2811[[#This Row],[VLAN]],Dictionary!$D$2:$F$14,2,FALSE),VLOOKUP(Таблица2811[[#This Row],[VLAN]],Dictionary!$D$2:$F$14,3,FALSE))</f>
        <v>100</v>
      </c>
      <c r="F6" s="3" t="s">
        <v>191</v>
      </c>
      <c r="G6" s="91" t="s">
        <v>1025</v>
      </c>
    </row>
    <row r="7" spans="1:7" x14ac:dyDescent="0.25">
      <c r="A7" s="89" t="s">
        <v>1937</v>
      </c>
      <c r="B7" s="3"/>
      <c r="C7" s="3" t="s">
        <v>110</v>
      </c>
      <c r="D7" s="3" t="s">
        <v>2482</v>
      </c>
      <c r="E7" s="3">
        <f>IF(Таблица2811[[#This Row],[Site]]="Site1",VLOOKUP(Таблица2811[[#This Row],[VLAN]],Dictionary!$D$2:$F$14,2,FALSE),VLOOKUP(Таблица2811[[#This Row],[VLAN]],Dictionary!$D$2:$F$14,3,FALSE))</f>
        <v>100</v>
      </c>
      <c r="F7" s="3" t="s">
        <v>192</v>
      </c>
      <c r="G7" s="91" t="s">
        <v>1025</v>
      </c>
    </row>
    <row r="8" spans="1:7" x14ac:dyDescent="0.25">
      <c r="A8" s="89" t="s">
        <v>1938</v>
      </c>
      <c r="B8" s="3"/>
      <c r="C8" s="3" t="s">
        <v>110</v>
      </c>
      <c r="D8" s="3" t="s">
        <v>2482</v>
      </c>
      <c r="E8" s="3">
        <f>IF(Таблица2811[[#This Row],[Site]]="Site1",VLOOKUP(Таблица2811[[#This Row],[VLAN]],Dictionary!$D$2:$F$14,2,FALSE),VLOOKUP(Таблица2811[[#This Row],[VLAN]],Dictionary!$D$2:$F$14,3,FALSE))</f>
        <v>100</v>
      </c>
      <c r="F8" s="3" t="s">
        <v>193</v>
      </c>
      <c r="G8" s="91" t="s">
        <v>1025</v>
      </c>
    </row>
    <row r="9" spans="1:7" x14ac:dyDescent="0.25">
      <c r="A9" s="89" t="s">
        <v>1939</v>
      </c>
      <c r="B9" s="3"/>
      <c r="C9" s="3" t="s">
        <v>110</v>
      </c>
      <c r="D9" s="3" t="s">
        <v>2482</v>
      </c>
      <c r="E9" s="3">
        <f>IF(Таблица2811[[#This Row],[Site]]="Site1",VLOOKUP(Таблица2811[[#This Row],[VLAN]],Dictionary!$D$2:$F$14,2,FALSE),VLOOKUP(Таблица2811[[#This Row],[VLAN]],Dictionary!$D$2:$F$14,3,FALSE))</f>
        <v>100</v>
      </c>
      <c r="F9" s="3" t="s">
        <v>194</v>
      </c>
      <c r="G9" s="91" t="s">
        <v>1025</v>
      </c>
    </row>
    <row r="10" spans="1:7" x14ac:dyDescent="0.25">
      <c r="A10" s="89" t="s">
        <v>1940</v>
      </c>
      <c r="B10" s="3"/>
      <c r="C10" s="3" t="s">
        <v>110</v>
      </c>
      <c r="D10" s="3" t="s">
        <v>2482</v>
      </c>
      <c r="E10" s="3">
        <f>IF(Таблица2811[[#This Row],[Site]]="Site1",VLOOKUP(Таблица2811[[#This Row],[VLAN]],Dictionary!$D$2:$F$14,2,FALSE),VLOOKUP(Таблица2811[[#This Row],[VLAN]],Dictionary!$D$2:$F$14,3,FALSE))</f>
        <v>100</v>
      </c>
      <c r="F10" s="3" t="s">
        <v>195</v>
      </c>
      <c r="G10" s="91" t="s">
        <v>1025</v>
      </c>
    </row>
    <row r="11" spans="1:7" x14ac:dyDescent="0.25">
      <c r="A11" s="89" t="s">
        <v>1941</v>
      </c>
      <c r="B11" s="3"/>
      <c r="C11" s="3" t="s">
        <v>110</v>
      </c>
      <c r="D11" s="3" t="s">
        <v>2482</v>
      </c>
      <c r="E11" s="3">
        <f>IF(Таблица2811[[#This Row],[Site]]="Site1",VLOOKUP(Таблица2811[[#This Row],[VLAN]],Dictionary!$D$2:$F$14,2,FALSE),VLOOKUP(Таблица2811[[#This Row],[VLAN]],Dictionary!$D$2:$F$14,3,FALSE))</f>
        <v>100</v>
      </c>
      <c r="F11" s="3" t="s">
        <v>196</v>
      </c>
      <c r="G11" s="91" t="s">
        <v>1025</v>
      </c>
    </row>
    <row r="12" spans="1:7" x14ac:dyDescent="0.25">
      <c r="A12" s="89" t="s">
        <v>1942</v>
      </c>
      <c r="B12" s="3"/>
      <c r="C12" s="3" t="s">
        <v>110</v>
      </c>
      <c r="D12" s="3" t="s">
        <v>2482</v>
      </c>
      <c r="E12" s="3">
        <f>IF(Таблица2811[[#This Row],[Site]]="Site1",VLOOKUP(Таблица2811[[#This Row],[VLAN]],Dictionary!$D$2:$F$14,2,FALSE),VLOOKUP(Таблица2811[[#This Row],[VLAN]],Dictionary!$D$2:$F$14,3,FALSE))</f>
        <v>100</v>
      </c>
      <c r="F12" s="3" t="s">
        <v>197</v>
      </c>
      <c r="G12" s="91" t="s">
        <v>1025</v>
      </c>
    </row>
    <row r="13" spans="1:7" x14ac:dyDescent="0.25">
      <c r="A13" s="89" t="s">
        <v>1943</v>
      </c>
      <c r="B13" s="3"/>
      <c r="C13" s="3" t="s">
        <v>110</v>
      </c>
      <c r="D13" s="3" t="s">
        <v>2482</v>
      </c>
      <c r="E13" s="3">
        <f>IF(Таблица2811[[#This Row],[Site]]="Site1",VLOOKUP(Таблица2811[[#This Row],[VLAN]],Dictionary!$D$2:$F$14,2,FALSE),VLOOKUP(Таблица2811[[#This Row],[VLAN]],Dictionary!$D$2:$F$14,3,FALSE))</f>
        <v>100</v>
      </c>
      <c r="F13" s="3" t="s">
        <v>198</v>
      </c>
      <c r="G13" s="91" t="s">
        <v>1025</v>
      </c>
    </row>
    <row r="14" spans="1:7" x14ac:dyDescent="0.25">
      <c r="A14" s="89" t="s">
        <v>1944</v>
      </c>
      <c r="B14" s="3"/>
      <c r="C14" s="3" t="s">
        <v>110</v>
      </c>
      <c r="D14" s="3" t="s">
        <v>2482</v>
      </c>
      <c r="E14" s="3">
        <f>IF(Таблица2811[[#This Row],[Site]]="Site1",VLOOKUP(Таблица2811[[#This Row],[VLAN]],Dictionary!$D$2:$F$14,2,FALSE),VLOOKUP(Таблица2811[[#This Row],[VLAN]],Dictionary!$D$2:$F$14,3,FALSE))</f>
        <v>100</v>
      </c>
      <c r="F14" s="3" t="s">
        <v>199</v>
      </c>
      <c r="G14" s="91" t="s">
        <v>1025</v>
      </c>
    </row>
    <row r="15" spans="1:7" x14ac:dyDescent="0.25">
      <c r="A15" s="89" t="s">
        <v>1945</v>
      </c>
      <c r="B15" s="3"/>
      <c r="C15" s="3" t="s">
        <v>110</v>
      </c>
      <c r="D15" s="3" t="s">
        <v>2482</v>
      </c>
      <c r="E15" s="3">
        <f>IF(Таблица2811[[#This Row],[Site]]="Site1",VLOOKUP(Таблица2811[[#This Row],[VLAN]],Dictionary!$D$2:$F$14,2,FALSE),VLOOKUP(Таблица2811[[#This Row],[VLAN]],Dictionary!$D$2:$F$14,3,FALSE))</f>
        <v>100</v>
      </c>
      <c r="F15" s="3" t="s">
        <v>1319</v>
      </c>
      <c r="G15" s="91" t="s">
        <v>1025</v>
      </c>
    </row>
    <row r="16" spans="1:7" x14ac:dyDescent="0.25">
      <c r="A16" s="89" t="s">
        <v>1946</v>
      </c>
      <c r="B16" s="3"/>
      <c r="C16" s="3" t="s">
        <v>110</v>
      </c>
      <c r="D16" s="3" t="s">
        <v>2482</v>
      </c>
      <c r="E16" s="3">
        <f>IF(Таблица2811[[#This Row],[Site]]="Site1",VLOOKUP(Таблица2811[[#This Row],[VLAN]],Dictionary!$D$2:$F$14,2,FALSE),VLOOKUP(Таблица2811[[#This Row],[VLAN]],Dictionary!$D$2:$F$14,3,FALSE))</f>
        <v>100</v>
      </c>
      <c r="F16" s="3" t="s">
        <v>1320</v>
      </c>
      <c r="G16" s="91" t="s">
        <v>1025</v>
      </c>
    </row>
    <row r="17" spans="1:7" x14ac:dyDescent="0.25">
      <c r="A17" s="89" t="s">
        <v>1947</v>
      </c>
      <c r="B17" s="3"/>
      <c r="C17" s="3" t="s">
        <v>110</v>
      </c>
      <c r="D17" s="3" t="s">
        <v>2482</v>
      </c>
      <c r="E17" s="3">
        <f>IF(Таблица2811[[#This Row],[Site]]="Site1",VLOOKUP(Таблица2811[[#This Row],[VLAN]],Dictionary!$D$2:$F$14,2,FALSE),VLOOKUP(Таблица2811[[#This Row],[VLAN]],Dictionary!$D$2:$F$14,3,FALSE))</f>
        <v>100</v>
      </c>
      <c r="F17" s="3" t="s">
        <v>1321</v>
      </c>
      <c r="G17" s="91" t="s">
        <v>1025</v>
      </c>
    </row>
    <row r="18" spans="1:7" x14ac:dyDescent="0.25">
      <c r="A18" s="89" t="s">
        <v>1948</v>
      </c>
      <c r="B18" s="3"/>
      <c r="C18" s="3" t="s">
        <v>110</v>
      </c>
      <c r="D18" s="3" t="s">
        <v>2482</v>
      </c>
      <c r="E18" s="3">
        <f>IF(Таблица2811[[#This Row],[Site]]="Site1",VLOOKUP(Таблица2811[[#This Row],[VLAN]],Dictionary!$D$2:$F$14,2,FALSE),VLOOKUP(Таблица2811[[#This Row],[VLAN]],Dictionary!$D$2:$F$14,3,FALSE))</f>
        <v>100</v>
      </c>
      <c r="F18" s="3" t="s">
        <v>1322</v>
      </c>
      <c r="G18" s="91" t="s">
        <v>1025</v>
      </c>
    </row>
    <row r="19" spans="1:7" x14ac:dyDescent="0.25">
      <c r="A19" s="89" t="s">
        <v>1949</v>
      </c>
      <c r="B19" s="3"/>
      <c r="C19" s="3" t="s">
        <v>110</v>
      </c>
      <c r="D19" s="3" t="s">
        <v>2482</v>
      </c>
      <c r="E19" s="3">
        <f>IF(Таблица2811[[#This Row],[Site]]="Site1",VLOOKUP(Таблица2811[[#This Row],[VLAN]],Dictionary!$D$2:$F$14,2,FALSE),VLOOKUP(Таблица2811[[#This Row],[VLAN]],Dictionary!$D$2:$F$14,3,FALSE))</f>
        <v>100</v>
      </c>
      <c r="F19" s="3" t="s">
        <v>1323</v>
      </c>
      <c r="G19" s="91" t="s">
        <v>1025</v>
      </c>
    </row>
    <row r="20" spans="1:7" ht="15.75" thickBot="1" x14ac:dyDescent="0.3">
      <c r="A20" s="90" t="s">
        <v>1950</v>
      </c>
      <c r="B20" s="116"/>
      <c r="C20" s="116" t="s">
        <v>110</v>
      </c>
      <c r="D20" s="116" t="s">
        <v>2482</v>
      </c>
      <c r="E20" s="116">
        <f>IF(Таблица2811[[#This Row],[Site]]="Site1",VLOOKUP(Таблица2811[[#This Row],[VLAN]],Dictionary!$D$2:$F$14,2,FALSE),VLOOKUP(Таблица2811[[#This Row],[VLAN]],Dictionary!$D$2:$F$14,3,FALSE))</f>
        <v>100</v>
      </c>
      <c r="F20" s="116" t="s">
        <v>1324</v>
      </c>
      <c r="G20" s="217" t="s">
        <v>1025</v>
      </c>
    </row>
    <row r="21" spans="1:7" x14ac:dyDescent="0.25">
      <c r="A21" s="89" t="s">
        <v>1933</v>
      </c>
      <c r="B21" s="3"/>
      <c r="C21" s="3" t="s">
        <v>11</v>
      </c>
      <c r="D21" s="3" t="s">
        <v>2483</v>
      </c>
      <c r="E21" s="3">
        <f>IF(Таблица2811[[#This Row],[Site]]="Site1",VLOOKUP(Таблица2811[[#This Row],[VLAN]],Dictionary!$D$2:$F$14,2,FALSE),VLOOKUP(Таблица2811[[#This Row],[VLAN]],Dictionary!$D$2:$F$14,3,FALSE))</f>
        <v>101</v>
      </c>
      <c r="F21" s="3" t="s">
        <v>200</v>
      </c>
      <c r="G21" s="91" t="s">
        <v>1025</v>
      </c>
    </row>
    <row r="22" spans="1:7" x14ac:dyDescent="0.25">
      <c r="A22" s="89" t="s">
        <v>1934</v>
      </c>
      <c r="B22" s="3"/>
      <c r="C22" s="3" t="s">
        <v>11</v>
      </c>
      <c r="D22" s="3" t="s">
        <v>2483</v>
      </c>
      <c r="E22" s="3">
        <f>IF(Таблица2811[[#This Row],[Site]]="Site1",VLOOKUP(Таблица2811[[#This Row],[VLAN]],Dictionary!$D$2:$F$14,2,FALSE),VLOOKUP(Таблица2811[[#This Row],[VLAN]],Dictionary!$D$2:$F$14,3,FALSE))</f>
        <v>101</v>
      </c>
      <c r="F22" s="3" t="s">
        <v>201</v>
      </c>
      <c r="G22" s="91" t="s">
        <v>1025</v>
      </c>
    </row>
    <row r="23" spans="1:7" x14ac:dyDescent="0.25">
      <c r="A23" s="89" t="s">
        <v>1935</v>
      </c>
      <c r="B23" s="3"/>
      <c r="C23" s="3" t="s">
        <v>11</v>
      </c>
      <c r="D23" s="3" t="s">
        <v>2483</v>
      </c>
      <c r="E23" s="3">
        <f>IF(Таблица2811[[#This Row],[Site]]="Site1",VLOOKUP(Таблица2811[[#This Row],[VLAN]],Dictionary!$D$2:$F$14,2,FALSE),VLOOKUP(Таблица2811[[#This Row],[VLAN]],Dictionary!$D$2:$F$14,3,FALSE))</f>
        <v>101</v>
      </c>
      <c r="F23" s="3" t="s">
        <v>202</v>
      </c>
      <c r="G23" s="91" t="s">
        <v>1025</v>
      </c>
    </row>
    <row r="24" spans="1:7" x14ac:dyDescent="0.25">
      <c r="A24" s="89" t="s">
        <v>1936</v>
      </c>
      <c r="B24" s="3"/>
      <c r="C24" s="3" t="s">
        <v>11</v>
      </c>
      <c r="D24" s="3" t="s">
        <v>2483</v>
      </c>
      <c r="E24" s="3">
        <f>IF(Таблица2811[[#This Row],[Site]]="Site1",VLOOKUP(Таблица2811[[#This Row],[VLAN]],Dictionary!$D$2:$F$14,2,FALSE),VLOOKUP(Таблица2811[[#This Row],[VLAN]],Dictionary!$D$2:$F$14,3,FALSE))</f>
        <v>101</v>
      </c>
      <c r="F24" s="3" t="s">
        <v>203</v>
      </c>
      <c r="G24" s="91" t="s">
        <v>1025</v>
      </c>
    </row>
    <row r="25" spans="1:7" x14ac:dyDescent="0.25">
      <c r="A25" s="89" t="s">
        <v>1937</v>
      </c>
      <c r="B25" s="3"/>
      <c r="C25" s="3" t="s">
        <v>11</v>
      </c>
      <c r="D25" s="3" t="s">
        <v>2483</v>
      </c>
      <c r="E25" s="3">
        <f>IF(Таблица2811[[#This Row],[Site]]="Site1",VLOOKUP(Таблица2811[[#This Row],[VLAN]],Dictionary!$D$2:$F$14,2,FALSE),VLOOKUP(Таблица2811[[#This Row],[VLAN]],Dictionary!$D$2:$F$14,3,FALSE))</f>
        <v>101</v>
      </c>
      <c r="F25" s="3" t="s">
        <v>204</v>
      </c>
      <c r="G25" s="91" t="s">
        <v>1025</v>
      </c>
    </row>
    <row r="26" spans="1:7" x14ac:dyDescent="0.25">
      <c r="A26" s="89" t="s">
        <v>1938</v>
      </c>
      <c r="B26" s="3"/>
      <c r="C26" s="3" t="s">
        <v>11</v>
      </c>
      <c r="D26" s="3" t="s">
        <v>2483</v>
      </c>
      <c r="E26" s="3">
        <f>IF(Таблица2811[[#This Row],[Site]]="Site1",VLOOKUP(Таблица2811[[#This Row],[VLAN]],Dictionary!$D$2:$F$14,2,FALSE),VLOOKUP(Таблица2811[[#This Row],[VLAN]],Dictionary!$D$2:$F$14,3,FALSE))</f>
        <v>101</v>
      </c>
      <c r="F26" s="3" t="s">
        <v>205</v>
      </c>
      <c r="G26" s="91" t="s">
        <v>1025</v>
      </c>
    </row>
    <row r="27" spans="1:7" x14ac:dyDescent="0.25">
      <c r="A27" s="89" t="s">
        <v>1939</v>
      </c>
      <c r="B27" s="3"/>
      <c r="C27" s="3" t="s">
        <v>11</v>
      </c>
      <c r="D27" s="3" t="s">
        <v>2483</v>
      </c>
      <c r="E27" s="3">
        <f>IF(Таблица2811[[#This Row],[Site]]="Site1",VLOOKUP(Таблица2811[[#This Row],[VLAN]],Dictionary!$D$2:$F$14,2,FALSE),VLOOKUP(Таблица2811[[#This Row],[VLAN]],Dictionary!$D$2:$F$14,3,FALSE))</f>
        <v>101</v>
      </c>
      <c r="F27" s="3" t="s">
        <v>206</v>
      </c>
      <c r="G27" s="91" t="s">
        <v>1025</v>
      </c>
    </row>
    <row r="28" spans="1:7" x14ac:dyDescent="0.25">
      <c r="A28" s="89" t="s">
        <v>1940</v>
      </c>
      <c r="B28" s="3"/>
      <c r="C28" s="3" t="s">
        <v>11</v>
      </c>
      <c r="D28" s="3" t="s">
        <v>2483</v>
      </c>
      <c r="E28" s="3">
        <f>IF(Таблица2811[[#This Row],[Site]]="Site1",VLOOKUP(Таблица2811[[#This Row],[VLAN]],Dictionary!$D$2:$F$14,2,FALSE),VLOOKUP(Таблица2811[[#This Row],[VLAN]],Dictionary!$D$2:$F$14,3,FALSE))</f>
        <v>101</v>
      </c>
      <c r="F28" s="3" t="s">
        <v>207</v>
      </c>
      <c r="G28" s="91" t="s">
        <v>1025</v>
      </c>
    </row>
    <row r="29" spans="1:7" x14ac:dyDescent="0.25">
      <c r="A29" s="89" t="s">
        <v>1941</v>
      </c>
      <c r="B29" s="3"/>
      <c r="C29" s="3" t="s">
        <v>11</v>
      </c>
      <c r="D29" s="3" t="s">
        <v>2483</v>
      </c>
      <c r="E29" s="3">
        <f>IF(Таблица2811[[#This Row],[Site]]="Site1",VLOOKUP(Таблица2811[[#This Row],[VLAN]],Dictionary!$D$2:$F$14,2,FALSE),VLOOKUP(Таблица2811[[#This Row],[VLAN]],Dictionary!$D$2:$F$14,3,FALSE))</f>
        <v>101</v>
      </c>
      <c r="F29" s="3" t="s">
        <v>208</v>
      </c>
      <c r="G29" s="91" t="s">
        <v>1025</v>
      </c>
    </row>
    <row r="30" spans="1:7" x14ac:dyDescent="0.25">
      <c r="A30" s="89" t="s">
        <v>1942</v>
      </c>
      <c r="B30" s="3"/>
      <c r="C30" s="3" t="s">
        <v>11</v>
      </c>
      <c r="D30" s="3" t="s">
        <v>2483</v>
      </c>
      <c r="E30" s="3">
        <f>IF(Таблица2811[[#This Row],[Site]]="Site1",VLOOKUP(Таблица2811[[#This Row],[VLAN]],Dictionary!$D$2:$F$14,2,FALSE),VLOOKUP(Таблица2811[[#This Row],[VLAN]],Dictionary!$D$2:$F$14,3,FALSE))</f>
        <v>101</v>
      </c>
      <c r="F30" s="3" t="s">
        <v>209</v>
      </c>
      <c r="G30" s="91" t="s">
        <v>1025</v>
      </c>
    </row>
    <row r="31" spans="1:7" x14ac:dyDescent="0.25">
      <c r="A31" s="89" t="s">
        <v>1943</v>
      </c>
      <c r="B31" s="3"/>
      <c r="C31" s="3" t="s">
        <v>11</v>
      </c>
      <c r="D31" s="3" t="s">
        <v>2483</v>
      </c>
      <c r="E31" s="3">
        <f>IF(Таблица2811[[#This Row],[Site]]="Site1",VLOOKUP(Таблица2811[[#This Row],[VLAN]],Dictionary!$D$2:$F$14,2,FALSE),VLOOKUP(Таблица2811[[#This Row],[VLAN]],Dictionary!$D$2:$F$14,3,FALSE))</f>
        <v>101</v>
      </c>
      <c r="F31" s="3" t="s">
        <v>210</v>
      </c>
      <c r="G31" s="91" t="s">
        <v>1025</v>
      </c>
    </row>
    <row r="32" spans="1:7" x14ac:dyDescent="0.25">
      <c r="A32" s="89" t="s">
        <v>1944</v>
      </c>
      <c r="B32" s="3"/>
      <c r="C32" s="3" t="s">
        <v>11</v>
      </c>
      <c r="D32" s="3" t="s">
        <v>2483</v>
      </c>
      <c r="E32" s="3">
        <f>IF(Таблица2811[[#This Row],[Site]]="Site1",VLOOKUP(Таблица2811[[#This Row],[VLAN]],Dictionary!$D$2:$F$14,2,FALSE),VLOOKUP(Таблица2811[[#This Row],[VLAN]],Dictionary!$D$2:$F$14,3,FALSE))</f>
        <v>101</v>
      </c>
      <c r="F32" s="3" t="s">
        <v>211</v>
      </c>
      <c r="G32" s="91" t="s">
        <v>1025</v>
      </c>
    </row>
    <row r="33" spans="1:7" x14ac:dyDescent="0.25">
      <c r="A33" s="89" t="s">
        <v>1945</v>
      </c>
      <c r="B33" s="3"/>
      <c r="C33" s="3" t="s">
        <v>11</v>
      </c>
      <c r="D33" s="3" t="s">
        <v>2483</v>
      </c>
      <c r="E33" s="3">
        <f>IF(Таблица2811[[#This Row],[Site]]="Site1",VLOOKUP(Таблица2811[[#This Row],[VLAN]],Dictionary!$D$2:$F$14,2,FALSE),VLOOKUP(Таблица2811[[#This Row],[VLAN]],Dictionary!$D$2:$F$14,3,FALSE))</f>
        <v>101</v>
      </c>
      <c r="F33" s="3" t="s">
        <v>1325</v>
      </c>
      <c r="G33" s="91" t="s">
        <v>1025</v>
      </c>
    </row>
    <row r="34" spans="1:7" x14ac:dyDescent="0.25">
      <c r="A34" s="89" t="s">
        <v>1946</v>
      </c>
      <c r="B34" s="3"/>
      <c r="C34" s="3" t="s">
        <v>11</v>
      </c>
      <c r="D34" s="3" t="s">
        <v>2483</v>
      </c>
      <c r="E34" s="3">
        <f>IF(Таблица2811[[#This Row],[Site]]="Site1",VLOOKUP(Таблица2811[[#This Row],[VLAN]],Dictionary!$D$2:$F$14,2,FALSE),VLOOKUP(Таблица2811[[#This Row],[VLAN]],Dictionary!$D$2:$F$14,3,FALSE))</f>
        <v>101</v>
      </c>
      <c r="F34" s="3" t="s">
        <v>1326</v>
      </c>
      <c r="G34" s="91" t="s">
        <v>1025</v>
      </c>
    </row>
    <row r="35" spans="1:7" x14ac:dyDescent="0.25">
      <c r="A35" s="89" t="s">
        <v>1947</v>
      </c>
      <c r="B35" s="3"/>
      <c r="C35" s="3" t="s">
        <v>11</v>
      </c>
      <c r="D35" s="3" t="s">
        <v>2483</v>
      </c>
      <c r="E35" s="3">
        <f>IF(Таблица2811[[#This Row],[Site]]="Site1",VLOOKUP(Таблица2811[[#This Row],[VLAN]],Dictionary!$D$2:$F$14,2,FALSE),VLOOKUP(Таблица2811[[#This Row],[VLAN]],Dictionary!$D$2:$F$14,3,FALSE))</f>
        <v>101</v>
      </c>
      <c r="F35" s="3" t="s">
        <v>1327</v>
      </c>
      <c r="G35" s="91" t="s">
        <v>1025</v>
      </c>
    </row>
    <row r="36" spans="1:7" x14ac:dyDescent="0.25">
      <c r="A36" s="89" t="s">
        <v>1948</v>
      </c>
      <c r="B36" s="3"/>
      <c r="C36" s="3" t="s">
        <v>11</v>
      </c>
      <c r="D36" s="3" t="s">
        <v>2483</v>
      </c>
      <c r="E36" s="3">
        <f>IF(Таблица2811[[#This Row],[Site]]="Site1",VLOOKUP(Таблица2811[[#This Row],[VLAN]],Dictionary!$D$2:$F$14,2,FALSE),VLOOKUP(Таблица2811[[#This Row],[VLAN]],Dictionary!$D$2:$F$14,3,FALSE))</f>
        <v>101</v>
      </c>
      <c r="F36" s="3" t="s">
        <v>1328</v>
      </c>
      <c r="G36" s="91" t="s">
        <v>1025</v>
      </c>
    </row>
    <row r="37" spans="1:7" x14ac:dyDescent="0.25">
      <c r="A37" s="89" t="s">
        <v>1949</v>
      </c>
      <c r="B37" s="3"/>
      <c r="C37" s="3" t="s">
        <v>11</v>
      </c>
      <c r="D37" s="3" t="s">
        <v>2483</v>
      </c>
      <c r="E37" s="3">
        <f>IF(Таблица2811[[#This Row],[Site]]="Site1",VLOOKUP(Таблица2811[[#This Row],[VLAN]],Dictionary!$D$2:$F$14,2,FALSE),VLOOKUP(Таблица2811[[#This Row],[VLAN]],Dictionary!$D$2:$F$14,3,FALSE))</f>
        <v>101</v>
      </c>
      <c r="F37" s="3" t="s">
        <v>1329</v>
      </c>
      <c r="G37" s="91" t="s">
        <v>1025</v>
      </c>
    </row>
    <row r="38" spans="1:7" ht="15.75" thickBot="1" x14ac:dyDescent="0.3">
      <c r="A38" s="90" t="s">
        <v>1950</v>
      </c>
      <c r="B38" s="116"/>
      <c r="C38" s="116" t="s">
        <v>11</v>
      </c>
      <c r="D38" s="116" t="s">
        <v>2483</v>
      </c>
      <c r="E38" s="116">
        <f>IF(Таблица2811[[#This Row],[Site]]="Site1",VLOOKUP(Таблица2811[[#This Row],[VLAN]],Dictionary!$D$2:$F$14,2,FALSE),VLOOKUP(Таблица2811[[#This Row],[VLAN]],Dictionary!$D$2:$F$14,3,FALSE))</f>
        <v>101</v>
      </c>
      <c r="F38" s="116" t="s">
        <v>1330</v>
      </c>
      <c r="G38" s="217" t="s">
        <v>1025</v>
      </c>
    </row>
    <row r="39" spans="1:7" x14ac:dyDescent="0.25">
      <c r="A39" s="89" t="s">
        <v>1951</v>
      </c>
      <c r="B39" s="3"/>
      <c r="C39" s="3" t="s">
        <v>110</v>
      </c>
      <c r="D39" s="3" t="s">
        <v>2482</v>
      </c>
      <c r="E39" s="3">
        <f>IF(Таблица2811[[#This Row],[Site]]="Site1",VLOOKUP(Таблица2811[[#This Row],[VLAN]],Dictionary!$D$2:$F$14,2,FALSE),VLOOKUP(Таблица2811[[#This Row],[VLAN]],Dictionary!$D$2:$F$14,3,FALSE))</f>
        <v>200</v>
      </c>
      <c r="F39" s="3" t="s">
        <v>803</v>
      </c>
      <c r="G39" s="91" t="s">
        <v>1026</v>
      </c>
    </row>
    <row r="40" spans="1:7" x14ac:dyDescent="0.25">
      <c r="A40" s="89" t="s">
        <v>1952</v>
      </c>
      <c r="B40" s="3"/>
      <c r="C40" s="3" t="s">
        <v>110</v>
      </c>
      <c r="D40" s="3" t="s">
        <v>2482</v>
      </c>
      <c r="E40" s="3">
        <f>IF(Таблица2811[[#This Row],[Site]]="Site1",VLOOKUP(Таблица2811[[#This Row],[VLAN]],Dictionary!$D$2:$F$14,2,FALSE),VLOOKUP(Таблица2811[[#This Row],[VLAN]],Dictionary!$D$2:$F$14,3,FALSE))</f>
        <v>200</v>
      </c>
      <c r="F40" s="3" t="s">
        <v>828</v>
      </c>
      <c r="G40" s="91" t="s">
        <v>1026</v>
      </c>
    </row>
    <row r="41" spans="1:7" x14ac:dyDescent="0.25">
      <c r="A41" s="89" t="s">
        <v>1953</v>
      </c>
      <c r="B41" s="3"/>
      <c r="C41" s="3" t="s">
        <v>110</v>
      </c>
      <c r="D41" s="3" t="s">
        <v>2482</v>
      </c>
      <c r="E41" s="3">
        <f>IF(Таблица2811[[#This Row],[Site]]="Site1",VLOOKUP(Таблица2811[[#This Row],[VLAN]],Dictionary!$D$2:$F$14,2,FALSE),VLOOKUP(Таблица2811[[#This Row],[VLAN]],Dictionary!$D$2:$F$14,3,FALSE))</f>
        <v>200</v>
      </c>
      <c r="F41" s="3" t="s">
        <v>829</v>
      </c>
      <c r="G41" s="91" t="s">
        <v>1026</v>
      </c>
    </row>
    <row r="42" spans="1:7" x14ac:dyDescent="0.25">
      <c r="A42" s="89" t="s">
        <v>1954</v>
      </c>
      <c r="B42" s="3"/>
      <c r="C42" s="3" t="s">
        <v>110</v>
      </c>
      <c r="D42" s="3" t="s">
        <v>2482</v>
      </c>
      <c r="E42" s="3">
        <f>IF(Таблица2811[[#This Row],[Site]]="Site1",VLOOKUP(Таблица2811[[#This Row],[VLAN]],Dictionary!$D$2:$F$14,2,FALSE),VLOOKUP(Таблица2811[[#This Row],[VLAN]],Dictionary!$D$2:$F$14,3,FALSE))</f>
        <v>200</v>
      </c>
      <c r="F42" s="3" t="s">
        <v>1118</v>
      </c>
      <c r="G42" s="91" t="s">
        <v>1026</v>
      </c>
    </row>
    <row r="43" spans="1:7" x14ac:dyDescent="0.25">
      <c r="A43" s="89" t="s">
        <v>1955</v>
      </c>
      <c r="B43" s="3"/>
      <c r="C43" s="3" t="s">
        <v>110</v>
      </c>
      <c r="D43" s="3" t="s">
        <v>2482</v>
      </c>
      <c r="E43" s="3">
        <f>IF(Таблица2811[[#This Row],[Site]]="Site1",VLOOKUP(Таблица2811[[#This Row],[VLAN]],Dictionary!$D$2:$F$14,2,FALSE),VLOOKUP(Таблица2811[[#This Row],[VLAN]],Dictionary!$D$2:$F$14,3,FALSE))</f>
        <v>200</v>
      </c>
      <c r="F43" s="3" t="s">
        <v>1654</v>
      </c>
      <c r="G43" s="91" t="s">
        <v>1026</v>
      </c>
    </row>
    <row r="44" spans="1:7" x14ac:dyDescent="0.25">
      <c r="A44" s="89" t="s">
        <v>1956</v>
      </c>
      <c r="B44" s="3"/>
      <c r="C44" s="3" t="s">
        <v>110</v>
      </c>
      <c r="D44" s="3" t="s">
        <v>2482</v>
      </c>
      <c r="E44" s="3">
        <f>IF(Таблица2811[[#This Row],[Site]]="Site1",VLOOKUP(Таблица2811[[#This Row],[VLAN]],Dictionary!$D$2:$F$14,2,FALSE),VLOOKUP(Таблица2811[[#This Row],[VLAN]],Dictionary!$D$2:$F$14,3,FALSE))</f>
        <v>200</v>
      </c>
      <c r="F44" s="3" t="s">
        <v>1655</v>
      </c>
      <c r="G44" s="91" t="s">
        <v>1026</v>
      </c>
    </row>
    <row r="45" spans="1:7" x14ac:dyDescent="0.25">
      <c r="A45" s="89" t="s">
        <v>1957</v>
      </c>
      <c r="B45" s="3"/>
      <c r="C45" s="3" t="s">
        <v>110</v>
      </c>
      <c r="D45" s="3" t="s">
        <v>2482</v>
      </c>
      <c r="E45" s="3">
        <f>IF(Таблица2811[[#This Row],[Site]]="Site1",VLOOKUP(Таблица2811[[#This Row],[VLAN]],Dictionary!$D$2:$F$14,2,FALSE),VLOOKUP(Таблица2811[[#This Row],[VLAN]],Dictionary!$D$2:$F$14,3,FALSE))</f>
        <v>200</v>
      </c>
      <c r="F45" s="3" t="s">
        <v>1656</v>
      </c>
      <c r="G45" s="91" t="s">
        <v>1026</v>
      </c>
    </row>
    <row r="46" spans="1:7" x14ac:dyDescent="0.25">
      <c r="A46" s="89" t="s">
        <v>1958</v>
      </c>
      <c r="B46" s="3"/>
      <c r="C46" s="3" t="s">
        <v>110</v>
      </c>
      <c r="D46" s="3" t="s">
        <v>2482</v>
      </c>
      <c r="E46" s="3">
        <f>IF(Таблица2811[[#This Row],[Site]]="Site1",VLOOKUP(Таблица2811[[#This Row],[VLAN]],Dictionary!$D$2:$F$14,2,FALSE),VLOOKUP(Таблица2811[[#This Row],[VLAN]],Dictionary!$D$2:$F$14,3,FALSE))</f>
        <v>200</v>
      </c>
      <c r="F46" s="3" t="s">
        <v>1657</v>
      </c>
      <c r="G46" s="91" t="s">
        <v>1026</v>
      </c>
    </row>
    <row r="47" spans="1:7" x14ac:dyDescent="0.25">
      <c r="A47" s="89" t="s">
        <v>1959</v>
      </c>
      <c r="B47" s="3"/>
      <c r="C47" s="3" t="s">
        <v>110</v>
      </c>
      <c r="D47" s="3" t="s">
        <v>2482</v>
      </c>
      <c r="E47" s="3">
        <f>IF(Таблица2811[[#This Row],[Site]]="Site1",VLOOKUP(Таблица2811[[#This Row],[VLAN]],Dictionary!$D$2:$F$14,2,FALSE),VLOOKUP(Таблица2811[[#This Row],[VLAN]],Dictionary!$D$2:$F$14,3,FALSE))</f>
        <v>200</v>
      </c>
      <c r="F47" s="3" t="s">
        <v>2929</v>
      </c>
      <c r="G47" s="91" t="s">
        <v>1026</v>
      </c>
    </row>
    <row r="48" spans="1:7" x14ac:dyDescent="0.25">
      <c r="A48" s="89" t="s">
        <v>1960</v>
      </c>
      <c r="B48" s="3"/>
      <c r="C48" s="3" t="s">
        <v>110</v>
      </c>
      <c r="D48" s="3" t="s">
        <v>2482</v>
      </c>
      <c r="E48" s="3">
        <f>IF(Таблица2811[[#This Row],[Site]]="Site1",VLOOKUP(Таблица2811[[#This Row],[VLAN]],Dictionary!$D$2:$F$14,2,FALSE),VLOOKUP(Таблица2811[[#This Row],[VLAN]],Dictionary!$D$2:$F$14,3,FALSE))</f>
        <v>200</v>
      </c>
      <c r="F48" s="3" t="s">
        <v>2930</v>
      </c>
      <c r="G48" s="91" t="s">
        <v>1026</v>
      </c>
    </row>
    <row r="49" spans="1:7" x14ac:dyDescent="0.25">
      <c r="A49" s="89" t="s">
        <v>1961</v>
      </c>
      <c r="B49" s="3"/>
      <c r="C49" s="3" t="s">
        <v>110</v>
      </c>
      <c r="D49" s="3" t="s">
        <v>2482</v>
      </c>
      <c r="E49" s="3">
        <f>IF(Таблица2811[[#This Row],[Site]]="Site1",VLOOKUP(Таблица2811[[#This Row],[VLAN]],Dictionary!$D$2:$F$14,2,FALSE),VLOOKUP(Таблица2811[[#This Row],[VLAN]],Dictionary!$D$2:$F$14,3,FALSE))</f>
        <v>200</v>
      </c>
      <c r="F49" s="3" t="s">
        <v>2931</v>
      </c>
      <c r="G49" s="91" t="s">
        <v>1026</v>
      </c>
    </row>
    <row r="50" spans="1:7" x14ac:dyDescent="0.25">
      <c r="A50" s="89" t="s">
        <v>1962</v>
      </c>
      <c r="B50" s="3"/>
      <c r="C50" s="3" t="s">
        <v>110</v>
      </c>
      <c r="D50" s="3" t="s">
        <v>2482</v>
      </c>
      <c r="E50" s="3">
        <f>IF(Таблица2811[[#This Row],[Site]]="Site1",VLOOKUP(Таблица2811[[#This Row],[VLAN]],Dictionary!$D$2:$F$14,2,FALSE),VLOOKUP(Таблица2811[[#This Row],[VLAN]],Dictionary!$D$2:$F$14,3,FALSE))</f>
        <v>200</v>
      </c>
      <c r="F50" s="3" t="s">
        <v>2932</v>
      </c>
      <c r="G50" s="91" t="s">
        <v>1026</v>
      </c>
    </row>
    <row r="51" spans="1:7" x14ac:dyDescent="0.25">
      <c r="A51" s="89" t="s">
        <v>1963</v>
      </c>
      <c r="B51" s="3"/>
      <c r="C51" s="3" t="s">
        <v>110</v>
      </c>
      <c r="D51" s="3" t="s">
        <v>2482</v>
      </c>
      <c r="E51" s="3">
        <f>IF(Таблица2811[[#This Row],[Site]]="Site1",VLOOKUP(Таблица2811[[#This Row],[VLAN]],Dictionary!$D$2:$F$14,2,FALSE),VLOOKUP(Таблица2811[[#This Row],[VLAN]],Dictionary!$D$2:$F$14,3,FALSE))</f>
        <v>200</v>
      </c>
      <c r="F51" s="3" t="s">
        <v>2933</v>
      </c>
      <c r="G51" s="91" t="s">
        <v>1026</v>
      </c>
    </row>
    <row r="52" spans="1:7" x14ac:dyDescent="0.25">
      <c r="A52" s="89" t="s">
        <v>1964</v>
      </c>
      <c r="B52" s="3"/>
      <c r="C52" s="3" t="s">
        <v>110</v>
      </c>
      <c r="D52" s="3" t="s">
        <v>2482</v>
      </c>
      <c r="E52" s="3">
        <f>IF(Таблица2811[[#This Row],[Site]]="Site1",VLOOKUP(Таблица2811[[#This Row],[VLAN]],Dictionary!$D$2:$F$14,2,FALSE),VLOOKUP(Таблица2811[[#This Row],[VLAN]],Dictionary!$D$2:$F$14,3,FALSE))</f>
        <v>200</v>
      </c>
      <c r="F52" s="3" t="s">
        <v>807</v>
      </c>
      <c r="G52" s="91" t="s">
        <v>1026</v>
      </c>
    </row>
    <row r="53" spans="1:7" x14ac:dyDescent="0.25">
      <c r="A53" s="89" t="s">
        <v>1965</v>
      </c>
      <c r="B53" s="3"/>
      <c r="C53" s="3" t="s">
        <v>110</v>
      </c>
      <c r="D53" s="3" t="s">
        <v>2482</v>
      </c>
      <c r="E53" s="3">
        <f>IF(Таблица2811[[#This Row],[Site]]="Site1",VLOOKUP(Таблица2811[[#This Row],[VLAN]],Dictionary!$D$2:$F$14,2,FALSE),VLOOKUP(Таблица2811[[#This Row],[VLAN]],Dictionary!$D$2:$F$14,3,FALSE))</f>
        <v>200</v>
      </c>
      <c r="F53" s="3" t="s">
        <v>2934</v>
      </c>
      <c r="G53" s="91" t="s">
        <v>1026</v>
      </c>
    </row>
    <row r="54" spans="1:7" x14ac:dyDescent="0.25">
      <c r="A54" s="89" t="s">
        <v>1966</v>
      </c>
      <c r="B54" s="3"/>
      <c r="C54" s="3" t="s">
        <v>110</v>
      </c>
      <c r="D54" s="3" t="s">
        <v>2482</v>
      </c>
      <c r="E54" s="3">
        <f>IF(Таблица2811[[#This Row],[Site]]="Site1",VLOOKUP(Таблица2811[[#This Row],[VLAN]],Dictionary!$D$2:$F$14,2,FALSE),VLOOKUP(Таблица2811[[#This Row],[VLAN]],Dictionary!$D$2:$F$14,3,FALSE))</f>
        <v>200</v>
      </c>
      <c r="F54" s="3" t="s">
        <v>804</v>
      </c>
      <c r="G54" s="91" t="s">
        <v>1026</v>
      </c>
    </row>
    <row r="55" spans="1:7" x14ac:dyDescent="0.25">
      <c r="A55" s="89" t="s">
        <v>1967</v>
      </c>
      <c r="B55" s="3"/>
      <c r="C55" s="3" t="s">
        <v>110</v>
      </c>
      <c r="D55" s="3" t="s">
        <v>2482</v>
      </c>
      <c r="E55" s="3">
        <f>IF(Таблица2811[[#This Row],[Site]]="Site1",VLOOKUP(Таблица2811[[#This Row],[VLAN]],Dictionary!$D$2:$F$14,2,FALSE),VLOOKUP(Таблица2811[[#This Row],[VLAN]],Dictionary!$D$2:$F$14,3,FALSE))</f>
        <v>200</v>
      </c>
      <c r="F55" s="3" t="s">
        <v>830</v>
      </c>
      <c r="G55" s="91" t="s">
        <v>1026</v>
      </c>
    </row>
    <row r="56" spans="1:7" ht="15.75" thickBot="1" x14ac:dyDescent="0.3">
      <c r="A56" s="90" t="s">
        <v>1968</v>
      </c>
      <c r="B56" s="116"/>
      <c r="C56" s="116" t="s">
        <v>110</v>
      </c>
      <c r="D56" s="116" t="s">
        <v>2482</v>
      </c>
      <c r="E56" s="116">
        <f>IF(Таблица2811[[#This Row],[Site]]="Site1",VLOOKUP(Таблица2811[[#This Row],[VLAN]],Dictionary!$D$2:$F$14,2,FALSE),VLOOKUP(Таблица2811[[#This Row],[VLAN]],Dictionary!$D$2:$F$14,3,FALSE))</f>
        <v>200</v>
      </c>
      <c r="F56" s="116" t="s">
        <v>831</v>
      </c>
      <c r="G56" s="217" t="s">
        <v>1026</v>
      </c>
    </row>
    <row r="57" spans="1:7" x14ac:dyDescent="0.25">
      <c r="A57" s="89" t="s">
        <v>1951</v>
      </c>
      <c r="B57" s="3"/>
      <c r="C57" s="3" t="s">
        <v>11</v>
      </c>
      <c r="D57" s="3" t="s">
        <v>2483</v>
      </c>
      <c r="E57" s="3">
        <f>IF(Таблица2811[[#This Row],[Site]]="Site1",VLOOKUP(Таблица2811[[#This Row],[VLAN]],Dictionary!$D$2:$F$14,2,FALSE),VLOOKUP(Таблица2811[[#This Row],[VLAN]],Dictionary!$D$2:$F$14,3,FALSE))</f>
        <v>201</v>
      </c>
      <c r="F57" s="3" t="s">
        <v>793</v>
      </c>
      <c r="G57" s="91" t="s">
        <v>1026</v>
      </c>
    </row>
    <row r="58" spans="1:7" x14ac:dyDescent="0.25">
      <c r="A58" s="89" t="s">
        <v>1952</v>
      </c>
      <c r="B58" s="3"/>
      <c r="C58" s="3" t="s">
        <v>11</v>
      </c>
      <c r="D58" s="3" t="s">
        <v>2483</v>
      </c>
      <c r="E58" s="3">
        <f>IF(Таблица2811[[#This Row],[Site]]="Site1",VLOOKUP(Таблица2811[[#This Row],[VLAN]],Dictionary!$D$2:$F$14,2,FALSE),VLOOKUP(Таблица2811[[#This Row],[VLAN]],Dictionary!$D$2:$F$14,3,FALSE))</f>
        <v>201</v>
      </c>
      <c r="F58" s="3" t="s">
        <v>794</v>
      </c>
      <c r="G58" s="91" t="s">
        <v>1026</v>
      </c>
    </row>
    <row r="59" spans="1:7" x14ac:dyDescent="0.25">
      <c r="A59" s="89" t="s">
        <v>1953</v>
      </c>
      <c r="B59" s="3"/>
      <c r="C59" s="3" t="s">
        <v>11</v>
      </c>
      <c r="D59" s="3" t="s">
        <v>2483</v>
      </c>
      <c r="E59" s="3">
        <f>IF(Таблица2811[[#This Row],[Site]]="Site1",VLOOKUP(Таблица2811[[#This Row],[VLAN]],Dictionary!$D$2:$F$14,2,FALSE),VLOOKUP(Таблица2811[[#This Row],[VLAN]],Dictionary!$D$2:$F$14,3,FALSE))</f>
        <v>201</v>
      </c>
      <c r="F59" s="3" t="s">
        <v>2935</v>
      </c>
      <c r="G59" s="91" t="s">
        <v>1026</v>
      </c>
    </row>
    <row r="60" spans="1:7" x14ac:dyDescent="0.25">
      <c r="A60" s="89" t="s">
        <v>1954</v>
      </c>
      <c r="B60" s="3"/>
      <c r="C60" s="3" t="s">
        <v>11</v>
      </c>
      <c r="D60" s="3" t="s">
        <v>2483</v>
      </c>
      <c r="E60" s="3">
        <f>IF(Таблица2811[[#This Row],[Site]]="Site1",VLOOKUP(Таблица2811[[#This Row],[VLAN]],Dictionary!$D$2:$F$14,2,FALSE),VLOOKUP(Таблица2811[[#This Row],[VLAN]],Dictionary!$D$2:$F$14,3,FALSE))</f>
        <v>201</v>
      </c>
      <c r="F60" s="3" t="s">
        <v>2936</v>
      </c>
      <c r="G60" s="91" t="s">
        <v>1026</v>
      </c>
    </row>
    <row r="61" spans="1:7" x14ac:dyDescent="0.25">
      <c r="A61" s="89" t="s">
        <v>1955</v>
      </c>
      <c r="B61" s="3"/>
      <c r="C61" s="3" t="s">
        <v>11</v>
      </c>
      <c r="D61" s="3" t="s">
        <v>2483</v>
      </c>
      <c r="E61" s="3">
        <f>IF(Таблица2811[[#This Row],[Site]]="Site1",VLOOKUP(Таблица2811[[#This Row],[VLAN]],Dictionary!$D$2:$F$14,2,FALSE),VLOOKUP(Таблица2811[[#This Row],[VLAN]],Dictionary!$D$2:$F$14,3,FALSE))</f>
        <v>201</v>
      </c>
      <c r="F61" s="3" t="s">
        <v>801</v>
      </c>
      <c r="G61" s="91" t="s">
        <v>1026</v>
      </c>
    </row>
    <row r="62" spans="1:7" x14ac:dyDescent="0.25">
      <c r="A62" s="89" t="s">
        <v>1956</v>
      </c>
      <c r="B62" s="3"/>
      <c r="C62" s="3" t="s">
        <v>11</v>
      </c>
      <c r="D62" s="3" t="s">
        <v>2483</v>
      </c>
      <c r="E62" s="3">
        <f>IF(Таблица2811[[#This Row],[Site]]="Site1",VLOOKUP(Таблица2811[[#This Row],[VLAN]],Dictionary!$D$2:$F$14,2,FALSE),VLOOKUP(Таблица2811[[#This Row],[VLAN]],Dictionary!$D$2:$F$14,3,FALSE))</f>
        <v>201</v>
      </c>
      <c r="F62" s="3" t="s">
        <v>802</v>
      </c>
      <c r="G62" s="91" t="s">
        <v>1026</v>
      </c>
    </row>
    <row r="63" spans="1:7" x14ac:dyDescent="0.25">
      <c r="A63" s="89" t="s">
        <v>1957</v>
      </c>
      <c r="B63" s="3"/>
      <c r="C63" s="3" t="s">
        <v>11</v>
      </c>
      <c r="D63" s="3" t="s">
        <v>2483</v>
      </c>
      <c r="E63" s="3">
        <f>IF(Таблица2811[[#This Row],[Site]]="Site1",VLOOKUP(Таблица2811[[#This Row],[VLAN]],Dictionary!$D$2:$F$14,2,FALSE),VLOOKUP(Таблица2811[[#This Row],[VLAN]],Dictionary!$D$2:$F$14,3,FALSE))</f>
        <v>201</v>
      </c>
      <c r="F63" s="3" t="s">
        <v>2937</v>
      </c>
      <c r="G63" s="91" t="s">
        <v>1026</v>
      </c>
    </row>
    <row r="64" spans="1:7" x14ac:dyDescent="0.25">
      <c r="A64" s="89" t="s">
        <v>1958</v>
      </c>
      <c r="B64" s="3"/>
      <c r="C64" s="3" t="s">
        <v>11</v>
      </c>
      <c r="D64" s="3" t="s">
        <v>2483</v>
      </c>
      <c r="E64" s="3">
        <f>IF(Таблица2811[[#This Row],[Site]]="Site1",VLOOKUP(Таблица2811[[#This Row],[VLAN]],Dictionary!$D$2:$F$14,2,FALSE),VLOOKUP(Таблица2811[[#This Row],[VLAN]],Dictionary!$D$2:$F$14,3,FALSE))</f>
        <v>201</v>
      </c>
      <c r="F64" s="3" t="s">
        <v>2938</v>
      </c>
      <c r="G64" s="91" t="s">
        <v>1026</v>
      </c>
    </row>
    <row r="65" spans="1:7" x14ac:dyDescent="0.25">
      <c r="A65" s="89" t="s">
        <v>1959</v>
      </c>
      <c r="B65" s="3"/>
      <c r="C65" s="3" t="s">
        <v>11</v>
      </c>
      <c r="D65" s="3" t="s">
        <v>2483</v>
      </c>
      <c r="E65" s="3">
        <f>IF(Таблица2811[[#This Row],[Site]]="Site1",VLOOKUP(Таблица2811[[#This Row],[VLAN]],Dictionary!$D$2:$F$14,2,FALSE),VLOOKUP(Таблица2811[[#This Row],[VLAN]],Dictionary!$D$2:$F$14,3,FALSE))</f>
        <v>201</v>
      </c>
      <c r="F65" s="3" t="s">
        <v>795</v>
      </c>
      <c r="G65" s="91" t="s">
        <v>1026</v>
      </c>
    </row>
    <row r="66" spans="1:7" x14ac:dyDescent="0.25">
      <c r="A66" s="89" t="s">
        <v>1960</v>
      </c>
      <c r="B66" s="3"/>
      <c r="C66" s="3" t="s">
        <v>11</v>
      </c>
      <c r="D66" s="3" t="s">
        <v>2483</v>
      </c>
      <c r="E66" s="3">
        <f>IF(Таблица2811[[#This Row],[Site]]="Site1",VLOOKUP(Таблица2811[[#This Row],[VLAN]],Dictionary!$D$2:$F$14,2,FALSE),VLOOKUP(Таблица2811[[#This Row],[VLAN]],Dictionary!$D$2:$F$14,3,FALSE))</f>
        <v>201</v>
      </c>
      <c r="F66" s="3" t="s">
        <v>796</v>
      </c>
      <c r="G66" s="91" t="s">
        <v>1026</v>
      </c>
    </row>
    <row r="67" spans="1:7" x14ac:dyDescent="0.25">
      <c r="A67" s="89" t="s">
        <v>1961</v>
      </c>
      <c r="B67" s="3"/>
      <c r="C67" s="3" t="s">
        <v>11</v>
      </c>
      <c r="D67" s="3" t="s">
        <v>2483</v>
      </c>
      <c r="E67" s="3">
        <f>IF(Таблица2811[[#This Row],[Site]]="Site1",VLOOKUP(Таблица2811[[#This Row],[VLAN]],Dictionary!$D$2:$F$14,2,FALSE),VLOOKUP(Таблица2811[[#This Row],[VLAN]],Dictionary!$D$2:$F$14,3,FALSE))</f>
        <v>201</v>
      </c>
      <c r="F67" s="3" t="s">
        <v>2939</v>
      </c>
      <c r="G67" s="91" t="s">
        <v>1026</v>
      </c>
    </row>
    <row r="68" spans="1:7" x14ac:dyDescent="0.25">
      <c r="A68" s="89" t="s">
        <v>1962</v>
      </c>
      <c r="B68" s="3"/>
      <c r="C68" s="3" t="s">
        <v>11</v>
      </c>
      <c r="D68" s="3" t="s">
        <v>2483</v>
      </c>
      <c r="E68" s="3">
        <f>IF(Таблица2811[[#This Row],[Site]]="Site1",VLOOKUP(Таблица2811[[#This Row],[VLAN]],Dictionary!$D$2:$F$14,2,FALSE),VLOOKUP(Таблица2811[[#This Row],[VLAN]],Dictionary!$D$2:$F$14,3,FALSE))</f>
        <v>201</v>
      </c>
      <c r="F68" s="3" t="s">
        <v>2940</v>
      </c>
      <c r="G68" s="91" t="s">
        <v>1026</v>
      </c>
    </row>
    <row r="69" spans="1:7" x14ac:dyDescent="0.25">
      <c r="A69" s="89" t="s">
        <v>1963</v>
      </c>
      <c r="B69" s="3"/>
      <c r="C69" s="3" t="s">
        <v>11</v>
      </c>
      <c r="D69" s="3" t="s">
        <v>2483</v>
      </c>
      <c r="E69" s="3">
        <f>IF(Таблица2811[[#This Row],[Site]]="Site1",VLOOKUP(Таблица2811[[#This Row],[VLAN]],Dictionary!$D$2:$F$14,2,FALSE),VLOOKUP(Таблица2811[[#This Row],[VLAN]],Dictionary!$D$2:$F$14,3,FALSE))</f>
        <v>201</v>
      </c>
      <c r="F69" s="3" t="s">
        <v>797</v>
      </c>
      <c r="G69" s="91" t="s">
        <v>1026</v>
      </c>
    </row>
    <row r="70" spans="1:7" x14ac:dyDescent="0.25">
      <c r="A70" s="89" t="s">
        <v>1964</v>
      </c>
      <c r="B70" s="3"/>
      <c r="C70" s="3" t="s">
        <v>11</v>
      </c>
      <c r="D70" s="3" t="s">
        <v>2483</v>
      </c>
      <c r="E70" s="3">
        <f>IF(Таблица2811[[#This Row],[Site]]="Site1",VLOOKUP(Таблица2811[[#This Row],[VLAN]],Dictionary!$D$2:$F$14,2,FALSE),VLOOKUP(Таблица2811[[#This Row],[VLAN]],Dictionary!$D$2:$F$14,3,FALSE))</f>
        <v>201</v>
      </c>
      <c r="F70" s="3" t="s">
        <v>798</v>
      </c>
      <c r="G70" s="91" t="s">
        <v>1026</v>
      </c>
    </row>
    <row r="71" spans="1:7" x14ac:dyDescent="0.25">
      <c r="A71" s="89" t="s">
        <v>1965</v>
      </c>
      <c r="B71" s="3"/>
      <c r="C71" s="3" t="s">
        <v>11</v>
      </c>
      <c r="D71" s="3" t="s">
        <v>2483</v>
      </c>
      <c r="E71" s="3">
        <f>IF(Таблица2811[[#This Row],[Site]]="Site1",VLOOKUP(Таблица2811[[#This Row],[VLAN]],Dictionary!$D$2:$F$14,2,FALSE),VLOOKUP(Таблица2811[[#This Row],[VLAN]],Dictionary!$D$2:$F$14,3,FALSE))</f>
        <v>201</v>
      </c>
      <c r="F71" s="3" t="s">
        <v>2941</v>
      </c>
      <c r="G71" s="91" t="s">
        <v>1026</v>
      </c>
    </row>
    <row r="72" spans="1:7" x14ac:dyDescent="0.25">
      <c r="A72" s="89" t="s">
        <v>1966</v>
      </c>
      <c r="B72" s="3"/>
      <c r="C72" s="3" t="s">
        <v>11</v>
      </c>
      <c r="D72" s="3" t="s">
        <v>2483</v>
      </c>
      <c r="E72" s="3">
        <f>IF(Таблица2811[[#This Row],[Site]]="Site1",VLOOKUP(Таблица2811[[#This Row],[VLAN]],Dictionary!$D$2:$F$14,2,FALSE),VLOOKUP(Таблица2811[[#This Row],[VLAN]],Dictionary!$D$2:$F$14,3,FALSE))</f>
        <v>201</v>
      </c>
      <c r="F72" s="3" t="s">
        <v>2942</v>
      </c>
      <c r="G72" s="91" t="s">
        <v>1026</v>
      </c>
    </row>
    <row r="73" spans="1:7" x14ac:dyDescent="0.25">
      <c r="A73" s="89" t="s">
        <v>1967</v>
      </c>
      <c r="B73" s="3"/>
      <c r="C73" s="3" t="s">
        <v>11</v>
      </c>
      <c r="D73" s="3" t="s">
        <v>2483</v>
      </c>
      <c r="E73" s="3">
        <f>IF(Таблица2811[[#This Row],[Site]]="Site1",VLOOKUP(Таблица2811[[#This Row],[VLAN]],Dictionary!$D$2:$F$14,2,FALSE),VLOOKUP(Таблица2811[[#This Row],[VLAN]],Dictionary!$D$2:$F$14,3,FALSE))</f>
        <v>201</v>
      </c>
      <c r="F73" s="3" t="s">
        <v>799</v>
      </c>
      <c r="G73" s="91" t="s">
        <v>1026</v>
      </c>
    </row>
    <row r="74" spans="1:7" ht="15.75" thickBot="1" x14ac:dyDescent="0.3">
      <c r="A74" s="90" t="s">
        <v>1968</v>
      </c>
      <c r="B74" s="116"/>
      <c r="C74" s="116" t="s">
        <v>11</v>
      </c>
      <c r="D74" s="116" t="s">
        <v>2483</v>
      </c>
      <c r="E74" s="116">
        <f>IF(Таблица2811[[#This Row],[Site]]="Site1",VLOOKUP(Таблица2811[[#This Row],[VLAN]],Dictionary!$D$2:$F$14,2,FALSE),VLOOKUP(Таблица2811[[#This Row],[VLAN]],Dictionary!$D$2:$F$14,3,FALSE))</f>
        <v>201</v>
      </c>
      <c r="F74" s="116" t="s">
        <v>800</v>
      </c>
      <c r="G74" s="217" t="s">
        <v>1026</v>
      </c>
    </row>
    <row r="75" spans="1:7" x14ac:dyDescent="0.25">
      <c r="A75" s="89" t="s">
        <v>1933</v>
      </c>
      <c r="B75" s="3" t="s">
        <v>1969</v>
      </c>
      <c r="C75" s="3" t="s">
        <v>11</v>
      </c>
      <c r="D75" s="3" t="s">
        <v>2484</v>
      </c>
      <c r="E75" s="3">
        <f>IF(Таблица2811[[#This Row],[Site]]="Site1",VLOOKUP(Таблица2811[[#This Row],[VLAN]],Dictionary!$D$2:$F$14,2,FALSE),VLOOKUP(Таблица2811[[#This Row],[VLAN]],Dictionary!$D$2:$F$14,3,FALSE))</f>
        <v>102</v>
      </c>
      <c r="F75" s="3" t="s">
        <v>737</v>
      </c>
      <c r="G75" s="91" t="s">
        <v>1025</v>
      </c>
    </row>
    <row r="76" spans="1:7" x14ac:dyDescent="0.25">
      <c r="A76" s="89" t="s">
        <v>1934</v>
      </c>
      <c r="B76" s="3" t="s">
        <v>1970</v>
      </c>
      <c r="C76" s="3" t="s">
        <v>11</v>
      </c>
      <c r="D76" s="3" t="s">
        <v>2484</v>
      </c>
      <c r="E76" s="3">
        <f>IF(Таблица2811[[#This Row],[Site]]="Site1",VLOOKUP(Таблица2811[[#This Row],[VLAN]],Dictionary!$D$2:$F$14,2,FALSE),VLOOKUP(Таблица2811[[#This Row],[VLAN]],Dictionary!$D$2:$F$14,3,FALSE))</f>
        <v>102</v>
      </c>
      <c r="F76" s="3" t="s">
        <v>738</v>
      </c>
      <c r="G76" s="91" t="s">
        <v>1025</v>
      </c>
    </row>
    <row r="77" spans="1:7" x14ac:dyDescent="0.25">
      <c r="A77" s="89" t="s">
        <v>1935</v>
      </c>
      <c r="B77" s="3" t="s">
        <v>1971</v>
      </c>
      <c r="C77" s="3" t="s">
        <v>11</v>
      </c>
      <c r="D77" s="3" t="s">
        <v>2484</v>
      </c>
      <c r="E77" s="3">
        <f>IF(Таблица2811[[#This Row],[Site]]="Site1",VLOOKUP(Таблица2811[[#This Row],[VLAN]],Dictionary!$D$2:$F$14,2,FALSE),VLOOKUP(Таблица2811[[#This Row],[VLAN]],Dictionary!$D$2:$F$14,3,FALSE))</f>
        <v>102</v>
      </c>
      <c r="F77" s="3" t="s">
        <v>739</v>
      </c>
      <c r="G77" s="91" t="s">
        <v>1025</v>
      </c>
    </row>
    <row r="78" spans="1:7" x14ac:dyDescent="0.25">
      <c r="A78" s="89" t="s">
        <v>1936</v>
      </c>
      <c r="B78" s="3" t="s">
        <v>1972</v>
      </c>
      <c r="C78" s="3" t="s">
        <v>11</v>
      </c>
      <c r="D78" s="3" t="s">
        <v>2484</v>
      </c>
      <c r="E78" s="3">
        <f>IF(Таблица2811[[#This Row],[Site]]="Site1",VLOOKUP(Таблица2811[[#This Row],[VLAN]],Dictionary!$D$2:$F$14,2,FALSE),VLOOKUP(Таблица2811[[#This Row],[VLAN]],Dictionary!$D$2:$F$14,3,FALSE))</f>
        <v>102</v>
      </c>
      <c r="F78" s="3" t="s">
        <v>740</v>
      </c>
      <c r="G78" s="91" t="s">
        <v>1025</v>
      </c>
    </row>
    <row r="79" spans="1:7" x14ac:dyDescent="0.25">
      <c r="A79" s="89" t="s">
        <v>1937</v>
      </c>
      <c r="B79" s="3" t="s">
        <v>1973</v>
      </c>
      <c r="C79" s="3" t="s">
        <v>11</v>
      </c>
      <c r="D79" s="3" t="s">
        <v>2484</v>
      </c>
      <c r="E79" s="3">
        <f>IF(Таблица2811[[#This Row],[Site]]="Site1",VLOOKUP(Таблица2811[[#This Row],[VLAN]],Dictionary!$D$2:$F$14,2,FALSE),VLOOKUP(Таблица2811[[#This Row],[VLAN]],Dictionary!$D$2:$F$14,3,FALSE))</f>
        <v>102</v>
      </c>
      <c r="F79" s="3" t="s">
        <v>741</v>
      </c>
      <c r="G79" s="91" t="s">
        <v>1025</v>
      </c>
    </row>
    <row r="80" spans="1:7" x14ac:dyDescent="0.25">
      <c r="A80" s="89" t="s">
        <v>1938</v>
      </c>
      <c r="B80" s="3" t="s">
        <v>1974</v>
      </c>
      <c r="C80" s="3" t="s">
        <v>11</v>
      </c>
      <c r="D80" s="3" t="s">
        <v>2484</v>
      </c>
      <c r="E80" s="3">
        <f>IF(Таблица2811[[#This Row],[Site]]="Site1",VLOOKUP(Таблица2811[[#This Row],[VLAN]],Dictionary!$D$2:$F$14,2,FALSE),VLOOKUP(Таблица2811[[#This Row],[VLAN]],Dictionary!$D$2:$F$14,3,FALSE))</f>
        <v>102</v>
      </c>
      <c r="F80" s="3" t="s">
        <v>742</v>
      </c>
      <c r="G80" s="91" t="s">
        <v>1025</v>
      </c>
    </row>
    <row r="81" spans="1:7" x14ac:dyDescent="0.25">
      <c r="A81" s="89" t="s">
        <v>1939</v>
      </c>
      <c r="B81" s="3" t="s">
        <v>1975</v>
      </c>
      <c r="C81" s="3" t="s">
        <v>11</v>
      </c>
      <c r="D81" s="3" t="s">
        <v>2484</v>
      </c>
      <c r="E81" s="3">
        <f>IF(Таблица2811[[#This Row],[Site]]="Site1",VLOOKUP(Таблица2811[[#This Row],[VLAN]],Dictionary!$D$2:$F$14,2,FALSE),VLOOKUP(Таблица2811[[#This Row],[VLAN]],Dictionary!$D$2:$F$14,3,FALSE))</f>
        <v>102</v>
      </c>
      <c r="F81" s="3" t="s">
        <v>743</v>
      </c>
      <c r="G81" s="91" t="s">
        <v>1025</v>
      </c>
    </row>
    <row r="82" spans="1:7" x14ac:dyDescent="0.25">
      <c r="A82" s="89" t="s">
        <v>1940</v>
      </c>
      <c r="B82" s="3" t="s">
        <v>1976</v>
      </c>
      <c r="C82" s="3" t="s">
        <v>11</v>
      </c>
      <c r="D82" s="3" t="s">
        <v>2484</v>
      </c>
      <c r="E82" s="3">
        <f>IF(Таблица2811[[#This Row],[Site]]="Site1",VLOOKUP(Таблица2811[[#This Row],[VLAN]],Dictionary!$D$2:$F$14,2,FALSE),VLOOKUP(Таблица2811[[#This Row],[VLAN]],Dictionary!$D$2:$F$14,3,FALSE))</f>
        <v>102</v>
      </c>
      <c r="F82" s="3" t="s">
        <v>744</v>
      </c>
      <c r="G82" s="91" t="s">
        <v>1025</v>
      </c>
    </row>
    <row r="83" spans="1:7" x14ac:dyDescent="0.25">
      <c r="A83" s="89" t="s">
        <v>1945</v>
      </c>
      <c r="B83" s="3" t="s">
        <v>1977</v>
      </c>
      <c r="C83" s="3" t="s">
        <v>11</v>
      </c>
      <c r="D83" s="3" t="s">
        <v>2484</v>
      </c>
      <c r="E83" s="3">
        <f>IF(Таблица2811[[#This Row],[Site]]="Site1",VLOOKUP(Таблица2811[[#This Row],[VLAN]],Dictionary!$D$2:$F$14,2,FALSE),VLOOKUP(Таблица2811[[#This Row],[VLAN]],Dictionary!$D$2:$F$14,3,FALSE))</f>
        <v>102</v>
      </c>
      <c r="F83" s="3" t="s">
        <v>745</v>
      </c>
      <c r="G83" s="91" t="s">
        <v>1025</v>
      </c>
    </row>
    <row r="84" spans="1:7" x14ac:dyDescent="0.25">
      <c r="A84" s="89" t="s">
        <v>1946</v>
      </c>
      <c r="B84" s="3" t="s">
        <v>1978</v>
      </c>
      <c r="C84" s="3" t="s">
        <v>11</v>
      </c>
      <c r="D84" s="3" t="s">
        <v>2484</v>
      </c>
      <c r="E84" s="3">
        <f>IF(Таблица2811[[#This Row],[Site]]="Site1",VLOOKUP(Таблица2811[[#This Row],[VLAN]],Dictionary!$D$2:$F$14,2,FALSE),VLOOKUP(Таблица2811[[#This Row],[VLAN]],Dictionary!$D$2:$F$14,3,FALSE))</f>
        <v>102</v>
      </c>
      <c r="F84" s="3" t="s">
        <v>746</v>
      </c>
      <c r="G84" s="91" t="s">
        <v>1025</v>
      </c>
    </row>
    <row r="85" spans="1:7" x14ac:dyDescent="0.25">
      <c r="A85" s="89" t="s">
        <v>1947</v>
      </c>
      <c r="B85" s="3" t="s">
        <v>1979</v>
      </c>
      <c r="C85" s="3" t="s">
        <v>11</v>
      </c>
      <c r="D85" s="3" t="s">
        <v>2484</v>
      </c>
      <c r="E85" s="3">
        <f>IF(Таблица2811[[#This Row],[Site]]="Site1",VLOOKUP(Таблица2811[[#This Row],[VLAN]],Dictionary!$D$2:$F$14,2,FALSE),VLOOKUP(Таблица2811[[#This Row],[VLAN]],Dictionary!$D$2:$F$14,3,FALSE))</f>
        <v>102</v>
      </c>
      <c r="F85" s="3" t="s">
        <v>747</v>
      </c>
      <c r="G85" s="91" t="s">
        <v>1025</v>
      </c>
    </row>
    <row r="86" spans="1:7" x14ac:dyDescent="0.25">
      <c r="A86" s="96" t="s">
        <v>1948</v>
      </c>
      <c r="B86" s="74" t="s">
        <v>1980</v>
      </c>
      <c r="C86" s="74" t="s">
        <v>11</v>
      </c>
      <c r="D86" s="74" t="s">
        <v>2484</v>
      </c>
      <c r="E86" s="74">
        <f>IF(Таблица2811[[#This Row],[Site]]="Site1",VLOOKUP(Таблица2811[[#This Row],[VLAN]],Dictionary!$D$2:$F$14,2,FALSE),VLOOKUP(Таблица2811[[#This Row],[VLAN]],Dictionary!$D$2:$F$14,3,FALSE))</f>
        <v>102</v>
      </c>
      <c r="F86" s="74" t="s">
        <v>748</v>
      </c>
      <c r="G86" s="97" t="s">
        <v>1025</v>
      </c>
    </row>
    <row r="87" spans="1:7" x14ac:dyDescent="0.25">
      <c r="A87" s="89" t="s">
        <v>1941</v>
      </c>
      <c r="B87" s="3" t="s">
        <v>1981</v>
      </c>
      <c r="C87" s="3" t="s">
        <v>11</v>
      </c>
      <c r="D87" s="3" t="s">
        <v>2484</v>
      </c>
      <c r="E87" s="3">
        <f>IF(Таблица2811[[#This Row],[Site]]="Site1",VLOOKUP(Таблица2811[[#This Row],[VLAN]],Dictionary!$D$2:$F$14,2,FALSE),VLOOKUP(Таблица2811[[#This Row],[VLAN]],Dictionary!$D$2:$F$14,3,FALSE))</f>
        <v>102</v>
      </c>
      <c r="F87" s="3" t="s">
        <v>2943</v>
      </c>
      <c r="G87" s="91" t="s">
        <v>1025</v>
      </c>
    </row>
    <row r="88" spans="1:7" x14ac:dyDescent="0.25">
      <c r="A88" s="89" t="s">
        <v>1942</v>
      </c>
      <c r="B88" s="3" t="s">
        <v>1982</v>
      </c>
      <c r="C88" s="3" t="s">
        <v>11</v>
      </c>
      <c r="D88" s="3" t="s">
        <v>2484</v>
      </c>
      <c r="E88" s="3">
        <f>IF(Таблица2811[[#This Row],[Site]]="Site1",VLOOKUP(Таблица2811[[#This Row],[VLAN]],Dictionary!$D$2:$F$14,2,FALSE),VLOOKUP(Таблица2811[[#This Row],[VLAN]],Dictionary!$D$2:$F$14,3,FALSE))</f>
        <v>102</v>
      </c>
      <c r="F88" s="3" t="s">
        <v>2944</v>
      </c>
      <c r="G88" s="91" t="s">
        <v>1025</v>
      </c>
    </row>
    <row r="89" spans="1:7" x14ac:dyDescent="0.25">
      <c r="A89" s="89" t="s">
        <v>1943</v>
      </c>
      <c r="B89" s="3" t="s">
        <v>1983</v>
      </c>
      <c r="C89" s="3" t="s">
        <v>11</v>
      </c>
      <c r="D89" s="3" t="s">
        <v>2484</v>
      </c>
      <c r="E89" s="3">
        <f>IF(Таблица2811[[#This Row],[Site]]="Site1",VLOOKUP(Таблица2811[[#This Row],[VLAN]],Dictionary!$D$2:$F$14,2,FALSE),VLOOKUP(Таблица2811[[#This Row],[VLAN]],Dictionary!$D$2:$F$14,3,FALSE))</f>
        <v>102</v>
      </c>
      <c r="F89" s="3" t="s">
        <v>2945</v>
      </c>
      <c r="G89" s="91" t="s">
        <v>1025</v>
      </c>
    </row>
    <row r="90" spans="1:7" x14ac:dyDescent="0.25">
      <c r="A90" s="96" t="s">
        <v>1949</v>
      </c>
      <c r="B90" s="74" t="s">
        <v>1984</v>
      </c>
      <c r="C90" s="74" t="s">
        <v>11</v>
      </c>
      <c r="D90" s="74" t="s">
        <v>2484</v>
      </c>
      <c r="E90" s="74">
        <f>IF(Таблица2811[[#This Row],[Site]]="Site1",VLOOKUP(Таблица2811[[#This Row],[VLAN]],Dictionary!$D$2:$F$14,2,FALSE),VLOOKUP(Таблица2811[[#This Row],[VLAN]],Dictionary!$D$2:$F$14,3,FALSE))</f>
        <v>102</v>
      </c>
      <c r="F90" s="74" t="s">
        <v>2946</v>
      </c>
      <c r="G90" s="97" t="s">
        <v>1025</v>
      </c>
    </row>
    <row r="91" spans="1:7" x14ac:dyDescent="0.25">
      <c r="A91" s="94" t="s">
        <v>1944</v>
      </c>
      <c r="B91" s="73" t="s">
        <v>2957</v>
      </c>
      <c r="C91" s="73" t="s">
        <v>11</v>
      </c>
      <c r="D91" s="73" t="s">
        <v>2484</v>
      </c>
      <c r="E91" s="73">
        <f>IF(Таблица2811[[#This Row],[Site]]="Site1",VLOOKUP(Таблица2811[[#This Row],[VLAN]],Dictionary!$D$2:$F$14,2,FALSE),VLOOKUP(Таблица2811[[#This Row],[VLAN]],Dictionary!$D$2:$F$14,3,FALSE))</f>
        <v>102</v>
      </c>
      <c r="F91" s="73" t="s">
        <v>2947</v>
      </c>
      <c r="G91" s="95" t="s">
        <v>1025</v>
      </c>
    </row>
    <row r="92" spans="1:7" x14ac:dyDescent="0.25">
      <c r="A92" s="89" t="s">
        <v>1950</v>
      </c>
      <c r="B92" s="3" t="s">
        <v>2958</v>
      </c>
      <c r="C92" s="3" t="s">
        <v>11</v>
      </c>
      <c r="D92" s="3" t="s">
        <v>2484</v>
      </c>
      <c r="E92" s="3">
        <f>IF(Таблица2811[[#This Row],[Site]]="Site1",VLOOKUP(Таблица2811[[#This Row],[VLAN]],Dictionary!$D$2:$F$14,2,FALSE),VLOOKUP(Таблица2811[[#This Row],[VLAN]],Dictionary!$D$2:$F$14,3,FALSE))</f>
        <v>102</v>
      </c>
      <c r="F92" s="3" t="s">
        <v>2948</v>
      </c>
      <c r="G92" s="91" t="s">
        <v>1025</v>
      </c>
    </row>
    <row r="93" spans="1:7" x14ac:dyDescent="0.25">
      <c r="A93" s="89" t="s">
        <v>1944</v>
      </c>
      <c r="B93" s="3" t="s">
        <v>2959</v>
      </c>
      <c r="C93" s="3" t="s">
        <v>11</v>
      </c>
      <c r="D93" s="3" t="s">
        <v>2484</v>
      </c>
      <c r="E93" s="3">
        <f>IF(Таблица2811[[#This Row],[Site]]="Site1",VLOOKUP(Таблица2811[[#This Row],[VLAN]],Dictionary!$D$2:$F$14,2,FALSE),VLOOKUP(Таблица2811[[#This Row],[VLAN]],Dictionary!$D$2:$F$14,3,FALSE))</f>
        <v>102</v>
      </c>
      <c r="F93" s="3" t="s">
        <v>2949</v>
      </c>
      <c r="G93" s="91" t="s">
        <v>1025</v>
      </c>
    </row>
    <row r="94" spans="1:7" x14ac:dyDescent="0.25">
      <c r="A94" s="89" t="s">
        <v>1950</v>
      </c>
      <c r="B94" s="3" t="s">
        <v>2960</v>
      </c>
      <c r="C94" s="3" t="s">
        <v>11</v>
      </c>
      <c r="D94" s="3" t="s">
        <v>2484</v>
      </c>
      <c r="E94" s="3">
        <f>IF(Таблица2811[[#This Row],[Site]]="Site1",VLOOKUP(Таблица2811[[#This Row],[VLAN]],Dictionary!$D$2:$F$14,2,FALSE),VLOOKUP(Таблица2811[[#This Row],[VLAN]],Dictionary!$D$2:$F$14,3,FALSE))</f>
        <v>102</v>
      </c>
      <c r="F94" s="3" t="s">
        <v>2950</v>
      </c>
      <c r="G94" s="91" t="s">
        <v>1025</v>
      </c>
    </row>
    <row r="95" spans="1:7" x14ac:dyDescent="0.25">
      <c r="A95" s="89" t="s">
        <v>1950</v>
      </c>
      <c r="B95" s="3" t="s">
        <v>2961</v>
      </c>
      <c r="C95" s="3" t="s">
        <v>11</v>
      </c>
      <c r="D95" s="3" t="s">
        <v>2484</v>
      </c>
      <c r="E95" s="76">
        <f>IF(Таблица2811[[#This Row],[Site]]="Site1",VLOOKUP(Таблица2811[[#This Row],[VLAN]],Dictionary!$D$2:$F$14,2,FALSE),VLOOKUP(Таблица2811[[#This Row],[VLAN]],Dictionary!$D$2:$F$14,3,FALSE))</f>
        <v>102</v>
      </c>
      <c r="F95" s="3" t="s">
        <v>2951</v>
      </c>
      <c r="G95" s="91" t="s">
        <v>1025</v>
      </c>
    </row>
    <row r="96" spans="1:7" x14ac:dyDescent="0.25">
      <c r="A96" s="89" t="s">
        <v>1944</v>
      </c>
      <c r="B96" s="3" t="s">
        <v>2962</v>
      </c>
      <c r="C96" s="3" t="s">
        <v>11</v>
      </c>
      <c r="D96" s="3" t="s">
        <v>2484</v>
      </c>
      <c r="E96" s="76">
        <f>IF(Таблица2811[[#This Row],[Site]]="Site1",VLOOKUP(Таблица2811[[#This Row],[VLAN]],Dictionary!$D$2:$F$14,2,FALSE),VLOOKUP(Таблица2811[[#This Row],[VLAN]],Dictionary!$D$2:$F$14,3,FALSE))</f>
        <v>102</v>
      </c>
      <c r="F96" s="3" t="s">
        <v>2952</v>
      </c>
      <c r="G96" s="91" t="s">
        <v>1025</v>
      </c>
    </row>
    <row r="97" spans="1:7" x14ac:dyDescent="0.25">
      <c r="A97" s="89" t="s">
        <v>1950</v>
      </c>
      <c r="B97" s="3" t="s">
        <v>2963</v>
      </c>
      <c r="C97" s="3" t="s">
        <v>11</v>
      </c>
      <c r="D97" s="3" t="s">
        <v>2484</v>
      </c>
      <c r="E97" s="76">
        <f>IF(Таблица2811[[#This Row],[Site]]="Site1",VLOOKUP(Таблица2811[[#This Row],[VLAN]],Dictionary!$D$2:$F$14,2,FALSE),VLOOKUP(Таблица2811[[#This Row],[VLAN]],Dictionary!$D$2:$F$14,3,FALSE))</f>
        <v>102</v>
      </c>
      <c r="F97" s="3" t="s">
        <v>2953</v>
      </c>
      <c r="G97" s="91" t="s">
        <v>1025</v>
      </c>
    </row>
    <row r="98" spans="1:7" x14ac:dyDescent="0.25">
      <c r="A98" s="96" t="s">
        <v>1944</v>
      </c>
      <c r="B98" s="74" t="s">
        <v>2964</v>
      </c>
      <c r="C98" s="74" t="s">
        <v>11</v>
      </c>
      <c r="D98" s="74" t="s">
        <v>2484</v>
      </c>
      <c r="E98" s="75">
        <f>IF(Таблица2811[[#This Row],[Site]]="Site1",VLOOKUP(Таблица2811[[#This Row],[VLAN]],Dictionary!$D$2:$F$14,2,FALSE),VLOOKUP(Таблица2811[[#This Row],[VLAN]],Dictionary!$D$2:$F$14,3,FALSE))</f>
        <v>102</v>
      </c>
      <c r="F98" s="74" t="s">
        <v>2954</v>
      </c>
      <c r="G98" s="97" t="s">
        <v>1025</v>
      </c>
    </row>
    <row r="99" spans="1:7" x14ac:dyDescent="0.25">
      <c r="A99" s="89" t="s">
        <v>1941</v>
      </c>
      <c r="B99" s="3" t="s">
        <v>2965</v>
      </c>
      <c r="C99" s="3" t="s">
        <v>11</v>
      </c>
      <c r="D99" s="3" t="s">
        <v>2484</v>
      </c>
      <c r="E99" s="3">
        <f>IF(Таблица2811[[#This Row],[Site]]="Site1",VLOOKUP(Таблица2811[[#This Row],[VLAN]],Dictionary!$D$2:$F$14,2,FALSE),VLOOKUP(Таблица2811[[#This Row],[VLAN]],Dictionary!$D$2:$F$14,3,FALSE))</f>
        <v>102</v>
      </c>
      <c r="F99" s="3" t="s">
        <v>2955</v>
      </c>
      <c r="G99" s="91" t="s">
        <v>1025</v>
      </c>
    </row>
    <row r="100" spans="1:7" x14ac:dyDescent="0.25">
      <c r="A100" s="96" t="s">
        <v>1942</v>
      </c>
      <c r="B100" s="74" t="s">
        <v>2966</v>
      </c>
      <c r="C100" s="74" t="s">
        <v>11</v>
      </c>
      <c r="D100" s="74" t="s">
        <v>2484</v>
      </c>
      <c r="E100" s="74">
        <f>IF(Таблица2811[[#This Row],[Site]]="Site1",VLOOKUP(Таблица2811[[#This Row],[VLAN]],Dictionary!$D$2:$F$14,2,FALSE),VLOOKUP(Таблица2811[[#This Row],[VLAN]],Dictionary!$D$2:$F$14,3,FALSE))</f>
        <v>102</v>
      </c>
      <c r="F100" s="74" t="s">
        <v>2511</v>
      </c>
      <c r="G100" s="97" t="s">
        <v>1025</v>
      </c>
    </row>
    <row r="101" spans="1:7" x14ac:dyDescent="0.25">
      <c r="A101" s="89" t="s">
        <v>1941</v>
      </c>
      <c r="B101" s="3" t="s">
        <v>2967</v>
      </c>
      <c r="C101" s="3" t="s">
        <v>11</v>
      </c>
      <c r="D101" s="3" t="s">
        <v>2484</v>
      </c>
      <c r="E101" s="3">
        <f>IF(Таблица2811[[#This Row],[Site]]="Site1",VLOOKUP(Таблица2811[[#This Row],[VLAN]],Dictionary!$D$2:$F$14,2,FALSE),VLOOKUP(Таблица2811[[#This Row],[VLAN]],Dictionary!$D$2:$F$14,3,FALSE))</f>
        <v>102</v>
      </c>
      <c r="F101" s="3" t="s">
        <v>2512</v>
      </c>
      <c r="G101" s="91" t="s">
        <v>1025</v>
      </c>
    </row>
    <row r="102" spans="1:7" x14ac:dyDescent="0.25">
      <c r="A102" s="96" t="s">
        <v>1942</v>
      </c>
      <c r="B102" s="74" t="s">
        <v>2968</v>
      </c>
      <c r="C102" s="74" t="s">
        <v>11</v>
      </c>
      <c r="D102" s="74" t="s">
        <v>2484</v>
      </c>
      <c r="E102" s="74">
        <f>IF(Таблица2811[[#This Row],[Site]]="Site1",VLOOKUP(Таблица2811[[#This Row],[VLAN]],Dictionary!$D$2:$F$14,2,FALSE),VLOOKUP(Таблица2811[[#This Row],[VLAN]],Dictionary!$D$2:$F$14,3,FALSE))</f>
        <v>102</v>
      </c>
      <c r="F102" s="74" t="s">
        <v>2956</v>
      </c>
      <c r="G102" s="97" t="s">
        <v>1025</v>
      </c>
    </row>
    <row r="103" spans="1:7" ht="15.75" thickBot="1" x14ac:dyDescent="0.3">
      <c r="A103" s="90" t="s">
        <v>1943</v>
      </c>
      <c r="B103" s="116" t="s">
        <v>2515</v>
      </c>
      <c r="C103" s="116" t="s">
        <v>11</v>
      </c>
      <c r="D103" s="116" t="s">
        <v>2484</v>
      </c>
      <c r="E103" s="221">
        <f>IF(Таблица2811[[#This Row],[Site]]="Site1",VLOOKUP(Таблица2811[[#This Row],[VLAN]],Dictionary!$D$2:$F$14,2,FALSE),VLOOKUP(Таблица2811[[#This Row],[VLAN]],Dictionary!$D$2:$F$14,3,FALSE))</f>
        <v>102</v>
      </c>
      <c r="F103" s="116" t="s">
        <v>2516</v>
      </c>
      <c r="G103" s="217" t="s">
        <v>1025</v>
      </c>
    </row>
    <row r="104" spans="1:7" x14ac:dyDescent="0.25">
      <c r="A104" s="89" t="s">
        <v>1951</v>
      </c>
      <c r="B104" s="3" t="s">
        <v>1985</v>
      </c>
      <c r="C104" s="3" t="s">
        <v>11</v>
      </c>
      <c r="D104" s="3" t="s">
        <v>2484</v>
      </c>
      <c r="E104" s="3">
        <f>IF(Таблица2811[[#This Row],[Site]]="Site1",VLOOKUP(Таблица2811[[#This Row],[VLAN]],Dictionary!$D$2:$F$14,2,FALSE),VLOOKUP(Таблица2811[[#This Row],[VLAN]],Dictionary!$D$2:$F$14,3,FALSE))</f>
        <v>202</v>
      </c>
      <c r="F104" s="3" t="s">
        <v>1501</v>
      </c>
      <c r="G104" s="91" t="s">
        <v>1026</v>
      </c>
    </row>
    <row r="105" spans="1:7" x14ac:dyDescent="0.25">
      <c r="A105" s="89" t="s">
        <v>1952</v>
      </c>
      <c r="B105" s="3" t="s">
        <v>1986</v>
      </c>
      <c r="C105" s="3" t="s">
        <v>11</v>
      </c>
      <c r="D105" s="3" t="s">
        <v>2484</v>
      </c>
      <c r="E105" s="3">
        <f>IF(Таблица2811[[#This Row],[Site]]="Site1",VLOOKUP(Таблица2811[[#This Row],[VLAN]],Dictionary!$D$2:$F$14,2,FALSE),VLOOKUP(Таблица2811[[#This Row],[VLAN]],Dictionary!$D$2:$F$14,3,FALSE))</f>
        <v>202</v>
      </c>
      <c r="F105" s="3" t="s">
        <v>1504</v>
      </c>
      <c r="G105" s="91" t="s">
        <v>1026</v>
      </c>
    </row>
    <row r="106" spans="1:7" x14ac:dyDescent="0.25">
      <c r="A106" s="89" t="s">
        <v>1953</v>
      </c>
      <c r="B106" s="3" t="s">
        <v>1987</v>
      </c>
      <c r="C106" s="3" t="s">
        <v>11</v>
      </c>
      <c r="D106" s="3" t="s">
        <v>2484</v>
      </c>
      <c r="E106" s="3">
        <f>IF(Таблица2811[[#This Row],[Site]]="Site1",VLOOKUP(Таблица2811[[#This Row],[VLAN]],Dictionary!$D$2:$F$14,2,FALSE),VLOOKUP(Таблица2811[[#This Row],[VLAN]],Dictionary!$D$2:$F$14,3,FALSE))</f>
        <v>202</v>
      </c>
      <c r="F106" s="3" t="s">
        <v>2981</v>
      </c>
      <c r="G106" s="91" t="s">
        <v>1026</v>
      </c>
    </row>
    <row r="107" spans="1:7" x14ac:dyDescent="0.25">
      <c r="A107" s="89" t="s">
        <v>1954</v>
      </c>
      <c r="B107" s="3" t="s">
        <v>1988</v>
      </c>
      <c r="C107" s="3" t="s">
        <v>11</v>
      </c>
      <c r="D107" s="3" t="s">
        <v>2484</v>
      </c>
      <c r="E107" s="3">
        <f>IF(Таблица2811[[#This Row],[Site]]="Site1",VLOOKUP(Таблица2811[[#This Row],[VLAN]],Dictionary!$D$2:$F$14,2,FALSE),VLOOKUP(Таблица2811[[#This Row],[VLAN]],Dictionary!$D$2:$F$14,3,FALSE))</f>
        <v>202</v>
      </c>
      <c r="F107" s="3" t="s">
        <v>2982</v>
      </c>
      <c r="G107" s="91" t="s">
        <v>1026</v>
      </c>
    </row>
    <row r="108" spans="1:7" x14ac:dyDescent="0.25">
      <c r="A108" s="89" t="s">
        <v>1955</v>
      </c>
      <c r="B108" s="3" t="s">
        <v>1989</v>
      </c>
      <c r="C108" s="3" t="s">
        <v>11</v>
      </c>
      <c r="D108" s="3" t="s">
        <v>2484</v>
      </c>
      <c r="E108" s="3">
        <f>IF(Таблица2811[[#This Row],[Site]]="Site1",VLOOKUP(Таблица2811[[#This Row],[VLAN]],Dictionary!$D$2:$F$14,2,FALSE),VLOOKUP(Таблица2811[[#This Row],[VLAN]],Dictionary!$D$2:$F$14,3,FALSE))</f>
        <v>202</v>
      </c>
      <c r="F108" s="3" t="s">
        <v>1502</v>
      </c>
      <c r="G108" s="91" t="s">
        <v>1026</v>
      </c>
    </row>
    <row r="109" spans="1:7" x14ac:dyDescent="0.25">
      <c r="A109" s="89" t="s">
        <v>1956</v>
      </c>
      <c r="B109" s="3" t="s">
        <v>1990</v>
      </c>
      <c r="C109" s="3" t="s">
        <v>11</v>
      </c>
      <c r="D109" s="3" t="s">
        <v>2484</v>
      </c>
      <c r="E109" s="3">
        <f>IF(Таблица2811[[#This Row],[Site]]="Site1",VLOOKUP(Таблица2811[[#This Row],[VLAN]],Dictionary!$D$2:$F$14,2,FALSE),VLOOKUP(Таблица2811[[#This Row],[VLAN]],Dictionary!$D$2:$F$14,3,FALSE))</f>
        <v>202</v>
      </c>
      <c r="F109" s="3" t="s">
        <v>1505</v>
      </c>
      <c r="G109" s="91" t="s">
        <v>1026</v>
      </c>
    </row>
    <row r="110" spans="1:7" x14ac:dyDescent="0.25">
      <c r="A110" s="89" t="s">
        <v>1957</v>
      </c>
      <c r="B110" s="3" t="s">
        <v>1991</v>
      </c>
      <c r="C110" s="3" t="s">
        <v>11</v>
      </c>
      <c r="D110" s="3" t="s">
        <v>2484</v>
      </c>
      <c r="E110" s="3">
        <f>IF(Таблица2811[[#This Row],[Site]]="Site1",VLOOKUP(Таблица2811[[#This Row],[VLAN]],Dictionary!$D$2:$F$14,2,FALSE),VLOOKUP(Таблица2811[[#This Row],[VLAN]],Dictionary!$D$2:$F$14,3,FALSE))</f>
        <v>202</v>
      </c>
      <c r="F110" s="3" t="s">
        <v>2983</v>
      </c>
      <c r="G110" s="91" t="s">
        <v>1026</v>
      </c>
    </row>
    <row r="111" spans="1:7" x14ac:dyDescent="0.25">
      <c r="A111" s="89" t="s">
        <v>1958</v>
      </c>
      <c r="B111" s="3" t="s">
        <v>1992</v>
      </c>
      <c r="C111" s="3" t="s">
        <v>11</v>
      </c>
      <c r="D111" s="3" t="s">
        <v>2484</v>
      </c>
      <c r="E111" s="3">
        <f>IF(Таблица2811[[#This Row],[Site]]="Site1",VLOOKUP(Таблица2811[[#This Row],[VLAN]],Dictionary!$D$2:$F$14,2,FALSE),VLOOKUP(Таблица2811[[#This Row],[VLAN]],Dictionary!$D$2:$F$14,3,FALSE))</f>
        <v>202</v>
      </c>
      <c r="F111" s="3" t="s">
        <v>2984</v>
      </c>
      <c r="G111" s="91" t="s">
        <v>1026</v>
      </c>
    </row>
    <row r="112" spans="1:7" x14ac:dyDescent="0.25">
      <c r="A112" s="89" t="s">
        <v>1963</v>
      </c>
      <c r="B112" s="3" t="s">
        <v>1993</v>
      </c>
      <c r="C112" s="3" t="s">
        <v>11</v>
      </c>
      <c r="D112" s="3" t="s">
        <v>2484</v>
      </c>
      <c r="E112" s="3">
        <f>IF(Таблица2811[[#This Row],[Site]]="Site1",VLOOKUP(Таблица2811[[#This Row],[VLAN]],Dictionary!$D$2:$F$14,2,FALSE),VLOOKUP(Таблица2811[[#This Row],[VLAN]],Dictionary!$D$2:$F$14,3,FALSE))</f>
        <v>202</v>
      </c>
      <c r="F112" s="3" t="s">
        <v>1503</v>
      </c>
      <c r="G112" s="91" t="s">
        <v>1026</v>
      </c>
    </row>
    <row r="113" spans="1:7" x14ac:dyDescent="0.25">
      <c r="A113" s="89" t="s">
        <v>1964</v>
      </c>
      <c r="B113" s="3" t="s">
        <v>1994</v>
      </c>
      <c r="C113" s="3" t="s">
        <v>11</v>
      </c>
      <c r="D113" s="3" t="s">
        <v>2484</v>
      </c>
      <c r="E113" s="3">
        <f>IF(Таблица2811[[#This Row],[Site]]="Site1",VLOOKUP(Таблица2811[[#This Row],[VLAN]],Dictionary!$D$2:$F$14,2,FALSE),VLOOKUP(Таблица2811[[#This Row],[VLAN]],Dictionary!$D$2:$F$14,3,FALSE))</f>
        <v>202</v>
      </c>
      <c r="F113" s="3" t="s">
        <v>1506</v>
      </c>
      <c r="G113" s="91" t="s">
        <v>1026</v>
      </c>
    </row>
    <row r="114" spans="1:7" x14ac:dyDescent="0.25">
      <c r="A114" s="89" t="s">
        <v>1965</v>
      </c>
      <c r="B114" s="3" t="s">
        <v>1995</v>
      </c>
      <c r="C114" s="3" t="s">
        <v>11</v>
      </c>
      <c r="D114" s="3" t="s">
        <v>2484</v>
      </c>
      <c r="E114" s="3">
        <f>IF(Таблица2811[[#This Row],[Site]]="Site1",VLOOKUP(Таблица2811[[#This Row],[VLAN]],Dictionary!$D$2:$F$14,2,FALSE),VLOOKUP(Таблица2811[[#This Row],[VLAN]],Dictionary!$D$2:$F$14,3,FALSE))</f>
        <v>202</v>
      </c>
      <c r="F114" s="3" t="s">
        <v>2985</v>
      </c>
      <c r="G114" s="91" t="s">
        <v>1026</v>
      </c>
    </row>
    <row r="115" spans="1:7" x14ac:dyDescent="0.25">
      <c r="A115" s="96" t="s">
        <v>1966</v>
      </c>
      <c r="B115" s="74" t="s">
        <v>1996</v>
      </c>
      <c r="C115" s="74" t="s">
        <v>11</v>
      </c>
      <c r="D115" s="74" t="s">
        <v>2484</v>
      </c>
      <c r="E115" s="74">
        <f>IF(Таблица2811[[#This Row],[Site]]="Site1",VLOOKUP(Таблица2811[[#This Row],[VLAN]],Dictionary!$D$2:$F$14,2,FALSE),VLOOKUP(Таблица2811[[#This Row],[VLAN]],Dictionary!$D$2:$F$14,3,FALSE))</f>
        <v>202</v>
      </c>
      <c r="F115" s="74" t="s">
        <v>2986</v>
      </c>
      <c r="G115" s="97" t="s">
        <v>1026</v>
      </c>
    </row>
    <row r="116" spans="1:7" x14ac:dyDescent="0.25">
      <c r="A116" s="89" t="s">
        <v>1959</v>
      </c>
      <c r="B116" s="3" t="s">
        <v>1997</v>
      </c>
      <c r="C116" s="3" t="s">
        <v>11</v>
      </c>
      <c r="D116" s="3" t="s">
        <v>2484</v>
      </c>
      <c r="E116" s="3">
        <f>IF(Таблица2811[[#This Row],[Site]]="Site1",VLOOKUP(Таблица2811[[#This Row],[VLAN]],Dictionary!$D$2:$F$14,2,FALSE),VLOOKUP(Таблица2811[[#This Row],[VLAN]],Dictionary!$D$2:$F$14,3,FALSE))</f>
        <v>202</v>
      </c>
      <c r="F116" s="3" t="s">
        <v>2987</v>
      </c>
      <c r="G116" s="91" t="s">
        <v>1026</v>
      </c>
    </row>
    <row r="117" spans="1:7" x14ac:dyDescent="0.25">
      <c r="A117" s="89" t="s">
        <v>1960</v>
      </c>
      <c r="B117" s="3" t="s">
        <v>1998</v>
      </c>
      <c r="C117" s="3" t="s">
        <v>11</v>
      </c>
      <c r="D117" s="3" t="s">
        <v>2484</v>
      </c>
      <c r="E117" s="3">
        <f>IF(Таблица2811[[#This Row],[Site]]="Site1",VLOOKUP(Таблица2811[[#This Row],[VLAN]],Dictionary!$D$2:$F$14,2,FALSE),VLOOKUP(Таблица2811[[#This Row],[VLAN]],Dictionary!$D$2:$F$14,3,FALSE))</f>
        <v>202</v>
      </c>
      <c r="F117" s="3" t="s">
        <v>2988</v>
      </c>
      <c r="G117" s="91" t="s">
        <v>1026</v>
      </c>
    </row>
    <row r="118" spans="1:7" x14ac:dyDescent="0.25">
      <c r="A118" s="89" t="s">
        <v>1961</v>
      </c>
      <c r="B118" s="3" t="s">
        <v>1999</v>
      </c>
      <c r="C118" s="3" t="s">
        <v>11</v>
      </c>
      <c r="D118" s="3" t="s">
        <v>2484</v>
      </c>
      <c r="E118" s="3">
        <f>IF(Таблица2811[[#This Row],[Site]]="Site1",VLOOKUP(Таблица2811[[#This Row],[VLAN]],Dictionary!$D$2:$F$14,2,FALSE),VLOOKUP(Таблица2811[[#This Row],[VLAN]],Dictionary!$D$2:$F$14,3,FALSE))</f>
        <v>202</v>
      </c>
      <c r="F118" s="3" t="s">
        <v>2989</v>
      </c>
      <c r="G118" s="91" t="s">
        <v>1026</v>
      </c>
    </row>
    <row r="119" spans="1:7" x14ac:dyDescent="0.25">
      <c r="A119" s="96" t="s">
        <v>1967</v>
      </c>
      <c r="B119" s="74" t="s">
        <v>2000</v>
      </c>
      <c r="C119" s="74" t="s">
        <v>11</v>
      </c>
      <c r="D119" s="74" t="s">
        <v>2484</v>
      </c>
      <c r="E119" s="74">
        <f>IF(Таблица2811[[#This Row],[Site]]="Site1",VLOOKUP(Таблица2811[[#This Row],[VLAN]],Dictionary!$D$2:$F$14,2,FALSE),VLOOKUP(Таблица2811[[#This Row],[VLAN]],Dictionary!$D$2:$F$14,3,FALSE))</f>
        <v>202</v>
      </c>
      <c r="F119" s="74" t="s">
        <v>2990</v>
      </c>
      <c r="G119" s="97" t="s">
        <v>1026</v>
      </c>
    </row>
    <row r="120" spans="1:7" x14ac:dyDescent="0.25">
      <c r="A120" s="89" t="s">
        <v>1962</v>
      </c>
      <c r="B120" s="3" t="s">
        <v>2969</v>
      </c>
      <c r="C120" s="3" t="s">
        <v>11</v>
      </c>
      <c r="D120" s="3" t="s">
        <v>2484</v>
      </c>
      <c r="E120" s="3">
        <f>IF(Таблица2811[[#This Row],[Site]]="Site1",VLOOKUP(Таблица2811[[#This Row],[VLAN]],Dictionary!$D$2:$F$14,2,FALSE),VLOOKUP(Таблица2811[[#This Row],[VLAN]],Dictionary!$D$2:$F$14,3,FALSE))</f>
        <v>202</v>
      </c>
      <c r="F120" s="3" t="s">
        <v>2991</v>
      </c>
      <c r="G120" s="91" t="s">
        <v>1026</v>
      </c>
    </row>
    <row r="121" spans="1:7" x14ac:dyDescent="0.25">
      <c r="A121" s="89" t="s">
        <v>1968</v>
      </c>
      <c r="B121" s="3" t="s">
        <v>2970</v>
      </c>
      <c r="C121" s="3" t="s">
        <v>11</v>
      </c>
      <c r="D121" s="3" t="s">
        <v>2484</v>
      </c>
      <c r="E121" s="76">
        <f>IF(Таблица2811[[#This Row],[Site]]="Site1",VLOOKUP(Таблица2811[[#This Row],[VLAN]],Dictionary!$D$2:$F$14,2,FALSE),VLOOKUP(Таблица2811[[#This Row],[VLAN]],Dictionary!$D$2:$F$14,3,FALSE))</f>
        <v>202</v>
      </c>
      <c r="F121" s="3" t="s">
        <v>2992</v>
      </c>
      <c r="G121" s="91" t="s">
        <v>1026</v>
      </c>
    </row>
    <row r="122" spans="1:7" x14ac:dyDescent="0.25">
      <c r="A122" s="89" t="s">
        <v>1962</v>
      </c>
      <c r="B122" s="3" t="s">
        <v>2971</v>
      </c>
      <c r="C122" s="3" t="s">
        <v>11</v>
      </c>
      <c r="D122" s="3" t="s">
        <v>2484</v>
      </c>
      <c r="E122" s="76">
        <f>IF(Таблица2811[[#This Row],[Site]]="Site1",VLOOKUP(Таблица2811[[#This Row],[VLAN]],Dictionary!$D$2:$F$14,2,FALSE),VLOOKUP(Таблица2811[[#This Row],[VLAN]],Dictionary!$D$2:$F$14,3,FALSE))</f>
        <v>202</v>
      </c>
      <c r="F122" s="3" t="s">
        <v>2993</v>
      </c>
      <c r="G122" s="91" t="s">
        <v>1026</v>
      </c>
    </row>
    <row r="123" spans="1:7" x14ac:dyDescent="0.25">
      <c r="A123" s="89" t="s">
        <v>1968</v>
      </c>
      <c r="B123" s="3" t="s">
        <v>2972</v>
      </c>
      <c r="C123" s="3" t="s">
        <v>11</v>
      </c>
      <c r="D123" s="3" t="s">
        <v>2484</v>
      </c>
      <c r="E123" s="76">
        <f>IF(Таблица2811[[#This Row],[Site]]="Site1",VLOOKUP(Таблица2811[[#This Row],[VLAN]],Dictionary!$D$2:$F$14,2,FALSE),VLOOKUP(Таблица2811[[#This Row],[VLAN]],Dictionary!$D$2:$F$14,3,FALSE))</f>
        <v>202</v>
      </c>
      <c r="F123" s="3" t="s">
        <v>2994</v>
      </c>
      <c r="G123" s="91" t="s">
        <v>1026</v>
      </c>
    </row>
    <row r="124" spans="1:7" x14ac:dyDescent="0.25">
      <c r="A124" s="89" t="s">
        <v>1968</v>
      </c>
      <c r="B124" s="3" t="s">
        <v>2973</v>
      </c>
      <c r="C124" s="3" t="s">
        <v>11</v>
      </c>
      <c r="D124" s="3" t="s">
        <v>2484</v>
      </c>
      <c r="E124" s="76">
        <f>IF(Таблица2811[[#This Row],[Site]]="Site1",VLOOKUP(Таблица2811[[#This Row],[VLAN]],Dictionary!$D$2:$F$14,2,FALSE),VLOOKUP(Таблица2811[[#This Row],[VLAN]],Dictionary!$D$2:$F$14,3,FALSE))</f>
        <v>202</v>
      </c>
      <c r="F124" s="3" t="s">
        <v>2995</v>
      </c>
      <c r="G124" s="91" t="s">
        <v>1026</v>
      </c>
    </row>
    <row r="125" spans="1:7" x14ac:dyDescent="0.25">
      <c r="A125" s="89" t="s">
        <v>1962</v>
      </c>
      <c r="B125" s="3" t="s">
        <v>2974</v>
      </c>
      <c r="C125" s="3" t="s">
        <v>11</v>
      </c>
      <c r="D125" s="3" t="s">
        <v>2484</v>
      </c>
      <c r="E125" s="3">
        <f>IF(Таблица2811[[#This Row],[Site]]="Site1",VLOOKUP(Таблица2811[[#This Row],[VLAN]],Dictionary!$D$2:$F$14,2,FALSE),VLOOKUP(Таблица2811[[#This Row],[VLAN]],Dictionary!$D$2:$F$14,3,FALSE))</f>
        <v>202</v>
      </c>
      <c r="F125" s="3" t="s">
        <v>2996</v>
      </c>
      <c r="G125" s="91" t="s">
        <v>1026</v>
      </c>
    </row>
    <row r="126" spans="1:7" x14ac:dyDescent="0.25">
      <c r="A126" s="89" t="s">
        <v>1968</v>
      </c>
      <c r="B126" s="3" t="s">
        <v>2975</v>
      </c>
      <c r="C126" s="3" t="s">
        <v>11</v>
      </c>
      <c r="D126" s="3" t="s">
        <v>2484</v>
      </c>
      <c r="E126" s="3">
        <f>IF(Таблица2811[[#This Row],[Site]]="Site1",VLOOKUP(Таблица2811[[#This Row],[VLAN]],Dictionary!$D$2:$F$14,2,FALSE),VLOOKUP(Таблица2811[[#This Row],[VLAN]],Dictionary!$D$2:$F$14,3,FALSE))</f>
        <v>202</v>
      </c>
      <c r="F126" s="3" t="s">
        <v>2997</v>
      </c>
      <c r="G126" s="91" t="s">
        <v>1026</v>
      </c>
    </row>
    <row r="127" spans="1:7" x14ac:dyDescent="0.25">
      <c r="A127" s="96" t="s">
        <v>1962</v>
      </c>
      <c r="B127" s="74" t="s">
        <v>2976</v>
      </c>
      <c r="C127" s="74" t="s">
        <v>11</v>
      </c>
      <c r="D127" s="74" t="s">
        <v>2484</v>
      </c>
      <c r="E127" s="74">
        <f>IF(Таблица2811[[#This Row],[Site]]="Site1",VLOOKUP(Таблица2811[[#This Row],[VLAN]],Dictionary!$D$2:$F$14,2,FALSE),VLOOKUP(Таблица2811[[#This Row],[VLAN]],Dictionary!$D$2:$F$14,3,FALSE))</f>
        <v>202</v>
      </c>
      <c r="F127" s="74" t="s">
        <v>2998</v>
      </c>
      <c r="G127" s="97" t="s">
        <v>1026</v>
      </c>
    </row>
    <row r="128" spans="1:7" x14ac:dyDescent="0.25">
      <c r="A128" s="89" t="s">
        <v>1959</v>
      </c>
      <c r="B128" s="3" t="s">
        <v>2977</v>
      </c>
      <c r="C128" s="3" t="s">
        <v>11</v>
      </c>
      <c r="D128" s="3" t="s">
        <v>2484</v>
      </c>
      <c r="E128" s="3">
        <f>IF(Таблица2811[[#This Row],[Site]]="Site1",VLOOKUP(Таблица2811[[#This Row],[VLAN]],Dictionary!$D$2:$F$14,2,FALSE),VLOOKUP(Таблица2811[[#This Row],[VLAN]],Dictionary!$D$2:$F$14,3,FALSE))</f>
        <v>202</v>
      </c>
      <c r="F128" s="3" t="s">
        <v>2999</v>
      </c>
      <c r="G128" s="91" t="s">
        <v>1026</v>
      </c>
    </row>
    <row r="129" spans="1:7" x14ac:dyDescent="0.25">
      <c r="A129" s="96" t="s">
        <v>1960</v>
      </c>
      <c r="B129" s="74" t="s">
        <v>2978</v>
      </c>
      <c r="C129" s="74" t="s">
        <v>11</v>
      </c>
      <c r="D129" s="74" t="s">
        <v>2484</v>
      </c>
      <c r="E129" s="74">
        <f>IF(Таблица2811[[#This Row],[Site]]="Site1",VLOOKUP(Таблица2811[[#This Row],[VLAN]],Dictionary!$D$2:$F$14,2,FALSE),VLOOKUP(Таблица2811[[#This Row],[VLAN]],Dictionary!$D$2:$F$14,3,FALSE))</f>
        <v>202</v>
      </c>
      <c r="F129" s="74" t="s">
        <v>3000</v>
      </c>
      <c r="G129" s="97" t="s">
        <v>1026</v>
      </c>
    </row>
    <row r="130" spans="1:7" x14ac:dyDescent="0.25">
      <c r="A130" s="89" t="s">
        <v>1959</v>
      </c>
      <c r="B130" s="3" t="s">
        <v>2979</v>
      </c>
      <c r="C130" s="3" t="s">
        <v>11</v>
      </c>
      <c r="D130" s="3" t="s">
        <v>2484</v>
      </c>
      <c r="E130" s="3">
        <f>IF(Таблица2811[[#This Row],[Site]]="Site1",VLOOKUP(Таблица2811[[#This Row],[VLAN]],Dictionary!$D$2:$F$14,2,FALSE),VLOOKUP(Таблица2811[[#This Row],[VLAN]],Dictionary!$D$2:$F$14,3,FALSE))</f>
        <v>202</v>
      </c>
      <c r="F130" s="3" t="s">
        <v>3001</v>
      </c>
      <c r="G130" s="91" t="s">
        <v>1026</v>
      </c>
    </row>
    <row r="131" spans="1:7" x14ac:dyDescent="0.25">
      <c r="A131" s="96" t="s">
        <v>1960</v>
      </c>
      <c r="B131" s="74" t="s">
        <v>2980</v>
      </c>
      <c r="C131" s="74" t="s">
        <v>11</v>
      </c>
      <c r="D131" s="74" t="s">
        <v>2484</v>
      </c>
      <c r="E131" s="74">
        <f>IF(Таблица2811[[#This Row],[Site]]="Site1",VLOOKUP(Таблица2811[[#This Row],[VLAN]],Dictionary!$D$2:$F$14,2,FALSE),VLOOKUP(Таблица2811[[#This Row],[VLAN]],Dictionary!$D$2:$F$14,3,FALSE))</f>
        <v>202</v>
      </c>
      <c r="F131" s="74" t="s">
        <v>3002</v>
      </c>
      <c r="G131" s="97" t="s">
        <v>1026</v>
      </c>
    </row>
    <row r="132" spans="1:7" ht="15.75" thickBot="1" x14ac:dyDescent="0.3">
      <c r="A132" s="90" t="s">
        <v>1961</v>
      </c>
      <c r="B132" s="116" t="s">
        <v>2517</v>
      </c>
      <c r="C132" s="116" t="s">
        <v>11</v>
      </c>
      <c r="D132" s="116" t="s">
        <v>2484</v>
      </c>
      <c r="E132" s="221">
        <f>IF(Таблица2811[[#This Row],[Site]]="Site1",VLOOKUP(Таблица2811[[#This Row],[VLAN]],Dictionary!$D$2:$F$14,2,FALSE),VLOOKUP(Таблица2811[[#This Row],[VLAN]],Dictionary!$D$2:$F$14,3,FALSE))</f>
        <v>202</v>
      </c>
      <c r="F132" s="116" t="s">
        <v>3003</v>
      </c>
      <c r="G132" s="217" t="s">
        <v>1026</v>
      </c>
    </row>
    <row r="133" spans="1:7" x14ac:dyDescent="0.25">
      <c r="A133" s="89" t="s">
        <v>1941</v>
      </c>
      <c r="B133" s="3" t="s">
        <v>1981</v>
      </c>
      <c r="C133" s="3" t="s">
        <v>832</v>
      </c>
      <c r="D133" s="3" t="s">
        <v>8</v>
      </c>
      <c r="E133" s="3">
        <f>IF(Таблица2811[[#This Row],[Site]]="Site1",VLOOKUP(Таблица2811[[#This Row],[VLAN]],Dictionary!$D$2:$F$14,2,FALSE),VLOOKUP(Таблица2811[[#This Row],[VLAN]],Dictionary!$D$2:$F$14,3,FALSE))</f>
        <v>111</v>
      </c>
      <c r="F133" s="3" t="s">
        <v>2917</v>
      </c>
      <c r="G133" s="91" t="s">
        <v>1025</v>
      </c>
    </row>
    <row r="134" spans="1:7" x14ac:dyDescent="0.25">
      <c r="A134" s="89" t="s">
        <v>1942</v>
      </c>
      <c r="B134" s="3" t="s">
        <v>1982</v>
      </c>
      <c r="C134" s="3" t="s">
        <v>832</v>
      </c>
      <c r="D134" s="3" t="s">
        <v>8</v>
      </c>
      <c r="E134" s="3">
        <f>IF(Таблица2811[[#This Row],[Site]]="Site1",VLOOKUP(Таблица2811[[#This Row],[VLAN]],Dictionary!$D$2:$F$14,2,FALSE),VLOOKUP(Таблица2811[[#This Row],[VLAN]],Dictionary!$D$2:$F$14,3,FALSE))</f>
        <v>111</v>
      </c>
      <c r="F134" s="3" t="s">
        <v>3004</v>
      </c>
      <c r="G134" s="91" t="s">
        <v>1025</v>
      </c>
    </row>
    <row r="135" spans="1:7" x14ac:dyDescent="0.25">
      <c r="A135" s="89" t="s">
        <v>1943</v>
      </c>
      <c r="B135" s="3" t="s">
        <v>1983</v>
      </c>
      <c r="C135" s="3" t="s">
        <v>832</v>
      </c>
      <c r="D135" s="3" t="s">
        <v>8</v>
      </c>
      <c r="E135" s="3">
        <f>IF(Таблица2811[[#This Row],[Site]]="Site1",VLOOKUP(Таблица2811[[#This Row],[VLAN]],Dictionary!$D$2:$F$14,2,FALSE),VLOOKUP(Таблица2811[[#This Row],[VLAN]],Dictionary!$D$2:$F$14,3,FALSE))</f>
        <v>111</v>
      </c>
      <c r="F135" s="3" t="s">
        <v>3005</v>
      </c>
      <c r="G135" s="91" t="s">
        <v>1025</v>
      </c>
    </row>
    <row r="136" spans="1:7" x14ac:dyDescent="0.25">
      <c r="A136" s="96" t="s">
        <v>1949</v>
      </c>
      <c r="B136" s="74" t="s">
        <v>1984</v>
      </c>
      <c r="C136" s="74" t="s">
        <v>832</v>
      </c>
      <c r="D136" s="74" t="s">
        <v>8</v>
      </c>
      <c r="E136" s="74">
        <f>IF(Таблица2811[[#This Row],[Site]]="Site1",VLOOKUP(Таблица2811[[#This Row],[VLAN]],Dictionary!$D$2:$F$14,2,FALSE),VLOOKUP(Таблица2811[[#This Row],[VLAN]],Dictionary!$D$2:$F$14,3,FALSE))</f>
        <v>111</v>
      </c>
      <c r="F136" s="74" t="s">
        <v>3006</v>
      </c>
      <c r="G136" s="97" t="s">
        <v>1025</v>
      </c>
    </row>
    <row r="137" spans="1:7" x14ac:dyDescent="0.25">
      <c r="A137" s="89" t="s">
        <v>1959</v>
      </c>
      <c r="B137" s="3" t="s">
        <v>1997</v>
      </c>
      <c r="C137" s="3" t="s">
        <v>832</v>
      </c>
      <c r="D137" s="3" t="s">
        <v>8</v>
      </c>
      <c r="E137" s="3">
        <f>IF(Таблица2811[[#This Row],[Site]]="Site1",VLOOKUP(Таблица2811[[#This Row],[VLAN]],Dictionary!$D$2:$F$14,2,FALSE),VLOOKUP(Таблица2811[[#This Row],[VLAN]],Dictionary!$D$2:$F$14,3,FALSE))</f>
        <v>211</v>
      </c>
      <c r="F137" s="3" t="s">
        <v>3007</v>
      </c>
      <c r="G137" s="91" t="s">
        <v>1026</v>
      </c>
    </row>
    <row r="138" spans="1:7" x14ac:dyDescent="0.25">
      <c r="A138" s="89" t="s">
        <v>1960</v>
      </c>
      <c r="B138" s="3" t="s">
        <v>1998</v>
      </c>
      <c r="C138" s="3" t="s">
        <v>832</v>
      </c>
      <c r="D138" s="3" t="s">
        <v>8</v>
      </c>
      <c r="E138" s="3">
        <f>IF(Таблица2811[[#This Row],[Site]]="Site1",VLOOKUP(Таблица2811[[#This Row],[VLAN]],Dictionary!$D$2:$F$14,2,FALSE),VLOOKUP(Таблица2811[[#This Row],[VLAN]],Dictionary!$D$2:$F$14,3,FALSE))</f>
        <v>211</v>
      </c>
      <c r="F138" s="3" t="s">
        <v>3008</v>
      </c>
      <c r="G138" s="91" t="s">
        <v>1026</v>
      </c>
    </row>
    <row r="139" spans="1:7" x14ac:dyDescent="0.25">
      <c r="A139" s="89" t="s">
        <v>1961</v>
      </c>
      <c r="B139" s="3" t="s">
        <v>1999</v>
      </c>
      <c r="C139" s="3" t="s">
        <v>832</v>
      </c>
      <c r="D139" s="3" t="s">
        <v>8</v>
      </c>
      <c r="E139" s="3">
        <f>IF(Таблица2811[[#This Row],[Site]]="Site1",VLOOKUP(Таблица2811[[#This Row],[VLAN]],Dictionary!$D$2:$F$14,2,FALSE),VLOOKUP(Таблица2811[[#This Row],[VLAN]],Dictionary!$D$2:$F$14,3,FALSE))</f>
        <v>211</v>
      </c>
      <c r="F139" s="3" t="s">
        <v>3009</v>
      </c>
      <c r="G139" s="91" t="s">
        <v>1026</v>
      </c>
    </row>
    <row r="140" spans="1:7" ht="15.75" thickBot="1" x14ac:dyDescent="0.3">
      <c r="A140" s="90" t="s">
        <v>1967</v>
      </c>
      <c r="B140" s="116" t="s">
        <v>2000</v>
      </c>
      <c r="C140" s="116" t="s">
        <v>832</v>
      </c>
      <c r="D140" s="116" t="s">
        <v>8</v>
      </c>
      <c r="E140" s="116">
        <f>IF(Таблица2811[[#This Row],[Site]]="Site1",VLOOKUP(Таблица2811[[#This Row],[VLAN]],Dictionary!$D$2:$F$14,2,FALSE),VLOOKUP(Таблица2811[[#This Row],[VLAN]],Dictionary!$D$2:$F$14,3,FALSE))</f>
        <v>211</v>
      </c>
      <c r="F140" s="116" t="s">
        <v>3010</v>
      </c>
      <c r="G140" s="217" t="s">
        <v>1026</v>
      </c>
    </row>
    <row r="141" spans="1:7" x14ac:dyDescent="0.25">
      <c r="A141" s="89"/>
      <c r="B141" s="3" t="s">
        <v>1116</v>
      </c>
      <c r="C141" s="3" t="s">
        <v>4</v>
      </c>
      <c r="D141" s="3" t="s">
        <v>4</v>
      </c>
      <c r="E141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41" s="3" t="s">
        <v>3015</v>
      </c>
      <c r="G141" s="91" t="s">
        <v>1025</v>
      </c>
    </row>
    <row r="142" spans="1:7" x14ac:dyDescent="0.25">
      <c r="A142" s="89" t="s">
        <v>1944</v>
      </c>
      <c r="B142" s="3" t="s">
        <v>2957</v>
      </c>
      <c r="C142" s="3" t="s">
        <v>4</v>
      </c>
      <c r="D142" s="3" t="s">
        <v>4</v>
      </c>
      <c r="E142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42" s="3" t="s">
        <v>3016</v>
      </c>
      <c r="G142" s="91" t="s">
        <v>1025</v>
      </c>
    </row>
    <row r="143" spans="1:7" x14ac:dyDescent="0.25">
      <c r="A143" s="89" t="s">
        <v>1950</v>
      </c>
      <c r="B143" s="3" t="s">
        <v>2958</v>
      </c>
      <c r="C143" s="3" t="s">
        <v>4</v>
      </c>
      <c r="D143" s="3" t="s">
        <v>4</v>
      </c>
      <c r="E143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43" s="3" t="s">
        <v>3017</v>
      </c>
      <c r="G143" s="91" t="s">
        <v>1025</v>
      </c>
    </row>
    <row r="144" spans="1:7" x14ac:dyDescent="0.25">
      <c r="A144" s="89"/>
      <c r="B144" s="3" t="s">
        <v>1429</v>
      </c>
      <c r="C144" s="3" t="s">
        <v>4</v>
      </c>
      <c r="D144" s="3" t="s">
        <v>4</v>
      </c>
      <c r="E144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44" s="3" t="s">
        <v>3018</v>
      </c>
      <c r="G144" s="91" t="s">
        <v>1025</v>
      </c>
    </row>
    <row r="145" spans="1:7" x14ac:dyDescent="0.25">
      <c r="A145" s="89" t="s">
        <v>1944</v>
      </c>
      <c r="B145" s="3" t="s">
        <v>2959</v>
      </c>
      <c r="C145" s="3" t="s">
        <v>4</v>
      </c>
      <c r="D145" s="3" t="s">
        <v>4</v>
      </c>
      <c r="E145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45" s="3" t="s">
        <v>3019</v>
      </c>
      <c r="G145" s="91" t="s">
        <v>1025</v>
      </c>
    </row>
    <row r="146" spans="1:7" x14ac:dyDescent="0.25">
      <c r="A146" s="89" t="s">
        <v>1950</v>
      </c>
      <c r="B146" s="3" t="s">
        <v>2960</v>
      </c>
      <c r="C146" s="3" t="s">
        <v>4</v>
      </c>
      <c r="D146" s="3" t="s">
        <v>4</v>
      </c>
      <c r="E146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46" s="3" t="s">
        <v>3020</v>
      </c>
      <c r="G146" s="91" t="s">
        <v>1025</v>
      </c>
    </row>
    <row r="147" spans="1:7" x14ac:dyDescent="0.25">
      <c r="A147" s="89"/>
      <c r="B147" s="3" t="s">
        <v>3011</v>
      </c>
      <c r="C147" s="3" t="s">
        <v>4</v>
      </c>
      <c r="D147" s="3" t="s">
        <v>4</v>
      </c>
      <c r="E147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47" s="3" t="s">
        <v>3021</v>
      </c>
      <c r="G147" s="91" t="s">
        <v>1025</v>
      </c>
    </row>
    <row r="148" spans="1:7" x14ac:dyDescent="0.25">
      <c r="A148" s="89" t="s">
        <v>1950</v>
      </c>
      <c r="B148" s="3" t="s">
        <v>2961</v>
      </c>
      <c r="C148" s="3" t="s">
        <v>4</v>
      </c>
      <c r="D148" s="3" t="s">
        <v>4</v>
      </c>
      <c r="E148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48" s="3" t="s">
        <v>3022</v>
      </c>
      <c r="G148" s="91" t="s">
        <v>1025</v>
      </c>
    </row>
    <row r="149" spans="1:7" x14ac:dyDescent="0.25">
      <c r="A149" s="89" t="s">
        <v>1944</v>
      </c>
      <c r="B149" s="3" t="s">
        <v>2962</v>
      </c>
      <c r="C149" s="3" t="s">
        <v>4</v>
      </c>
      <c r="D149" s="3" t="s">
        <v>4</v>
      </c>
      <c r="E149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49" s="3" t="s">
        <v>3023</v>
      </c>
      <c r="G149" s="91" t="s">
        <v>1025</v>
      </c>
    </row>
    <row r="150" spans="1:7" x14ac:dyDescent="0.25">
      <c r="A150" s="89"/>
      <c r="B150" s="3" t="s">
        <v>3012</v>
      </c>
      <c r="C150" s="3" t="s">
        <v>4</v>
      </c>
      <c r="D150" s="3" t="s">
        <v>4</v>
      </c>
      <c r="E150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50" s="3" t="s">
        <v>3024</v>
      </c>
      <c r="G150" s="91" t="s">
        <v>1025</v>
      </c>
    </row>
    <row r="151" spans="1:7" x14ac:dyDescent="0.25">
      <c r="A151" s="89" t="s">
        <v>1950</v>
      </c>
      <c r="B151" s="3" t="s">
        <v>2963</v>
      </c>
      <c r="C151" s="3" t="s">
        <v>4</v>
      </c>
      <c r="D151" s="3" t="s">
        <v>4</v>
      </c>
      <c r="E151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51" s="3" t="s">
        <v>3025</v>
      </c>
      <c r="G151" s="91" t="s">
        <v>1025</v>
      </c>
    </row>
    <row r="152" spans="1:7" ht="15.75" thickBot="1" x14ac:dyDescent="0.3">
      <c r="A152" s="90" t="s">
        <v>1944</v>
      </c>
      <c r="B152" s="116" t="s">
        <v>2964</v>
      </c>
      <c r="C152" s="116" t="s">
        <v>4</v>
      </c>
      <c r="D152" s="116" t="s">
        <v>4</v>
      </c>
      <c r="E152" s="116" t="e">
        <f>IF(Таблица2811[[#This Row],[Site]]="Site1",VLOOKUP(Таблица2811[[#This Row],[VLAN]],Dictionary!$D$2:$F$14,2,FALSE),VLOOKUP(Таблица2811[[#This Row],[VLAN]],Dictionary!$D$2:$F$14,3,FALSE))</f>
        <v>#N/A</v>
      </c>
      <c r="F152" s="116" t="s">
        <v>3026</v>
      </c>
      <c r="G152" s="217" t="s">
        <v>1025</v>
      </c>
    </row>
    <row r="153" spans="1:7" x14ac:dyDescent="0.25">
      <c r="A153" s="89"/>
      <c r="B153" s="3" t="s">
        <v>1117</v>
      </c>
      <c r="C153" s="3" t="s">
        <v>4</v>
      </c>
      <c r="D153" s="3" t="s">
        <v>4</v>
      </c>
      <c r="E153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53" s="3" t="s">
        <v>1448</v>
      </c>
      <c r="G153" s="91" t="s">
        <v>1026</v>
      </c>
    </row>
    <row r="154" spans="1:7" x14ac:dyDescent="0.25">
      <c r="A154" s="89" t="s">
        <v>1962</v>
      </c>
      <c r="B154" s="3" t="s">
        <v>2969</v>
      </c>
      <c r="C154" s="3" t="s">
        <v>4</v>
      </c>
      <c r="D154" s="3" t="s">
        <v>4</v>
      </c>
      <c r="E154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54" s="3" t="s">
        <v>1449</v>
      </c>
      <c r="G154" s="91" t="s">
        <v>1026</v>
      </c>
    </row>
    <row r="155" spans="1:7" x14ac:dyDescent="0.25">
      <c r="A155" s="89" t="s">
        <v>1968</v>
      </c>
      <c r="B155" s="3" t="s">
        <v>2970</v>
      </c>
      <c r="C155" s="3" t="s">
        <v>4</v>
      </c>
      <c r="D155" s="3" t="s">
        <v>4</v>
      </c>
      <c r="E155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55" s="3" t="s">
        <v>1450</v>
      </c>
      <c r="G155" s="91" t="s">
        <v>1026</v>
      </c>
    </row>
    <row r="156" spans="1:7" x14ac:dyDescent="0.25">
      <c r="A156" s="89"/>
      <c r="B156" s="3" t="s">
        <v>1430</v>
      </c>
      <c r="C156" s="3" t="s">
        <v>4</v>
      </c>
      <c r="D156" s="3" t="s">
        <v>4</v>
      </c>
      <c r="E156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56" s="3" t="s">
        <v>1451</v>
      </c>
      <c r="G156" s="91" t="s">
        <v>1026</v>
      </c>
    </row>
    <row r="157" spans="1:7" x14ac:dyDescent="0.25">
      <c r="A157" s="89" t="s">
        <v>1962</v>
      </c>
      <c r="B157" s="3" t="s">
        <v>2971</v>
      </c>
      <c r="C157" s="3" t="s">
        <v>4</v>
      </c>
      <c r="D157" s="3" t="s">
        <v>4</v>
      </c>
      <c r="E157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57" s="3" t="s">
        <v>1452</v>
      </c>
      <c r="G157" s="91" t="s">
        <v>1026</v>
      </c>
    </row>
    <row r="158" spans="1:7" x14ac:dyDescent="0.25">
      <c r="A158" s="89" t="s">
        <v>1968</v>
      </c>
      <c r="B158" s="3" t="s">
        <v>2972</v>
      </c>
      <c r="C158" s="3" t="s">
        <v>4</v>
      </c>
      <c r="D158" s="3" t="s">
        <v>4</v>
      </c>
      <c r="E158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58" s="3" t="s">
        <v>1453</v>
      </c>
      <c r="G158" s="91" t="s">
        <v>1026</v>
      </c>
    </row>
    <row r="159" spans="1:7" x14ac:dyDescent="0.25">
      <c r="A159" s="89"/>
      <c r="B159" s="3" t="s">
        <v>3013</v>
      </c>
      <c r="C159" s="3" t="s">
        <v>4</v>
      </c>
      <c r="D159" s="3" t="s">
        <v>4</v>
      </c>
      <c r="E159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59" s="3" t="s">
        <v>1454</v>
      </c>
      <c r="G159" s="91" t="s">
        <v>1026</v>
      </c>
    </row>
    <row r="160" spans="1:7" x14ac:dyDescent="0.25">
      <c r="A160" s="89" t="s">
        <v>1968</v>
      </c>
      <c r="B160" s="3" t="s">
        <v>2973</v>
      </c>
      <c r="C160" s="3" t="s">
        <v>4</v>
      </c>
      <c r="D160" s="3" t="s">
        <v>4</v>
      </c>
      <c r="E160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60" s="3" t="s">
        <v>1455</v>
      </c>
      <c r="G160" s="91" t="s">
        <v>1026</v>
      </c>
    </row>
    <row r="161" spans="1:7" x14ac:dyDescent="0.25">
      <c r="A161" s="89" t="s">
        <v>1962</v>
      </c>
      <c r="B161" s="3" t="s">
        <v>2974</v>
      </c>
      <c r="C161" s="3" t="s">
        <v>4</v>
      </c>
      <c r="D161" s="3" t="s">
        <v>4</v>
      </c>
      <c r="E161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61" s="3" t="s">
        <v>1456</v>
      </c>
      <c r="G161" s="91" t="s">
        <v>1026</v>
      </c>
    </row>
    <row r="162" spans="1:7" x14ac:dyDescent="0.25">
      <c r="A162" s="89"/>
      <c r="B162" s="3" t="s">
        <v>3014</v>
      </c>
      <c r="C162" s="3" t="s">
        <v>4</v>
      </c>
      <c r="D162" s="3" t="s">
        <v>4</v>
      </c>
      <c r="E162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62" s="3" t="s">
        <v>1457</v>
      </c>
      <c r="G162" s="91" t="s">
        <v>1026</v>
      </c>
    </row>
    <row r="163" spans="1:7" x14ac:dyDescent="0.25">
      <c r="A163" s="89" t="s">
        <v>1968</v>
      </c>
      <c r="B163" s="3" t="s">
        <v>2975</v>
      </c>
      <c r="C163" s="3" t="s">
        <v>4</v>
      </c>
      <c r="D163" s="3" t="s">
        <v>4</v>
      </c>
      <c r="E163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63" s="3" t="s">
        <v>1458</v>
      </c>
      <c r="G163" s="91" t="s">
        <v>1026</v>
      </c>
    </row>
    <row r="164" spans="1:7" ht="15.75" thickBot="1" x14ac:dyDescent="0.3">
      <c r="A164" s="90" t="s">
        <v>1962</v>
      </c>
      <c r="B164" s="116" t="s">
        <v>2976</v>
      </c>
      <c r="C164" s="116" t="s">
        <v>4</v>
      </c>
      <c r="D164" s="116" t="s">
        <v>4</v>
      </c>
      <c r="E164" s="116" t="e">
        <f>IF(Таблица2811[[#This Row],[Site]]="Site1",VLOOKUP(Таблица2811[[#This Row],[VLAN]],Dictionary!$D$2:$F$14,2,FALSE),VLOOKUP(Таблица2811[[#This Row],[VLAN]],Dictionary!$D$2:$F$14,3,FALSE))</f>
        <v>#N/A</v>
      </c>
      <c r="F164" s="116" t="s">
        <v>1459</v>
      </c>
      <c r="G164" s="217" t="s">
        <v>1026</v>
      </c>
    </row>
    <row r="165" spans="1:7" x14ac:dyDescent="0.25">
      <c r="A165" s="89"/>
      <c r="B165" s="3" t="s">
        <v>1116</v>
      </c>
      <c r="C165" s="3" t="s">
        <v>5</v>
      </c>
      <c r="D165" s="3" t="s">
        <v>5</v>
      </c>
      <c r="E165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65" s="3" t="s">
        <v>3027</v>
      </c>
      <c r="G165" s="91" t="s">
        <v>1025</v>
      </c>
    </row>
    <row r="166" spans="1:7" x14ac:dyDescent="0.25">
      <c r="A166" s="89" t="s">
        <v>1944</v>
      </c>
      <c r="B166" s="3" t="s">
        <v>2957</v>
      </c>
      <c r="C166" s="3" t="s">
        <v>5</v>
      </c>
      <c r="D166" s="3" t="s">
        <v>5</v>
      </c>
      <c r="E166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66" s="3" t="s">
        <v>3028</v>
      </c>
      <c r="G166" s="91" t="s">
        <v>1025</v>
      </c>
    </row>
    <row r="167" spans="1:7" x14ac:dyDescent="0.25">
      <c r="A167" s="89" t="s">
        <v>1950</v>
      </c>
      <c r="B167" s="3" t="s">
        <v>2958</v>
      </c>
      <c r="C167" s="3" t="s">
        <v>5</v>
      </c>
      <c r="D167" s="3" t="s">
        <v>5</v>
      </c>
      <c r="E167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67" s="3" t="s">
        <v>3029</v>
      </c>
      <c r="G167" s="91" t="s">
        <v>1025</v>
      </c>
    </row>
    <row r="168" spans="1:7" x14ac:dyDescent="0.25">
      <c r="A168" s="89"/>
      <c r="B168" s="3" t="s">
        <v>1429</v>
      </c>
      <c r="C168" s="3" t="s">
        <v>5</v>
      </c>
      <c r="D168" s="3" t="s">
        <v>5</v>
      </c>
      <c r="E168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68" s="3" t="s">
        <v>3030</v>
      </c>
      <c r="G168" s="91" t="s">
        <v>1025</v>
      </c>
    </row>
    <row r="169" spans="1:7" x14ac:dyDescent="0.25">
      <c r="A169" s="89" t="s">
        <v>1944</v>
      </c>
      <c r="B169" s="3" t="s">
        <v>2959</v>
      </c>
      <c r="C169" s="3" t="s">
        <v>5</v>
      </c>
      <c r="D169" s="3" t="s">
        <v>5</v>
      </c>
      <c r="E169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69" s="3" t="s">
        <v>3031</v>
      </c>
      <c r="G169" s="91" t="s">
        <v>1025</v>
      </c>
    </row>
    <row r="170" spans="1:7" x14ac:dyDescent="0.25">
      <c r="A170" s="89" t="s">
        <v>1950</v>
      </c>
      <c r="B170" s="3" t="s">
        <v>2960</v>
      </c>
      <c r="C170" s="3" t="s">
        <v>5</v>
      </c>
      <c r="D170" s="3" t="s">
        <v>5</v>
      </c>
      <c r="E170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70" s="3" t="s">
        <v>3032</v>
      </c>
      <c r="G170" s="91" t="s">
        <v>1025</v>
      </c>
    </row>
    <row r="171" spans="1:7" x14ac:dyDescent="0.25">
      <c r="A171" s="89"/>
      <c r="B171" s="3" t="s">
        <v>3011</v>
      </c>
      <c r="C171" s="3" t="s">
        <v>5</v>
      </c>
      <c r="D171" s="3" t="s">
        <v>5</v>
      </c>
      <c r="E171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71" s="3" t="s">
        <v>3033</v>
      </c>
      <c r="G171" s="91" t="s">
        <v>1025</v>
      </c>
    </row>
    <row r="172" spans="1:7" x14ac:dyDescent="0.25">
      <c r="A172" s="89" t="s">
        <v>1950</v>
      </c>
      <c r="B172" s="3" t="s">
        <v>2961</v>
      </c>
      <c r="C172" s="3" t="s">
        <v>5</v>
      </c>
      <c r="D172" s="3" t="s">
        <v>5</v>
      </c>
      <c r="E172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72" s="3" t="s">
        <v>3034</v>
      </c>
      <c r="G172" s="91" t="s">
        <v>1025</v>
      </c>
    </row>
    <row r="173" spans="1:7" x14ac:dyDescent="0.25">
      <c r="A173" s="89" t="s">
        <v>1944</v>
      </c>
      <c r="B173" s="3" t="s">
        <v>2962</v>
      </c>
      <c r="C173" s="3" t="s">
        <v>5</v>
      </c>
      <c r="D173" s="3" t="s">
        <v>5</v>
      </c>
      <c r="E173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73" s="3" t="s">
        <v>3035</v>
      </c>
      <c r="G173" s="91" t="s">
        <v>1025</v>
      </c>
    </row>
    <row r="174" spans="1:7" x14ac:dyDescent="0.25">
      <c r="A174" s="89"/>
      <c r="B174" s="3" t="s">
        <v>3012</v>
      </c>
      <c r="C174" s="3" t="s">
        <v>5</v>
      </c>
      <c r="D174" s="3" t="s">
        <v>5</v>
      </c>
      <c r="E174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74" s="3" t="s">
        <v>3036</v>
      </c>
      <c r="G174" s="91" t="s">
        <v>1025</v>
      </c>
    </row>
    <row r="175" spans="1:7" x14ac:dyDescent="0.25">
      <c r="A175" s="89" t="s">
        <v>1950</v>
      </c>
      <c r="B175" s="3" t="s">
        <v>2963</v>
      </c>
      <c r="C175" s="3" t="s">
        <v>5</v>
      </c>
      <c r="D175" s="3" t="s">
        <v>5</v>
      </c>
      <c r="E175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75" s="3" t="s">
        <v>3037</v>
      </c>
      <c r="G175" s="91" t="s">
        <v>1025</v>
      </c>
    </row>
    <row r="176" spans="1:7" ht="15.75" thickBot="1" x14ac:dyDescent="0.3">
      <c r="A176" s="90" t="s">
        <v>1944</v>
      </c>
      <c r="B176" s="116" t="s">
        <v>2964</v>
      </c>
      <c r="C176" s="116" t="s">
        <v>5</v>
      </c>
      <c r="D176" s="116" t="s">
        <v>5</v>
      </c>
      <c r="E176" s="116" t="e">
        <f>IF(Таблица2811[[#This Row],[Site]]="Site1",VLOOKUP(Таблица2811[[#This Row],[VLAN]],Dictionary!$D$2:$F$14,2,FALSE),VLOOKUP(Таблица2811[[#This Row],[VLAN]],Dictionary!$D$2:$F$14,3,FALSE))</f>
        <v>#N/A</v>
      </c>
      <c r="F176" s="116" t="s">
        <v>3038</v>
      </c>
      <c r="G176" s="217" t="s">
        <v>1025</v>
      </c>
    </row>
    <row r="177" spans="1:7" x14ac:dyDescent="0.25">
      <c r="A177" s="89"/>
      <c r="B177" s="3" t="s">
        <v>1117</v>
      </c>
      <c r="C177" s="3" t="s">
        <v>5</v>
      </c>
      <c r="D177" s="3" t="s">
        <v>5</v>
      </c>
      <c r="E177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77" s="3" t="s">
        <v>1460</v>
      </c>
      <c r="G177" s="91" t="s">
        <v>1026</v>
      </c>
    </row>
    <row r="178" spans="1:7" x14ac:dyDescent="0.25">
      <c r="A178" s="89" t="s">
        <v>1962</v>
      </c>
      <c r="B178" s="3" t="s">
        <v>2969</v>
      </c>
      <c r="C178" s="3" t="s">
        <v>5</v>
      </c>
      <c r="D178" s="3" t="s">
        <v>5</v>
      </c>
      <c r="E178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78" s="3" t="s">
        <v>1461</v>
      </c>
      <c r="G178" s="91" t="s">
        <v>1026</v>
      </c>
    </row>
    <row r="179" spans="1:7" x14ac:dyDescent="0.25">
      <c r="A179" s="89" t="s">
        <v>1968</v>
      </c>
      <c r="B179" s="3" t="s">
        <v>2970</v>
      </c>
      <c r="C179" s="3" t="s">
        <v>5</v>
      </c>
      <c r="D179" s="3" t="s">
        <v>5</v>
      </c>
      <c r="E179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79" s="3" t="s">
        <v>1462</v>
      </c>
      <c r="G179" s="91" t="s">
        <v>1026</v>
      </c>
    </row>
    <row r="180" spans="1:7" x14ac:dyDescent="0.25">
      <c r="A180" s="89"/>
      <c r="B180" s="3" t="s">
        <v>1430</v>
      </c>
      <c r="C180" s="3" t="s">
        <v>5</v>
      </c>
      <c r="D180" s="3" t="s">
        <v>5</v>
      </c>
      <c r="E180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80" s="3" t="s">
        <v>1463</v>
      </c>
      <c r="G180" s="91" t="s">
        <v>1026</v>
      </c>
    </row>
    <row r="181" spans="1:7" x14ac:dyDescent="0.25">
      <c r="A181" s="89" t="s">
        <v>1962</v>
      </c>
      <c r="B181" s="3" t="s">
        <v>2971</v>
      </c>
      <c r="C181" s="3" t="s">
        <v>5</v>
      </c>
      <c r="D181" s="3" t="s">
        <v>5</v>
      </c>
      <c r="E181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81" s="3" t="s">
        <v>1464</v>
      </c>
      <c r="G181" s="91" t="s">
        <v>1026</v>
      </c>
    </row>
    <row r="182" spans="1:7" x14ac:dyDescent="0.25">
      <c r="A182" s="89" t="s">
        <v>1968</v>
      </c>
      <c r="B182" s="3" t="s">
        <v>2972</v>
      </c>
      <c r="C182" s="3" t="s">
        <v>5</v>
      </c>
      <c r="D182" s="3" t="s">
        <v>5</v>
      </c>
      <c r="E182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82" s="3" t="s">
        <v>1465</v>
      </c>
      <c r="G182" s="91" t="s">
        <v>1026</v>
      </c>
    </row>
    <row r="183" spans="1:7" x14ac:dyDescent="0.25">
      <c r="A183" s="89"/>
      <c r="B183" s="3" t="s">
        <v>3013</v>
      </c>
      <c r="C183" s="3" t="s">
        <v>5</v>
      </c>
      <c r="D183" s="3" t="s">
        <v>5</v>
      </c>
      <c r="E183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83" s="3" t="s">
        <v>1466</v>
      </c>
      <c r="G183" s="91" t="s">
        <v>1026</v>
      </c>
    </row>
    <row r="184" spans="1:7" x14ac:dyDescent="0.25">
      <c r="A184" s="89" t="s">
        <v>1968</v>
      </c>
      <c r="B184" s="3" t="s">
        <v>2973</v>
      </c>
      <c r="C184" s="3" t="s">
        <v>5</v>
      </c>
      <c r="D184" s="3" t="s">
        <v>5</v>
      </c>
      <c r="E184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84" s="3" t="s">
        <v>1467</v>
      </c>
      <c r="G184" s="91" t="s">
        <v>1026</v>
      </c>
    </row>
    <row r="185" spans="1:7" x14ac:dyDescent="0.25">
      <c r="A185" s="89" t="s">
        <v>1962</v>
      </c>
      <c r="B185" s="3" t="s">
        <v>2974</v>
      </c>
      <c r="C185" s="3" t="s">
        <v>5</v>
      </c>
      <c r="D185" s="3" t="s">
        <v>5</v>
      </c>
      <c r="E185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85" s="3" t="s">
        <v>1468</v>
      </c>
      <c r="G185" s="91" t="s">
        <v>1026</v>
      </c>
    </row>
    <row r="186" spans="1:7" x14ac:dyDescent="0.25">
      <c r="A186" s="89"/>
      <c r="B186" s="3" t="s">
        <v>3014</v>
      </c>
      <c r="C186" s="3" t="s">
        <v>5</v>
      </c>
      <c r="D186" s="3" t="s">
        <v>5</v>
      </c>
      <c r="E186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86" s="3" t="s">
        <v>1469</v>
      </c>
      <c r="G186" s="91" t="s">
        <v>1026</v>
      </c>
    </row>
    <row r="187" spans="1:7" x14ac:dyDescent="0.25">
      <c r="A187" s="89" t="s">
        <v>1968</v>
      </c>
      <c r="B187" s="3" t="s">
        <v>2975</v>
      </c>
      <c r="C187" s="3" t="s">
        <v>5</v>
      </c>
      <c r="D187" s="3" t="s">
        <v>5</v>
      </c>
      <c r="E187" s="3" t="e">
        <f>IF(Таблица2811[[#This Row],[Site]]="Site1",VLOOKUP(Таблица2811[[#This Row],[VLAN]],Dictionary!$D$2:$F$14,2,FALSE),VLOOKUP(Таблица2811[[#This Row],[VLAN]],Dictionary!$D$2:$F$14,3,FALSE))</f>
        <v>#N/A</v>
      </c>
      <c r="F187" s="3" t="s">
        <v>1470</v>
      </c>
      <c r="G187" s="91" t="s">
        <v>1026</v>
      </c>
    </row>
    <row r="188" spans="1:7" ht="15.75" thickBot="1" x14ac:dyDescent="0.3">
      <c r="A188" s="90" t="s">
        <v>1962</v>
      </c>
      <c r="B188" s="116" t="s">
        <v>2976</v>
      </c>
      <c r="C188" s="116" t="s">
        <v>5</v>
      </c>
      <c r="D188" s="116" t="s">
        <v>5</v>
      </c>
      <c r="E188" s="116" t="e">
        <f>IF(Таблица2811[[#This Row],[Site]]="Site1",VLOOKUP(Таблица2811[[#This Row],[VLAN]],Dictionary!$D$2:$F$14,2,FALSE),VLOOKUP(Таблица2811[[#This Row],[VLAN]],Dictionary!$D$2:$F$14,3,FALSE))</f>
        <v>#N/A</v>
      </c>
      <c r="F188" s="116" t="s">
        <v>1471</v>
      </c>
      <c r="G188" s="217" t="s">
        <v>1026</v>
      </c>
    </row>
    <row r="189" spans="1:7" x14ac:dyDescent="0.25">
      <c r="A189" s="89"/>
      <c r="B189" s="3" t="s">
        <v>1116</v>
      </c>
      <c r="C189" s="3" t="s">
        <v>6</v>
      </c>
      <c r="D189" s="3" t="s">
        <v>6</v>
      </c>
      <c r="E189" s="3">
        <f>IF(Таблица2811[[#This Row],[Site]]="Site1",VLOOKUP(Таблица2811[[#This Row],[VLAN]],Dictionary!$D$2:$F$14,2,FALSE),VLOOKUP(Таблица2811[[#This Row],[VLAN]],Dictionary!$D$2:$F$14,3,FALSE))</f>
        <v>23</v>
      </c>
      <c r="F189" s="3" t="s">
        <v>3049</v>
      </c>
      <c r="G189" s="91" t="s">
        <v>1025</v>
      </c>
    </row>
    <row r="190" spans="1:7" x14ac:dyDescent="0.25">
      <c r="A190" s="89" t="s">
        <v>1944</v>
      </c>
      <c r="B190" s="3" t="s">
        <v>2957</v>
      </c>
      <c r="C190" s="3" t="s">
        <v>6</v>
      </c>
      <c r="D190" s="3" t="s">
        <v>6</v>
      </c>
      <c r="E190" s="3">
        <f>IF(Таблица2811[[#This Row],[Site]]="Site1",VLOOKUP(Таблица2811[[#This Row],[VLAN]],Dictionary!$D$2:$F$14,2,FALSE),VLOOKUP(Таблица2811[[#This Row],[VLAN]],Dictionary!$D$2:$F$14,3,FALSE))</f>
        <v>23</v>
      </c>
      <c r="F190" s="3" t="s">
        <v>3050</v>
      </c>
      <c r="G190" s="91" t="s">
        <v>1025</v>
      </c>
    </row>
    <row r="191" spans="1:7" x14ac:dyDescent="0.25">
      <c r="A191" s="89" t="s">
        <v>1950</v>
      </c>
      <c r="B191" s="3" t="s">
        <v>2958</v>
      </c>
      <c r="C191" s="3" t="s">
        <v>6</v>
      </c>
      <c r="D191" s="3" t="s">
        <v>6</v>
      </c>
      <c r="E191" s="3">
        <f>IF(Таблица2811[[#This Row],[Site]]="Site1",VLOOKUP(Таблица2811[[#This Row],[VLAN]],Dictionary!$D$2:$F$14,2,FALSE),VLOOKUP(Таблица2811[[#This Row],[VLAN]],Dictionary!$D$2:$F$14,3,FALSE))</f>
        <v>23</v>
      </c>
      <c r="F191" s="3" t="s">
        <v>3051</v>
      </c>
      <c r="G191" s="91" t="s">
        <v>1025</v>
      </c>
    </row>
    <row r="192" spans="1:7" x14ac:dyDescent="0.25">
      <c r="A192" s="89"/>
      <c r="B192" s="3" t="s">
        <v>1429</v>
      </c>
      <c r="C192" s="3" t="s">
        <v>6</v>
      </c>
      <c r="D192" s="3" t="s">
        <v>6</v>
      </c>
      <c r="E192" s="3">
        <f>IF(Таблица2811[[#This Row],[Site]]="Site1",VLOOKUP(Таблица2811[[#This Row],[VLAN]],Dictionary!$D$2:$F$14,2,FALSE),VLOOKUP(Таблица2811[[#This Row],[VLAN]],Dictionary!$D$2:$F$14,3,FALSE))</f>
        <v>23</v>
      </c>
      <c r="F192" s="3" t="s">
        <v>3052</v>
      </c>
      <c r="G192" s="91" t="s">
        <v>1025</v>
      </c>
    </row>
    <row r="193" spans="1:7" x14ac:dyDescent="0.25">
      <c r="A193" s="89" t="s">
        <v>1944</v>
      </c>
      <c r="B193" s="3" t="s">
        <v>2959</v>
      </c>
      <c r="C193" s="3" t="s">
        <v>6</v>
      </c>
      <c r="D193" s="3" t="s">
        <v>6</v>
      </c>
      <c r="E193" s="3">
        <f>IF(Таблица2811[[#This Row],[Site]]="Site1",VLOOKUP(Таблица2811[[#This Row],[VLAN]],Dictionary!$D$2:$F$14,2,FALSE),VLOOKUP(Таблица2811[[#This Row],[VLAN]],Dictionary!$D$2:$F$14,3,FALSE))</f>
        <v>23</v>
      </c>
      <c r="F193" s="3" t="s">
        <v>3053</v>
      </c>
      <c r="G193" s="91" t="s">
        <v>1025</v>
      </c>
    </row>
    <row r="194" spans="1:7" x14ac:dyDescent="0.25">
      <c r="A194" s="89" t="s">
        <v>1950</v>
      </c>
      <c r="B194" s="3" t="s">
        <v>2960</v>
      </c>
      <c r="C194" s="3" t="s">
        <v>6</v>
      </c>
      <c r="D194" s="3" t="s">
        <v>6</v>
      </c>
      <c r="E194" s="3">
        <f>IF(Таблица2811[[#This Row],[Site]]="Site1",VLOOKUP(Таблица2811[[#This Row],[VLAN]],Dictionary!$D$2:$F$14,2,FALSE),VLOOKUP(Таблица2811[[#This Row],[VLAN]],Dictionary!$D$2:$F$14,3,FALSE))</f>
        <v>23</v>
      </c>
      <c r="F194" s="3" t="s">
        <v>3054</v>
      </c>
      <c r="G194" s="91" t="s">
        <v>1025</v>
      </c>
    </row>
    <row r="195" spans="1:7" x14ac:dyDescent="0.25">
      <c r="A195" s="89"/>
      <c r="B195" s="3" t="s">
        <v>3011</v>
      </c>
      <c r="C195" s="3" t="s">
        <v>6</v>
      </c>
      <c r="D195" s="3" t="s">
        <v>6</v>
      </c>
      <c r="E195" s="76">
        <f>IF(Таблица2811[[#This Row],[Site]]="Site1",VLOOKUP(Таблица2811[[#This Row],[VLAN]],Dictionary!$D$2:$F$14,2,FALSE),VLOOKUP(Таблица2811[[#This Row],[VLAN]],Dictionary!$D$2:$F$14,3,FALSE))</f>
        <v>23</v>
      </c>
      <c r="F195" s="3" t="s">
        <v>3055</v>
      </c>
      <c r="G195" s="91" t="s">
        <v>1025</v>
      </c>
    </row>
    <row r="196" spans="1:7" x14ac:dyDescent="0.25">
      <c r="A196" s="89" t="s">
        <v>1950</v>
      </c>
      <c r="B196" s="3" t="s">
        <v>2961</v>
      </c>
      <c r="C196" s="3" t="s">
        <v>6</v>
      </c>
      <c r="D196" s="3" t="s">
        <v>6</v>
      </c>
      <c r="E196" s="76">
        <f>IF(Таблица2811[[#This Row],[Site]]="Site1",VLOOKUP(Таблица2811[[#This Row],[VLAN]],Dictionary!$D$2:$F$14,2,FALSE),VLOOKUP(Таблица2811[[#This Row],[VLAN]],Dictionary!$D$2:$F$14,3,FALSE))</f>
        <v>23</v>
      </c>
      <c r="F196" s="3" t="s">
        <v>3056</v>
      </c>
      <c r="G196" s="91" t="s">
        <v>1025</v>
      </c>
    </row>
    <row r="197" spans="1:7" x14ac:dyDescent="0.25">
      <c r="A197" s="89" t="s">
        <v>1944</v>
      </c>
      <c r="B197" s="3" t="s">
        <v>2962</v>
      </c>
      <c r="C197" s="3" t="s">
        <v>6</v>
      </c>
      <c r="D197" s="3" t="s">
        <v>6</v>
      </c>
      <c r="E197" s="76">
        <f>IF(Таблица2811[[#This Row],[Site]]="Site1",VLOOKUP(Таблица2811[[#This Row],[VLAN]],Dictionary!$D$2:$F$14,2,FALSE),VLOOKUP(Таблица2811[[#This Row],[VLAN]],Dictionary!$D$2:$F$14,3,FALSE))</f>
        <v>23</v>
      </c>
      <c r="F197" s="3" t="s">
        <v>3057</v>
      </c>
      <c r="G197" s="91" t="s">
        <v>1025</v>
      </c>
    </row>
    <row r="198" spans="1:7" x14ac:dyDescent="0.25">
      <c r="A198" s="89"/>
      <c r="B198" s="3" t="s">
        <v>3012</v>
      </c>
      <c r="C198" s="3" t="s">
        <v>6</v>
      </c>
      <c r="D198" s="3" t="s">
        <v>6</v>
      </c>
      <c r="E198" s="76">
        <f>IF(Таблица2811[[#This Row],[Site]]="Site1",VLOOKUP(Таблица2811[[#This Row],[VLAN]],Dictionary!$D$2:$F$14,2,FALSE),VLOOKUP(Таблица2811[[#This Row],[VLAN]],Dictionary!$D$2:$F$14,3,FALSE))</f>
        <v>23</v>
      </c>
      <c r="F198" s="3" t="s">
        <v>3058</v>
      </c>
      <c r="G198" s="91" t="s">
        <v>1025</v>
      </c>
    </row>
    <row r="199" spans="1:7" x14ac:dyDescent="0.25">
      <c r="A199" s="89" t="s">
        <v>1950</v>
      </c>
      <c r="B199" s="3" t="s">
        <v>2963</v>
      </c>
      <c r="C199" s="3" t="s">
        <v>6</v>
      </c>
      <c r="D199" s="3" t="s">
        <v>6</v>
      </c>
      <c r="E199" s="76">
        <f>IF(Таблица2811[[#This Row],[Site]]="Site1",VLOOKUP(Таблица2811[[#This Row],[VLAN]],Dictionary!$D$2:$F$14,2,FALSE),VLOOKUP(Таблица2811[[#This Row],[VLAN]],Dictionary!$D$2:$F$14,3,FALSE))</f>
        <v>23</v>
      </c>
      <c r="F199" s="3" t="s">
        <v>3059</v>
      </c>
      <c r="G199" s="91" t="s">
        <v>1025</v>
      </c>
    </row>
    <row r="200" spans="1:7" x14ac:dyDescent="0.25">
      <c r="A200" s="96" t="s">
        <v>1944</v>
      </c>
      <c r="B200" s="74" t="s">
        <v>2964</v>
      </c>
      <c r="C200" s="74" t="s">
        <v>6</v>
      </c>
      <c r="D200" s="74" t="s">
        <v>6</v>
      </c>
      <c r="E200" s="75">
        <f>IF(Таблица2811[[#This Row],[Site]]="Site1",VLOOKUP(Таблица2811[[#This Row],[VLAN]],Dictionary!$D$2:$F$14,2,FALSE),VLOOKUP(Таблица2811[[#This Row],[VLAN]],Dictionary!$D$2:$F$14,3,FALSE))</f>
        <v>23</v>
      </c>
      <c r="F200" s="74" t="s">
        <v>3060</v>
      </c>
      <c r="G200" s="97" t="s">
        <v>1025</v>
      </c>
    </row>
    <row r="201" spans="1:7" x14ac:dyDescent="0.25">
      <c r="A201" s="94" t="s">
        <v>1941</v>
      </c>
      <c r="B201" s="73" t="s">
        <v>2965</v>
      </c>
      <c r="C201" s="73" t="s">
        <v>6</v>
      </c>
      <c r="D201" s="73" t="s">
        <v>6</v>
      </c>
      <c r="E201" s="73">
        <f>IF(Таблица2811[[#This Row],[Site]]="Site1",VLOOKUP(Таблица2811[[#This Row],[VLAN]],Dictionary!$D$2:$F$14,2,FALSE),VLOOKUP(Таблица2811[[#This Row],[VLAN]],Dictionary!$D$2:$F$14,3,FALSE))</f>
        <v>23</v>
      </c>
      <c r="F201" s="73" t="s">
        <v>3061</v>
      </c>
      <c r="G201" s="95" t="s">
        <v>1025</v>
      </c>
    </row>
    <row r="202" spans="1:7" x14ac:dyDescent="0.25">
      <c r="A202" s="96" t="s">
        <v>1942</v>
      </c>
      <c r="B202" s="74" t="s">
        <v>2966</v>
      </c>
      <c r="C202" s="74" t="s">
        <v>6</v>
      </c>
      <c r="D202" s="74" t="s">
        <v>6</v>
      </c>
      <c r="E202" s="74">
        <f>IF(Таблица2811[[#This Row],[Site]]="Site1",VLOOKUP(Таблица2811[[#This Row],[VLAN]],Dictionary!$D$2:$F$14,2,FALSE),VLOOKUP(Таблица2811[[#This Row],[VLAN]],Dictionary!$D$2:$F$14,3,FALSE))</f>
        <v>23</v>
      </c>
      <c r="F202" s="74" t="s">
        <v>3062</v>
      </c>
      <c r="G202" s="97" t="s">
        <v>1025</v>
      </c>
    </row>
    <row r="203" spans="1:7" x14ac:dyDescent="0.25">
      <c r="A203" s="115"/>
      <c r="B203" s="115" t="s">
        <v>2513</v>
      </c>
      <c r="C203" s="115" t="s">
        <v>6</v>
      </c>
      <c r="D203" s="115" t="s">
        <v>6</v>
      </c>
      <c r="E203" s="176">
        <f>IF(Таблица2811[[#This Row],[Site]]="Site1",VLOOKUP(Таблица2811[[#This Row],[VLAN]],Dictionary!$D$2:$F$14,2,FALSE),VLOOKUP(Таблица2811[[#This Row],[VLAN]],Dictionary!$D$2:$F$14,3,FALSE))</f>
        <v>23</v>
      </c>
      <c r="F203" s="115" t="s">
        <v>3063</v>
      </c>
      <c r="G203" s="177" t="s">
        <v>1025</v>
      </c>
    </row>
    <row r="204" spans="1:7" x14ac:dyDescent="0.25">
      <c r="A204" s="178" t="s">
        <v>1941</v>
      </c>
      <c r="B204" s="115" t="s">
        <v>2967</v>
      </c>
      <c r="C204" s="115" t="s">
        <v>6</v>
      </c>
      <c r="D204" s="115" t="s">
        <v>6</v>
      </c>
      <c r="E204" s="176">
        <f>IF(Таблица2811[[#This Row],[Site]]="Site1",VLOOKUP(Таблица2811[[#This Row],[VLAN]],Dictionary!$D$2:$F$14,2,FALSE),VLOOKUP(Таблица2811[[#This Row],[VLAN]],Dictionary!$D$2:$F$14,3,FALSE))</f>
        <v>23</v>
      </c>
      <c r="F204" s="115" t="s">
        <v>3064</v>
      </c>
      <c r="G204" s="177" t="s">
        <v>1025</v>
      </c>
    </row>
    <row r="205" spans="1:7" ht="15.75" thickBot="1" x14ac:dyDescent="0.3">
      <c r="A205" s="225" t="s">
        <v>1942</v>
      </c>
      <c r="B205" s="222" t="s">
        <v>2968</v>
      </c>
      <c r="C205" s="222" t="s">
        <v>6</v>
      </c>
      <c r="D205" s="222" t="s">
        <v>6</v>
      </c>
      <c r="E205" s="224">
        <f>IF(Таблица2811[[#This Row],[Site]]="Site1",VLOOKUP(Таблица2811[[#This Row],[VLAN]],Dictionary!$D$2:$F$14,2,FALSE),VLOOKUP(Таблица2811[[#This Row],[VLAN]],Dictionary!$D$2:$F$14,3,FALSE))</f>
        <v>23</v>
      </c>
      <c r="F205" s="222" t="s">
        <v>3065</v>
      </c>
      <c r="G205" s="223" t="s">
        <v>1025</v>
      </c>
    </row>
    <row r="206" spans="1:7" x14ac:dyDescent="0.25">
      <c r="A206" s="89"/>
      <c r="B206" s="3" t="s">
        <v>1116</v>
      </c>
      <c r="C206" s="3" t="s">
        <v>6</v>
      </c>
      <c r="D206" s="3" t="s">
        <v>6</v>
      </c>
      <c r="E206" s="3">
        <f>IF(Таблица2811[[#This Row],[Site]]="Site1",VLOOKUP(Таблица2811[[#This Row],[VLAN]],Dictionary!$D$2:$F$14,2,FALSE),VLOOKUP(Таблица2811[[#This Row],[VLAN]],Dictionary!$D$2:$F$14,3,FALSE))</f>
        <v>23</v>
      </c>
      <c r="F206" s="3" t="s">
        <v>1508</v>
      </c>
      <c r="G206" s="91" t="s">
        <v>1026</v>
      </c>
    </row>
    <row r="207" spans="1:7" x14ac:dyDescent="0.25">
      <c r="A207" s="89" t="s">
        <v>1962</v>
      </c>
      <c r="B207" s="3" t="s">
        <v>3039</v>
      </c>
      <c r="C207" s="3" t="s">
        <v>6</v>
      </c>
      <c r="D207" s="3" t="s">
        <v>6</v>
      </c>
      <c r="E207" s="3">
        <f>IF(Таблица2811[[#This Row],[Site]]="Site1",VLOOKUP(Таблица2811[[#This Row],[VLAN]],Dictionary!$D$2:$F$14,2,FALSE),VLOOKUP(Таблица2811[[#This Row],[VLAN]],Dictionary!$D$2:$F$14,3,FALSE))</f>
        <v>23</v>
      </c>
      <c r="F207" s="3" t="s">
        <v>1509</v>
      </c>
      <c r="G207" s="91" t="s">
        <v>1026</v>
      </c>
    </row>
    <row r="208" spans="1:7" x14ac:dyDescent="0.25">
      <c r="A208" s="89" t="s">
        <v>1968</v>
      </c>
      <c r="B208" s="3" t="s">
        <v>3040</v>
      </c>
      <c r="C208" s="3" t="s">
        <v>6</v>
      </c>
      <c r="D208" s="3" t="s">
        <v>6</v>
      </c>
      <c r="E208" s="3">
        <f>IF(Таблица2811[[#This Row],[Site]]="Site1",VLOOKUP(Таблица2811[[#This Row],[VLAN]],Dictionary!$D$2:$F$14,2,FALSE),VLOOKUP(Таблица2811[[#This Row],[VLAN]],Dictionary!$D$2:$F$14,3,FALSE))</f>
        <v>23</v>
      </c>
      <c r="F208" s="3" t="s">
        <v>1510</v>
      </c>
      <c r="G208" s="91" t="s">
        <v>1026</v>
      </c>
    </row>
    <row r="209" spans="1:7" x14ac:dyDescent="0.25">
      <c r="A209" s="89"/>
      <c r="B209" s="3" t="s">
        <v>1429</v>
      </c>
      <c r="C209" s="3" t="s">
        <v>6</v>
      </c>
      <c r="D209" s="3" t="s">
        <v>6</v>
      </c>
      <c r="E209" s="3">
        <f>IF(Таблица2811[[#This Row],[Site]]="Site1",VLOOKUP(Таблица2811[[#This Row],[VLAN]],Dictionary!$D$2:$F$14,2,FALSE),VLOOKUP(Таблица2811[[#This Row],[VLAN]],Dictionary!$D$2:$F$14,3,FALSE))</f>
        <v>23</v>
      </c>
      <c r="F209" s="3" t="s">
        <v>1511</v>
      </c>
      <c r="G209" s="91" t="s">
        <v>1026</v>
      </c>
    </row>
    <row r="210" spans="1:7" x14ac:dyDescent="0.25">
      <c r="A210" s="89" t="s">
        <v>1962</v>
      </c>
      <c r="B210" s="3" t="s">
        <v>3041</v>
      </c>
      <c r="C210" s="3" t="s">
        <v>6</v>
      </c>
      <c r="D210" s="3" t="s">
        <v>6</v>
      </c>
      <c r="E210" s="3">
        <f>IF(Таблица2811[[#This Row],[Site]]="Site1",VLOOKUP(Таблица2811[[#This Row],[VLAN]],Dictionary!$D$2:$F$14,2,FALSE),VLOOKUP(Таблица2811[[#This Row],[VLAN]],Dictionary!$D$2:$F$14,3,FALSE))</f>
        <v>23</v>
      </c>
      <c r="F210" s="3" t="s">
        <v>1512</v>
      </c>
      <c r="G210" s="91" t="s">
        <v>1026</v>
      </c>
    </row>
    <row r="211" spans="1:7" x14ac:dyDescent="0.25">
      <c r="A211" s="89" t="s">
        <v>1968</v>
      </c>
      <c r="B211" s="3" t="s">
        <v>3042</v>
      </c>
      <c r="C211" s="3" t="s">
        <v>6</v>
      </c>
      <c r="D211" s="3" t="s">
        <v>6</v>
      </c>
      <c r="E211" s="3">
        <f>IF(Таблица2811[[#This Row],[Site]]="Site1",VLOOKUP(Таблица2811[[#This Row],[VLAN]],Dictionary!$D$2:$F$14,2,FALSE),VLOOKUP(Таблица2811[[#This Row],[VLAN]],Dictionary!$D$2:$F$14,3,FALSE))</f>
        <v>23</v>
      </c>
      <c r="F211" s="3" t="s">
        <v>1513</v>
      </c>
      <c r="G211" s="91" t="s">
        <v>1026</v>
      </c>
    </row>
    <row r="212" spans="1:7" x14ac:dyDescent="0.25">
      <c r="A212" s="89"/>
      <c r="B212" s="3" t="s">
        <v>3011</v>
      </c>
      <c r="C212" s="3" t="s">
        <v>6</v>
      </c>
      <c r="D212" s="3" t="s">
        <v>6</v>
      </c>
      <c r="E212" s="76">
        <f>IF(Таблица2811[[#This Row],[Site]]="Site1",VLOOKUP(Таблица2811[[#This Row],[VLAN]],Dictionary!$D$2:$F$14,2,FALSE),VLOOKUP(Таблица2811[[#This Row],[VLAN]],Dictionary!$D$2:$F$14,3,FALSE))</f>
        <v>23</v>
      </c>
      <c r="F212" s="3" t="s">
        <v>1514</v>
      </c>
      <c r="G212" s="91" t="s">
        <v>1026</v>
      </c>
    </row>
    <row r="213" spans="1:7" x14ac:dyDescent="0.25">
      <c r="A213" s="89" t="s">
        <v>1968</v>
      </c>
      <c r="B213" s="3" t="s">
        <v>3043</v>
      </c>
      <c r="C213" s="3" t="s">
        <v>6</v>
      </c>
      <c r="D213" s="3" t="s">
        <v>6</v>
      </c>
      <c r="E213" s="76">
        <f>IF(Таблица2811[[#This Row],[Site]]="Site1",VLOOKUP(Таблица2811[[#This Row],[VLAN]],Dictionary!$D$2:$F$14,2,FALSE),VLOOKUP(Таблица2811[[#This Row],[VLAN]],Dictionary!$D$2:$F$14,3,FALSE))</f>
        <v>23</v>
      </c>
      <c r="F213" s="3" t="s">
        <v>1515</v>
      </c>
      <c r="G213" s="91" t="s">
        <v>1026</v>
      </c>
    </row>
    <row r="214" spans="1:7" x14ac:dyDescent="0.25">
      <c r="A214" s="89" t="s">
        <v>1962</v>
      </c>
      <c r="B214" s="3" t="s">
        <v>3044</v>
      </c>
      <c r="C214" s="3" t="s">
        <v>6</v>
      </c>
      <c r="D214" s="3" t="s">
        <v>6</v>
      </c>
      <c r="E214" s="76">
        <f>IF(Таблица2811[[#This Row],[Site]]="Site1",VLOOKUP(Таблица2811[[#This Row],[VLAN]],Dictionary!$D$2:$F$14,2,FALSE),VLOOKUP(Таблица2811[[#This Row],[VLAN]],Dictionary!$D$2:$F$14,3,FALSE))</f>
        <v>23</v>
      </c>
      <c r="F214" s="3" t="s">
        <v>1516</v>
      </c>
      <c r="G214" s="91" t="s">
        <v>1026</v>
      </c>
    </row>
    <row r="215" spans="1:7" x14ac:dyDescent="0.25">
      <c r="A215" s="89"/>
      <c r="B215" s="3" t="s">
        <v>3012</v>
      </c>
      <c r="C215" s="3" t="s">
        <v>6</v>
      </c>
      <c r="D215" s="3" t="s">
        <v>6</v>
      </c>
      <c r="E215" s="76">
        <f>IF(Таблица2811[[#This Row],[Site]]="Site1",VLOOKUP(Таблица2811[[#This Row],[VLAN]],Dictionary!$D$2:$F$14,2,FALSE),VLOOKUP(Таблица2811[[#This Row],[VLAN]],Dictionary!$D$2:$F$14,3,FALSE))</f>
        <v>23</v>
      </c>
      <c r="F215" s="3" t="s">
        <v>1517</v>
      </c>
      <c r="G215" s="91" t="s">
        <v>1026</v>
      </c>
    </row>
    <row r="216" spans="1:7" x14ac:dyDescent="0.25">
      <c r="A216" s="89" t="s">
        <v>1968</v>
      </c>
      <c r="B216" s="3" t="s">
        <v>3045</v>
      </c>
      <c r="C216" s="3" t="s">
        <v>6</v>
      </c>
      <c r="D216" s="3" t="s">
        <v>6</v>
      </c>
      <c r="E216" s="76">
        <f>IF(Таблица2811[[#This Row],[Site]]="Site1",VLOOKUP(Таблица2811[[#This Row],[VLAN]],Dictionary!$D$2:$F$14,2,FALSE),VLOOKUP(Таблица2811[[#This Row],[VLAN]],Dictionary!$D$2:$F$14,3,FALSE))</f>
        <v>23</v>
      </c>
      <c r="F216" s="3" t="s">
        <v>1518</v>
      </c>
      <c r="G216" s="91" t="s">
        <v>1026</v>
      </c>
    </row>
    <row r="217" spans="1:7" x14ac:dyDescent="0.25">
      <c r="A217" s="96" t="s">
        <v>1962</v>
      </c>
      <c r="B217" s="74" t="s">
        <v>3046</v>
      </c>
      <c r="C217" s="74" t="s">
        <v>6</v>
      </c>
      <c r="D217" s="74" t="s">
        <v>6</v>
      </c>
      <c r="E217" s="75">
        <f>IF(Таблица2811[[#This Row],[Site]]="Site1",VLOOKUP(Таблица2811[[#This Row],[VLAN]],Dictionary!$D$2:$F$14,2,FALSE),VLOOKUP(Таблица2811[[#This Row],[VLAN]],Dictionary!$D$2:$F$14,3,FALSE))</f>
        <v>23</v>
      </c>
      <c r="F217" s="74" t="s">
        <v>1519</v>
      </c>
      <c r="G217" s="97" t="s">
        <v>1026</v>
      </c>
    </row>
    <row r="218" spans="1:7" x14ac:dyDescent="0.25">
      <c r="A218" s="94" t="s">
        <v>1959</v>
      </c>
      <c r="B218" s="73" t="s">
        <v>2977</v>
      </c>
      <c r="C218" s="73" t="s">
        <v>6</v>
      </c>
      <c r="D218" s="73" t="s">
        <v>6</v>
      </c>
      <c r="E218" s="73">
        <f>IF(Таблица2811[[#This Row],[Site]]="Site1",VLOOKUP(Таблица2811[[#This Row],[VLAN]],Dictionary!$D$2:$F$14,2,FALSE),VLOOKUP(Таблица2811[[#This Row],[VLAN]],Dictionary!$D$2:$F$14,3,FALSE))</f>
        <v>23</v>
      </c>
      <c r="F218" s="73" t="s">
        <v>1472</v>
      </c>
      <c r="G218" s="95" t="s">
        <v>1026</v>
      </c>
    </row>
    <row r="219" spans="1:7" x14ac:dyDescent="0.25">
      <c r="A219" s="96" t="s">
        <v>1960</v>
      </c>
      <c r="B219" s="74" t="s">
        <v>2978</v>
      </c>
      <c r="C219" s="74" t="s">
        <v>6</v>
      </c>
      <c r="D219" s="74" t="s">
        <v>6</v>
      </c>
      <c r="E219" s="74">
        <f>IF(Таблица2811[[#This Row],[Site]]="Site1",VLOOKUP(Таблица2811[[#This Row],[VLAN]],Dictionary!$D$2:$F$14,2,FALSE),VLOOKUP(Таблица2811[[#This Row],[VLAN]],Dictionary!$D$2:$F$14,3,FALSE))</f>
        <v>23</v>
      </c>
      <c r="F219" s="74" t="s">
        <v>1473</v>
      </c>
      <c r="G219" s="97" t="s">
        <v>1026</v>
      </c>
    </row>
    <row r="220" spans="1:7" x14ac:dyDescent="0.25">
      <c r="A220" s="115"/>
      <c r="B220" s="115" t="s">
        <v>2513</v>
      </c>
      <c r="C220" s="115" t="s">
        <v>6</v>
      </c>
      <c r="D220" s="115" t="s">
        <v>6</v>
      </c>
      <c r="E220" s="176">
        <f>IF(Таблица2811[[#This Row],[Site]]="Site1",VLOOKUP(Таблица2811[[#This Row],[VLAN]],Dictionary!$D$2:$F$14,2,FALSE),VLOOKUP(Таблица2811[[#This Row],[VLAN]],Dictionary!$D$2:$F$14,3,FALSE))</f>
        <v>23</v>
      </c>
      <c r="F220" s="115" t="s">
        <v>3047</v>
      </c>
      <c r="G220" s="177" t="s">
        <v>1026</v>
      </c>
    </row>
    <row r="221" spans="1:7" x14ac:dyDescent="0.25">
      <c r="A221" s="178" t="s">
        <v>1959</v>
      </c>
      <c r="B221" s="115" t="s">
        <v>2979</v>
      </c>
      <c r="C221" s="115" t="s">
        <v>6</v>
      </c>
      <c r="D221" s="115" t="s">
        <v>6</v>
      </c>
      <c r="E221" s="176">
        <f>IF(Таблица2811[[#This Row],[Site]]="Site1",VLOOKUP(Таблица2811[[#This Row],[VLAN]],Dictionary!$D$2:$F$14,2,FALSE),VLOOKUP(Таблица2811[[#This Row],[VLAN]],Dictionary!$D$2:$F$14,3,FALSE))</f>
        <v>23</v>
      </c>
      <c r="F221" s="115" t="s">
        <v>3048</v>
      </c>
      <c r="G221" s="177" t="s">
        <v>1026</v>
      </c>
    </row>
    <row r="222" spans="1:7" ht="15.75" thickBot="1" x14ac:dyDescent="0.3">
      <c r="A222" s="225" t="s">
        <v>1960</v>
      </c>
      <c r="B222" s="222" t="s">
        <v>2980</v>
      </c>
      <c r="C222" s="222" t="s">
        <v>6</v>
      </c>
      <c r="D222" s="222" t="s">
        <v>6</v>
      </c>
      <c r="E222" s="224">
        <f>IF(Таблица2811[[#This Row],[Site]]="Site1",VLOOKUP(Таблица2811[[#This Row],[VLAN]],Dictionary!$D$2:$F$14,2,FALSE),VLOOKUP(Таблица2811[[#This Row],[VLAN]],Dictionary!$D$2:$F$14,3,FALSE))</f>
        <v>23</v>
      </c>
      <c r="F222" s="222" t="s">
        <v>1438</v>
      </c>
      <c r="G222" s="223" t="s">
        <v>1026</v>
      </c>
    </row>
    <row r="223" spans="1:7" x14ac:dyDescent="0.25">
      <c r="A223" s="115"/>
      <c r="B223" s="115" t="s">
        <v>2513</v>
      </c>
      <c r="C223" s="115" t="s">
        <v>2186</v>
      </c>
      <c r="D223" s="115" t="s">
        <v>2186</v>
      </c>
      <c r="E223" s="176">
        <f>IF(Таблица2811[[#This Row],[Site]]="Site1",VLOOKUP(Таблица2811[[#This Row],[VLAN]],Dictionary!$D$2:$F$14,2,FALSE),VLOOKUP(Таблица2811[[#This Row],[VLAN]],Dictionary!$D$2:$F$14,3,FALSE))</f>
        <v>124</v>
      </c>
      <c r="F223" s="115" t="s">
        <v>2915</v>
      </c>
      <c r="G223" s="177" t="s">
        <v>1025</v>
      </c>
    </row>
    <row r="224" spans="1:7" x14ac:dyDescent="0.25">
      <c r="A224" s="178" t="s">
        <v>1941</v>
      </c>
      <c r="B224" s="115" t="s">
        <v>2967</v>
      </c>
      <c r="C224" s="115" t="s">
        <v>2186</v>
      </c>
      <c r="D224" s="115" t="s">
        <v>2186</v>
      </c>
      <c r="E224" s="176">
        <f>IF(Таблица2811[[#This Row],[Site]]="Site1",VLOOKUP(Таблица2811[[#This Row],[VLAN]],Dictionary!$D$2:$F$14,2,FALSE),VLOOKUP(Таблица2811[[#This Row],[VLAN]],Dictionary!$D$2:$F$14,3,FALSE))</f>
        <v>124</v>
      </c>
      <c r="F224" s="115" t="s">
        <v>3066</v>
      </c>
      <c r="G224" s="177" t="s">
        <v>1025</v>
      </c>
    </row>
    <row r="225" spans="1:7" x14ac:dyDescent="0.25">
      <c r="A225" s="180" t="s">
        <v>1942</v>
      </c>
      <c r="B225" s="181" t="s">
        <v>2968</v>
      </c>
      <c r="C225" s="181" t="s">
        <v>2186</v>
      </c>
      <c r="D225" s="181" t="s">
        <v>2186</v>
      </c>
      <c r="E225" s="185">
        <f>IF(Таблица2811[[#This Row],[Site]]="Site1",VLOOKUP(Таблица2811[[#This Row],[VLAN]],Dictionary!$D$2:$F$14,2,FALSE),VLOOKUP(Таблица2811[[#This Row],[VLAN]],Dictionary!$D$2:$F$14,3,FALSE))</f>
        <v>124</v>
      </c>
      <c r="F225" s="181" t="s">
        <v>3067</v>
      </c>
      <c r="G225" s="179" t="s">
        <v>1025</v>
      </c>
    </row>
    <row r="226" spans="1:7" x14ac:dyDescent="0.25">
      <c r="A226" s="178"/>
      <c r="B226" s="115" t="s">
        <v>2513</v>
      </c>
      <c r="C226" s="115" t="s">
        <v>2186</v>
      </c>
      <c r="D226" s="115" t="s">
        <v>2186</v>
      </c>
      <c r="E226" s="176">
        <f>IF(Таблица2811[[#This Row],[Site]]="Site1",VLOOKUP(Таблица2811[[#This Row],[VLAN]],Dictionary!$D$2:$F$14,2,FALSE),VLOOKUP(Таблица2811[[#This Row],[VLAN]],Dictionary!$D$2:$F$14,3,FALSE))</f>
        <v>224</v>
      </c>
      <c r="F226" s="115" t="s">
        <v>1474</v>
      </c>
      <c r="G226" s="177" t="s">
        <v>1026</v>
      </c>
    </row>
    <row r="227" spans="1:7" x14ac:dyDescent="0.25">
      <c r="A227" s="178" t="s">
        <v>1959</v>
      </c>
      <c r="B227" s="115" t="s">
        <v>2979</v>
      </c>
      <c r="C227" s="115" t="s">
        <v>2186</v>
      </c>
      <c r="D227" s="115" t="s">
        <v>2186</v>
      </c>
      <c r="E227" s="176">
        <f>IF(Таблица2811[[#This Row],[Site]]="Site1",VLOOKUP(Таблица2811[[#This Row],[VLAN]],Dictionary!$D$2:$F$14,2,FALSE),VLOOKUP(Таблица2811[[#This Row],[VLAN]],Dictionary!$D$2:$F$14,3,FALSE))</f>
        <v>224</v>
      </c>
      <c r="F227" s="115" t="s">
        <v>1475</v>
      </c>
      <c r="G227" s="177" t="s">
        <v>1026</v>
      </c>
    </row>
    <row r="228" spans="1:7" ht="15.75" thickBot="1" x14ac:dyDescent="0.3">
      <c r="A228" s="225" t="s">
        <v>1960</v>
      </c>
      <c r="B228" s="222" t="s">
        <v>2980</v>
      </c>
      <c r="C228" s="222" t="s">
        <v>2186</v>
      </c>
      <c r="D228" s="222" t="s">
        <v>2186</v>
      </c>
      <c r="E228" s="224">
        <f>IF(Таблица2811[[#This Row],[Site]]="Site1",VLOOKUP(Таблица2811[[#This Row],[VLAN]],Dictionary!$D$2:$F$14,2,FALSE),VLOOKUP(Таблица2811[[#This Row],[VLAN]],Dictionary!$D$2:$F$14,3,FALSE))</f>
        <v>224</v>
      </c>
      <c r="F228" s="222" t="s">
        <v>1476</v>
      </c>
      <c r="G228" s="223" t="s">
        <v>1026</v>
      </c>
    </row>
    <row r="229" spans="1:7" x14ac:dyDescent="0.25">
      <c r="A229" s="89"/>
      <c r="B229" s="3" t="s">
        <v>1116</v>
      </c>
      <c r="C229" s="3" t="s">
        <v>18</v>
      </c>
      <c r="D229" s="3" t="s">
        <v>18</v>
      </c>
      <c r="E229" s="3">
        <f>IF(Таблица2811[[#This Row],[Site]]="Site1",VLOOKUP(Таблица2811[[#This Row],[VLAN]],Dictionary!$D$2:$F$14,2,FALSE),VLOOKUP(Таблица2811[[#This Row],[VLAN]],Dictionary!$D$2:$F$14,3,FALSE))</f>
        <v>24</v>
      </c>
      <c r="F229" s="3" t="s">
        <v>3069</v>
      </c>
      <c r="G229" s="91" t="s">
        <v>1025</v>
      </c>
    </row>
    <row r="230" spans="1:7" x14ac:dyDescent="0.25">
      <c r="A230" s="89" t="s">
        <v>1944</v>
      </c>
      <c r="B230" s="3" t="s">
        <v>2957</v>
      </c>
      <c r="C230" s="3" t="s">
        <v>18</v>
      </c>
      <c r="D230" s="3" t="s">
        <v>18</v>
      </c>
      <c r="E230" s="3">
        <f>IF(Таблица2811[[#This Row],[Site]]="Site1",VLOOKUP(Таблица2811[[#This Row],[VLAN]],Dictionary!$D$2:$F$14,2,FALSE),VLOOKUP(Таблица2811[[#This Row],[VLAN]],Dictionary!$D$2:$F$14,3,FALSE))</f>
        <v>24</v>
      </c>
      <c r="F230" s="3" t="s">
        <v>3070</v>
      </c>
      <c r="G230" s="91" t="s">
        <v>1025</v>
      </c>
    </row>
    <row r="231" spans="1:7" x14ac:dyDescent="0.25">
      <c r="A231" s="89" t="s">
        <v>1950</v>
      </c>
      <c r="B231" s="3" t="s">
        <v>2958</v>
      </c>
      <c r="C231" s="3" t="s">
        <v>18</v>
      </c>
      <c r="D231" s="3" t="s">
        <v>18</v>
      </c>
      <c r="E231" s="3">
        <f>IF(Таблица2811[[#This Row],[Site]]="Site1",VLOOKUP(Таблица2811[[#This Row],[VLAN]],Dictionary!$D$2:$F$14,2,FALSE),VLOOKUP(Таблица2811[[#This Row],[VLAN]],Dictionary!$D$2:$F$14,3,FALSE))</f>
        <v>24</v>
      </c>
      <c r="F231" s="3" t="s">
        <v>3071</v>
      </c>
      <c r="G231" s="91" t="s">
        <v>1025</v>
      </c>
    </row>
    <row r="232" spans="1:7" x14ac:dyDescent="0.25">
      <c r="A232" s="89"/>
      <c r="B232" s="3" t="s">
        <v>1429</v>
      </c>
      <c r="C232" s="3" t="s">
        <v>18</v>
      </c>
      <c r="D232" s="3" t="s">
        <v>18</v>
      </c>
      <c r="E232" s="3">
        <f>IF(Таблица2811[[#This Row],[Site]]="Site1",VLOOKUP(Таблица2811[[#This Row],[VLAN]],Dictionary!$D$2:$F$14,2,FALSE),VLOOKUP(Таблица2811[[#This Row],[VLAN]],Dictionary!$D$2:$F$14,3,FALSE))</f>
        <v>24</v>
      </c>
      <c r="F232" s="3" t="s">
        <v>3072</v>
      </c>
      <c r="G232" s="91" t="s">
        <v>1025</v>
      </c>
    </row>
    <row r="233" spans="1:7" x14ac:dyDescent="0.25">
      <c r="A233" s="89" t="s">
        <v>1944</v>
      </c>
      <c r="B233" s="3" t="s">
        <v>2959</v>
      </c>
      <c r="C233" s="3" t="s">
        <v>18</v>
      </c>
      <c r="D233" s="3" t="s">
        <v>18</v>
      </c>
      <c r="E233" s="3">
        <f>IF(Таблица2811[[#This Row],[Site]]="Site1",VLOOKUP(Таблица2811[[#This Row],[VLAN]],Dictionary!$D$2:$F$14,2,FALSE),VLOOKUP(Таблица2811[[#This Row],[VLAN]],Dictionary!$D$2:$F$14,3,FALSE))</f>
        <v>24</v>
      </c>
      <c r="F233" s="3" t="s">
        <v>3073</v>
      </c>
      <c r="G233" s="91" t="s">
        <v>1025</v>
      </c>
    </row>
    <row r="234" spans="1:7" x14ac:dyDescent="0.25">
      <c r="A234" s="89" t="s">
        <v>1950</v>
      </c>
      <c r="B234" s="3" t="s">
        <v>2960</v>
      </c>
      <c r="C234" s="3" t="s">
        <v>18</v>
      </c>
      <c r="D234" s="3" t="s">
        <v>18</v>
      </c>
      <c r="E234" s="3">
        <f>IF(Таблица2811[[#This Row],[Site]]="Site1",VLOOKUP(Таблица2811[[#This Row],[VLAN]],Dictionary!$D$2:$F$14,2,FALSE),VLOOKUP(Таблица2811[[#This Row],[VLAN]],Dictionary!$D$2:$F$14,3,FALSE))</f>
        <v>24</v>
      </c>
      <c r="F234" s="3" t="s">
        <v>3074</v>
      </c>
      <c r="G234" s="91" t="s">
        <v>1025</v>
      </c>
    </row>
    <row r="235" spans="1:7" x14ac:dyDescent="0.25">
      <c r="A235" s="89"/>
      <c r="B235" s="3" t="s">
        <v>3011</v>
      </c>
      <c r="C235" s="3" t="s">
        <v>18</v>
      </c>
      <c r="D235" s="3" t="s">
        <v>18</v>
      </c>
      <c r="E235" s="3">
        <f>IF(Таблица2811[[#This Row],[Site]]="Site1",VLOOKUP(Таблица2811[[#This Row],[VLAN]],Dictionary!$D$2:$F$14,2,FALSE),VLOOKUP(Таблица2811[[#This Row],[VLAN]],Dictionary!$D$2:$F$14,3,FALSE))</f>
        <v>24</v>
      </c>
      <c r="F235" s="3" t="s">
        <v>3075</v>
      </c>
      <c r="G235" s="91" t="s">
        <v>1025</v>
      </c>
    </row>
    <row r="236" spans="1:7" x14ac:dyDescent="0.25">
      <c r="A236" s="89" t="s">
        <v>1950</v>
      </c>
      <c r="B236" s="3" t="s">
        <v>2961</v>
      </c>
      <c r="C236" s="3" t="s">
        <v>18</v>
      </c>
      <c r="D236" s="3" t="s">
        <v>18</v>
      </c>
      <c r="E236" s="3">
        <f>IF(Таблица2811[[#This Row],[Site]]="Site1",VLOOKUP(Таблица2811[[#This Row],[VLAN]],Dictionary!$D$2:$F$14,2,FALSE),VLOOKUP(Таблица2811[[#This Row],[VLAN]],Dictionary!$D$2:$F$14,3,FALSE))</f>
        <v>24</v>
      </c>
      <c r="F236" s="3" t="s">
        <v>3076</v>
      </c>
      <c r="G236" s="91" t="s">
        <v>1025</v>
      </c>
    </row>
    <row r="237" spans="1:7" x14ac:dyDescent="0.25">
      <c r="A237" s="89" t="s">
        <v>1944</v>
      </c>
      <c r="B237" s="3" t="s">
        <v>2962</v>
      </c>
      <c r="C237" s="3" t="s">
        <v>18</v>
      </c>
      <c r="D237" s="3" t="s">
        <v>18</v>
      </c>
      <c r="E237" s="3">
        <f>IF(Таблица2811[[#This Row],[Site]]="Site1",VLOOKUP(Таблица2811[[#This Row],[VLAN]],Dictionary!$D$2:$F$14,2,FALSE),VLOOKUP(Таблица2811[[#This Row],[VLAN]],Dictionary!$D$2:$F$14,3,FALSE))</f>
        <v>24</v>
      </c>
      <c r="F237" s="3" t="s">
        <v>3077</v>
      </c>
      <c r="G237" s="91" t="s">
        <v>1025</v>
      </c>
    </row>
    <row r="238" spans="1:7" x14ac:dyDescent="0.25">
      <c r="A238" s="89"/>
      <c r="B238" s="3" t="s">
        <v>3012</v>
      </c>
      <c r="C238" s="3" t="s">
        <v>18</v>
      </c>
      <c r="D238" s="3" t="s">
        <v>18</v>
      </c>
      <c r="E238" s="3">
        <f>IF(Таблица2811[[#This Row],[Site]]="Site1",VLOOKUP(Таблица2811[[#This Row],[VLAN]],Dictionary!$D$2:$F$14,2,FALSE),VLOOKUP(Таблица2811[[#This Row],[VLAN]],Dictionary!$D$2:$F$14,3,FALSE))</f>
        <v>24</v>
      </c>
      <c r="F238" s="3" t="s">
        <v>3078</v>
      </c>
      <c r="G238" s="91" t="s">
        <v>1025</v>
      </c>
    </row>
    <row r="239" spans="1:7" x14ac:dyDescent="0.25">
      <c r="A239" s="89" t="s">
        <v>1950</v>
      </c>
      <c r="B239" s="3" t="s">
        <v>2963</v>
      </c>
      <c r="C239" s="3" t="s">
        <v>18</v>
      </c>
      <c r="D239" s="3" t="s">
        <v>18</v>
      </c>
      <c r="E239" s="3">
        <f>IF(Таблица2811[[#This Row],[Site]]="Site1",VLOOKUP(Таблица2811[[#This Row],[VLAN]],Dictionary!$D$2:$F$14,2,FALSE),VLOOKUP(Таблица2811[[#This Row],[VLAN]],Dictionary!$D$2:$F$14,3,FALSE))</f>
        <v>24</v>
      </c>
      <c r="F239" s="3" t="s">
        <v>3079</v>
      </c>
      <c r="G239" s="91" t="s">
        <v>1025</v>
      </c>
    </row>
    <row r="240" spans="1:7" x14ac:dyDescent="0.25">
      <c r="A240" s="96" t="s">
        <v>1944</v>
      </c>
      <c r="B240" s="74" t="s">
        <v>2964</v>
      </c>
      <c r="C240" s="74" t="s">
        <v>18</v>
      </c>
      <c r="D240" s="74" t="s">
        <v>18</v>
      </c>
      <c r="E240" s="74">
        <f>IF(Таблица2811[[#This Row],[Site]]="Site1",VLOOKUP(Таблица2811[[#This Row],[VLAN]],Dictionary!$D$2:$F$14,2,FALSE),VLOOKUP(Таблица2811[[#This Row],[VLAN]],Dictionary!$D$2:$F$14,3,FALSE))</f>
        <v>24</v>
      </c>
      <c r="F240" s="74" t="s">
        <v>3080</v>
      </c>
      <c r="G240" s="97" t="s">
        <v>1025</v>
      </c>
    </row>
    <row r="241" spans="1:7" x14ac:dyDescent="0.25">
      <c r="A241" s="89"/>
      <c r="B241" s="3" t="s">
        <v>1117</v>
      </c>
      <c r="C241" s="3" t="s">
        <v>18</v>
      </c>
      <c r="D241" s="3" t="s">
        <v>18</v>
      </c>
      <c r="E241" s="3">
        <f>IF(Таблица2811[[#This Row],[Site]]="Site1",VLOOKUP(Таблица2811[[#This Row],[VLAN]],Dictionary!$D$2:$F$14,2,FALSE),VLOOKUP(Таблица2811[[#This Row],[VLAN]],Dictionary!$D$2:$F$14,3,FALSE))</f>
        <v>24</v>
      </c>
      <c r="F241" s="3" t="s">
        <v>3068</v>
      </c>
      <c r="G241" s="91" t="s">
        <v>1026</v>
      </c>
    </row>
    <row r="242" spans="1:7" x14ac:dyDescent="0.25">
      <c r="A242" s="89" t="s">
        <v>1962</v>
      </c>
      <c r="B242" s="3" t="s">
        <v>2969</v>
      </c>
      <c r="C242" s="3" t="s">
        <v>18</v>
      </c>
      <c r="D242" s="3" t="s">
        <v>18</v>
      </c>
      <c r="E242" s="3">
        <f>IF(Таблица2811[[#This Row],[Site]]="Site1",VLOOKUP(Таблица2811[[#This Row],[VLAN]],Dictionary!$D$2:$F$14,2,FALSE),VLOOKUP(Таблица2811[[#This Row],[VLAN]],Dictionary!$D$2:$F$14,3,FALSE))</f>
        <v>24</v>
      </c>
      <c r="F242" s="3" t="s">
        <v>3081</v>
      </c>
      <c r="G242" s="91" t="s">
        <v>1026</v>
      </c>
    </row>
    <row r="243" spans="1:7" x14ac:dyDescent="0.25">
      <c r="A243" s="89" t="s">
        <v>1968</v>
      </c>
      <c r="B243" s="3" t="s">
        <v>2970</v>
      </c>
      <c r="C243" s="3" t="s">
        <v>18</v>
      </c>
      <c r="D243" s="3" t="s">
        <v>18</v>
      </c>
      <c r="E243" s="3">
        <f>IF(Таблица2811[[#This Row],[Site]]="Site1",VLOOKUP(Таблица2811[[#This Row],[VLAN]],Dictionary!$D$2:$F$14,2,FALSE),VLOOKUP(Таблица2811[[#This Row],[VLAN]],Dictionary!$D$2:$F$14,3,FALSE))</f>
        <v>24</v>
      </c>
      <c r="F243" s="3" t="s">
        <v>3082</v>
      </c>
      <c r="G243" s="91" t="s">
        <v>1026</v>
      </c>
    </row>
    <row r="244" spans="1:7" x14ac:dyDescent="0.25">
      <c r="A244" s="89"/>
      <c r="B244" s="3" t="s">
        <v>1430</v>
      </c>
      <c r="C244" s="3" t="s">
        <v>18</v>
      </c>
      <c r="D244" s="3" t="s">
        <v>18</v>
      </c>
      <c r="E244" s="3">
        <f>IF(Таблица2811[[#This Row],[Site]]="Site1",VLOOKUP(Таблица2811[[#This Row],[VLAN]],Dictionary!$D$2:$F$14,2,FALSE),VLOOKUP(Таблица2811[[#This Row],[VLAN]],Dictionary!$D$2:$F$14,3,FALSE))</f>
        <v>24</v>
      </c>
      <c r="F244" s="3" t="s">
        <v>3083</v>
      </c>
      <c r="G244" s="91" t="s">
        <v>1026</v>
      </c>
    </row>
    <row r="245" spans="1:7" x14ac:dyDescent="0.25">
      <c r="A245" s="89" t="s">
        <v>1962</v>
      </c>
      <c r="B245" s="3" t="s">
        <v>2971</v>
      </c>
      <c r="C245" s="3" t="s">
        <v>18</v>
      </c>
      <c r="D245" s="3" t="s">
        <v>18</v>
      </c>
      <c r="E245" s="76">
        <f>IF(Таблица2811[[#This Row],[Site]]="Site1",VLOOKUP(Таблица2811[[#This Row],[VLAN]],Dictionary!$D$2:$F$14,2,FALSE),VLOOKUP(Таблица2811[[#This Row],[VLAN]],Dictionary!$D$2:$F$14,3,FALSE))</f>
        <v>24</v>
      </c>
      <c r="F245" s="3" t="s">
        <v>3084</v>
      </c>
      <c r="G245" s="91" t="s">
        <v>1026</v>
      </c>
    </row>
    <row r="246" spans="1:7" x14ac:dyDescent="0.25">
      <c r="A246" s="89" t="s">
        <v>1968</v>
      </c>
      <c r="B246" s="3" t="s">
        <v>2972</v>
      </c>
      <c r="C246" s="3" t="s">
        <v>18</v>
      </c>
      <c r="D246" s="3" t="s">
        <v>18</v>
      </c>
      <c r="E246" s="76">
        <f>IF(Таблица2811[[#This Row],[Site]]="Site1",VLOOKUP(Таблица2811[[#This Row],[VLAN]],Dictionary!$D$2:$F$14,2,FALSE),VLOOKUP(Таблица2811[[#This Row],[VLAN]],Dictionary!$D$2:$F$14,3,FALSE))</f>
        <v>24</v>
      </c>
      <c r="F246" s="3" t="s">
        <v>3085</v>
      </c>
      <c r="G246" s="91" t="s">
        <v>1026</v>
      </c>
    </row>
    <row r="247" spans="1:7" x14ac:dyDescent="0.25">
      <c r="A247" s="89"/>
      <c r="B247" s="3" t="s">
        <v>3013</v>
      </c>
      <c r="C247" s="3" t="s">
        <v>18</v>
      </c>
      <c r="D247" s="3" t="s">
        <v>18</v>
      </c>
      <c r="E247" s="76">
        <f>IF(Таблица2811[[#This Row],[Site]]="Site1",VLOOKUP(Таблица2811[[#This Row],[VLAN]],Dictionary!$D$2:$F$14,2,FALSE),VLOOKUP(Таблица2811[[#This Row],[VLAN]],Dictionary!$D$2:$F$14,3,FALSE))</f>
        <v>24</v>
      </c>
      <c r="F247" s="3" t="s">
        <v>3086</v>
      </c>
      <c r="G247" s="91" t="s">
        <v>1026</v>
      </c>
    </row>
    <row r="248" spans="1:7" x14ac:dyDescent="0.25">
      <c r="A248" s="89" t="s">
        <v>1968</v>
      </c>
      <c r="B248" s="3" t="s">
        <v>2973</v>
      </c>
      <c r="C248" s="3" t="s">
        <v>18</v>
      </c>
      <c r="D248" s="3" t="s">
        <v>18</v>
      </c>
      <c r="E248" s="76">
        <f>IF(Таблица2811[[#This Row],[Site]]="Site1",VLOOKUP(Таблица2811[[#This Row],[VLAN]],Dictionary!$D$2:$F$14,2,FALSE),VLOOKUP(Таблица2811[[#This Row],[VLAN]],Dictionary!$D$2:$F$14,3,FALSE))</f>
        <v>24</v>
      </c>
      <c r="F248" s="3" t="s">
        <v>3087</v>
      </c>
      <c r="G248" s="91" t="s">
        <v>1026</v>
      </c>
    </row>
    <row r="249" spans="1:7" x14ac:dyDescent="0.25">
      <c r="A249" s="89" t="s">
        <v>1962</v>
      </c>
      <c r="B249" s="3" t="s">
        <v>2974</v>
      </c>
      <c r="C249" s="3" t="s">
        <v>18</v>
      </c>
      <c r="D249" s="3" t="s">
        <v>18</v>
      </c>
      <c r="E249" s="3">
        <f>IF(Таблица2811[[#This Row],[Site]]="Site1",VLOOKUP(Таблица2811[[#This Row],[VLAN]],Dictionary!$D$2:$F$14,2,FALSE),VLOOKUP(Таблица2811[[#This Row],[VLAN]],Dictionary!$D$2:$F$14,3,FALSE))</f>
        <v>24</v>
      </c>
      <c r="F249" s="3" t="s">
        <v>3088</v>
      </c>
      <c r="G249" s="91" t="s">
        <v>1026</v>
      </c>
    </row>
    <row r="250" spans="1:7" x14ac:dyDescent="0.25">
      <c r="A250" s="89"/>
      <c r="B250" s="3" t="s">
        <v>3014</v>
      </c>
      <c r="C250" s="3" t="s">
        <v>18</v>
      </c>
      <c r="D250" s="3" t="s">
        <v>18</v>
      </c>
      <c r="E250" s="3">
        <f>IF(Таблица2811[[#This Row],[Site]]="Site1",VLOOKUP(Таблица2811[[#This Row],[VLAN]],Dictionary!$D$2:$F$14,2,FALSE),VLOOKUP(Таблица2811[[#This Row],[VLAN]],Dictionary!$D$2:$F$14,3,FALSE))</f>
        <v>24</v>
      </c>
      <c r="F250" s="3" t="s">
        <v>3089</v>
      </c>
      <c r="G250" s="91" t="s">
        <v>1026</v>
      </c>
    </row>
    <row r="251" spans="1:7" x14ac:dyDescent="0.25">
      <c r="A251" s="89" t="s">
        <v>1968</v>
      </c>
      <c r="B251" s="3" t="s">
        <v>2975</v>
      </c>
      <c r="C251" s="3" t="s">
        <v>18</v>
      </c>
      <c r="D251" s="3" t="s">
        <v>18</v>
      </c>
      <c r="E251">
        <f>IF(Таблица2811[[#This Row],[Site]]="Site1",VLOOKUP(Таблица2811[[#This Row],[VLAN]],Dictionary!$D$2:$F$14,2,FALSE),VLOOKUP(Таблица2811[[#This Row],[VLAN]],Dictionary!$D$2:$F$14,3,FALSE))</f>
        <v>24</v>
      </c>
      <c r="F251" s="3" t="s">
        <v>3090</v>
      </c>
      <c r="G251" s="91" t="s">
        <v>1026</v>
      </c>
    </row>
    <row r="252" spans="1:7" ht="15.75" thickBot="1" x14ac:dyDescent="0.3">
      <c r="A252" s="90" t="s">
        <v>1962</v>
      </c>
      <c r="B252" s="116" t="s">
        <v>2976</v>
      </c>
      <c r="C252" s="116" t="s">
        <v>18</v>
      </c>
      <c r="D252" s="116" t="s">
        <v>18</v>
      </c>
      <c r="E252" s="116">
        <f>IF(Таблица2811[[#This Row],[Site]]="Site1",VLOOKUP(Таблица2811[[#This Row],[VLAN]],Dictionary!$D$2:$F$14,2,FALSE),VLOOKUP(Таблица2811[[#This Row],[VLAN]],Dictionary!$D$2:$F$14,3,FALSE))</f>
        <v>24</v>
      </c>
      <c r="F252" s="116" t="s">
        <v>3091</v>
      </c>
      <c r="G252" s="217" t="s">
        <v>1026</v>
      </c>
    </row>
    <row r="253" spans="1:7" x14ac:dyDescent="0.25">
      <c r="A253" s="89" t="s">
        <v>1944</v>
      </c>
      <c r="B253" s="3" t="s">
        <v>2957</v>
      </c>
      <c r="C253" s="3" t="s">
        <v>1447</v>
      </c>
      <c r="D253" s="3" t="s">
        <v>1447</v>
      </c>
      <c r="E253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53" s="3" t="s">
        <v>3092</v>
      </c>
      <c r="G253" s="91" t="s">
        <v>1025</v>
      </c>
    </row>
    <row r="254" spans="1:7" x14ac:dyDescent="0.25">
      <c r="A254" s="89" t="s">
        <v>1950</v>
      </c>
      <c r="B254" s="3" t="s">
        <v>2958</v>
      </c>
      <c r="C254" s="3" t="s">
        <v>1447</v>
      </c>
      <c r="D254" s="3" t="s">
        <v>1447</v>
      </c>
      <c r="E254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54" s="3" t="s">
        <v>3093</v>
      </c>
      <c r="G254" s="91" t="s">
        <v>1025</v>
      </c>
    </row>
    <row r="255" spans="1:7" x14ac:dyDescent="0.25">
      <c r="A255" s="89" t="s">
        <v>1944</v>
      </c>
      <c r="B255" s="3" t="s">
        <v>2959</v>
      </c>
      <c r="C255" s="3" t="s">
        <v>1447</v>
      </c>
      <c r="D255" s="3" t="s">
        <v>1447</v>
      </c>
      <c r="E255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55" s="3" t="s">
        <v>3094</v>
      </c>
      <c r="G255" s="91" t="s">
        <v>1025</v>
      </c>
    </row>
    <row r="256" spans="1:7" x14ac:dyDescent="0.25">
      <c r="A256" s="89" t="s">
        <v>1950</v>
      </c>
      <c r="B256" s="3" t="s">
        <v>2960</v>
      </c>
      <c r="C256" s="3" t="s">
        <v>1447</v>
      </c>
      <c r="D256" s="3" t="s">
        <v>1447</v>
      </c>
      <c r="E256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56" s="3" t="s">
        <v>3095</v>
      </c>
      <c r="G256" s="91" t="s">
        <v>1025</v>
      </c>
    </row>
    <row r="257" spans="1:7" x14ac:dyDescent="0.25">
      <c r="A257" s="89" t="s">
        <v>1950</v>
      </c>
      <c r="B257" s="3" t="s">
        <v>2961</v>
      </c>
      <c r="C257" s="3" t="s">
        <v>1447</v>
      </c>
      <c r="D257" s="3" t="s">
        <v>1447</v>
      </c>
      <c r="E257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57" s="3" t="s">
        <v>3096</v>
      </c>
      <c r="G257" s="91" t="s">
        <v>1025</v>
      </c>
    </row>
    <row r="258" spans="1:7" x14ac:dyDescent="0.25">
      <c r="A258" s="89" t="s">
        <v>1944</v>
      </c>
      <c r="B258" s="3" t="s">
        <v>2962</v>
      </c>
      <c r="C258" s="3" t="s">
        <v>1447</v>
      </c>
      <c r="D258" s="3" t="s">
        <v>1447</v>
      </c>
      <c r="E258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58" s="3" t="s">
        <v>3097</v>
      </c>
      <c r="G258" s="91" t="s">
        <v>1025</v>
      </c>
    </row>
    <row r="259" spans="1:7" x14ac:dyDescent="0.25">
      <c r="A259" s="89" t="s">
        <v>1950</v>
      </c>
      <c r="B259" s="3" t="s">
        <v>2963</v>
      </c>
      <c r="C259" s="3" t="s">
        <v>1447</v>
      </c>
      <c r="D259" s="3" t="s">
        <v>1447</v>
      </c>
      <c r="E259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59" s="3" t="s">
        <v>3098</v>
      </c>
      <c r="G259" s="91" t="s">
        <v>1025</v>
      </c>
    </row>
    <row r="260" spans="1:7" x14ac:dyDescent="0.25">
      <c r="A260" s="96" t="s">
        <v>1944</v>
      </c>
      <c r="B260" s="74" t="s">
        <v>2964</v>
      </c>
      <c r="C260" s="74" t="s">
        <v>1447</v>
      </c>
      <c r="D260" s="74" t="s">
        <v>1447</v>
      </c>
      <c r="E260" s="75" t="e">
        <f>IF(Таблица2811[[#This Row],[Site]]="Site1",VLOOKUP(Таблица2811[[#This Row],[VLAN]],Dictionary!$D$2:$F$14,2,FALSE),VLOOKUP(Таблица2811[[#This Row],[VLAN]],Dictionary!$D$2:$F$14,3,FALSE))</f>
        <v>#N/A</v>
      </c>
      <c r="F260" s="74" t="s">
        <v>3099</v>
      </c>
      <c r="G260" s="97" t="s">
        <v>1025</v>
      </c>
    </row>
    <row r="261" spans="1:7" x14ac:dyDescent="0.25">
      <c r="A261" s="89" t="s">
        <v>1941</v>
      </c>
      <c r="B261" s="3" t="s">
        <v>1981</v>
      </c>
      <c r="C261" s="3" t="s">
        <v>1447</v>
      </c>
      <c r="D261" s="3" t="s">
        <v>1447</v>
      </c>
      <c r="E261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61" s="3" t="s">
        <v>3100</v>
      </c>
      <c r="G261" s="91" t="s">
        <v>1025</v>
      </c>
    </row>
    <row r="262" spans="1:7" x14ac:dyDescent="0.25">
      <c r="A262" s="96" t="s">
        <v>1942</v>
      </c>
      <c r="B262" s="74" t="s">
        <v>1982</v>
      </c>
      <c r="C262" s="74" t="s">
        <v>1447</v>
      </c>
      <c r="D262" s="74" t="s">
        <v>1447</v>
      </c>
      <c r="E262" s="75" t="e">
        <f>IF(Таблица2811[[#This Row],[Site]]="Site1",VLOOKUP(Таблица2811[[#This Row],[VLAN]],Dictionary!$D$2:$F$14,2,FALSE),VLOOKUP(Таблица2811[[#This Row],[VLAN]],Dictionary!$D$2:$F$14,3,FALSE))</f>
        <v>#N/A</v>
      </c>
      <c r="F262" s="74" t="s">
        <v>3101</v>
      </c>
      <c r="G262" s="97" t="s">
        <v>1025</v>
      </c>
    </row>
    <row r="263" spans="1:7" x14ac:dyDescent="0.25">
      <c r="A263" s="89" t="s">
        <v>1962</v>
      </c>
      <c r="B263" s="3" t="s">
        <v>2969</v>
      </c>
      <c r="C263" s="3" t="s">
        <v>1447</v>
      </c>
      <c r="D263" s="3" t="s">
        <v>1447</v>
      </c>
      <c r="E263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63" s="3" t="s">
        <v>1477</v>
      </c>
      <c r="G263" s="91" t="s">
        <v>1026</v>
      </c>
    </row>
    <row r="264" spans="1:7" x14ac:dyDescent="0.25">
      <c r="A264" s="89" t="s">
        <v>1968</v>
      </c>
      <c r="B264" s="3" t="s">
        <v>2970</v>
      </c>
      <c r="C264" s="3" t="s">
        <v>1447</v>
      </c>
      <c r="D264" s="3" t="s">
        <v>1447</v>
      </c>
      <c r="E264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64" s="3" t="s">
        <v>1478</v>
      </c>
      <c r="G264" s="91" t="s">
        <v>1026</v>
      </c>
    </row>
    <row r="265" spans="1:7" x14ac:dyDescent="0.25">
      <c r="A265" s="89" t="s">
        <v>1962</v>
      </c>
      <c r="B265" s="3" t="s">
        <v>2971</v>
      </c>
      <c r="C265" s="3" t="s">
        <v>1447</v>
      </c>
      <c r="D265" s="3" t="s">
        <v>1447</v>
      </c>
      <c r="E265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65" s="3" t="s">
        <v>1479</v>
      </c>
      <c r="G265" s="91" t="s">
        <v>1026</v>
      </c>
    </row>
    <row r="266" spans="1:7" x14ac:dyDescent="0.25">
      <c r="A266" s="89" t="s">
        <v>1968</v>
      </c>
      <c r="B266" s="3" t="s">
        <v>2972</v>
      </c>
      <c r="C266" s="3" t="s">
        <v>1447</v>
      </c>
      <c r="D266" s="3" t="s">
        <v>1447</v>
      </c>
      <c r="E266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66" s="3" t="s">
        <v>1480</v>
      </c>
      <c r="G266" s="91" t="s">
        <v>1026</v>
      </c>
    </row>
    <row r="267" spans="1:7" x14ac:dyDescent="0.25">
      <c r="A267" s="89" t="s">
        <v>1968</v>
      </c>
      <c r="B267" s="3" t="s">
        <v>2973</v>
      </c>
      <c r="C267" s="3" t="s">
        <v>1447</v>
      </c>
      <c r="D267" s="3" t="s">
        <v>1447</v>
      </c>
      <c r="E267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67" s="3" t="s">
        <v>1481</v>
      </c>
      <c r="G267" s="91" t="s">
        <v>1026</v>
      </c>
    </row>
    <row r="268" spans="1:7" x14ac:dyDescent="0.25">
      <c r="A268" s="89" t="s">
        <v>1962</v>
      </c>
      <c r="B268" s="3" t="s">
        <v>2974</v>
      </c>
      <c r="C268" s="3" t="s">
        <v>1447</v>
      </c>
      <c r="D268" s="3" t="s">
        <v>1447</v>
      </c>
      <c r="E268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68" s="3" t="s">
        <v>1482</v>
      </c>
      <c r="G268" s="91" t="s">
        <v>1026</v>
      </c>
    </row>
    <row r="269" spans="1:7" x14ac:dyDescent="0.25">
      <c r="A269" s="89" t="s">
        <v>1968</v>
      </c>
      <c r="B269" s="3" t="s">
        <v>2975</v>
      </c>
      <c r="C269" s="3" t="s">
        <v>1447</v>
      </c>
      <c r="D269" s="3" t="s">
        <v>1447</v>
      </c>
      <c r="E269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69" s="3" t="s">
        <v>1483</v>
      </c>
      <c r="G269" s="91" t="s">
        <v>1026</v>
      </c>
    </row>
    <row r="270" spans="1:7" x14ac:dyDescent="0.25">
      <c r="A270" s="96" t="s">
        <v>1962</v>
      </c>
      <c r="B270" s="74" t="s">
        <v>2976</v>
      </c>
      <c r="C270" s="74" t="s">
        <v>1447</v>
      </c>
      <c r="D270" s="74" t="s">
        <v>1447</v>
      </c>
      <c r="E270" s="75" t="e">
        <f>IF(Таблица2811[[#This Row],[Site]]="Site1",VLOOKUP(Таблица2811[[#This Row],[VLAN]],Dictionary!$D$2:$F$14,2,FALSE),VLOOKUP(Таблица2811[[#This Row],[VLAN]],Dictionary!$D$2:$F$14,3,FALSE))</f>
        <v>#N/A</v>
      </c>
      <c r="F270" s="74" t="s">
        <v>1484</v>
      </c>
      <c r="G270" s="97" t="s">
        <v>1026</v>
      </c>
    </row>
    <row r="271" spans="1:7" x14ac:dyDescent="0.25">
      <c r="A271" s="89" t="s">
        <v>1959</v>
      </c>
      <c r="B271" s="3" t="s">
        <v>1997</v>
      </c>
      <c r="C271" s="3" t="s">
        <v>1447</v>
      </c>
      <c r="D271" s="3" t="s">
        <v>1447</v>
      </c>
      <c r="E271" s="76" t="e">
        <f>IF(Таблица2811[[#This Row],[Site]]="Site1",VLOOKUP(Таблица2811[[#This Row],[VLAN]],Dictionary!$D$2:$F$14,2,FALSE),VLOOKUP(Таблица2811[[#This Row],[VLAN]],Dictionary!$D$2:$F$14,3,FALSE))</f>
        <v>#N/A</v>
      </c>
      <c r="F271" s="3" t="s">
        <v>3102</v>
      </c>
      <c r="G271" s="91" t="s">
        <v>1026</v>
      </c>
    </row>
    <row r="272" spans="1:7" ht="15.75" thickBot="1" x14ac:dyDescent="0.3">
      <c r="A272" s="90" t="s">
        <v>1960</v>
      </c>
      <c r="B272" s="116" t="s">
        <v>1998</v>
      </c>
      <c r="C272" s="116" t="s">
        <v>1447</v>
      </c>
      <c r="D272" s="116" t="s">
        <v>1447</v>
      </c>
      <c r="E272" s="221" t="e">
        <f>IF(Таблица2811[[#This Row],[Site]]="Site1",VLOOKUP(Таблица2811[[#This Row],[VLAN]],Dictionary!$D$2:$F$14,2,FALSE),VLOOKUP(Таблица2811[[#This Row],[VLAN]],Dictionary!$D$2:$F$14,3,FALSE))</f>
        <v>#N/A</v>
      </c>
      <c r="F272" s="116" t="s">
        <v>3103</v>
      </c>
      <c r="G272" s="217" t="s">
        <v>1026</v>
      </c>
    </row>
    <row r="273" spans="1:7" x14ac:dyDescent="0.25">
      <c r="A273" s="89" t="s">
        <v>1933</v>
      </c>
      <c r="B273" s="3" t="s">
        <v>1969</v>
      </c>
      <c r="C273" s="3" t="s">
        <v>1442</v>
      </c>
      <c r="D273" s="3" t="s">
        <v>1442</v>
      </c>
      <c r="E273" s="76">
        <f>IF(Таблица2811[[#This Row],[Site]]="Site1",VLOOKUP(Таблица2811[[#This Row],[VLAN]],Dictionary!$D$2:$F$14,2,FALSE),VLOOKUP(Таблица2811[[#This Row],[VLAN]],Dictionary!$D$2:$F$14,3,FALSE))</f>
        <v>114</v>
      </c>
      <c r="F273" s="3" t="s">
        <v>3104</v>
      </c>
      <c r="G273" s="91" t="s">
        <v>1025</v>
      </c>
    </row>
    <row r="274" spans="1:7" x14ac:dyDescent="0.25">
      <c r="A274" s="89" t="s">
        <v>1934</v>
      </c>
      <c r="B274" s="3" t="s">
        <v>1970</v>
      </c>
      <c r="C274" s="3" t="s">
        <v>1442</v>
      </c>
      <c r="D274" s="3" t="s">
        <v>1442</v>
      </c>
      <c r="E274" s="76">
        <f>IF(Таблица2811[[#This Row],[Site]]="Site1",VLOOKUP(Таблица2811[[#This Row],[VLAN]],Dictionary!$D$2:$F$14,2,FALSE),VLOOKUP(Таблица2811[[#This Row],[VLAN]],Dictionary!$D$2:$F$14,3,FALSE))</f>
        <v>114</v>
      </c>
      <c r="F274" s="3" t="s">
        <v>3105</v>
      </c>
      <c r="G274" s="91" t="s">
        <v>1025</v>
      </c>
    </row>
    <row r="275" spans="1:7" x14ac:dyDescent="0.25">
      <c r="A275" s="89" t="s">
        <v>1935</v>
      </c>
      <c r="B275" s="3" t="s">
        <v>1971</v>
      </c>
      <c r="C275" s="3" t="s">
        <v>1442</v>
      </c>
      <c r="D275" s="3" t="s">
        <v>1442</v>
      </c>
      <c r="E275" s="76">
        <f>IF(Таблица2811[[#This Row],[Site]]="Site1",VLOOKUP(Таблица2811[[#This Row],[VLAN]],Dictionary!$D$2:$F$14,2,FALSE),VLOOKUP(Таблица2811[[#This Row],[VLAN]],Dictionary!$D$2:$F$14,3,FALSE))</f>
        <v>114</v>
      </c>
      <c r="F275" s="3" t="s">
        <v>3106</v>
      </c>
      <c r="G275" s="91" t="s">
        <v>1025</v>
      </c>
    </row>
    <row r="276" spans="1:7" x14ac:dyDescent="0.25">
      <c r="A276" s="89" t="s">
        <v>1936</v>
      </c>
      <c r="B276" s="3" t="s">
        <v>1972</v>
      </c>
      <c r="C276" s="3" t="s">
        <v>1442</v>
      </c>
      <c r="D276" s="3" t="s">
        <v>1442</v>
      </c>
      <c r="E276" s="76">
        <f>IF(Таблица2811[[#This Row],[Site]]="Site1",VLOOKUP(Таблица2811[[#This Row],[VLAN]],Dictionary!$D$2:$F$14,2,FALSE),VLOOKUP(Таблица2811[[#This Row],[VLAN]],Dictionary!$D$2:$F$14,3,FALSE))</f>
        <v>114</v>
      </c>
      <c r="F276" s="3" t="s">
        <v>3107</v>
      </c>
      <c r="G276" s="91" t="s">
        <v>1025</v>
      </c>
    </row>
    <row r="277" spans="1:7" x14ac:dyDescent="0.25">
      <c r="A277" s="89" t="s">
        <v>1937</v>
      </c>
      <c r="B277" s="3" t="s">
        <v>1973</v>
      </c>
      <c r="C277" s="3" t="s">
        <v>1442</v>
      </c>
      <c r="D277" s="3" t="s">
        <v>1442</v>
      </c>
      <c r="E277" s="76">
        <f>IF(Таблица2811[[#This Row],[Site]]="Site1",VLOOKUP(Таблица2811[[#This Row],[VLAN]],Dictionary!$D$2:$F$14,2,FALSE),VLOOKUP(Таблица2811[[#This Row],[VLAN]],Dictionary!$D$2:$F$14,3,FALSE))</f>
        <v>114</v>
      </c>
      <c r="F277" s="3" t="s">
        <v>3108</v>
      </c>
      <c r="G277" s="91" t="s">
        <v>1025</v>
      </c>
    </row>
    <row r="278" spans="1:7" x14ac:dyDescent="0.25">
      <c r="A278" s="89" t="s">
        <v>1938</v>
      </c>
      <c r="B278" s="3" t="s">
        <v>1974</v>
      </c>
      <c r="C278" s="3" t="s">
        <v>1442</v>
      </c>
      <c r="D278" s="3" t="s">
        <v>1442</v>
      </c>
      <c r="E278" s="76">
        <f>IF(Таблица2811[[#This Row],[Site]]="Site1",VLOOKUP(Таблица2811[[#This Row],[VLAN]],Dictionary!$D$2:$F$14,2,FALSE),VLOOKUP(Таблица2811[[#This Row],[VLAN]],Dictionary!$D$2:$F$14,3,FALSE))</f>
        <v>114</v>
      </c>
      <c r="F278" s="3" t="s">
        <v>3109</v>
      </c>
      <c r="G278" s="91" t="s">
        <v>1025</v>
      </c>
    </row>
    <row r="279" spans="1:7" x14ac:dyDescent="0.25">
      <c r="A279" s="89" t="s">
        <v>1939</v>
      </c>
      <c r="B279" s="3" t="s">
        <v>1975</v>
      </c>
      <c r="C279" s="3" t="s">
        <v>1442</v>
      </c>
      <c r="D279" s="3" t="s">
        <v>1442</v>
      </c>
      <c r="E279" s="76">
        <f>IF(Таблица2811[[#This Row],[Site]]="Site1",VLOOKUP(Таблица2811[[#This Row],[VLAN]],Dictionary!$D$2:$F$14,2,FALSE),VLOOKUP(Таблица2811[[#This Row],[VLAN]],Dictionary!$D$2:$F$14,3,FALSE))</f>
        <v>114</v>
      </c>
      <c r="F279" s="3" t="s">
        <v>3110</v>
      </c>
      <c r="G279" s="91" t="s">
        <v>1025</v>
      </c>
    </row>
    <row r="280" spans="1:7" x14ac:dyDescent="0.25">
      <c r="A280" s="89" t="s">
        <v>1940</v>
      </c>
      <c r="B280" s="3" t="s">
        <v>1976</v>
      </c>
      <c r="C280" s="3" t="s">
        <v>1442</v>
      </c>
      <c r="D280" s="3" t="s">
        <v>1442</v>
      </c>
      <c r="E280" s="76">
        <f>IF(Таблица2811[[#This Row],[Site]]="Site1",VLOOKUP(Таблица2811[[#This Row],[VLAN]],Dictionary!$D$2:$F$14,2,FALSE),VLOOKUP(Таблица2811[[#This Row],[VLAN]],Dictionary!$D$2:$F$14,3,FALSE))</f>
        <v>114</v>
      </c>
      <c r="F280" s="3" t="s">
        <v>3111</v>
      </c>
      <c r="G280" s="91" t="s">
        <v>1025</v>
      </c>
    </row>
    <row r="281" spans="1:7" x14ac:dyDescent="0.25">
      <c r="A281" s="89" t="s">
        <v>1945</v>
      </c>
      <c r="B281" s="3" t="s">
        <v>1977</v>
      </c>
      <c r="C281" s="3" t="s">
        <v>1442</v>
      </c>
      <c r="D281" s="3" t="s">
        <v>1442</v>
      </c>
      <c r="E281" s="76">
        <f>IF(Таблица2811[[#This Row],[Site]]="Site1",VLOOKUP(Таблица2811[[#This Row],[VLAN]],Dictionary!$D$2:$F$14,2,FALSE),VLOOKUP(Таблица2811[[#This Row],[VLAN]],Dictionary!$D$2:$F$14,3,FALSE))</f>
        <v>114</v>
      </c>
      <c r="F281" s="3" t="s">
        <v>3112</v>
      </c>
      <c r="G281" s="91" t="s">
        <v>1025</v>
      </c>
    </row>
    <row r="282" spans="1:7" x14ac:dyDescent="0.25">
      <c r="A282" s="89" t="s">
        <v>1946</v>
      </c>
      <c r="B282" s="3" t="s">
        <v>1978</v>
      </c>
      <c r="C282" s="3" t="s">
        <v>1442</v>
      </c>
      <c r="D282" s="3" t="s">
        <v>1442</v>
      </c>
      <c r="E282" s="76">
        <f>IF(Таблица2811[[#This Row],[Site]]="Site1",VLOOKUP(Таблица2811[[#This Row],[VLAN]],Dictionary!$D$2:$F$14,2,FALSE),VLOOKUP(Таблица2811[[#This Row],[VLAN]],Dictionary!$D$2:$F$14,3,FALSE))</f>
        <v>114</v>
      </c>
      <c r="F282" s="3" t="s">
        <v>3113</v>
      </c>
      <c r="G282" s="91" t="s">
        <v>1025</v>
      </c>
    </row>
    <row r="283" spans="1:7" x14ac:dyDescent="0.25">
      <c r="A283" s="89" t="s">
        <v>1947</v>
      </c>
      <c r="B283" s="3" t="s">
        <v>1979</v>
      </c>
      <c r="C283" s="3" t="s">
        <v>1442</v>
      </c>
      <c r="D283" s="3" t="s">
        <v>1442</v>
      </c>
      <c r="E283" s="76">
        <f>IF(Таблица2811[[#This Row],[Site]]="Site1",VLOOKUP(Таблица2811[[#This Row],[VLAN]],Dictionary!$D$2:$F$14,2,FALSE),VLOOKUP(Таблица2811[[#This Row],[VLAN]],Dictionary!$D$2:$F$14,3,FALSE))</f>
        <v>114</v>
      </c>
      <c r="F283" s="3" t="s">
        <v>3114</v>
      </c>
      <c r="G283" s="91" t="s">
        <v>1025</v>
      </c>
    </row>
    <row r="284" spans="1:7" x14ac:dyDescent="0.25">
      <c r="A284" s="96" t="s">
        <v>1948</v>
      </c>
      <c r="B284" s="74" t="s">
        <v>1980</v>
      </c>
      <c r="C284" s="74" t="s">
        <v>1442</v>
      </c>
      <c r="D284" s="74" t="s">
        <v>1442</v>
      </c>
      <c r="E284" s="75">
        <f>IF(Таблица2811[[#This Row],[Site]]="Site1",VLOOKUP(Таблица2811[[#This Row],[VLAN]],Dictionary!$D$2:$F$14,2,FALSE),VLOOKUP(Таблица2811[[#This Row],[VLAN]],Dictionary!$D$2:$F$14,3,FALSE))</f>
        <v>114</v>
      </c>
      <c r="F284" s="74" t="s">
        <v>3115</v>
      </c>
      <c r="G284" s="97" t="s">
        <v>1025</v>
      </c>
    </row>
    <row r="285" spans="1:7" x14ac:dyDescent="0.25">
      <c r="A285" s="89" t="s">
        <v>1944</v>
      </c>
      <c r="B285" s="3" t="s">
        <v>2957</v>
      </c>
      <c r="C285" s="3" t="s">
        <v>1442</v>
      </c>
      <c r="D285" s="3" t="s">
        <v>1442</v>
      </c>
      <c r="E285" s="76">
        <f>IF(Таблица2811[[#This Row],[Site]]="Site1",VLOOKUP(Таблица2811[[#This Row],[VLAN]],Dictionary!$D$2:$F$14,2,FALSE),VLOOKUP(Таблица2811[[#This Row],[VLAN]],Dictionary!$D$2:$F$14,3,FALSE))</f>
        <v>114</v>
      </c>
      <c r="F285" s="3" t="s">
        <v>3116</v>
      </c>
      <c r="G285" s="91" t="s">
        <v>1025</v>
      </c>
    </row>
    <row r="286" spans="1:7" x14ac:dyDescent="0.25">
      <c r="A286" s="89" t="s">
        <v>1950</v>
      </c>
      <c r="B286" s="3" t="s">
        <v>2958</v>
      </c>
      <c r="C286" s="3" t="s">
        <v>1442</v>
      </c>
      <c r="D286" s="3" t="s">
        <v>1442</v>
      </c>
      <c r="E286" s="76">
        <f>IF(Таблица2811[[#This Row],[Site]]="Site1",VLOOKUP(Таблица2811[[#This Row],[VLAN]],Dictionary!$D$2:$F$14,2,FALSE),VLOOKUP(Таблица2811[[#This Row],[VLAN]],Dictionary!$D$2:$F$14,3,FALSE))</f>
        <v>114</v>
      </c>
      <c r="F286" s="3" t="s">
        <v>3117</v>
      </c>
      <c r="G286" s="91" t="s">
        <v>1025</v>
      </c>
    </row>
    <row r="287" spans="1:7" x14ac:dyDescent="0.25">
      <c r="A287" s="89" t="s">
        <v>1944</v>
      </c>
      <c r="B287" s="3" t="s">
        <v>2959</v>
      </c>
      <c r="C287" s="3" t="s">
        <v>1442</v>
      </c>
      <c r="D287" s="3" t="s">
        <v>1442</v>
      </c>
      <c r="E287" s="76">
        <f>IF(Таблица2811[[#This Row],[Site]]="Site1",VLOOKUP(Таблица2811[[#This Row],[VLAN]],Dictionary!$D$2:$F$14,2,FALSE),VLOOKUP(Таблица2811[[#This Row],[VLAN]],Dictionary!$D$2:$F$14,3,FALSE))</f>
        <v>114</v>
      </c>
      <c r="F287" s="3" t="s">
        <v>3118</v>
      </c>
      <c r="G287" s="91" t="s">
        <v>1025</v>
      </c>
    </row>
    <row r="288" spans="1:7" x14ac:dyDescent="0.25">
      <c r="A288" s="89" t="s">
        <v>1950</v>
      </c>
      <c r="B288" s="3" t="s">
        <v>2960</v>
      </c>
      <c r="C288" s="3" t="s">
        <v>1442</v>
      </c>
      <c r="D288" s="3" t="s">
        <v>1442</v>
      </c>
      <c r="E288" s="76">
        <f>IF(Таблица2811[[#This Row],[Site]]="Site1",VLOOKUP(Таблица2811[[#This Row],[VLAN]],Dictionary!$D$2:$F$14,2,FALSE),VLOOKUP(Таблица2811[[#This Row],[VLAN]],Dictionary!$D$2:$F$14,3,FALSE))</f>
        <v>114</v>
      </c>
      <c r="F288" s="3" t="s">
        <v>3119</v>
      </c>
      <c r="G288" s="91" t="s">
        <v>1025</v>
      </c>
    </row>
    <row r="289" spans="1:7" x14ac:dyDescent="0.25">
      <c r="A289" s="89" t="s">
        <v>1950</v>
      </c>
      <c r="B289" s="3" t="s">
        <v>2961</v>
      </c>
      <c r="C289" s="3" t="s">
        <v>1442</v>
      </c>
      <c r="D289" s="3" t="s">
        <v>1442</v>
      </c>
      <c r="E289" s="76">
        <f>IF(Таблица2811[[#This Row],[Site]]="Site1",VLOOKUP(Таблица2811[[#This Row],[VLAN]],Dictionary!$D$2:$F$14,2,FALSE),VLOOKUP(Таблица2811[[#This Row],[VLAN]],Dictionary!$D$2:$F$14,3,FALSE))</f>
        <v>114</v>
      </c>
      <c r="F289" s="3" t="s">
        <v>3120</v>
      </c>
      <c r="G289" s="91" t="s">
        <v>1025</v>
      </c>
    </row>
    <row r="290" spans="1:7" x14ac:dyDescent="0.25">
      <c r="A290" s="89" t="s">
        <v>1944</v>
      </c>
      <c r="B290" s="3" t="s">
        <v>2962</v>
      </c>
      <c r="C290" s="3" t="s">
        <v>1442</v>
      </c>
      <c r="D290" s="3" t="s">
        <v>1442</v>
      </c>
      <c r="E290" s="76">
        <f>IF(Таблица2811[[#This Row],[Site]]="Site1",VLOOKUP(Таблица2811[[#This Row],[VLAN]],Dictionary!$D$2:$F$14,2,FALSE),VLOOKUP(Таблица2811[[#This Row],[VLAN]],Dictionary!$D$2:$F$14,3,FALSE))</f>
        <v>114</v>
      </c>
      <c r="F290" s="3" t="s">
        <v>3121</v>
      </c>
      <c r="G290" s="91" t="s">
        <v>1025</v>
      </c>
    </row>
    <row r="291" spans="1:7" x14ac:dyDescent="0.25">
      <c r="A291" s="89" t="s">
        <v>1950</v>
      </c>
      <c r="B291" s="3" t="s">
        <v>2963</v>
      </c>
      <c r="C291" s="3" t="s">
        <v>1442</v>
      </c>
      <c r="D291" s="3" t="s">
        <v>1442</v>
      </c>
      <c r="E291" s="76">
        <f>IF(Таблица2811[[#This Row],[Site]]="Site1",VLOOKUP(Таблица2811[[#This Row],[VLAN]],Dictionary!$D$2:$F$14,2,FALSE),VLOOKUP(Таблица2811[[#This Row],[VLAN]],Dictionary!$D$2:$F$14,3,FALSE))</f>
        <v>114</v>
      </c>
      <c r="F291" s="3" t="s">
        <v>3122</v>
      </c>
      <c r="G291" s="91" t="s">
        <v>1025</v>
      </c>
    </row>
    <row r="292" spans="1:7" x14ac:dyDescent="0.25">
      <c r="A292" s="96" t="s">
        <v>1944</v>
      </c>
      <c r="B292" s="74" t="s">
        <v>2964</v>
      </c>
      <c r="C292" s="74" t="s">
        <v>1442</v>
      </c>
      <c r="D292" s="74" t="s">
        <v>1442</v>
      </c>
      <c r="E292" s="75">
        <f>IF(Таблица2811[[#This Row],[Site]]="Site1",VLOOKUP(Таблица2811[[#This Row],[VLAN]],Dictionary!$D$2:$F$14,2,FALSE),VLOOKUP(Таблица2811[[#This Row],[VLAN]],Dictionary!$D$2:$F$14,3,FALSE))</f>
        <v>114</v>
      </c>
      <c r="F292" s="74" t="s">
        <v>3123</v>
      </c>
      <c r="G292" s="97" t="s">
        <v>1025</v>
      </c>
    </row>
    <row r="293" spans="1:7" x14ac:dyDescent="0.25">
      <c r="A293" s="89" t="s">
        <v>1941</v>
      </c>
      <c r="B293" s="3" t="s">
        <v>2965</v>
      </c>
      <c r="C293" s="3" t="s">
        <v>1442</v>
      </c>
      <c r="D293" s="3" t="s">
        <v>1442</v>
      </c>
      <c r="E293" s="76">
        <f>IF(Таблица2811[[#This Row],[Site]]="Site1",VLOOKUP(Таблица2811[[#This Row],[VLAN]],Dictionary!$D$2:$F$14,2,FALSE),VLOOKUP(Таблица2811[[#This Row],[VLAN]],Dictionary!$D$2:$F$14,3,FALSE))</f>
        <v>114</v>
      </c>
      <c r="F293" s="3" t="s">
        <v>3124</v>
      </c>
      <c r="G293" s="91" t="s">
        <v>1025</v>
      </c>
    </row>
    <row r="294" spans="1:7" x14ac:dyDescent="0.25">
      <c r="A294" s="96" t="s">
        <v>1942</v>
      </c>
      <c r="B294" s="74" t="s">
        <v>2966</v>
      </c>
      <c r="C294" s="74" t="s">
        <v>1442</v>
      </c>
      <c r="D294" s="74" t="s">
        <v>1442</v>
      </c>
      <c r="E294" s="75">
        <f>IF(Таблица2811[[#This Row],[Site]]="Site1",VLOOKUP(Таблица2811[[#This Row],[VLAN]],Dictionary!$D$2:$F$14,2,FALSE),VLOOKUP(Таблица2811[[#This Row],[VLAN]],Dictionary!$D$2:$F$14,3,FALSE))</f>
        <v>114</v>
      </c>
      <c r="F294" s="74" t="s">
        <v>3125</v>
      </c>
      <c r="G294" s="97" t="s">
        <v>1025</v>
      </c>
    </row>
    <row r="295" spans="1:7" x14ac:dyDescent="0.25">
      <c r="A295" s="89" t="s">
        <v>1951</v>
      </c>
      <c r="B295" s="3" t="s">
        <v>1985</v>
      </c>
      <c r="C295" s="3" t="s">
        <v>1442</v>
      </c>
      <c r="D295" s="3" t="s">
        <v>1442</v>
      </c>
      <c r="E295" s="76">
        <f>IF(Таблица2811[[#This Row],[Site]]="Site1",VLOOKUP(Таблица2811[[#This Row],[VLAN]],Dictionary!$D$2:$F$14,2,FALSE),VLOOKUP(Таблица2811[[#This Row],[VLAN]],Dictionary!$D$2:$F$14,3,FALSE))</f>
        <v>214</v>
      </c>
      <c r="F295" s="3" t="s">
        <v>1485</v>
      </c>
      <c r="G295" s="91" t="s">
        <v>1026</v>
      </c>
    </row>
    <row r="296" spans="1:7" x14ac:dyDescent="0.25">
      <c r="A296" s="89" t="s">
        <v>1952</v>
      </c>
      <c r="B296" s="3" t="s">
        <v>1986</v>
      </c>
      <c r="C296" s="3" t="s">
        <v>1442</v>
      </c>
      <c r="D296" s="3" t="s">
        <v>1442</v>
      </c>
      <c r="E296" s="76">
        <f>IF(Таблица2811[[#This Row],[Site]]="Site1",VLOOKUP(Таблица2811[[#This Row],[VLAN]],Dictionary!$D$2:$F$14,2,FALSE),VLOOKUP(Таблица2811[[#This Row],[VLAN]],Dictionary!$D$2:$F$14,3,FALSE))</f>
        <v>214</v>
      </c>
      <c r="F296" s="3" t="s">
        <v>1486</v>
      </c>
      <c r="G296" s="91" t="s">
        <v>1026</v>
      </c>
    </row>
    <row r="297" spans="1:7" x14ac:dyDescent="0.25">
      <c r="A297" s="89" t="s">
        <v>1953</v>
      </c>
      <c r="B297" s="3" t="s">
        <v>1987</v>
      </c>
      <c r="C297" s="3" t="s">
        <v>1442</v>
      </c>
      <c r="D297" s="3" t="s">
        <v>1442</v>
      </c>
      <c r="E297" s="76">
        <f>IF(Таблица2811[[#This Row],[Site]]="Site1",VLOOKUP(Таблица2811[[#This Row],[VLAN]],Dictionary!$D$2:$F$14,2,FALSE),VLOOKUP(Таблица2811[[#This Row],[VLAN]],Dictionary!$D$2:$F$14,3,FALSE))</f>
        <v>214</v>
      </c>
      <c r="F297" s="3" t="s">
        <v>1487</v>
      </c>
      <c r="G297" s="91" t="s">
        <v>1026</v>
      </c>
    </row>
    <row r="298" spans="1:7" x14ac:dyDescent="0.25">
      <c r="A298" s="89" t="s">
        <v>1954</v>
      </c>
      <c r="B298" s="3" t="s">
        <v>1988</v>
      </c>
      <c r="C298" s="3" t="s">
        <v>1442</v>
      </c>
      <c r="D298" s="3" t="s">
        <v>1442</v>
      </c>
      <c r="E298" s="76">
        <f>IF(Таблица2811[[#This Row],[Site]]="Site1",VLOOKUP(Таблица2811[[#This Row],[VLAN]],Dictionary!$D$2:$F$14,2,FALSE),VLOOKUP(Таблица2811[[#This Row],[VLAN]],Dictionary!$D$2:$F$14,3,FALSE))</f>
        <v>214</v>
      </c>
      <c r="F298" s="3" t="s">
        <v>1443</v>
      </c>
      <c r="G298" s="91" t="s">
        <v>1026</v>
      </c>
    </row>
    <row r="299" spans="1:7" x14ac:dyDescent="0.25">
      <c r="A299" s="89" t="s">
        <v>1955</v>
      </c>
      <c r="B299" s="3" t="s">
        <v>1989</v>
      </c>
      <c r="C299" s="3" t="s">
        <v>1442</v>
      </c>
      <c r="D299" s="3" t="s">
        <v>1442</v>
      </c>
      <c r="E299" s="76">
        <f>IF(Таблица2811[[#This Row],[Site]]="Site1",VLOOKUP(Таблица2811[[#This Row],[VLAN]],Dictionary!$D$2:$F$14,2,FALSE),VLOOKUP(Таблица2811[[#This Row],[VLAN]],Dictionary!$D$2:$F$14,3,FALSE))</f>
        <v>214</v>
      </c>
      <c r="F299" s="3" t="s">
        <v>1488</v>
      </c>
      <c r="G299" s="91" t="s">
        <v>1026</v>
      </c>
    </row>
    <row r="300" spans="1:7" x14ac:dyDescent="0.25">
      <c r="A300" s="89" t="s">
        <v>1956</v>
      </c>
      <c r="B300" s="3" t="s">
        <v>1990</v>
      </c>
      <c r="C300" s="3" t="s">
        <v>1442</v>
      </c>
      <c r="D300" s="3" t="s">
        <v>1442</v>
      </c>
      <c r="E300" s="76">
        <f>IF(Таблица2811[[#This Row],[Site]]="Site1",VLOOKUP(Таблица2811[[#This Row],[VLAN]],Dictionary!$D$2:$F$14,2,FALSE),VLOOKUP(Таблица2811[[#This Row],[VLAN]],Dictionary!$D$2:$F$14,3,FALSE))</f>
        <v>214</v>
      </c>
      <c r="F300" s="3" t="s">
        <v>1489</v>
      </c>
      <c r="G300" s="91" t="s">
        <v>1026</v>
      </c>
    </row>
    <row r="301" spans="1:7" x14ac:dyDescent="0.25">
      <c r="A301" s="89" t="s">
        <v>1957</v>
      </c>
      <c r="B301" s="3" t="s">
        <v>1991</v>
      </c>
      <c r="C301" s="3" t="s">
        <v>1442</v>
      </c>
      <c r="D301" s="3" t="s">
        <v>1442</v>
      </c>
      <c r="E301" s="76">
        <f>IF(Таблица2811[[#This Row],[Site]]="Site1",VLOOKUP(Таблица2811[[#This Row],[VLAN]],Dictionary!$D$2:$F$14,2,FALSE),VLOOKUP(Таблица2811[[#This Row],[VLAN]],Dictionary!$D$2:$F$14,3,FALSE))</f>
        <v>214</v>
      </c>
      <c r="F301" s="3" t="s">
        <v>1490</v>
      </c>
      <c r="G301" s="91" t="s">
        <v>1026</v>
      </c>
    </row>
    <row r="302" spans="1:7" x14ac:dyDescent="0.25">
      <c r="A302" s="89" t="s">
        <v>1958</v>
      </c>
      <c r="B302" s="3" t="s">
        <v>1992</v>
      </c>
      <c r="C302" s="3" t="s">
        <v>1442</v>
      </c>
      <c r="D302" s="3" t="s">
        <v>1442</v>
      </c>
      <c r="E302" s="76">
        <f>IF(Таблица2811[[#This Row],[Site]]="Site1",VLOOKUP(Таблица2811[[#This Row],[VLAN]],Dictionary!$D$2:$F$14,2,FALSE),VLOOKUP(Таблица2811[[#This Row],[VLAN]],Dictionary!$D$2:$F$14,3,FALSE))</f>
        <v>214</v>
      </c>
      <c r="F302" s="3" t="s">
        <v>1491</v>
      </c>
      <c r="G302" s="91" t="s">
        <v>1026</v>
      </c>
    </row>
    <row r="303" spans="1:7" x14ac:dyDescent="0.25">
      <c r="A303" s="89" t="s">
        <v>1963</v>
      </c>
      <c r="B303" s="3" t="s">
        <v>1993</v>
      </c>
      <c r="C303" s="3" t="s">
        <v>1442</v>
      </c>
      <c r="D303" s="3" t="s">
        <v>1442</v>
      </c>
      <c r="E303" s="76">
        <f>IF(Таблица2811[[#This Row],[Site]]="Site1",VLOOKUP(Таблица2811[[#This Row],[VLAN]],Dictionary!$D$2:$F$14,2,FALSE),VLOOKUP(Таблица2811[[#This Row],[VLAN]],Dictionary!$D$2:$F$14,3,FALSE))</f>
        <v>214</v>
      </c>
      <c r="F303" s="3" t="s">
        <v>1492</v>
      </c>
      <c r="G303" s="91" t="s">
        <v>1026</v>
      </c>
    </row>
    <row r="304" spans="1:7" x14ac:dyDescent="0.25">
      <c r="A304" s="89" t="s">
        <v>1964</v>
      </c>
      <c r="B304" s="3" t="s">
        <v>1994</v>
      </c>
      <c r="C304" s="3" t="s">
        <v>1442</v>
      </c>
      <c r="D304" s="3" t="s">
        <v>1442</v>
      </c>
      <c r="E304" s="76">
        <f>IF(Таблица2811[[#This Row],[Site]]="Site1",VLOOKUP(Таблица2811[[#This Row],[VLAN]],Dictionary!$D$2:$F$14,2,FALSE),VLOOKUP(Таблица2811[[#This Row],[VLAN]],Dictionary!$D$2:$F$14,3,FALSE))</f>
        <v>214</v>
      </c>
      <c r="F304" s="3" t="s">
        <v>1493</v>
      </c>
      <c r="G304" s="91" t="s">
        <v>1026</v>
      </c>
    </row>
    <row r="305" spans="1:7" x14ac:dyDescent="0.25">
      <c r="A305" s="89" t="s">
        <v>1965</v>
      </c>
      <c r="B305" s="3" t="s">
        <v>1995</v>
      </c>
      <c r="C305" s="3" t="s">
        <v>1442</v>
      </c>
      <c r="D305" s="3" t="s">
        <v>1442</v>
      </c>
      <c r="E305" s="76">
        <f>IF(Таблица2811[[#This Row],[Site]]="Site1",VLOOKUP(Таблица2811[[#This Row],[VLAN]],Dictionary!$D$2:$F$14,2,FALSE),VLOOKUP(Таблица2811[[#This Row],[VLAN]],Dictionary!$D$2:$F$14,3,FALSE))</f>
        <v>214</v>
      </c>
      <c r="F305" s="3" t="s">
        <v>1494</v>
      </c>
      <c r="G305" s="91" t="s">
        <v>1026</v>
      </c>
    </row>
    <row r="306" spans="1:7" x14ac:dyDescent="0.25">
      <c r="A306" s="96" t="s">
        <v>1966</v>
      </c>
      <c r="B306" s="74" t="s">
        <v>1996</v>
      </c>
      <c r="C306" s="74" t="s">
        <v>1442</v>
      </c>
      <c r="D306" s="74" t="s">
        <v>1442</v>
      </c>
      <c r="E306" s="75">
        <f>IF(Таблица2811[[#This Row],[Site]]="Site1",VLOOKUP(Таблица2811[[#This Row],[VLAN]],Dictionary!$D$2:$F$14,2,FALSE),VLOOKUP(Таблица2811[[#This Row],[VLAN]],Dictionary!$D$2:$F$14,3,FALSE))</f>
        <v>214</v>
      </c>
      <c r="F306" s="74" t="s">
        <v>1495</v>
      </c>
      <c r="G306" s="97" t="s">
        <v>1026</v>
      </c>
    </row>
    <row r="307" spans="1:7" x14ac:dyDescent="0.25">
      <c r="A307" s="89" t="s">
        <v>1962</v>
      </c>
      <c r="B307" s="3" t="s">
        <v>2969</v>
      </c>
      <c r="C307" s="3" t="s">
        <v>1442</v>
      </c>
      <c r="D307" s="3" t="s">
        <v>1442</v>
      </c>
      <c r="E307" s="76">
        <f>IF(Таблица2811[[#This Row],[Site]]="Site1",VLOOKUP(Таблица2811[[#This Row],[VLAN]],Dictionary!$D$2:$F$14,2,FALSE),VLOOKUP(Таблица2811[[#This Row],[VLAN]],Dictionary!$D$2:$F$14,3,FALSE))</f>
        <v>214</v>
      </c>
      <c r="F307" s="3" t="s">
        <v>3126</v>
      </c>
      <c r="G307" s="91" t="s">
        <v>1026</v>
      </c>
    </row>
    <row r="308" spans="1:7" x14ac:dyDescent="0.25">
      <c r="A308" s="89" t="s">
        <v>1968</v>
      </c>
      <c r="B308" s="3" t="s">
        <v>2970</v>
      </c>
      <c r="C308" s="3" t="s">
        <v>1442</v>
      </c>
      <c r="D308" s="3" t="s">
        <v>1442</v>
      </c>
      <c r="E308" s="76">
        <f>IF(Таблица2811[[#This Row],[Site]]="Site1",VLOOKUP(Таблица2811[[#This Row],[VLAN]],Dictionary!$D$2:$F$14,2,FALSE),VLOOKUP(Таблица2811[[#This Row],[VLAN]],Dictionary!$D$2:$F$14,3,FALSE))</f>
        <v>214</v>
      </c>
      <c r="F308" s="3" t="s">
        <v>3127</v>
      </c>
      <c r="G308" s="91" t="s">
        <v>1026</v>
      </c>
    </row>
    <row r="309" spans="1:7" x14ac:dyDescent="0.25">
      <c r="A309" s="89" t="s">
        <v>1962</v>
      </c>
      <c r="B309" s="3" t="s">
        <v>2971</v>
      </c>
      <c r="C309" s="3" t="s">
        <v>1442</v>
      </c>
      <c r="D309" s="3" t="s">
        <v>1442</v>
      </c>
      <c r="E309" s="76">
        <f>IF(Таблица2811[[#This Row],[Site]]="Site1",VLOOKUP(Таблица2811[[#This Row],[VLAN]],Dictionary!$D$2:$F$14,2,FALSE),VLOOKUP(Таблица2811[[#This Row],[VLAN]],Dictionary!$D$2:$F$14,3,FALSE))</f>
        <v>214</v>
      </c>
      <c r="F309" s="3" t="s">
        <v>3128</v>
      </c>
      <c r="G309" s="91" t="s">
        <v>1026</v>
      </c>
    </row>
    <row r="310" spans="1:7" x14ac:dyDescent="0.25">
      <c r="A310" s="89" t="s">
        <v>1968</v>
      </c>
      <c r="B310" s="3" t="s">
        <v>2972</v>
      </c>
      <c r="C310" s="3" t="s">
        <v>1442</v>
      </c>
      <c r="D310" s="3" t="s">
        <v>1442</v>
      </c>
      <c r="E310" s="76">
        <f>IF(Таблица2811[[#This Row],[Site]]="Site1",VLOOKUP(Таблица2811[[#This Row],[VLAN]],Dictionary!$D$2:$F$14,2,FALSE),VLOOKUP(Таблица2811[[#This Row],[VLAN]],Dictionary!$D$2:$F$14,3,FALSE))</f>
        <v>214</v>
      </c>
      <c r="F310" s="3" t="s">
        <v>3129</v>
      </c>
      <c r="G310" s="91" t="s">
        <v>1026</v>
      </c>
    </row>
    <row r="311" spans="1:7" x14ac:dyDescent="0.25">
      <c r="A311" s="89" t="s">
        <v>1968</v>
      </c>
      <c r="B311" s="3" t="s">
        <v>2973</v>
      </c>
      <c r="C311" s="3" t="s">
        <v>1442</v>
      </c>
      <c r="D311" s="3" t="s">
        <v>1442</v>
      </c>
      <c r="E311" s="76">
        <f>IF(Таблица2811[[#This Row],[Site]]="Site1",VLOOKUP(Таблица2811[[#This Row],[VLAN]],Dictionary!$D$2:$F$14,2,FALSE),VLOOKUP(Таблица2811[[#This Row],[VLAN]],Dictionary!$D$2:$F$14,3,FALSE))</f>
        <v>214</v>
      </c>
      <c r="F311" s="3" t="s">
        <v>3130</v>
      </c>
      <c r="G311" s="91" t="s">
        <v>1026</v>
      </c>
    </row>
    <row r="312" spans="1:7" x14ac:dyDescent="0.25">
      <c r="A312" s="89" t="s">
        <v>1962</v>
      </c>
      <c r="B312" s="3" t="s">
        <v>2974</v>
      </c>
      <c r="C312" s="3" t="s">
        <v>1442</v>
      </c>
      <c r="D312" s="3" t="s">
        <v>1442</v>
      </c>
      <c r="E312" s="76">
        <f>IF(Таблица2811[[#This Row],[Site]]="Site1",VLOOKUP(Таблица2811[[#This Row],[VLAN]],Dictionary!$D$2:$F$14,2,FALSE),VLOOKUP(Таблица2811[[#This Row],[VLAN]],Dictionary!$D$2:$F$14,3,FALSE))</f>
        <v>214</v>
      </c>
      <c r="F312" s="3" t="s">
        <v>3131</v>
      </c>
      <c r="G312" s="91" t="s">
        <v>1026</v>
      </c>
    </row>
    <row r="313" spans="1:7" x14ac:dyDescent="0.25">
      <c r="A313" s="89" t="s">
        <v>1968</v>
      </c>
      <c r="B313" s="3" t="s">
        <v>2975</v>
      </c>
      <c r="C313" s="3" t="s">
        <v>1442</v>
      </c>
      <c r="D313" s="3" t="s">
        <v>1442</v>
      </c>
      <c r="E313" s="76">
        <f>IF(Таблица2811[[#This Row],[Site]]="Site1",VLOOKUP(Таблица2811[[#This Row],[VLAN]],Dictionary!$D$2:$F$14,2,FALSE),VLOOKUP(Таблица2811[[#This Row],[VLAN]],Dictionary!$D$2:$F$14,3,FALSE))</f>
        <v>214</v>
      </c>
      <c r="F313" s="3" t="s">
        <v>3132</v>
      </c>
      <c r="G313" s="91" t="s">
        <v>1026</v>
      </c>
    </row>
    <row r="314" spans="1:7" x14ac:dyDescent="0.25">
      <c r="A314" s="96" t="s">
        <v>1962</v>
      </c>
      <c r="B314" s="74" t="s">
        <v>2976</v>
      </c>
      <c r="C314" s="74" t="s">
        <v>1442</v>
      </c>
      <c r="D314" s="74" t="s">
        <v>1442</v>
      </c>
      <c r="E314" s="75">
        <f>IF(Таблица2811[[#This Row],[Site]]="Site1",VLOOKUP(Таблица2811[[#This Row],[VLAN]],Dictionary!$D$2:$F$14,2,FALSE),VLOOKUP(Таблица2811[[#This Row],[VLAN]],Dictionary!$D$2:$F$14,3,FALSE))</f>
        <v>214</v>
      </c>
      <c r="F314" s="74" t="s">
        <v>3133</v>
      </c>
      <c r="G314" s="97" t="s">
        <v>1026</v>
      </c>
    </row>
    <row r="315" spans="1:7" x14ac:dyDescent="0.25">
      <c r="A315" s="89" t="s">
        <v>1959</v>
      </c>
      <c r="B315" s="3" t="s">
        <v>2977</v>
      </c>
      <c r="C315" s="3" t="s">
        <v>1442</v>
      </c>
      <c r="D315" s="3" t="s">
        <v>1442</v>
      </c>
      <c r="E315" s="76">
        <f>IF(Таблица2811[[#This Row],[Site]]="Site1",VLOOKUP(Таблица2811[[#This Row],[VLAN]],Dictionary!$D$2:$F$14,2,FALSE),VLOOKUP(Таблица2811[[#This Row],[VLAN]],Dictionary!$D$2:$F$14,3,FALSE))</f>
        <v>214</v>
      </c>
      <c r="F315" s="3" t="s">
        <v>3134</v>
      </c>
      <c r="G315" s="91" t="s">
        <v>1026</v>
      </c>
    </row>
    <row r="316" spans="1:7" ht="15.75" thickBot="1" x14ac:dyDescent="0.3">
      <c r="A316" s="90" t="s">
        <v>1960</v>
      </c>
      <c r="B316" s="116" t="s">
        <v>2978</v>
      </c>
      <c r="C316" s="116" t="s">
        <v>1442</v>
      </c>
      <c r="D316" s="116" t="s">
        <v>1442</v>
      </c>
      <c r="E316" s="221">
        <f>IF(Таблица2811[[#This Row],[Site]]="Site1",VLOOKUP(Таблица2811[[#This Row],[VLAN]],Dictionary!$D$2:$F$14,2,FALSE),VLOOKUP(Таблица2811[[#This Row],[VLAN]],Dictionary!$D$2:$F$14,3,FALSE))</f>
        <v>214</v>
      </c>
      <c r="F316" s="116" t="s">
        <v>3135</v>
      </c>
      <c r="G316" s="217" t="s">
        <v>1026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Dictionary!$G$2:$G$11</xm:f>
          </x14:formula1>
          <xm:sqref>C3:C316</xm:sqref>
        </x14:dataValidation>
        <x14:dataValidation type="list" allowBlank="1" showInputMessage="1" showErrorMessage="1" xr:uid="{00000000-0002-0000-0400-000001000000}">
          <x14:formula1>
            <xm:f>Dictionary!$D$2:$D$15</xm:f>
          </x14:formula1>
          <xm:sqref>D3:D316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1"/>
  <sheetViews>
    <sheetView topLeftCell="A235" zoomScale="130" zoomScaleNormal="130" workbookViewId="0">
      <selection activeCell="F163" sqref="F163"/>
    </sheetView>
  </sheetViews>
  <sheetFormatPr defaultRowHeight="15" x14ac:dyDescent="0.25"/>
  <cols>
    <col min="1" max="1" width="33" customWidth="1"/>
    <col min="2" max="2" width="26.28515625" customWidth="1"/>
    <col min="3" max="3" width="17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2.7109375" customWidth="1"/>
    <col min="14" max="14" width="14.140625" customWidth="1"/>
    <col min="16" max="16" width="33.42578125" bestFit="1" customWidth="1"/>
  </cols>
  <sheetData>
    <row r="1" spans="1:9" ht="23.25" x14ac:dyDescent="0.35">
      <c r="A1" s="267" t="s">
        <v>1106</v>
      </c>
      <c r="B1" s="267"/>
      <c r="C1" s="267"/>
      <c r="D1" s="267"/>
      <c r="E1" s="267"/>
      <c r="F1" s="267"/>
      <c r="G1" s="267"/>
    </row>
    <row r="3" spans="1:9" x14ac:dyDescent="0.25">
      <c r="A3" t="s">
        <v>1027</v>
      </c>
      <c r="B3" t="s">
        <v>1028</v>
      </c>
      <c r="C3" t="s">
        <v>1029</v>
      </c>
      <c r="D3" t="s">
        <v>0</v>
      </c>
      <c r="E3" s="93" t="s">
        <v>2</v>
      </c>
      <c r="F3" t="s">
        <v>10</v>
      </c>
      <c r="G3" t="s">
        <v>1024</v>
      </c>
    </row>
    <row r="4" spans="1:9" x14ac:dyDescent="0.25">
      <c r="A4" s="94" t="s">
        <v>2001</v>
      </c>
      <c r="B4" s="73"/>
      <c r="C4" s="73" t="s">
        <v>110</v>
      </c>
      <c r="D4" s="73" t="s">
        <v>2482</v>
      </c>
      <c r="E4" s="73">
        <f>IF(Таблица281114[[#This Row],[Site]]="Site1",VLOOKUP(Таблица281114[[#This Row],[VLAN]],Dictionary!$D$2:$F$15,2,FALSE),VLOOKUP(Таблица281114[[#This Row],[VLAN]],Dictionary!$D$2:$F$15,3,FALSE))</f>
        <v>100</v>
      </c>
      <c r="F4" s="73" t="s">
        <v>419</v>
      </c>
      <c r="G4" s="95" t="s">
        <v>1025</v>
      </c>
    </row>
    <row r="5" spans="1:9" x14ac:dyDescent="0.25">
      <c r="A5" s="89" t="s">
        <v>2002</v>
      </c>
      <c r="B5" s="3"/>
      <c r="C5" s="3" t="s">
        <v>110</v>
      </c>
      <c r="D5" s="3" t="s">
        <v>2482</v>
      </c>
      <c r="E5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5" s="3" t="s">
        <v>420</v>
      </c>
      <c r="G5" s="91" t="s">
        <v>1025</v>
      </c>
    </row>
    <row r="6" spans="1:9" x14ac:dyDescent="0.25">
      <c r="A6" s="89" t="s">
        <v>2003</v>
      </c>
      <c r="B6" s="3"/>
      <c r="C6" s="3" t="s">
        <v>110</v>
      </c>
      <c r="D6" s="3" t="s">
        <v>2482</v>
      </c>
      <c r="E6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6" s="3" t="s">
        <v>421</v>
      </c>
      <c r="G6" s="91" t="s">
        <v>1025</v>
      </c>
      <c r="I6" s="71"/>
    </row>
    <row r="7" spans="1:9" x14ac:dyDescent="0.25">
      <c r="A7" s="89" t="s">
        <v>2004</v>
      </c>
      <c r="B7" s="3"/>
      <c r="C7" s="3" t="s">
        <v>110</v>
      </c>
      <c r="D7" s="3" t="s">
        <v>2482</v>
      </c>
      <c r="E7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7" s="3" t="s">
        <v>422</v>
      </c>
      <c r="G7" s="91" t="s">
        <v>1025</v>
      </c>
    </row>
    <row r="8" spans="1:9" x14ac:dyDescent="0.25">
      <c r="A8" s="89" t="s">
        <v>2005</v>
      </c>
      <c r="B8" s="3"/>
      <c r="C8" s="3" t="s">
        <v>110</v>
      </c>
      <c r="D8" s="3" t="s">
        <v>2482</v>
      </c>
      <c r="E8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8" s="3" t="s">
        <v>423</v>
      </c>
      <c r="G8" s="91" t="s">
        <v>1025</v>
      </c>
    </row>
    <row r="9" spans="1:9" x14ac:dyDescent="0.25">
      <c r="A9" s="89" t="s">
        <v>2006</v>
      </c>
      <c r="B9" s="3"/>
      <c r="C9" s="3" t="s">
        <v>110</v>
      </c>
      <c r="D9" s="3" t="s">
        <v>2482</v>
      </c>
      <c r="E9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9" s="3" t="s">
        <v>424</v>
      </c>
      <c r="G9" s="91" t="s">
        <v>1025</v>
      </c>
    </row>
    <row r="10" spans="1:9" x14ac:dyDescent="0.25">
      <c r="A10" s="89" t="s">
        <v>2007</v>
      </c>
      <c r="B10" s="3"/>
      <c r="C10" s="3" t="s">
        <v>110</v>
      </c>
      <c r="D10" s="3" t="s">
        <v>2482</v>
      </c>
      <c r="E10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0" s="3" t="s">
        <v>425</v>
      </c>
      <c r="G10" s="91" t="s">
        <v>1025</v>
      </c>
    </row>
    <row r="11" spans="1:9" x14ac:dyDescent="0.25">
      <c r="A11" s="89" t="s">
        <v>2008</v>
      </c>
      <c r="B11" s="3"/>
      <c r="C11" s="3" t="s">
        <v>110</v>
      </c>
      <c r="D11" s="3" t="s">
        <v>2482</v>
      </c>
      <c r="E11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1" s="3" t="s">
        <v>426</v>
      </c>
      <c r="G11" s="91" t="s">
        <v>1025</v>
      </c>
    </row>
    <row r="12" spans="1:9" x14ac:dyDescent="0.25">
      <c r="A12" s="89" t="s">
        <v>2009</v>
      </c>
      <c r="B12" s="3"/>
      <c r="C12" s="3" t="s">
        <v>110</v>
      </c>
      <c r="D12" s="3" t="s">
        <v>2482</v>
      </c>
      <c r="E12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2" s="3" t="s">
        <v>427</v>
      </c>
      <c r="G12" s="91" t="s">
        <v>1025</v>
      </c>
    </row>
    <row r="13" spans="1:9" x14ac:dyDescent="0.25">
      <c r="A13" s="89" t="s">
        <v>2010</v>
      </c>
      <c r="B13" s="3"/>
      <c r="C13" s="3" t="s">
        <v>110</v>
      </c>
      <c r="D13" s="3" t="s">
        <v>2482</v>
      </c>
      <c r="E13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3" s="3" t="s">
        <v>428</v>
      </c>
      <c r="G13" s="91" t="s">
        <v>1025</v>
      </c>
    </row>
    <row r="14" spans="1:9" x14ac:dyDescent="0.25">
      <c r="A14" s="89" t="s">
        <v>2011</v>
      </c>
      <c r="B14" s="3"/>
      <c r="C14" s="3" t="s">
        <v>110</v>
      </c>
      <c r="D14" s="3" t="s">
        <v>2482</v>
      </c>
      <c r="E14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4" s="3" t="s">
        <v>429</v>
      </c>
      <c r="G14" s="91" t="s">
        <v>1025</v>
      </c>
    </row>
    <row r="15" spans="1:9" x14ac:dyDescent="0.25">
      <c r="A15" s="89" t="s">
        <v>2012</v>
      </c>
      <c r="B15" s="3"/>
      <c r="C15" s="3" t="s">
        <v>110</v>
      </c>
      <c r="D15" s="3" t="s">
        <v>2482</v>
      </c>
      <c r="E15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5" s="3" t="s">
        <v>430</v>
      </c>
      <c r="G15" s="91" t="s">
        <v>1025</v>
      </c>
    </row>
    <row r="16" spans="1:9" x14ac:dyDescent="0.25">
      <c r="A16" s="89" t="s">
        <v>2013</v>
      </c>
      <c r="B16" s="3"/>
      <c r="C16" s="3" t="s">
        <v>110</v>
      </c>
      <c r="D16" s="3" t="s">
        <v>2482</v>
      </c>
      <c r="E16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6" s="3" t="s">
        <v>1302</v>
      </c>
      <c r="G16" s="91" t="s">
        <v>1025</v>
      </c>
    </row>
    <row r="17" spans="1:7" x14ac:dyDescent="0.25">
      <c r="A17" s="89" t="s">
        <v>2014</v>
      </c>
      <c r="B17" s="3"/>
      <c r="C17" s="3" t="s">
        <v>110</v>
      </c>
      <c r="D17" s="3" t="s">
        <v>2482</v>
      </c>
      <c r="E17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7" s="3" t="s">
        <v>1303</v>
      </c>
      <c r="G17" s="91" t="s">
        <v>1025</v>
      </c>
    </row>
    <row r="18" spans="1:7" x14ac:dyDescent="0.25">
      <c r="A18" s="89" t="s">
        <v>2015</v>
      </c>
      <c r="B18" s="3"/>
      <c r="C18" s="3" t="s">
        <v>110</v>
      </c>
      <c r="D18" s="3" t="s">
        <v>2482</v>
      </c>
      <c r="E18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8" s="3" t="s">
        <v>1304</v>
      </c>
      <c r="G18" s="91" t="s">
        <v>1025</v>
      </c>
    </row>
    <row r="19" spans="1:7" x14ac:dyDescent="0.25">
      <c r="A19" s="89" t="s">
        <v>2016</v>
      </c>
      <c r="B19" s="3"/>
      <c r="C19" s="3" t="s">
        <v>110</v>
      </c>
      <c r="D19" s="3" t="s">
        <v>2482</v>
      </c>
      <c r="E19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9" s="3" t="s">
        <v>1305</v>
      </c>
      <c r="G19" s="91" t="s">
        <v>1025</v>
      </c>
    </row>
    <row r="20" spans="1:7" x14ac:dyDescent="0.25">
      <c r="A20" s="89" t="s">
        <v>2017</v>
      </c>
      <c r="B20" s="3"/>
      <c r="C20" s="3" t="s">
        <v>110</v>
      </c>
      <c r="D20" s="3" t="s">
        <v>2482</v>
      </c>
      <c r="E20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20" s="3" t="s">
        <v>1306</v>
      </c>
      <c r="G20" s="91" t="s">
        <v>1025</v>
      </c>
    </row>
    <row r="21" spans="1:7" s="45" customFormat="1" x14ac:dyDescent="0.25">
      <c r="A21" s="180" t="s">
        <v>2018</v>
      </c>
      <c r="B21" s="181"/>
      <c r="C21" s="181" t="s">
        <v>110</v>
      </c>
      <c r="D21" s="181" t="s">
        <v>2482</v>
      </c>
      <c r="E21" s="181">
        <f>IF(Таблица281114[[#This Row],[Site]]="Site1",VLOOKUP(Таблица281114[[#This Row],[VLAN]],Dictionary!$D$2:$F$15,2,FALSE),VLOOKUP(Таблица281114[[#This Row],[VLAN]],Dictionary!$D$2:$F$15,3,FALSE))</f>
        <v>100</v>
      </c>
      <c r="F21" s="181" t="s">
        <v>1307</v>
      </c>
      <c r="G21" s="179" t="s">
        <v>1025</v>
      </c>
    </row>
    <row r="22" spans="1:7" x14ac:dyDescent="0.25">
      <c r="A22" s="94" t="s">
        <v>2001</v>
      </c>
      <c r="B22" s="73"/>
      <c r="C22" s="73" t="s">
        <v>11</v>
      </c>
      <c r="D22" s="73" t="s">
        <v>2483</v>
      </c>
      <c r="E22" s="73">
        <f>IF(Таблица281114[[#This Row],[Site]]="Site1",VLOOKUP(Таблица281114[[#This Row],[VLAN]],Dictionary!$D$2:$F$15,2,FALSE),VLOOKUP(Таблица281114[[#This Row],[VLAN]],Dictionary!$D$2:$F$15,3,FALSE))</f>
        <v>101</v>
      </c>
      <c r="F22" s="73" t="s">
        <v>431</v>
      </c>
      <c r="G22" s="95" t="s">
        <v>1025</v>
      </c>
    </row>
    <row r="23" spans="1:7" x14ac:dyDescent="0.25">
      <c r="A23" s="89" t="s">
        <v>2002</v>
      </c>
      <c r="B23" s="3"/>
      <c r="C23" s="3" t="s">
        <v>11</v>
      </c>
      <c r="D23" s="3" t="s">
        <v>2483</v>
      </c>
      <c r="E23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3" s="3" t="s">
        <v>432</v>
      </c>
      <c r="G23" s="91" t="s">
        <v>1025</v>
      </c>
    </row>
    <row r="24" spans="1:7" x14ac:dyDescent="0.25">
      <c r="A24" s="89" t="s">
        <v>2003</v>
      </c>
      <c r="B24" s="3"/>
      <c r="C24" s="3" t="s">
        <v>11</v>
      </c>
      <c r="D24" s="3" t="s">
        <v>2483</v>
      </c>
      <c r="E24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4" s="3" t="s">
        <v>433</v>
      </c>
      <c r="G24" s="91" t="s">
        <v>1025</v>
      </c>
    </row>
    <row r="25" spans="1:7" x14ac:dyDescent="0.25">
      <c r="A25" s="89" t="s">
        <v>2004</v>
      </c>
      <c r="B25" s="3"/>
      <c r="C25" s="3" t="s">
        <v>11</v>
      </c>
      <c r="D25" s="3" t="s">
        <v>2483</v>
      </c>
      <c r="E25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5" s="3" t="s">
        <v>434</v>
      </c>
      <c r="G25" s="91" t="s">
        <v>1025</v>
      </c>
    </row>
    <row r="26" spans="1:7" x14ac:dyDescent="0.25">
      <c r="A26" s="89" t="s">
        <v>2005</v>
      </c>
      <c r="B26" s="3"/>
      <c r="C26" s="3" t="s">
        <v>11</v>
      </c>
      <c r="D26" s="3" t="s">
        <v>2483</v>
      </c>
      <c r="E26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6" s="3" t="s">
        <v>435</v>
      </c>
      <c r="G26" s="91" t="s">
        <v>1025</v>
      </c>
    </row>
    <row r="27" spans="1:7" x14ac:dyDescent="0.25">
      <c r="A27" s="89" t="s">
        <v>2006</v>
      </c>
      <c r="B27" s="3"/>
      <c r="C27" s="3" t="s">
        <v>11</v>
      </c>
      <c r="D27" s="3" t="s">
        <v>2483</v>
      </c>
      <c r="E27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7" s="3" t="s">
        <v>436</v>
      </c>
      <c r="G27" s="91" t="s">
        <v>1025</v>
      </c>
    </row>
    <row r="28" spans="1:7" x14ac:dyDescent="0.25">
      <c r="A28" s="89" t="s">
        <v>2007</v>
      </c>
      <c r="B28" s="3"/>
      <c r="C28" s="3" t="s">
        <v>11</v>
      </c>
      <c r="D28" s="3" t="s">
        <v>2483</v>
      </c>
      <c r="E28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8" s="3" t="s">
        <v>437</v>
      </c>
      <c r="G28" s="91" t="s">
        <v>1025</v>
      </c>
    </row>
    <row r="29" spans="1:7" x14ac:dyDescent="0.25">
      <c r="A29" s="89" t="s">
        <v>2008</v>
      </c>
      <c r="B29" s="3"/>
      <c r="C29" s="3" t="s">
        <v>11</v>
      </c>
      <c r="D29" s="3" t="s">
        <v>2483</v>
      </c>
      <c r="E29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9" s="3" t="s">
        <v>438</v>
      </c>
      <c r="G29" s="91" t="s">
        <v>1025</v>
      </c>
    </row>
    <row r="30" spans="1:7" x14ac:dyDescent="0.25">
      <c r="A30" s="89" t="s">
        <v>2009</v>
      </c>
      <c r="B30" s="3"/>
      <c r="C30" s="3" t="s">
        <v>11</v>
      </c>
      <c r="D30" s="3" t="s">
        <v>2483</v>
      </c>
      <c r="E30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0" s="3" t="s">
        <v>439</v>
      </c>
      <c r="G30" s="91" t="s">
        <v>1025</v>
      </c>
    </row>
    <row r="31" spans="1:7" x14ac:dyDescent="0.25">
      <c r="A31" s="89" t="s">
        <v>2010</v>
      </c>
      <c r="B31" s="3"/>
      <c r="C31" s="3" t="s">
        <v>11</v>
      </c>
      <c r="D31" s="3" t="s">
        <v>2483</v>
      </c>
      <c r="E31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1" s="3" t="s">
        <v>440</v>
      </c>
      <c r="G31" s="91" t="s">
        <v>1025</v>
      </c>
    </row>
    <row r="32" spans="1:7" x14ac:dyDescent="0.25">
      <c r="A32" s="89" t="s">
        <v>2011</v>
      </c>
      <c r="B32" s="3"/>
      <c r="C32" s="3" t="s">
        <v>11</v>
      </c>
      <c r="D32" s="3" t="s">
        <v>2483</v>
      </c>
      <c r="E32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2" s="3" t="s">
        <v>441</v>
      </c>
      <c r="G32" s="91" t="s">
        <v>1025</v>
      </c>
    </row>
    <row r="33" spans="1:7" x14ac:dyDescent="0.25">
      <c r="A33" s="89" t="s">
        <v>2012</v>
      </c>
      <c r="B33" s="3"/>
      <c r="C33" s="3" t="s">
        <v>11</v>
      </c>
      <c r="D33" s="3" t="s">
        <v>2483</v>
      </c>
      <c r="E33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3" s="3" t="s">
        <v>442</v>
      </c>
      <c r="G33" s="91" t="s">
        <v>1025</v>
      </c>
    </row>
    <row r="34" spans="1:7" x14ac:dyDescent="0.25">
      <c r="A34" s="89" t="s">
        <v>2013</v>
      </c>
      <c r="B34" s="3"/>
      <c r="C34" s="3" t="s">
        <v>11</v>
      </c>
      <c r="D34" s="3" t="s">
        <v>2483</v>
      </c>
      <c r="E34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4" s="3" t="s">
        <v>1308</v>
      </c>
      <c r="G34" s="91" t="s">
        <v>1025</v>
      </c>
    </row>
    <row r="35" spans="1:7" x14ac:dyDescent="0.25">
      <c r="A35" s="89" t="s">
        <v>2014</v>
      </c>
      <c r="B35" s="3"/>
      <c r="C35" s="3" t="s">
        <v>11</v>
      </c>
      <c r="D35" s="3" t="s">
        <v>2483</v>
      </c>
      <c r="E35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5" s="3" t="s">
        <v>1309</v>
      </c>
      <c r="G35" s="91" t="s">
        <v>1025</v>
      </c>
    </row>
    <row r="36" spans="1:7" x14ac:dyDescent="0.25">
      <c r="A36" s="89" t="s">
        <v>2015</v>
      </c>
      <c r="B36" s="3"/>
      <c r="C36" s="3" t="s">
        <v>11</v>
      </c>
      <c r="D36" s="3" t="s">
        <v>2483</v>
      </c>
      <c r="E36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6" s="3" t="s">
        <v>1310</v>
      </c>
      <c r="G36" s="91" t="s">
        <v>1025</v>
      </c>
    </row>
    <row r="37" spans="1:7" x14ac:dyDescent="0.25">
      <c r="A37" s="89" t="s">
        <v>2016</v>
      </c>
      <c r="B37" s="3"/>
      <c r="C37" s="3" t="s">
        <v>11</v>
      </c>
      <c r="D37" s="3" t="s">
        <v>2483</v>
      </c>
      <c r="E37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7" s="3" t="s">
        <v>1311</v>
      </c>
      <c r="G37" s="91" t="s">
        <v>1025</v>
      </c>
    </row>
    <row r="38" spans="1:7" x14ac:dyDescent="0.25">
      <c r="A38" s="89" t="s">
        <v>2017</v>
      </c>
      <c r="B38" s="3"/>
      <c r="C38" s="3" t="s">
        <v>11</v>
      </c>
      <c r="D38" s="3" t="s">
        <v>2483</v>
      </c>
      <c r="E38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8" s="3" t="s">
        <v>1312</v>
      </c>
      <c r="G38" s="91" t="s">
        <v>1025</v>
      </c>
    </row>
    <row r="39" spans="1:7" s="45" customFormat="1" x14ac:dyDescent="0.25">
      <c r="A39" s="180" t="s">
        <v>2018</v>
      </c>
      <c r="B39" s="181"/>
      <c r="C39" s="181" t="s">
        <v>11</v>
      </c>
      <c r="D39" s="181" t="s">
        <v>2483</v>
      </c>
      <c r="E39" s="185">
        <f>IF(Таблица281114[[#This Row],[Site]]="Site1",VLOOKUP(Таблица281114[[#This Row],[VLAN]],Dictionary!$D$2:$F$15,2,FALSE),VLOOKUP(Таблица281114[[#This Row],[VLAN]],Dictionary!$D$2:$F$15,3,FALSE))</f>
        <v>101</v>
      </c>
      <c r="F39" s="181" t="s">
        <v>1313</v>
      </c>
      <c r="G39" s="179" t="s">
        <v>1025</v>
      </c>
    </row>
    <row r="40" spans="1:7" x14ac:dyDescent="0.25">
      <c r="A40" s="94" t="s">
        <v>2019</v>
      </c>
      <c r="B40" s="73"/>
      <c r="C40" s="73" t="s">
        <v>110</v>
      </c>
      <c r="D40" s="73" t="s">
        <v>2482</v>
      </c>
      <c r="E40" s="73">
        <f>IF(Таблица281114[[#This Row],[Site]]="Site1",VLOOKUP(Таблица281114[[#This Row],[VLAN]],Dictionary!$D$2:$F$15,2,FALSE),VLOOKUP(Таблица281114[[#This Row],[VLAN]],Dictionary!$D$2:$F$15,3,FALSE))</f>
        <v>200</v>
      </c>
      <c r="F40" s="73" t="s">
        <v>2691</v>
      </c>
      <c r="G40" s="95" t="s">
        <v>1026</v>
      </c>
    </row>
    <row r="41" spans="1:7" x14ac:dyDescent="0.25">
      <c r="A41" s="89" t="s">
        <v>2020</v>
      </c>
      <c r="B41" s="3"/>
      <c r="C41" s="3" t="s">
        <v>110</v>
      </c>
      <c r="D41" s="3" t="s">
        <v>2482</v>
      </c>
      <c r="E41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1" s="3" t="s">
        <v>2692</v>
      </c>
      <c r="G41" s="91" t="s">
        <v>1026</v>
      </c>
    </row>
    <row r="42" spans="1:7" x14ac:dyDescent="0.25">
      <c r="A42" s="89" t="s">
        <v>2021</v>
      </c>
      <c r="B42" s="3"/>
      <c r="C42" s="3" t="s">
        <v>110</v>
      </c>
      <c r="D42" s="3" t="s">
        <v>2482</v>
      </c>
      <c r="E42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2" s="3" t="s">
        <v>2693</v>
      </c>
      <c r="G42" s="91" t="s">
        <v>1026</v>
      </c>
    </row>
    <row r="43" spans="1:7" x14ac:dyDescent="0.25">
      <c r="A43" s="89" t="s">
        <v>2022</v>
      </c>
      <c r="B43" s="3"/>
      <c r="C43" s="3" t="s">
        <v>110</v>
      </c>
      <c r="D43" s="3" t="s">
        <v>2482</v>
      </c>
      <c r="E43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3" s="3" t="s">
        <v>2694</v>
      </c>
      <c r="G43" s="91" t="s">
        <v>1026</v>
      </c>
    </row>
    <row r="44" spans="1:7" x14ac:dyDescent="0.25">
      <c r="A44" s="89" t="s">
        <v>2023</v>
      </c>
      <c r="B44" s="3"/>
      <c r="C44" s="3" t="s">
        <v>110</v>
      </c>
      <c r="D44" s="3" t="s">
        <v>2482</v>
      </c>
      <c r="E44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4" s="3" t="s">
        <v>2695</v>
      </c>
      <c r="G44" s="91" t="s">
        <v>1026</v>
      </c>
    </row>
    <row r="45" spans="1:7" x14ac:dyDescent="0.25">
      <c r="A45" s="89" t="s">
        <v>2024</v>
      </c>
      <c r="B45" s="3"/>
      <c r="C45" s="3" t="s">
        <v>110</v>
      </c>
      <c r="D45" s="3" t="s">
        <v>2482</v>
      </c>
      <c r="E45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5" s="3" t="s">
        <v>2696</v>
      </c>
      <c r="G45" s="91" t="s">
        <v>1026</v>
      </c>
    </row>
    <row r="46" spans="1:7" x14ac:dyDescent="0.25">
      <c r="A46" s="89" t="s">
        <v>2025</v>
      </c>
      <c r="B46" s="3"/>
      <c r="C46" s="3" t="s">
        <v>110</v>
      </c>
      <c r="D46" s="3" t="s">
        <v>2482</v>
      </c>
      <c r="E46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6" s="3" t="s">
        <v>2697</v>
      </c>
      <c r="G46" s="91" t="s">
        <v>1026</v>
      </c>
    </row>
    <row r="47" spans="1:7" x14ac:dyDescent="0.25">
      <c r="A47" s="89" t="s">
        <v>2026</v>
      </c>
      <c r="B47" s="3"/>
      <c r="C47" s="3" t="s">
        <v>110</v>
      </c>
      <c r="D47" s="3" t="s">
        <v>2482</v>
      </c>
      <c r="E47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7" s="3" t="s">
        <v>2698</v>
      </c>
      <c r="G47" s="91" t="s">
        <v>1026</v>
      </c>
    </row>
    <row r="48" spans="1:7" x14ac:dyDescent="0.25">
      <c r="A48" s="89" t="s">
        <v>2027</v>
      </c>
      <c r="B48" s="3"/>
      <c r="C48" s="3" t="s">
        <v>110</v>
      </c>
      <c r="D48" s="3" t="s">
        <v>2482</v>
      </c>
      <c r="E48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8" s="3" t="s">
        <v>2699</v>
      </c>
      <c r="G48" s="91" t="s">
        <v>1026</v>
      </c>
    </row>
    <row r="49" spans="1:7" x14ac:dyDescent="0.25">
      <c r="A49" s="89" t="s">
        <v>2028</v>
      </c>
      <c r="B49" s="3"/>
      <c r="C49" s="3" t="s">
        <v>110</v>
      </c>
      <c r="D49" s="3" t="s">
        <v>2482</v>
      </c>
      <c r="E49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9" s="3" t="s">
        <v>2700</v>
      </c>
      <c r="G49" s="91" t="s">
        <v>1026</v>
      </c>
    </row>
    <row r="50" spans="1:7" x14ac:dyDescent="0.25">
      <c r="A50" s="89" t="s">
        <v>2029</v>
      </c>
      <c r="B50" s="3"/>
      <c r="C50" s="3" t="s">
        <v>110</v>
      </c>
      <c r="D50" s="3" t="s">
        <v>2482</v>
      </c>
      <c r="E50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0" s="3" t="s">
        <v>2701</v>
      </c>
      <c r="G50" s="91" t="s">
        <v>1026</v>
      </c>
    </row>
    <row r="51" spans="1:7" x14ac:dyDescent="0.25">
      <c r="A51" s="89" t="s">
        <v>2030</v>
      </c>
      <c r="B51" s="3"/>
      <c r="C51" s="3" t="s">
        <v>110</v>
      </c>
      <c r="D51" s="3" t="s">
        <v>2482</v>
      </c>
      <c r="E51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1" s="3" t="s">
        <v>2702</v>
      </c>
      <c r="G51" s="91" t="s">
        <v>1026</v>
      </c>
    </row>
    <row r="52" spans="1:7" x14ac:dyDescent="0.25">
      <c r="A52" s="89" t="s">
        <v>2031</v>
      </c>
      <c r="B52" s="3"/>
      <c r="C52" s="3" t="s">
        <v>110</v>
      </c>
      <c r="D52" s="3" t="s">
        <v>2482</v>
      </c>
      <c r="E52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2" s="3" t="s">
        <v>2703</v>
      </c>
      <c r="G52" s="91" t="s">
        <v>1026</v>
      </c>
    </row>
    <row r="53" spans="1:7" x14ac:dyDescent="0.25">
      <c r="A53" s="89" t="s">
        <v>2032</v>
      </c>
      <c r="B53" s="3"/>
      <c r="C53" s="3" t="s">
        <v>110</v>
      </c>
      <c r="D53" s="3" t="s">
        <v>2482</v>
      </c>
      <c r="E53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3" s="3" t="s">
        <v>2704</v>
      </c>
      <c r="G53" s="91" t="s">
        <v>1026</v>
      </c>
    </row>
    <row r="54" spans="1:7" x14ac:dyDescent="0.25">
      <c r="A54" s="89" t="s">
        <v>2033</v>
      </c>
      <c r="B54" s="3"/>
      <c r="C54" s="3" t="s">
        <v>110</v>
      </c>
      <c r="D54" s="3" t="s">
        <v>2482</v>
      </c>
      <c r="E54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4" s="3" t="s">
        <v>2705</v>
      </c>
      <c r="G54" s="91" t="s">
        <v>1026</v>
      </c>
    </row>
    <row r="55" spans="1:7" x14ac:dyDescent="0.25">
      <c r="A55" s="89" t="s">
        <v>2034</v>
      </c>
      <c r="B55" s="3"/>
      <c r="C55" s="3" t="s">
        <v>110</v>
      </c>
      <c r="D55" s="3" t="s">
        <v>2482</v>
      </c>
      <c r="E55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5" s="3" t="s">
        <v>2706</v>
      </c>
      <c r="G55" s="91" t="s">
        <v>1026</v>
      </c>
    </row>
    <row r="56" spans="1:7" x14ac:dyDescent="0.25">
      <c r="A56" s="89" t="s">
        <v>2035</v>
      </c>
      <c r="B56" s="3"/>
      <c r="C56" s="3" t="s">
        <v>110</v>
      </c>
      <c r="D56" s="3" t="s">
        <v>2482</v>
      </c>
      <c r="E56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6" s="3" t="s">
        <v>2707</v>
      </c>
      <c r="G56" s="91" t="s">
        <v>1026</v>
      </c>
    </row>
    <row r="57" spans="1:7" s="45" customFormat="1" x14ac:dyDescent="0.25">
      <c r="A57" s="178" t="s">
        <v>2036</v>
      </c>
      <c r="B57" s="115"/>
      <c r="C57" s="115" t="s">
        <v>110</v>
      </c>
      <c r="D57" s="115" t="s">
        <v>2482</v>
      </c>
      <c r="E57" s="176">
        <f>IF(Таблица281114[[#This Row],[Site]]="Site1",VLOOKUP(Таблица281114[[#This Row],[VLAN]],Dictionary!$D$2:$F$15,2,FALSE),VLOOKUP(Таблица281114[[#This Row],[VLAN]],Dictionary!$D$2:$F$15,3,FALSE))</f>
        <v>200</v>
      </c>
      <c r="F57" s="115" t="s">
        <v>2708</v>
      </c>
      <c r="G57" s="177" t="s">
        <v>1026</v>
      </c>
    </row>
    <row r="58" spans="1:7" x14ac:dyDescent="0.25">
      <c r="A58" s="94" t="s">
        <v>2019</v>
      </c>
      <c r="B58" s="73"/>
      <c r="C58" s="73" t="s">
        <v>11</v>
      </c>
      <c r="D58" s="73" t="s">
        <v>2483</v>
      </c>
      <c r="E58" s="73">
        <f>IF(Таблица281114[[#This Row],[Site]]="Site1",VLOOKUP(Таблица281114[[#This Row],[VLAN]],Dictionary!$D$2:$F$15,2,FALSE),VLOOKUP(Таблица281114[[#This Row],[VLAN]],Dictionary!$D$2:$F$15,3,FALSE))</f>
        <v>201</v>
      </c>
      <c r="F58" s="73" t="s">
        <v>2709</v>
      </c>
      <c r="G58" s="95" t="s">
        <v>1026</v>
      </c>
    </row>
    <row r="59" spans="1:7" x14ac:dyDescent="0.25">
      <c r="A59" s="89" t="s">
        <v>2020</v>
      </c>
      <c r="B59" s="3"/>
      <c r="C59" s="3" t="s">
        <v>11</v>
      </c>
      <c r="D59" s="3" t="s">
        <v>2483</v>
      </c>
      <c r="E59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59" s="3" t="s">
        <v>2710</v>
      </c>
      <c r="G59" s="91" t="s">
        <v>1026</v>
      </c>
    </row>
    <row r="60" spans="1:7" x14ac:dyDescent="0.25">
      <c r="A60" s="89" t="s">
        <v>2021</v>
      </c>
      <c r="B60" s="3"/>
      <c r="C60" s="3" t="s">
        <v>11</v>
      </c>
      <c r="D60" s="3" t="s">
        <v>2483</v>
      </c>
      <c r="E60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0" s="3" t="s">
        <v>2711</v>
      </c>
      <c r="G60" s="91" t="s">
        <v>1026</v>
      </c>
    </row>
    <row r="61" spans="1:7" x14ac:dyDescent="0.25">
      <c r="A61" s="89" t="s">
        <v>2022</v>
      </c>
      <c r="B61" s="3"/>
      <c r="C61" s="3" t="s">
        <v>11</v>
      </c>
      <c r="D61" s="3" t="s">
        <v>2483</v>
      </c>
      <c r="E61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1" s="3" t="s">
        <v>2712</v>
      </c>
      <c r="G61" s="91" t="s">
        <v>1026</v>
      </c>
    </row>
    <row r="62" spans="1:7" x14ac:dyDescent="0.25">
      <c r="A62" s="89" t="s">
        <v>2023</v>
      </c>
      <c r="B62" s="3"/>
      <c r="C62" s="3" t="s">
        <v>11</v>
      </c>
      <c r="D62" s="3" t="s">
        <v>2483</v>
      </c>
      <c r="E62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2" s="3" t="s">
        <v>2713</v>
      </c>
      <c r="G62" s="91" t="s">
        <v>1026</v>
      </c>
    </row>
    <row r="63" spans="1:7" x14ac:dyDescent="0.25">
      <c r="A63" s="89" t="s">
        <v>2024</v>
      </c>
      <c r="B63" s="3"/>
      <c r="C63" s="3" t="s">
        <v>11</v>
      </c>
      <c r="D63" s="3" t="s">
        <v>2483</v>
      </c>
      <c r="E63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3" s="3" t="s">
        <v>2714</v>
      </c>
      <c r="G63" s="91" t="s">
        <v>1026</v>
      </c>
    </row>
    <row r="64" spans="1:7" x14ac:dyDescent="0.25">
      <c r="A64" s="89" t="s">
        <v>2025</v>
      </c>
      <c r="B64" s="3"/>
      <c r="C64" s="3" t="s">
        <v>11</v>
      </c>
      <c r="D64" s="3" t="s">
        <v>2483</v>
      </c>
      <c r="E64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4" s="3" t="s">
        <v>2715</v>
      </c>
      <c r="G64" s="91" t="s">
        <v>1026</v>
      </c>
    </row>
    <row r="65" spans="1:7" x14ac:dyDescent="0.25">
      <c r="A65" s="89" t="s">
        <v>2026</v>
      </c>
      <c r="B65" s="3"/>
      <c r="C65" s="3" t="s">
        <v>11</v>
      </c>
      <c r="D65" s="3" t="s">
        <v>2483</v>
      </c>
      <c r="E65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5" s="3" t="s">
        <v>2716</v>
      </c>
      <c r="G65" s="91" t="s">
        <v>1026</v>
      </c>
    </row>
    <row r="66" spans="1:7" x14ac:dyDescent="0.25">
      <c r="A66" s="89" t="s">
        <v>2027</v>
      </c>
      <c r="B66" s="3"/>
      <c r="C66" s="3" t="s">
        <v>11</v>
      </c>
      <c r="D66" s="3" t="s">
        <v>2483</v>
      </c>
      <c r="E66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6" s="3" t="s">
        <v>2717</v>
      </c>
      <c r="G66" s="91" t="s">
        <v>1026</v>
      </c>
    </row>
    <row r="67" spans="1:7" x14ac:dyDescent="0.25">
      <c r="A67" s="89" t="s">
        <v>2028</v>
      </c>
      <c r="B67" s="3"/>
      <c r="C67" s="3" t="s">
        <v>11</v>
      </c>
      <c r="D67" s="3" t="s">
        <v>2483</v>
      </c>
      <c r="E67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7" s="3" t="s">
        <v>2718</v>
      </c>
      <c r="G67" s="91" t="s">
        <v>1026</v>
      </c>
    </row>
    <row r="68" spans="1:7" x14ac:dyDescent="0.25">
      <c r="A68" s="89" t="s">
        <v>2029</v>
      </c>
      <c r="B68" s="3"/>
      <c r="C68" s="3" t="s">
        <v>11</v>
      </c>
      <c r="D68" s="3" t="s">
        <v>2483</v>
      </c>
      <c r="E68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8" s="3" t="s">
        <v>2719</v>
      </c>
      <c r="G68" s="91" t="s">
        <v>1026</v>
      </c>
    </row>
    <row r="69" spans="1:7" x14ac:dyDescent="0.25">
      <c r="A69" s="89" t="s">
        <v>2030</v>
      </c>
      <c r="B69" s="3"/>
      <c r="C69" s="3" t="s">
        <v>11</v>
      </c>
      <c r="D69" s="3" t="s">
        <v>2483</v>
      </c>
      <c r="E69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9" s="3" t="s">
        <v>2720</v>
      </c>
      <c r="G69" s="91" t="s">
        <v>1026</v>
      </c>
    </row>
    <row r="70" spans="1:7" x14ac:dyDescent="0.25">
      <c r="A70" s="89" t="s">
        <v>2031</v>
      </c>
      <c r="B70" s="3"/>
      <c r="C70" s="3" t="s">
        <v>11</v>
      </c>
      <c r="D70" s="3" t="s">
        <v>2483</v>
      </c>
      <c r="E70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0" s="3" t="s">
        <v>2721</v>
      </c>
      <c r="G70" s="91" t="s">
        <v>1026</v>
      </c>
    </row>
    <row r="71" spans="1:7" x14ac:dyDescent="0.25">
      <c r="A71" s="89" t="s">
        <v>2032</v>
      </c>
      <c r="B71" s="3"/>
      <c r="C71" s="3" t="s">
        <v>11</v>
      </c>
      <c r="D71" s="3" t="s">
        <v>2483</v>
      </c>
      <c r="E71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1" s="3" t="s">
        <v>2722</v>
      </c>
      <c r="G71" s="91" t="s">
        <v>1026</v>
      </c>
    </row>
    <row r="72" spans="1:7" x14ac:dyDescent="0.25">
      <c r="A72" s="89" t="s">
        <v>2033</v>
      </c>
      <c r="B72" s="3"/>
      <c r="C72" s="3" t="s">
        <v>11</v>
      </c>
      <c r="D72" s="3" t="s">
        <v>2483</v>
      </c>
      <c r="E72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2" s="3" t="s">
        <v>2723</v>
      </c>
      <c r="G72" s="91" t="s">
        <v>1026</v>
      </c>
    </row>
    <row r="73" spans="1:7" x14ac:dyDescent="0.25">
      <c r="A73" s="89" t="s">
        <v>2034</v>
      </c>
      <c r="B73" s="3"/>
      <c r="C73" s="3" t="s">
        <v>11</v>
      </c>
      <c r="D73" s="3" t="s">
        <v>2483</v>
      </c>
      <c r="E73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3" s="3" t="s">
        <v>2724</v>
      </c>
      <c r="G73" s="91" t="s">
        <v>1026</v>
      </c>
    </row>
    <row r="74" spans="1:7" x14ac:dyDescent="0.25">
      <c r="A74" s="89" t="s">
        <v>2035</v>
      </c>
      <c r="B74" s="3"/>
      <c r="C74" s="3" t="s">
        <v>11</v>
      </c>
      <c r="D74" s="3" t="s">
        <v>2483</v>
      </c>
      <c r="E74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4" s="3" t="s">
        <v>2725</v>
      </c>
      <c r="G74" s="91" t="s">
        <v>1026</v>
      </c>
    </row>
    <row r="75" spans="1:7" s="45" customFormat="1" ht="15.75" thickBot="1" x14ac:dyDescent="0.3">
      <c r="A75" s="225" t="s">
        <v>2036</v>
      </c>
      <c r="B75" s="222"/>
      <c r="C75" s="222" t="s">
        <v>11</v>
      </c>
      <c r="D75" s="222" t="s">
        <v>2483</v>
      </c>
      <c r="E75" s="222">
        <f>IF(Таблица281114[[#This Row],[Site]]="Site1",VLOOKUP(Таблица281114[[#This Row],[VLAN]],Dictionary!$D$2:$F$15,2,FALSE),VLOOKUP(Таблица281114[[#This Row],[VLAN]],Dictionary!$D$2:$F$15,3,FALSE))</f>
        <v>201</v>
      </c>
      <c r="F75" s="222" t="s">
        <v>2726</v>
      </c>
      <c r="G75" s="223" t="s">
        <v>1026</v>
      </c>
    </row>
    <row r="76" spans="1:7" x14ac:dyDescent="0.25">
      <c r="A76" s="227" t="s">
        <v>2001</v>
      </c>
      <c r="B76" s="229" t="s">
        <v>2037</v>
      </c>
      <c r="C76" s="229" t="s">
        <v>11</v>
      </c>
      <c r="D76" s="229" t="s">
        <v>2484</v>
      </c>
      <c r="E76" s="229">
        <f>IF(Таблица281114[[#This Row],[Site]]="Site1",VLOOKUP(Таблица281114[[#This Row],[VLAN]],Dictionary!$D$2:$F$15,2,FALSE),VLOOKUP(Таблица281114[[#This Row],[VLAN]],Dictionary!$D$2:$F$15,3,FALSE))</f>
        <v>102</v>
      </c>
      <c r="F76" s="229" t="s">
        <v>443</v>
      </c>
      <c r="G76" s="230" t="s">
        <v>1025</v>
      </c>
    </row>
    <row r="77" spans="1:7" x14ac:dyDescent="0.25">
      <c r="A77" s="89" t="s">
        <v>2002</v>
      </c>
      <c r="B77" s="3" t="s">
        <v>2038</v>
      </c>
      <c r="C77" s="3" t="s">
        <v>11</v>
      </c>
      <c r="D77" s="3" t="s">
        <v>2484</v>
      </c>
      <c r="E77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7" s="3" t="s">
        <v>444</v>
      </c>
      <c r="G77" s="91" t="s">
        <v>1025</v>
      </c>
    </row>
    <row r="78" spans="1:7" x14ac:dyDescent="0.25">
      <c r="A78" s="89" t="s">
        <v>2003</v>
      </c>
      <c r="B78" s="3" t="s">
        <v>2039</v>
      </c>
      <c r="C78" s="3" t="s">
        <v>11</v>
      </c>
      <c r="D78" s="3" t="s">
        <v>2484</v>
      </c>
      <c r="E78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8" s="3" t="s">
        <v>445</v>
      </c>
      <c r="G78" s="91" t="s">
        <v>1025</v>
      </c>
    </row>
    <row r="79" spans="1:7" x14ac:dyDescent="0.25">
      <c r="A79" s="89" t="s">
        <v>2004</v>
      </c>
      <c r="B79" s="3" t="s">
        <v>2040</v>
      </c>
      <c r="C79" s="3" t="s">
        <v>11</v>
      </c>
      <c r="D79" s="3" t="s">
        <v>2484</v>
      </c>
      <c r="E79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9" s="3" t="s">
        <v>446</v>
      </c>
      <c r="G79" s="91" t="s">
        <v>1025</v>
      </c>
    </row>
    <row r="80" spans="1:7" x14ac:dyDescent="0.25">
      <c r="A80" s="89" t="s">
        <v>2005</v>
      </c>
      <c r="B80" s="3" t="s">
        <v>2041</v>
      </c>
      <c r="C80" s="3" t="s">
        <v>11</v>
      </c>
      <c r="D80" s="3" t="s">
        <v>2484</v>
      </c>
      <c r="E80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0" s="3" t="s">
        <v>447</v>
      </c>
      <c r="G80" s="91" t="s">
        <v>1025</v>
      </c>
    </row>
    <row r="81" spans="1:7" x14ac:dyDescent="0.25">
      <c r="A81" s="89" t="s">
        <v>2006</v>
      </c>
      <c r="B81" s="3" t="s">
        <v>2042</v>
      </c>
      <c r="C81" s="3" t="s">
        <v>11</v>
      </c>
      <c r="D81" s="3" t="s">
        <v>2484</v>
      </c>
      <c r="E81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1" s="3" t="s">
        <v>448</v>
      </c>
      <c r="G81" s="91" t="s">
        <v>1025</v>
      </c>
    </row>
    <row r="82" spans="1:7" x14ac:dyDescent="0.25">
      <c r="A82" s="89" t="s">
        <v>2007</v>
      </c>
      <c r="B82" s="3" t="s">
        <v>2043</v>
      </c>
      <c r="C82" s="3" t="s">
        <v>11</v>
      </c>
      <c r="D82" s="3" t="s">
        <v>2484</v>
      </c>
      <c r="E82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2" s="3" t="s">
        <v>449</v>
      </c>
      <c r="G82" s="91" t="s">
        <v>1025</v>
      </c>
    </row>
    <row r="83" spans="1:7" x14ac:dyDescent="0.25">
      <c r="A83" s="89" t="s">
        <v>2008</v>
      </c>
      <c r="B83" s="3" t="s">
        <v>2044</v>
      </c>
      <c r="C83" s="3" t="s">
        <v>11</v>
      </c>
      <c r="D83" s="3" t="s">
        <v>2484</v>
      </c>
      <c r="E83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3" s="3" t="s">
        <v>450</v>
      </c>
      <c r="G83" s="91" t="s">
        <v>1025</v>
      </c>
    </row>
    <row r="84" spans="1:7" x14ac:dyDescent="0.25">
      <c r="A84" s="89" t="s">
        <v>2013</v>
      </c>
      <c r="B84" s="3" t="s">
        <v>2045</v>
      </c>
      <c r="C84" s="3" t="s">
        <v>11</v>
      </c>
      <c r="D84" s="3" t="s">
        <v>2484</v>
      </c>
      <c r="E84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84" s="3" t="s">
        <v>451</v>
      </c>
      <c r="G84" s="91" t="s">
        <v>1025</v>
      </c>
    </row>
    <row r="85" spans="1:7" x14ac:dyDescent="0.25">
      <c r="A85" s="89" t="s">
        <v>2014</v>
      </c>
      <c r="B85" s="3" t="s">
        <v>2046</v>
      </c>
      <c r="C85" s="3" t="s">
        <v>11</v>
      </c>
      <c r="D85" s="3" t="s">
        <v>2484</v>
      </c>
      <c r="E85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85" s="3" t="s">
        <v>452</v>
      </c>
      <c r="G85" s="91" t="s">
        <v>1025</v>
      </c>
    </row>
    <row r="86" spans="1:7" x14ac:dyDescent="0.25">
      <c r="A86" s="89" t="s">
        <v>2015</v>
      </c>
      <c r="B86" s="3" t="s">
        <v>2047</v>
      </c>
      <c r="C86" s="3" t="s">
        <v>11</v>
      </c>
      <c r="D86" s="3" t="s">
        <v>2484</v>
      </c>
      <c r="E86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86" s="3" t="s">
        <v>453</v>
      </c>
      <c r="G86" s="91" t="s">
        <v>1025</v>
      </c>
    </row>
    <row r="87" spans="1:7" x14ac:dyDescent="0.25">
      <c r="A87" s="96" t="s">
        <v>2016</v>
      </c>
      <c r="B87" s="74" t="s">
        <v>2048</v>
      </c>
      <c r="C87" s="74" t="s">
        <v>11</v>
      </c>
      <c r="D87" s="74" t="s">
        <v>2484</v>
      </c>
      <c r="E87" s="75">
        <f>IF(Таблица281114[[#This Row],[Site]]="Site1",VLOOKUP(Таблица281114[[#This Row],[VLAN]],Dictionary!$D$2:$F$15,2,FALSE),VLOOKUP(Таблица281114[[#This Row],[VLAN]],Dictionary!$D$2:$F$15,3,FALSE))</f>
        <v>102</v>
      </c>
      <c r="F87" s="74" t="s">
        <v>454</v>
      </c>
      <c r="G87" s="97" t="s">
        <v>1025</v>
      </c>
    </row>
    <row r="88" spans="1:7" x14ac:dyDescent="0.25">
      <c r="A88" s="94" t="s">
        <v>2009</v>
      </c>
      <c r="B88" s="73" t="s">
        <v>2049</v>
      </c>
      <c r="C88" s="73" t="s">
        <v>11</v>
      </c>
      <c r="D88" s="73" t="s">
        <v>2484</v>
      </c>
      <c r="E88" s="73">
        <f>IF(Таблица281114[[#This Row],[Site]]="Site1",VLOOKUP(Таблица281114[[#This Row],[VLAN]],Dictionary!$D$2:$F$15,2,FALSE),VLOOKUP(Таблица281114[[#This Row],[VLAN]],Dictionary!$D$2:$F$15,3,FALSE))</f>
        <v>102</v>
      </c>
      <c r="F88" s="73" t="s">
        <v>1314</v>
      </c>
      <c r="G88" s="95" t="s">
        <v>1025</v>
      </c>
    </row>
    <row r="89" spans="1:7" x14ac:dyDescent="0.25">
      <c r="A89" s="89" t="s">
        <v>2010</v>
      </c>
      <c r="B89" s="3" t="s">
        <v>2050</v>
      </c>
      <c r="C89" s="3" t="s">
        <v>11</v>
      </c>
      <c r="D89" s="3" t="s">
        <v>2484</v>
      </c>
      <c r="E89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9" s="3" t="s">
        <v>1315</v>
      </c>
      <c r="G89" s="91" t="s">
        <v>1025</v>
      </c>
    </row>
    <row r="90" spans="1:7" x14ac:dyDescent="0.25">
      <c r="A90" s="89" t="s">
        <v>2011</v>
      </c>
      <c r="B90" s="3" t="s">
        <v>2051</v>
      </c>
      <c r="C90" s="3" t="s">
        <v>11</v>
      </c>
      <c r="D90" s="3" t="s">
        <v>2484</v>
      </c>
      <c r="E90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0" s="3" t="s">
        <v>1316</v>
      </c>
      <c r="G90" s="91" t="s">
        <v>1025</v>
      </c>
    </row>
    <row r="91" spans="1:7" x14ac:dyDescent="0.25">
      <c r="A91" s="89" t="s">
        <v>2017</v>
      </c>
      <c r="B91" s="3" t="s">
        <v>2052</v>
      </c>
      <c r="C91" s="3" t="s">
        <v>11</v>
      </c>
      <c r="D91" s="3" t="s">
        <v>2484</v>
      </c>
      <c r="E91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91" s="3" t="s">
        <v>1317</v>
      </c>
      <c r="G91" s="91" t="s">
        <v>1025</v>
      </c>
    </row>
    <row r="92" spans="1:7" x14ac:dyDescent="0.25">
      <c r="A92" s="94" t="s">
        <v>2012</v>
      </c>
      <c r="B92" s="73" t="s">
        <v>3195</v>
      </c>
      <c r="C92" s="73" t="s">
        <v>11</v>
      </c>
      <c r="D92" s="73" t="s">
        <v>2484</v>
      </c>
      <c r="E92" s="73">
        <f>IF(Таблица281114[[#This Row],[Site]]="Site1",VLOOKUP(Таблица281114[[#This Row],[VLAN]],Dictionary!$D$2:$F$15,2,FALSE),VLOOKUP(Таблица281114[[#This Row],[VLAN]],Dictionary!$D$2:$F$15,3,FALSE))</f>
        <v>102</v>
      </c>
      <c r="F92" s="73" t="s">
        <v>2727</v>
      </c>
      <c r="G92" s="95" t="s">
        <v>1025</v>
      </c>
    </row>
    <row r="93" spans="1:7" x14ac:dyDescent="0.25">
      <c r="A93" s="89" t="s">
        <v>2012</v>
      </c>
      <c r="B93" s="3" t="s">
        <v>3196</v>
      </c>
      <c r="C93" s="3" t="s">
        <v>11</v>
      </c>
      <c r="D93" s="3" t="s">
        <v>2484</v>
      </c>
      <c r="E93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3" s="3" t="s">
        <v>2728</v>
      </c>
      <c r="G93" s="91" t="s">
        <v>1025</v>
      </c>
    </row>
    <row r="94" spans="1:7" x14ac:dyDescent="0.25">
      <c r="A94" s="89" t="s">
        <v>2012</v>
      </c>
      <c r="B94" s="3" t="s">
        <v>3197</v>
      </c>
      <c r="C94" s="3" t="s">
        <v>11</v>
      </c>
      <c r="D94" s="3" t="s">
        <v>2484</v>
      </c>
      <c r="E94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4" s="3" t="s">
        <v>2729</v>
      </c>
      <c r="G94" s="91" t="s">
        <v>1025</v>
      </c>
    </row>
    <row r="95" spans="1:7" s="3" customFormat="1" x14ac:dyDescent="0.25">
      <c r="A95" s="89" t="s">
        <v>2018</v>
      </c>
      <c r="B95" s="3" t="s">
        <v>3198</v>
      </c>
      <c r="C95" s="3" t="s">
        <v>11</v>
      </c>
      <c r="D95" s="3" t="s">
        <v>2484</v>
      </c>
      <c r="E95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5" s="3" t="s">
        <v>2730</v>
      </c>
      <c r="G95" s="91" t="s">
        <v>1025</v>
      </c>
    </row>
    <row r="96" spans="1:7" s="3" customFormat="1" x14ac:dyDescent="0.25">
      <c r="A96" s="89" t="s">
        <v>2018</v>
      </c>
      <c r="B96" s="3" t="s">
        <v>3199</v>
      </c>
      <c r="C96" s="3" t="s">
        <v>11</v>
      </c>
      <c r="D96" s="3" t="s">
        <v>2484</v>
      </c>
      <c r="E96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6" s="3" t="s">
        <v>2731</v>
      </c>
      <c r="G96" s="91" t="s">
        <v>1025</v>
      </c>
    </row>
    <row r="97" spans="1:7" s="115" customFormat="1" x14ac:dyDescent="0.25">
      <c r="A97" s="89" t="s">
        <v>2018</v>
      </c>
      <c r="B97" s="3" t="s">
        <v>3200</v>
      </c>
      <c r="C97" s="3" t="s">
        <v>11</v>
      </c>
      <c r="D97" s="3" t="s">
        <v>2484</v>
      </c>
      <c r="E97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7" s="3" t="s">
        <v>2732</v>
      </c>
      <c r="G97" s="91" t="s">
        <v>1025</v>
      </c>
    </row>
    <row r="98" spans="1:7" x14ac:dyDescent="0.25">
      <c r="A98" s="94" t="s">
        <v>2009</v>
      </c>
      <c r="B98" s="73" t="s">
        <v>3208</v>
      </c>
      <c r="C98" s="73" t="s">
        <v>11</v>
      </c>
      <c r="D98" s="73" t="s">
        <v>2484</v>
      </c>
      <c r="E98" s="73">
        <f>IF(Таблица281114[[#This Row],[Site]]="Site1",VLOOKUP(Таблица281114[[#This Row],[VLAN]],Dictionary!$D$2:$F$15,2,FALSE),VLOOKUP(Таблица281114[[#This Row],[VLAN]],Dictionary!$D$2:$F$15,3,FALSE))</f>
        <v>102</v>
      </c>
      <c r="F98" s="73" t="s">
        <v>1318</v>
      </c>
      <c r="G98" s="95" t="s">
        <v>1025</v>
      </c>
    </row>
    <row r="99" spans="1:7" x14ac:dyDescent="0.25">
      <c r="A99" s="186" t="s">
        <v>2009</v>
      </c>
      <c r="B99" s="182" t="s">
        <v>3207</v>
      </c>
      <c r="C99" s="182" t="s">
        <v>11</v>
      </c>
      <c r="D99" s="182" t="s">
        <v>2484</v>
      </c>
      <c r="E99" s="183">
        <f>IF(Таблица281114[[#This Row],[Site]]="Site1",VLOOKUP(Таблица281114[[#This Row],[VLAN]],Dictionary!$D$2:$F$15,2,FALSE),VLOOKUP(Таблица281114[[#This Row],[VLAN]],Dictionary!$D$2:$F$15,3,FALSE))</f>
        <v>102</v>
      </c>
      <c r="F99" s="182" t="s">
        <v>2184</v>
      </c>
      <c r="G99" s="184" t="s">
        <v>1025</v>
      </c>
    </row>
    <row r="100" spans="1:7" x14ac:dyDescent="0.25">
      <c r="A100" s="180" t="s">
        <v>2010</v>
      </c>
      <c r="B100" s="181" t="s">
        <v>3209</v>
      </c>
      <c r="C100" s="181" t="s">
        <v>11</v>
      </c>
      <c r="D100" s="181" t="s">
        <v>2484</v>
      </c>
      <c r="E100" s="185">
        <f>IF(Таблица281114[[#This Row],[Site]]="Site1",VLOOKUP(Таблица281114[[#This Row],[VLAN]],Dictionary!$D$2:$F$15,2,FALSE),VLOOKUP(Таблица281114[[#This Row],[VLAN]],Dictionary!$D$2:$F$15,3,FALSE))</f>
        <v>102</v>
      </c>
      <c r="F100" s="181" t="s">
        <v>2733</v>
      </c>
      <c r="G100" s="179" t="s">
        <v>1025</v>
      </c>
    </row>
    <row r="101" spans="1:7" x14ac:dyDescent="0.25">
      <c r="A101" s="96" t="s">
        <v>2011</v>
      </c>
      <c r="B101" s="74" t="s">
        <v>2053</v>
      </c>
      <c r="C101" s="74" t="s">
        <v>11</v>
      </c>
      <c r="D101" s="74" t="s">
        <v>2484</v>
      </c>
      <c r="E101" s="75">
        <f>IF(Таблица281114[[#This Row],[Site]]="Site1",VLOOKUP(Таблица281114[[#This Row],[VLAN]],Dictionary!$D$2:$F$15,2,FALSE),VLOOKUP(Таблица281114[[#This Row],[VLAN]],Dictionary!$D$2:$F$15,3,FALSE))</f>
        <v>102</v>
      </c>
      <c r="F101" s="74" t="s">
        <v>1695</v>
      </c>
      <c r="G101" s="97" t="s">
        <v>1025</v>
      </c>
    </row>
    <row r="102" spans="1:7" x14ac:dyDescent="0.25">
      <c r="A102" s="94" t="s">
        <v>2019</v>
      </c>
      <c r="B102" s="73" t="s">
        <v>2054</v>
      </c>
      <c r="C102" s="3" t="s">
        <v>11</v>
      </c>
      <c r="D102" s="3" t="s">
        <v>2484</v>
      </c>
      <c r="E102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2" s="3" t="s">
        <v>2734</v>
      </c>
      <c r="G102" s="91" t="s">
        <v>1026</v>
      </c>
    </row>
    <row r="103" spans="1:7" x14ac:dyDescent="0.25">
      <c r="A103" s="89" t="s">
        <v>2020</v>
      </c>
      <c r="B103" s="3" t="s">
        <v>2055</v>
      </c>
      <c r="C103" s="3" t="s">
        <v>11</v>
      </c>
      <c r="D103" s="3" t="s">
        <v>2484</v>
      </c>
      <c r="E103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3" s="3" t="s">
        <v>2735</v>
      </c>
      <c r="G103" s="91" t="s">
        <v>1026</v>
      </c>
    </row>
    <row r="104" spans="1:7" x14ac:dyDescent="0.25">
      <c r="A104" s="89" t="s">
        <v>2021</v>
      </c>
      <c r="B104" s="3" t="s">
        <v>2056</v>
      </c>
      <c r="C104" s="3" t="s">
        <v>11</v>
      </c>
      <c r="D104" s="3" t="s">
        <v>2484</v>
      </c>
      <c r="E104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4" s="3" t="s">
        <v>2736</v>
      </c>
      <c r="G104" s="91" t="s">
        <v>1026</v>
      </c>
    </row>
    <row r="105" spans="1:7" x14ac:dyDescent="0.25">
      <c r="A105" s="89" t="s">
        <v>2022</v>
      </c>
      <c r="B105" s="3" t="s">
        <v>2057</v>
      </c>
      <c r="C105" s="3" t="s">
        <v>11</v>
      </c>
      <c r="D105" s="3" t="s">
        <v>2484</v>
      </c>
      <c r="E105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5" s="3" t="s">
        <v>2737</v>
      </c>
      <c r="G105" s="91" t="s">
        <v>1026</v>
      </c>
    </row>
    <row r="106" spans="1:7" x14ac:dyDescent="0.25">
      <c r="A106" s="89" t="s">
        <v>2023</v>
      </c>
      <c r="B106" s="3" t="s">
        <v>2058</v>
      </c>
      <c r="C106" s="3" t="s">
        <v>11</v>
      </c>
      <c r="D106" s="3" t="s">
        <v>2484</v>
      </c>
      <c r="E106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6" s="3" t="s">
        <v>2738</v>
      </c>
      <c r="G106" s="91" t="s">
        <v>1026</v>
      </c>
    </row>
    <row r="107" spans="1:7" x14ac:dyDescent="0.25">
      <c r="A107" s="89" t="s">
        <v>2024</v>
      </c>
      <c r="B107" s="3" t="s">
        <v>2059</v>
      </c>
      <c r="C107" s="3" t="s">
        <v>11</v>
      </c>
      <c r="D107" s="3" t="s">
        <v>2484</v>
      </c>
      <c r="E107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7" s="3" t="s">
        <v>2739</v>
      </c>
      <c r="G107" s="91" t="s">
        <v>1026</v>
      </c>
    </row>
    <row r="108" spans="1:7" x14ac:dyDescent="0.25">
      <c r="A108" s="89" t="s">
        <v>2025</v>
      </c>
      <c r="B108" s="3" t="s">
        <v>2060</v>
      </c>
      <c r="C108" s="3" t="s">
        <v>11</v>
      </c>
      <c r="D108" s="3" t="s">
        <v>2484</v>
      </c>
      <c r="E108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8" s="3" t="s">
        <v>2740</v>
      </c>
      <c r="G108" s="91" t="s">
        <v>1026</v>
      </c>
    </row>
    <row r="109" spans="1:7" x14ac:dyDescent="0.25">
      <c r="A109" s="89" t="s">
        <v>2026</v>
      </c>
      <c r="B109" s="3" t="s">
        <v>2061</v>
      </c>
      <c r="C109" s="3" t="s">
        <v>11</v>
      </c>
      <c r="D109" s="3" t="s">
        <v>2484</v>
      </c>
      <c r="E109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9" s="3" t="s">
        <v>2741</v>
      </c>
      <c r="G109" s="91" t="s">
        <v>1026</v>
      </c>
    </row>
    <row r="110" spans="1:7" x14ac:dyDescent="0.25">
      <c r="A110" s="89" t="s">
        <v>2031</v>
      </c>
      <c r="B110" s="3" t="s">
        <v>2062</v>
      </c>
      <c r="C110" s="3" t="s">
        <v>11</v>
      </c>
      <c r="D110" s="3" t="s">
        <v>2484</v>
      </c>
      <c r="E110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0" s="3" t="s">
        <v>2742</v>
      </c>
      <c r="G110" s="91" t="s">
        <v>1026</v>
      </c>
    </row>
    <row r="111" spans="1:7" x14ac:dyDescent="0.25">
      <c r="A111" s="89" t="s">
        <v>2032</v>
      </c>
      <c r="B111" s="3" t="s">
        <v>2063</v>
      </c>
      <c r="C111" s="3" t="s">
        <v>11</v>
      </c>
      <c r="D111" s="3" t="s">
        <v>2484</v>
      </c>
      <c r="E111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1" s="3" t="s">
        <v>2743</v>
      </c>
      <c r="G111" s="91" t="s">
        <v>1026</v>
      </c>
    </row>
    <row r="112" spans="1:7" x14ac:dyDescent="0.25">
      <c r="A112" s="89" t="s">
        <v>2033</v>
      </c>
      <c r="B112" s="3" t="s">
        <v>2064</v>
      </c>
      <c r="C112" s="3" t="s">
        <v>11</v>
      </c>
      <c r="D112" s="3" t="s">
        <v>2484</v>
      </c>
      <c r="E112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2" s="3" t="s">
        <v>2744</v>
      </c>
      <c r="G112" s="91" t="s">
        <v>1026</v>
      </c>
    </row>
    <row r="113" spans="1:7" x14ac:dyDescent="0.25">
      <c r="A113" s="96" t="s">
        <v>2034</v>
      </c>
      <c r="B113" s="74" t="s">
        <v>2065</v>
      </c>
      <c r="C113" s="74" t="s">
        <v>11</v>
      </c>
      <c r="D113" s="74" t="s">
        <v>2484</v>
      </c>
      <c r="E113" s="75">
        <f>IF(Таблица281114[[#This Row],[Site]]="Site1",VLOOKUP(Таблица281114[[#This Row],[VLAN]],Dictionary!$D$2:$F$15,2,FALSE),VLOOKUP(Таблица281114[[#This Row],[VLAN]],Dictionary!$D$2:$F$15,3,FALSE))</f>
        <v>202</v>
      </c>
      <c r="F113" s="74" t="s">
        <v>2745</v>
      </c>
      <c r="G113" s="97" t="s">
        <v>1026</v>
      </c>
    </row>
    <row r="114" spans="1:7" x14ac:dyDescent="0.25">
      <c r="A114" s="94" t="s">
        <v>2027</v>
      </c>
      <c r="B114" s="73" t="s">
        <v>2066</v>
      </c>
      <c r="C114" s="73" t="s">
        <v>11</v>
      </c>
      <c r="D114" s="73" t="s">
        <v>2484</v>
      </c>
      <c r="E114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14" s="73" t="s">
        <v>2746</v>
      </c>
      <c r="G114" s="95" t="s">
        <v>1026</v>
      </c>
    </row>
    <row r="115" spans="1:7" x14ac:dyDescent="0.25">
      <c r="A115" s="89" t="s">
        <v>2028</v>
      </c>
      <c r="B115" s="3" t="s">
        <v>2067</v>
      </c>
      <c r="C115" s="3" t="s">
        <v>11</v>
      </c>
      <c r="D115" s="3" t="s">
        <v>2484</v>
      </c>
      <c r="E115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15" s="3" t="s">
        <v>2747</v>
      </c>
      <c r="G115" s="91" t="s">
        <v>1026</v>
      </c>
    </row>
    <row r="116" spans="1:7" x14ac:dyDescent="0.25">
      <c r="A116" s="89" t="s">
        <v>2029</v>
      </c>
      <c r="B116" s="3" t="s">
        <v>2068</v>
      </c>
      <c r="C116" s="3" t="s">
        <v>11</v>
      </c>
      <c r="D116" s="3" t="s">
        <v>2484</v>
      </c>
      <c r="E116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16" s="3" t="s">
        <v>2748</v>
      </c>
      <c r="G116" s="91" t="s">
        <v>1026</v>
      </c>
    </row>
    <row r="117" spans="1:7" x14ac:dyDescent="0.25">
      <c r="A117" s="89" t="s">
        <v>2035</v>
      </c>
      <c r="B117" s="3" t="s">
        <v>2069</v>
      </c>
      <c r="C117" s="3" t="s">
        <v>11</v>
      </c>
      <c r="D117" s="3" t="s">
        <v>2484</v>
      </c>
      <c r="E117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7" s="3" t="s">
        <v>2749</v>
      </c>
      <c r="G117" s="91" t="s">
        <v>1026</v>
      </c>
    </row>
    <row r="118" spans="1:7" s="45" customFormat="1" x14ac:dyDescent="0.25">
      <c r="A118" s="94" t="s">
        <v>2030</v>
      </c>
      <c r="B118" s="73" t="s">
        <v>3201</v>
      </c>
      <c r="C118" s="73" t="s">
        <v>11</v>
      </c>
      <c r="D118" s="73" t="s">
        <v>2484</v>
      </c>
      <c r="E118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18" s="73" t="s">
        <v>2750</v>
      </c>
      <c r="G118" s="95" t="s">
        <v>1026</v>
      </c>
    </row>
    <row r="119" spans="1:7" s="45" customFormat="1" x14ac:dyDescent="0.25">
      <c r="A119" s="89" t="s">
        <v>2030</v>
      </c>
      <c r="B119" s="3" t="s">
        <v>3202</v>
      </c>
      <c r="C119" s="3" t="s">
        <v>11</v>
      </c>
      <c r="D119" s="3" t="s">
        <v>2484</v>
      </c>
      <c r="E119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9" s="3" t="s">
        <v>2751</v>
      </c>
      <c r="G119" s="91" t="s">
        <v>1026</v>
      </c>
    </row>
    <row r="120" spans="1:7" x14ac:dyDescent="0.25">
      <c r="A120" s="89" t="s">
        <v>2030</v>
      </c>
      <c r="B120" s="3" t="s">
        <v>3203</v>
      </c>
      <c r="C120" s="3" t="s">
        <v>11</v>
      </c>
      <c r="D120" s="3" t="s">
        <v>2484</v>
      </c>
      <c r="E120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20" s="3" t="s">
        <v>2752</v>
      </c>
      <c r="G120" s="91" t="s">
        <v>1026</v>
      </c>
    </row>
    <row r="121" spans="1:7" x14ac:dyDescent="0.25">
      <c r="A121" s="89" t="s">
        <v>2036</v>
      </c>
      <c r="B121" s="3" t="s">
        <v>3204</v>
      </c>
      <c r="C121" s="3" t="s">
        <v>11</v>
      </c>
      <c r="D121" s="3" t="s">
        <v>2484</v>
      </c>
      <c r="E121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21" s="3" t="s">
        <v>2753</v>
      </c>
      <c r="G121" s="91" t="s">
        <v>1026</v>
      </c>
    </row>
    <row r="122" spans="1:7" x14ac:dyDescent="0.25">
      <c r="A122" s="89" t="s">
        <v>2036</v>
      </c>
      <c r="B122" s="3" t="s">
        <v>3205</v>
      </c>
      <c r="C122" s="3" t="s">
        <v>11</v>
      </c>
      <c r="D122" s="3" t="s">
        <v>2484</v>
      </c>
      <c r="E122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22" s="3" t="s">
        <v>2754</v>
      </c>
      <c r="G122" s="91" t="s">
        <v>1026</v>
      </c>
    </row>
    <row r="123" spans="1:7" x14ac:dyDescent="0.25">
      <c r="A123" s="89" t="s">
        <v>2036</v>
      </c>
      <c r="B123" s="3" t="s">
        <v>3206</v>
      </c>
      <c r="C123" s="3" t="s">
        <v>11</v>
      </c>
      <c r="D123" s="3" t="s">
        <v>2484</v>
      </c>
      <c r="E123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23" s="3" t="s">
        <v>2755</v>
      </c>
      <c r="G123" s="91" t="s">
        <v>1026</v>
      </c>
    </row>
    <row r="124" spans="1:7" x14ac:dyDescent="0.25">
      <c r="A124" s="94" t="s">
        <v>2027</v>
      </c>
      <c r="B124" s="73" t="s">
        <v>3210</v>
      </c>
      <c r="C124" s="73" t="s">
        <v>11</v>
      </c>
      <c r="D124" s="73" t="s">
        <v>2484</v>
      </c>
      <c r="E124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24" s="73" t="s">
        <v>2756</v>
      </c>
      <c r="G124" s="95" t="s">
        <v>1026</v>
      </c>
    </row>
    <row r="125" spans="1:7" x14ac:dyDescent="0.25">
      <c r="A125" s="182" t="s">
        <v>2027</v>
      </c>
      <c r="B125" s="182" t="s">
        <v>3211</v>
      </c>
      <c r="C125" s="182" t="s">
        <v>11</v>
      </c>
      <c r="D125" s="182" t="s">
        <v>2484</v>
      </c>
      <c r="E125" s="183">
        <f>IF(Таблица281114[[#This Row],[Site]]="Site1",VLOOKUP(Таблица281114[[#This Row],[VLAN]],Dictionary!$D$2:$F$15,2,FALSE),VLOOKUP(Таблица281114[[#This Row],[VLAN]],Dictionary!$D$2:$F$15,3,FALSE))</f>
        <v>202</v>
      </c>
      <c r="F125" s="182" t="s">
        <v>2757</v>
      </c>
      <c r="G125" s="184" t="s">
        <v>1026</v>
      </c>
    </row>
    <row r="126" spans="1:7" x14ac:dyDescent="0.25">
      <c r="A126" s="181" t="s">
        <v>2028</v>
      </c>
      <c r="B126" s="181" t="s">
        <v>3212</v>
      </c>
      <c r="C126" s="181" t="s">
        <v>11</v>
      </c>
      <c r="D126" s="181" t="s">
        <v>2484</v>
      </c>
      <c r="E126" s="185">
        <f>IF(Таблица281114[[#This Row],[Site]]="Site1",VLOOKUP(Таблица281114[[#This Row],[VLAN]],Dictionary!$D$2:$F$15,2,FALSE),VLOOKUP(Таблица281114[[#This Row],[VLAN]],Dictionary!$D$2:$F$15,3,FALSE))</f>
        <v>202</v>
      </c>
      <c r="F126" s="181" t="s">
        <v>2758</v>
      </c>
      <c r="G126" s="179" t="s">
        <v>1026</v>
      </c>
    </row>
    <row r="127" spans="1:7" ht="15.75" thickBot="1" x14ac:dyDescent="0.3">
      <c r="A127" s="218" t="s">
        <v>2029</v>
      </c>
      <c r="B127" s="219" t="s">
        <v>2674</v>
      </c>
      <c r="C127" s="219" t="s">
        <v>11</v>
      </c>
      <c r="D127" s="219" t="s">
        <v>2484</v>
      </c>
      <c r="E127" s="220">
        <f>IF(Таблица281114[[#This Row],[Site]]="Site1",VLOOKUP(Таблица281114[[#This Row],[VLAN]],Dictionary!$D$2:$F$15,2,FALSE),VLOOKUP(Таблица281114[[#This Row],[VLAN]],Dictionary!$D$2:$F$15,3,FALSE))</f>
        <v>202</v>
      </c>
      <c r="F127" s="219" t="s">
        <v>2759</v>
      </c>
      <c r="G127" s="121" t="s">
        <v>1026</v>
      </c>
    </row>
    <row r="128" spans="1:7" x14ac:dyDescent="0.25">
      <c r="A128" s="89" t="s">
        <v>2009</v>
      </c>
      <c r="B128" s="3" t="s">
        <v>2049</v>
      </c>
      <c r="C128" s="3" t="s">
        <v>832</v>
      </c>
      <c r="D128" s="3" t="s">
        <v>8</v>
      </c>
      <c r="E128" s="3">
        <f>IF(Таблица281114[[#This Row],[Site]]="Site1",VLOOKUP(Таблица281114[[#This Row],[VLAN]],Dictionary!$D$2:$F$15,2,FALSE),VLOOKUP(Таблица281114[[#This Row],[VLAN]],Dictionary!$D$2:$F$15,3,FALSE))</f>
        <v>111</v>
      </c>
      <c r="F128" s="3" t="s">
        <v>3267</v>
      </c>
      <c r="G128" s="91" t="s">
        <v>1025</v>
      </c>
    </row>
    <row r="129" spans="1:7" x14ac:dyDescent="0.25">
      <c r="A129" s="89" t="s">
        <v>2010</v>
      </c>
      <c r="B129" s="3" t="s">
        <v>2050</v>
      </c>
      <c r="C129" s="3" t="s">
        <v>832</v>
      </c>
      <c r="D129" s="3" t="s">
        <v>8</v>
      </c>
      <c r="E129" s="3">
        <f>IF(Таблица281114[[#This Row],[Site]]="Site1",VLOOKUP(Таблица281114[[#This Row],[VLAN]],Dictionary!$D$2:$F$15,2,FALSE),VLOOKUP(Таблица281114[[#This Row],[VLAN]],Dictionary!$D$2:$F$15,3,FALSE))</f>
        <v>111</v>
      </c>
      <c r="F129" s="3" t="s">
        <v>3268</v>
      </c>
      <c r="G129" s="91" t="s">
        <v>1025</v>
      </c>
    </row>
    <row r="130" spans="1:7" x14ac:dyDescent="0.25">
      <c r="A130" s="89" t="s">
        <v>2011</v>
      </c>
      <c r="B130" s="3" t="s">
        <v>2051</v>
      </c>
      <c r="C130" s="3" t="s">
        <v>832</v>
      </c>
      <c r="D130" s="3" t="s">
        <v>8</v>
      </c>
      <c r="E130" s="3">
        <f>IF(Таблица281114[[#This Row],[Site]]="Site1",VLOOKUP(Таблица281114[[#This Row],[VLAN]],Dictionary!$D$2:$F$15,2,FALSE),VLOOKUP(Таблица281114[[#This Row],[VLAN]],Dictionary!$D$2:$F$15,3,FALSE))</f>
        <v>111</v>
      </c>
      <c r="F130" s="3" t="s">
        <v>3269</v>
      </c>
      <c r="G130" s="91" t="s">
        <v>1025</v>
      </c>
    </row>
    <row r="131" spans="1:7" x14ac:dyDescent="0.25">
      <c r="A131" s="89" t="s">
        <v>2017</v>
      </c>
      <c r="B131" s="3" t="s">
        <v>2052</v>
      </c>
      <c r="C131" s="3" t="s">
        <v>832</v>
      </c>
      <c r="D131" s="3" t="s">
        <v>8</v>
      </c>
      <c r="E131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131" s="3" t="s">
        <v>3270</v>
      </c>
      <c r="G131" s="91" t="s">
        <v>1025</v>
      </c>
    </row>
    <row r="132" spans="1:7" x14ac:dyDescent="0.25">
      <c r="A132" s="94" t="s">
        <v>2027</v>
      </c>
      <c r="B132" s="73" t="s">
        <v>2066</v>
      </c>
      <c r="C132" s="73" t="s">
        <v>832</v>
      </c>
      <c r="D132" s="73" t="s">
        <v>8</v>
      </c>
      <c r="E132" s="73">
        <f>IF(Таблица281114[[#This Row],[Site]]="Site1",VLOOKUP(Таблица281114[[#This Row],[VLAN]],Dictionary!$D$2:$F$15,2,FALSE),VLOOKUP(Таблица281114[[#This Row],[VLAN]],Dictionary!$D$2:$F$15,3,FALSE))</f>
        <v>211</v>
      </c>
      <c r="F132" s="73" t="s">
        <v>3271</v>
      </c>
      <c r="G132" s="95" t="s">
        <v>1026</v>
      </c>
    </row>
    <row r="133" spans="1:7" x14ac:dyDescent="0.25">
      <c r="A133" s="89" t="s">
        <v>2028</v>
      </c>
      <c r="B133" s="3" t="s">
        <v>2067</v>
      </c>
      <c r="C133" s="3" t="s">
        <v>832</v>
      </c>
      <c r="D133" s="3" t="s">
        <v>8</v>
      </c>
      <c r="E133" s="3">
        <f>IF(Таблица281114[[#This Row],[Site]]="Site1",VLOOKUP(Таблица281114[[#This Row],[VLAN]],Dictionary!$D$2:$F$15,2,FALSE),VLOOKUP(Таблица281114[[#This Row],[VLAN]],Dictionary!$D$2:$F$15,3,FALSE))</f>
        <v>211</v>
      </c>
      <c r="F133" s="3" t="s">
        <v>3272</v>
      </c>
      <c r="G133" s="91" t="s">
        <v>1026</v>
      </c>
    </row>
    <row r="134" spans="1:7" x14ac:dyDescent="0.25">
      <c r="A134" s="89" t="s">
        <v>2029</v>
      </c>
      <c r="B134" s="3" t="s">
        <v>2068</v>
      </c>
      <c r="C134" s="3" t="s">
        <v>832</v>
      </c>
      <c r="D134" s="3" t="s">
        <v>8</v>
      </c>
      <c r="E134" s="3">
        <f>IF(Таблица281114[[#This Row],[Site]]="Site1",VLOOKUP(Таблица281114[[#This Row],[VLAN]],Dictionary!$D$2:$F$15,2,FALSE),VLOOKUP(Таблица281114[[#This Row],[VLAN]],Dictionary!$D$2:$F$15,3,FALSE))</f>
        <v>211</v>
      </c>
      <c r="F134" s="3" t="s">
        <v>3273</v>
      </c>
      <c r="G134" s="91" t="s">
        <v>1026</v>
      </c>
    </row>
    <row r="135" spans="1:7" ht="15.75" thickBot="1" x14ac:dyDescent="0.3">
      <c r="A135" s="90" t="s">
        <v>2035</v>
      </c>
      <c r="B135" s="116" t="s">
        <v>2069</v>
      </c>
      <c r="C135" s="116" t="s">
        <v>832</v>
      </c>
      <c r="D135" s="116" t="s">
        <v>8</v>
      </c>
      <c r="E135" s="221">
        <f>IF(Таблица281114[[#This Row],[Site]]="Site1",VLOOKUP(Таблица281114[[#This Row],[VLAN]],Dictionary!$D$2:$F$15,2,FALSE),VLOOKUP(Таблица281114[[#This Row],[VLAN]],Dictionary!$D$2:$F$15,3,FALSE))</f>
        <v>211</v>
      </c>
      <c r="F135" s="116" t="s">
        <v>3274</v>
      </c>
      <c r="G135" s="217" t="s">
        <v>1026</v>
      </c>
    </row>
    <row r="136" spans="1:7" x14ac:dyDescent="0.25">
      <c r="A136" s="89"/>
      <c r="B136" s="3" t="s">
        <v>1331</v>
      </c>
      <c r="C136" s="3" t="s">
        <v>4</v>
      </c>
      <c r="D136" s="3" t="s">
        <v>3178</v>
      </c>
      <c r="E136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6" s="3" t="s">
        <v>2187</v>
      </c>
      <c r="G136" s="91" t="s">
        <v>1025</v>
      </c>
    </row>
    <row r="137" spans="1:7" x14ac:dyDescent="0.25">
      <c r="A137" s="89" t="s">
        <v>2012</v>
      </c>
      <c r="B137" s="3" t="s">
        <v>3195</v>
      </c>
      <c r="C137" s="3" t="s">
        <v>4</v>
      </c>
      <c r="D137" s="3" t="s">
        <v>3178</v>
      </c>
      <c r="E137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7" s="3" t="s">
        <v>2188</v>
      </c>
      <c r="G137" s="91" t="s">
        <v>1025</v>
      </c>
    </row>
    <row r="138" spans="1:7" x14ac:dyDescent="0.25">
      <c r="A138" s="89" t="s">
        <v>2030</v>
      </c>
      <c r="B138" s="3" t="s">
        <v>3201</v>
      </c>
      <c r="C138" s="3" t="s">
        <v>4</v>
      </c>
      <c r="D138" s="3" t="s">
        <v>3178</v>
      </c>
      <c r="E138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8" s="3" t="s">
        <v>2189</v>
      </c>
      <c r="G138" s="91" t="s">
        <v>1026</v>
      </c>
    </row>
    <row r="139" spans="1:7" x14ac:dyDescent="0.25">
      <c r="A139" s="89"/>
      <c r="B139" s="3" t="s">
        <v>1678</v>
      </c>
      <c r="C139" s="3" t="s">
        <v>4</v>
      </c>
      <c r="D139" s="3" t="s">
        <v>3178</v>
      </c>
      <c r="E139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9" s="3" t="s">
        <v>1333</v>
      </c>
      <c r="G139" s="91" t="s">
        <v>1025</v>
      </c>
    </row>
    <row r="140" spans="1:7" x14ac:dyDescent="0.25">
      <c r="A140" s="89" t="s">
        <v>2012</v>
      </c>
      <c r="B140" s="3" t="s">
        <v>3197</v>
      </c>
      <c r="C140" s="3" t="s">
        <v>4</v>
      </c>
      <c r="D140" s="3" t="s">
        <v>3178</v>
      </c>
      <c r="E140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40" s="3" t="s">
        <v>2773</v>
      </c>
      <c r="G140" s="91" t="s">
        <v>1025</v>
      </c>
    </row>
    <row r="141" spans="1:7" x14ac:dyDescent="0.25">
      <c r="A141" s="89" t="s">
        <v>2030</v>
      </c>
      <c r="B141" s="3" t="s">
        <v>3203</v>
      </c>
      <c r="C141" s="3" t="s">
        <v>4</v>
      </c>
      <c r="D141" s="3" t="s">
        <v>3178</v>
      </c>
      <c r="E141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41" s="3" t="s">
        <v>2774</v>
      </c>
      <c r="G141" s="91" t="s">
        <v>1026</v>
      </c>
    </row>
    <row r="142" spans="1:7" x14ac:dyDescent="0.25">
      <c r="A142" s="89"/>
      <c r="B142" s="3" t="s">
        <v>2762</v>
      </c>
      <c r="C142" s="3" t="s">
        <v>4</v>
      </c>
      <c r="D142" s="3" t="s">
        <v>3178</v>
      </c>
      <c r="E142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42" s="3" t="s">
        <v>2775</v>
      </c>
      <c r="G142" s="91" t="s">
        <v>1025</v>
      </c>
    </row>
    <row r="143" spans="1:7" x14ac:dyDescent="0.25">
      <c r="A143" s="89" t="s">
        <v>2018</v>
      </c>
      <c r="B143" s="3" t="s">
        <v>3199</v>
      </c>
      <c r="C143" s="3" t="s">
        <v>4</v>
      </c>
      <c r="D143" s="3" t="s">
        <v>3178</v>
      </c>
      <c r="E143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43" s="3" t="s">
        <v>2776</v>
      </c>
      <c r="G143" s="91" t="s">
        <v>1025</v>
      </c>
    </row>
    <row r="144" spans="1:7" x14ac:dyDescent="0.25">
      <c r="A144" s="89" t="s">
        <v>2036</v>
      </c>
      <c r="B144" s="3" t="s">
        <v>3205</v>
      </c>
      <c r="C144" s="3" t="s">
        <v>4</v>
      </c>
      <c r="D144" s="3" t="s">
        <v>3178</v>
      </c>
      <c r="E144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44" s="3" t="s">
        <v>2809</v>
      </c>
      <c r="G144" s="91" t="s">
        <v>1026</v>
      </c>
    </row>
    <row r="145" spans="1:7" x14ac:dyDescent="0.25">
      <c r="A145" s="94"/>
      <c r="B145" s="73" t="s">
        <v>1332</v>
      </c>
      <c r="C145" s="73" t="s">
        <v>4</v>
      </c>
      <c r="D145" s="73" t="s">
        <v>3180</v>
      </c>
      <c r="E145" s="73">
        <f>IF(Таблица281114[[#This Row],[Site]]="Site1",VLOOKUP(Таблица281114[[#This Row],[VLAN]],Dictionary!$D$2:$F$15,2,FALSE),VLOOKUP(Таблица281114[[#This Row],[VLAN]],Dictionary!$D$2:$F$15,3,FALSE))</f>
        <v>25</v>
      </c>
      <c r="F145" s="73" t="s">
        <v>3213</v>
      </c>
      <c r="G145" s="95" t="s">
        <v>1026</v>
      </c>
    </row>
    <row r="146" spans="1:7" x14ac:dyDescent="0.25">
      <c r="A146" s="89" t="s">
        <v>2012</v>
      </c>
      <c r="B146" s="3" t="s">
        <v>3196</v>
      </c>
      <c r="C146" s="3" t="s">
        <v>4</v>
      </c>
      <c r="D146" s="3" t="s">
        <v>3180</v>
      </c>
      <c r="E146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6" s="3" t="s">
        <v>3214</v>
      </c>
      <c r="G146" s="91" t="s">
        <v>1025</v>
      </c>
    </row>
    <row r="147" spans="1:7" x14ac:dyDescent="0.25">
      <c r="A147" s="89" t="s">
        <v>2030</v>
      </c>
      <c r="B147" s="3" t="s">
        <v>3202</v>
      </c>
      <c r="C147" s="3" t="s">
        <v>4</v>
      </c>
      <c r="D147" s="3" t="s">
        <v>3180</v>
      </c>
      <c r="E147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7" s="3" t="s">
        <v>3215</v>
      </c>
      <c r="G147" s="91" t="s">
        <v>1026</v>
      </c>
    </row>
    <row r="148" spans="1:7" x14ac:dyDescent="0.25">
      <c r="A148" s="89"/>
      <c r="B148" s="3" t="s">
        <v>1679</v>
      </c>
      <c r="C148" s="3" t="s">
        <v>4</v>
      </c>
      <c r="D148" s="3" t="s">
        <v>3180</v>
      </c>
      <c r="E148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8" s="3" t="s">
        <v>3216</v>
      </c>
      <c r="G148" s="91" t="s">
        <v>1026</v>
      </c>
    </row>
    <row r="149" spans="1:7" x14ac:dyDescent="0.25">
      <c r="A149" s="89" t="s">
        <v>2018</v>
      </c>
      <c r="B149" s="3" t="s">
        <v>3198</v>
      </c>
      <c r="C149" s="3" t="s">
        <v>4</v>
      </c>
      <c r="D149" s="3" t="s">
        <v>3180</v>
      </c>
      <c r="E149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9" s="3" t="s">
        <v>3217</v>
      </c>
      <c r="G149" s="91" t="s">
        <v>1025</v>
      </c>
    </row>
    <row r="150" spans="1:7" x14ac:dyDescent="0.25">
      <c r="A150" s="89" t="s">
        <v>2036</v>
      </c>
      <c r="B150" s="3" t="s">
        <v>3204</v>
      </c>
      <c r="C150" s="3" t="s">
        <v>4</v>
      </c>
      <c r="D150" s="3" t="s">
        <v>3180</v>
      </c>
      <c r="E150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50" s="3" t="s">
        <v>3218</v>
      </c>
      <c r="G150" s="91" t="s">
        <v>1026</v>
      </c>
    </row>
    <row r="151" spans="1:7" x14ac:dyDescent="0.25">
      <c r="A151" s="89"/>
      <c r="B151" s="3" t="s">
        <v>2763</v>
      </c>
      <c r="C151" s="3" t="s">
        <v>4</v>
      </c>
      <c r="D151" s="3" t="s">
        <v>3180</v>
      </c>
      <c r="E151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51" s="3" t="s">
        <v>3219</v>
      </c>
      <c r="G151" s="91" t="s">
        <v>1026</v>
      </c>
    </row>
    <row r="152" spans="1:7" x14ac:dyDescent="0.25">
      <c r="A152" s="89" t="s">
        <v>2018</v>
      </c>
      <c r="B152" s="3" t="s">
        <v>3200</v>
      </c>
      <c r="C152" s="3" t="s">
        <v>4</v>
      </c>
      <c r="D152" s="3" t="s">
        <v>3180</v>
      </c>
      <c r="E152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52" s="3" t="s">
        <v>3220</v>
      </c>
      <c r="G152" s="91" t="s">
        <v>1025</v>
      </c>
    </row>
    <row r="153" spans="1:7" ht="15.75" thickBot="1" x14ac:dyDescent="0.3">
      <c r="A153" s="90" t="s">
        <v>2036</v>
      </c>
      <c r="B153" s="116" t="s">
        <v>3206</v>
      </c>
      <c r="C153" s="116" t="s">
        <v>4</v>
      </c>
      <c r="D153" s="116" t="s">
        <v>3180</v>
      </c>
      <c r="E153" s="116">
        <f>IF(Таблица281114[[#This Row],[Site]]="Site1",VLOOKUP(Таблица281114[[#This Row],[VLAN]],Dictionary!$D$2:$F$15,2,FALSE),VLOOKUP(Таблица281114[[#This Row],[VLAN]],Dictionary!$D$2:$F$15,3,FALSE))</f>
        <v>25</v>
      </c>
      <c r="F153" s="116" t="s">
        <v>3221</v>
      </c>
      <c r="G153" s="217" t="s">
        <v>1026</v>
      </c>
    </row>
    <row r="154" spans="1:7" x14ac:dyDescent="0.25">
      <c r="A154" s="89"/>
      <c r="B154" s="3" t="s">
        <v>1331</v>
      </c>
      <c r="C154" s="3" t="s">
        <v>5</v>
      </c>
      <c r="D154" s="3" t="s">
        <v>3179</v>
      </c>
      <c r="E154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4" s="3" t="s">
        <v>2764</v>
      </c>
      <c r="G154" s="91" t="s">
        <v>1025</v>
      </c>
    </row>
    <row r="155" spans="1:7" x14ac:dyDescent="0.25">
      <c r="A155" s="89" t="s">
        <v>2012</v>
      </c>
      <c r="B155" s="3" t="s">
        <v>3195</v>
      </c>
      <c r="C155" s="3" t="s">
        <v>5</v>
      </c>
      <c r="D155" s="3" t="s">
        <v>3179</v>
      </c>
      <c r="E155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5" s="3" t="s">
        <v>2765</v>
      </c>
      <c r="G155" s="91" t="s">
        <v>1025</v>
      </c>
    </row>
    <row r="156" spans="1:7" x14ac:dyDescent="0.25">
      <c r="A156" s="89" t="s">
        <v>2030</v>
      </c>
      <c r="B156" s="3" t="s">
        <v>3201</v>
      </c>
      <c r="C156" s="3" t="s">
        <v>5</v>
      </c>
      <c r="D156" s="3" t="s">
        <v>3179</v>
      </c>
      <c r="E156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6" s="3" t="s">
        <v>2766</v>
      </c>
      <c r="G156" s="91" t="s">
        <v>1026</v>
      </c>
    </row>
    <row r="157" spans="1:7" x14ac:dyDescent="0.25">
      <c r="A157" s="89"/>
      <c r="B157" s="3" t="s">
        <v>1678</v>
      </c>
      <c r="C157" s="3" t="s">
        <v>5</v>
      </c>
      <c r="D157" s="3" t="s">
        <v>3179</v>
      </c>
      <c r="E157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7" s="3" t="s">
        <v>2767</v>
      </c>
      <c r="G157" s="91" t="s">
        <v>1025</v>
      </c>
    </row>
    <row r="158" spans="1:7" x14ac:dyDescent="0.25">
      <c r="A158" s="89" t="s">
        <v>2012</v>
      </c>
      <c r="B158" s="3" t="s">
        <v>3197</v>
      </c>
      <c r="C158" s="3" t="s">
        <v>5</v>
      </c>
      <c r="D158" s="3" t="s">
        <v>3179</v>
      </c>
      <c r="E158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8" s="3" t="s">
        <v>2768</v>
      </c>
      <c r="G158" s="91" t="s">
        <v>1025</v>
      </c>
    </row>
    <row r="159" spans="1:7" x14ac:dyDescent="0.25">
      <c r="A159" s="89" t="s">
        <v>2030</v>
      </c>
      <c r="B159" s="3" t="s">
        <v>3203</v>
      </c>
      <c r="C159" s="3" t="s">
        <v>5</v>
      </c>
      <c r="D159" s="3" t="s">
        <v>3179</v>
      </c>
      <c r="E159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9" s="3" t="s">
        <v>2769</v>
      </c>
      <c r="G159" s="91" t="s">
        <v>1026</v>
      </c>
    </row>
    <row r="160" spans="1:7" x14ac:dyDescent="0.25">
      <c r="A160" s="89"/>
      <c r="B160" s="3" t="s">
        <v>2762</v>
      </c>
      <c r="C160" s="3" t="s">
        <v>5</v>
      </c>
      <c r="D160" s="3" t="s">
        <v>3179</v>
      </c>
      <c r="E160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60" s="3" t="s">
        <v>2770</v>
      </c>
      <c r="G160" s="91" t="s">
        <v>1025</v>
      </c>
    </row>
    <row r="161" spans="1:7" x14ac:dyDescent="0.25">
      <c r="A161" s="89" t="s">
        <v>2018</v>
      </c>
      <c r="B161" s="3" t="s">
        <v>3199</v>
      </c>
      <c r="C161" s="3" t="s">
        <v>5</v>
      </c>
      <c r="D161" s="3" t="s">
        <v>3179</v>
      </c>
      <c r="E161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61" s="3" t="s">
        <v>2771</v>
      </c>
      <c r="G161" s="91" t="s">
        <v>1025</v>
      </c>
    </row>
    <row r="162" spans="1:7" x14ac:dyDescent="0.25">
      <c r="A162" s="89" t="s">
        <v>2036</v>
      </c>
      <c r="B162" s="3" t="s">
        <v>3205</v>
      </c>
      <c r="C162" s="3" t="s">
        <v>5</v>
      </c>
      <c r="D162" s="3" t="s">
        <v>3179</v>
      </c>
      <c r="E162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62" s="3" t="s">
        <v>2772</v>
      </c>
      <c r="G162" s="91" t="s">
        <v>1026</v>
      </c>
    </row>
    <row r="163" spans="1:7" x14ac:dyDescent="0.25">
      <c r="A163" s="94"/>
      <c r="B163" s="73" t="s">
        <v>1332</v>
      </c>
      <c r="C163" s="73" t="s">
        <v>5</v>
      </c>
      <c r="D163" s="73" t="s">
        <v>3181</v>
      </c>
      <c r="E163" s="112">
        <f>IF(Таблица281114[[#This Row],[Site]]="Site1",VLOOKUP(Таблица281114[[#This Row],[VLAN]],Dictionary!$D$2:$F$15,2,FALSE),VLOOKUP(Таблица281114[[#This Row],[VLAN]],Dictionary!$D$2:$F$15,3,FALSE))</f>
        <v>26</v>
      </c>
      <c r="F163" s="73" t="s">
        <v>3222</v>
      </c>
      <c r="G163" s="95" t="s">
        <v>1026</v>
      </c>
    </row>
    <row r="164" spans="1:7" x14ac:dyDescent="0.25">
      <c r="A164" s="89" t="s">
        <v>2012</v>
      </c>
      <c r="B164" s="3" t="s">
        <v>3196</v>
      </c>
      <c r="C164" s="3" t="s">
        <v>5</v>
      </c>
      <c r="D164" s="3" t="s">
        <v>3181</v>
      </c>
      <c r="E164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4" s="3" t="s">
        <v>3223</v>
      </c>
      <c r="G164" s="91" t="s">
        <v>1025</v>
      </c>
    </row>
    <row r="165" spans="1:7" x14ac:dyDescent="0.25">
      <c r="A165" s="89" t="s">
        <v>2030</v>
      </c>
      <c r="B165" s="3" t="s">
        <v>3202</v>
      </c>
      <c r="C165" s="3" t="s">
        <v>5</v>
      </c>
      <c r="D165" s="3" t="s">
        <v>3181</v>
      </c>
      <c r="E165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5" s="3" t="s">
        <v>3224</v>
      </c>
      <c r="G165" s="91" t="s">
        <v>1026</v>
      </c>
    </row>
    <row r="166" spans="1:7" x14ac:dyDescent="0.25">
      <c r="A166" s="89"/>
      <c r="B166" s="3" t="s">
        <v>1679</v>
      </c>
      <c r="C166" s="3" t="s">
        <v>5</v>
      </c>
      <c r="D166" s="3" t="s">
        <v>3181</v>
      </c>
      <c r="E166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6" s="3" t="s">
        <v>3225</v>
      </c>
      <c r="G166" s="91" t="s">
        <v>1026</v>
      </c>
    </row>
    <row r="167" spans="1:7" x14ac:dyDescent="0.25">
      <c r="A167" s="89" t="s">
        <v>2018</v>
      </c>
      <c r="B167" s="3" t="s">
        <v>3198</v>
      </c>
      <c r="C167" s="3" t="s">
        <v>5</v>
      </c>
      <c r="D167" s="3" t="s">
        <v>3181</v>
      </c>
      <c r="E167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7" s="3" t="s">
        <v>3226</v>
      </c>
      <c r="G167" s="91" t="s">
        <v>1025</v>
      </c>
    </row>
    <row r="168" spans="1:7" x14ac:dyDescent="0.25">
      <c r="A168" s="89" t="s">
        <v>2036</v>
      </c>
      <c r="B168" s="3" t="s">
        <v>3204</v>
      </c>
      <c r="C168" s="3" t="s">
        <v>5</v>
      </c>
      <c r="D168" s="3" t="s">
        <v>3181</v>
      </c>
      <c r="E168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8" s="3" t="s">
        <v>3227</v>
      </c>
      <c r="G168" s="91" t="s">
        <v>1026</v>
      </c>
    </row>
    <row r="169" spans="1:7" x14ac:dyDescent="0.25">
      <c r="A169" s="89"/>
      <c r="B169" s="3" t="s">
        <v>2763</v>
      </c>
      <c r="C169" s="3" t="s">
        <v>5</v>
      </c>
      <c r="D169" s="3" t="s">
        <v>3181</v>
      </c>
      <c r="E169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9" s="3" t="s">
        <v>3228</v>
      </c>
      <c r="G169" s="91" t="s">
        <v>1026</v>
      </c>
    </row>
    <row r="170" spans="1:7" x14ac:dyDescent="0.25">
      <c r="A170" s="89" t="s">
        <v>2018</v>
      </c>
      <c r="B170" s="3" t="s">
        <v>3200</v>
      </c>
      <c r="C170" s="3" t="s">
        <v>5</v>
      </c>
      <c r="D170" s="3" t="s">
        <v>3181</v>
      </c>
      <c r="E170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70" s="3" t="s">
        <v>3229</v>
      </c>
      <c r="G170" s="91" t="s">
        <v>1025</v>
      </c>
    </row>
    <row r="171" spans="1:7" ht="15.75" thickBot="1" x14ac:dyDescent="0.3">
      <c r="A171" s="90" t="s">
        <v>2036</v>
      </c>
      <c r="B171" s="116" t="s">
        <v>3206</v>
      </c>
      <c r="C171" s="116" t="s">
        <v>5</v>
      </c>
      <c r="D171" s="116" t="s">
        <v>3181</v>
      </c>
      <c r="E171" s="221">
        <f>IF(Таблица281114[[#This Row],[Site]]="Site1",VLOOKUP(Таблица281114[[#This Row],[VLAN]],Dictionary!$D$2:$F$15,2,FALSE),VLOOKUP(Таблица281114[[#This Row],[VLAN]],Dictionary!$D$2:$F$15,3,FALSE))</f>
        <v>26</v>
      </c>
      <c r="F171" s="116" t="s">
        <v>3230</v>
      </c>
      <c r="G171" s="217" t="s">
        <v>1026</v>
      </c>
    </row>
    <row r="172" spans="1:7" x14ac:dyDescent="0.25">
      <c r="A172" s="89"/>
      <c r="B172" s="3" t="s">
        <v>1331</v>
      </c>
      <c r="C172" s="3" t="s">
        <v>6</v>
      </c>
      <c r="D172" s="3" t="s">
        <v>6</v>
      </c>
      <c r="E172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2" s="3" t="s">
        <v>1680</v>
      </c>
      <c r="G172" s="91" t="s">
        <v>1025</v>
      </c>
    </row>
    <row r="173" spans="1:7" x14ac:dyDescent="0.25">
      <c r="A173" s="89" t="s">
        <v>2012</v>
      </c>
      <c r="B173" s="3" t="s">
        <v>3195</v>
      </c>
      <c r="C173" s="3" t="s">
        <v>6</v>
      </c>
      <c r="D173" s="3" t="s">
        <v>6</v>
      </c>
      <c r="E173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3" s="3" t="s">
        <v>1682</v>
      </c>
      <c r="G173" s="91" t="s">
        <v>1025</v>
      </c>
    </row>
    <row r="174" spans="1:7" x14ac:dyDescent="0.25">
      <c r="A174" s="89" t="s">
        <v>2030</v>
      </c>
      <c r="B174" s="3" t="s">
        <v>3201</v>
      </c>
      <c r="C174" s="3" t="s">
        <v>6</v>
      </c>
      <c r="D174" s="3" t="s">
        <v>6</v>
      </c>
      <c r="E174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4" s="3" t="s">
        <v>1683</v>
      </c>
      <c r="G174" s="91" t="s">
        <v>1026</v>
      </c>
    </row>
    <row r="175" spans="1:7" x14ac:dyDescent="0.25">
      <c r="A175" s="89"/>
      <c r="B175" s="3" t="s">
        <v>1678</v>
      </c>
      <c r="C175" s="3" t="s">
        <v>6</v>
      </c>
      <c r="D175" s="3" t="s">
        <v>6</v>
      </c>
      <c r="E175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5" s="3" t="s">
        <v>1684</v>
      </c>
      <c r="G175" s="91" t="s">
        <v>1025</v>
      </c>
    </row>
    <row r="176" spans="1:7" x14ac:dyDescent="0.25">
      <c r="A176" s="89" t="s">
        <v>2012</v>
      </c>
      <c r="B176" s="3" t="s">
        <v>3197</v>
      </c>
      <c r="C176" s="3" t="s">
        <v>6</v>
      </c>
      <c r="D176" s="3" t="s">
        <v>6</v>
      </c>
      <c r="E176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6" s="3" t="s">
        <v>1685</v>
      </c>
      <c r="G176" s="91" t="s">
        <v>1025</v>
      </c>
    </row>
    <row r="177" spans="1:7" x14ac:dyDescent="0.25">
      <c r="A177" s="89" t="s">
        <v>2030</v>
      </c>
      <c r="B177" s="3" t="s">
        <v>3203</v>
      </c>
      <c r="C177" s="3" t="s">
        <v>6</v>
      </c>
      <c r="D177" s="3" t="s">
        <v>6</v>
      </c>
      <c r="E177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7" s="3" t="s">
        <v>1688</v>
      </c>
      <c r="G177" s="91" t="s">
        <v>1026</v>
      </c>
    </row>
    <row r="178" spans="1:7" x14ac:dyDescent="0.25">
      <c r="A178" s="89"/>
      <c r="B178" s="3" t="s">
        <v>2762</v>
      </c>
      <c r="C178" s="3" t="s">
        <v>6</v>
      </c>
      <c r="D178" s="3" t="s">
        <v>6</v>
      </c>
      <c r="E178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8" s="3" t="s">
        <v>1689</v>
      </c>
      <c r="G178" s="91" t="s">
        <v>1025</v>
      </c>
    </row>
    <row r="179" spans="1:7" s="3" customFormat="1" x14ac:dyDescent="0.25">
      <c r="A179" s="89" t="s">
        <v>2018</v>
      </c>
      <c r="B179" s="3" t="s">
        <v>3199</v>
      </c>
      <c r="C179" s="3" t="s">
        <v>6</v>
      </c>
      <c r="D179" s="3" t="s">
        <v>6</v>
      </c>
      <c r="E179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9" s="3" t="s">
        <v>1690</v>
      </c>
      <c r="G179" s="91" t="s">
        <v>1025</v>
      </c>
    </row>
    <row r="180" spans="1:7" s="115" customFormat="1" x14ac:dyDescent="0.25">
      <c r="A180" s="96" t="s">
        <v>2036</v>
      </c>
      <c r="B180" s="74" t="s">
        <v>3205</v>
      </c>
      <c r="C180" s="74" t="s">
        <v>6</v>
      </c>
      <c r="D180" s="74" t="s">
        <v>6</v>
      </c>
      <c r="E180" s="75">
        <f>IF(Таблица281114[[#This Row],[Site]]="Site1",VLOOKUP(Таблица281114[[#This Row],[VLAN]],Dictionary!$D$2:$F$15,2,FALSE),VLOOKUP(Таблица281114[[#This Row],[VLAN]],Dictionary!$D$2:$F$15,3,FALSE))</f>
        <v>23</v>
      </c>
      <c r="F180" s="74" t="s">
        <v>1691</v>
      </c>
      <c r="G180" s="97" t="s">
        <v>1026</v>
      </c>
    </row>
    <row r="181" spans="1:7" s="45" customFormat="1" x14ac:dyDescent="0.25">
      <c r="A181" s="89"/>
      <c r="B181" s="3" t="s">
        <v>1332</v>
      </c>
      <c r="C181" s="3" t="s">
        <v>6</v>
      </c>
      <c r="D181" s="3" t="s">
        <v>6</v>
      </c>
      <c r="E181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1" s="3" t="s">
        <v>1692</v>
      </c>
      <c r="G181" s="91" t="s">
        <v>1026</v>
      </c>
    </row>
    <row r="182" spans="1:7" s="45" customFormat="1" x14ac:dyDescent="0.25">
      <c r="A182" s="89" t="s">
        <v>2012</v>
      </c>
      <c r="B182" s="3" t="s">
        <v>3196</v>
      </c>
      <c r="C182" s="3" t="s">
        <v>6</v>
      </c>
      <c r="D182" s="3" t="s">
        <v>6</v>
      </c>
      <c r="E182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2" s="3" t="s">
        <v>1693</v>
      </c>
      <c r="G182" s="91" t="s">
        <v>1025</v>
      </c>
    </row>
    <row r="183" spans="1:7" s="115" customFormat="1" x14ac:dyDescent="0.25">
      <c r="A183" s="89" t="s">
        <v>2030</v>
      </c>
      <c r="B183" s="3" t="s">
        <v>3202</v>
      </c>
      <c r="C183" s="3" t="s">
        <v>6</v>
      </c>
      <c r="D183" s="3" t="s">
        <v>6</v>
      </c>
      <c r="E183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3" s="3" t="s">
        <v>1694</v>
      </c>
      <c r="G183" s="91" t="s">
        <v>1026</v>
      </c>
    </row>
    <row r="184" spans="1:7" s="115" customFormat="1" x14ac:dyDescent="0.25">
      <c r="A184" s="89"/>
      <c r="B184" s="3" t="s">
        <v>1679</v>
      </c>
      <c r="C184" s="3" t="s">
        <v>6</v>
      </c>
      <c r="D184" s="3" t="s">
        <v>6</v>
      </c>
      <c r="E184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4" s="3" t="s">
        <v>3231</v>
      </c>
      <c r="G184" s="91" t="s">
        <v>1026</v>
      </c>
    </row>
    <row r="185" spans="1:7" s="115" customFormat="1" x14ac:dyDescent="0.25">
      <c r="A185" s="89" t="s">
        <v>2018</v>
      </c>
      <c r="B185" s="3" t="s">
        <v>3198</v>
      </c>
      <c r="C185" s="3" t="s">
        <v>6</v>
      </c>
      <c r="D185" s="3" t="s">
        <v>6</v>
      </c>
      <c r="E185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5" s="3" t="s">
        <v>3232</v>
      </c>
      <c r="G185" s="91" t="s">
        <v>1025</v>
      </c>
    </row>
    <row r="186" spans="1:7" s="115" customFormat="1" x14ac:dyDescent="0.25">
      <c r="A186" s="89" t="s">
        <v>2036</v>
      </c>
      <c r="B186" s="3" t="s">
        <v>3204</v>
      </c>
      <c r="C186" s="3" t="s">
        <v>6</v>
      </c>
      <c r="D186" s="3" t="s">
        <v>6</v>
      </c>
      <c r="E186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6" s="3" t="s">
        <v>3233</v>
      </c>
      <c r="G186" s="91" t="s">
        <v>1026</v>
      </c>
    </row>
    <row r="187" spans="1:7" s="115" customFormat="1" x14ac:dyDescent="0.25">
      <c r="A187" s="89"/>
      <c r="B187" s="3" t="s">
        <v>2763</v>
      </c>
      <c r="C187" s="3" t="s">
        <v>6</v>
      </c>
      <c r="D187" s="3" t="s">
        <v>6</v>
      </c>
      <c r="E187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7" s="3" t="s">
        <v>3234</v>
      </c>
      <c r="G187" s="91" t="s">
        <v>1026</v>
      </c>
    </row>
    <row r="188" spans="1:7" s="115" customFormat="1" x14ac:dyDescent="0.25">
      <c r="A188" s="89" t="s">
        <v>2018</v>
      </c>
      <c r="B188" s="3" t="s">
        <v>3200</v>
      </c>
      <c r="C188" s="3" t="s">
        <v>6</v>
      </c>
      <c r="D188" s="3" t="s">
        <v>6</v>
      </c>
      <c r="E188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8" s="3" t="s">
        <v>3235</v>
      </c>
      <c r="G188" s="91" t="s">
        <v>1025</v>
      </c>
    </row>
    <row r="189" spans="1:7" s="115" customFormat="1" x14ac:dyDescent="0.25">
      <c r="A189" s="96" t="s">
        <v>2036</v>
      </c>
      <c r="B189" s="74" t="s">
        <v>3206</v>
      </c>
      <c r="C189" s="74" t="s">
        <v>6</v>
      </c>
      <c r="D189" s="74" t="s">
        <v>6</v>
      </c>
      <c r="E189" s="75">
        <f>IF(Таблица281114[[#This Row],[Site]]="Site1",VLOOKUP(Таблица281114[[#This Row],[VLAN]],Dictionary!$D$2:$F$15,2,FALSE),VLOOKUP(Таблица281114[[#This Row],[VLAN]],Dictionary!$D$2:$F$15,3,FALSE))</f>
        <v>23</v>
      </c>
      <c r="F189" s="74" t="s">
        <v>3236</v>
      </c>
      <c r="G189" s="97" t="s">
        <v>1026</v>
      </c>
    </row>
    <row r="190" spans="1:7" x14ac:dyDescent="0.25">
      <c r="A190" s="115"/>
      <c r="B190" s="115" t="s">
        <v>2185</v>
      </c>
      <c r="C190" s="115" t="s">
        <v>6</v>
      </c>
      <c r="D190" s="115" t="s">
        <v>6</v>
      </c>
      <c r="E190" s="176">
        <f>IF(Таблица281114[[#This Row],[Site]]="Site1",VLOOKUP(Таблица281114[[#This Row],[VLAN]],Dictionary!$D$2:$F$15,2,FALSE),VLOOKUP(Таблица281114[[#This Row],[VLAN]],Dictionary!$D$2:$F$15,3,FALSE))</f>
        <v>23</v>
      </c>
      <c r="F190" s="115" t="s">
        <v>3237</v>
      </c>
      <c r="G190" s="177" t="s">
        <v>1025</v>
      </c>
    </row>
    <row r="191" spans="1:7" x14ac:dyDescent="0.25">
      <c r="A191" s="178" t="s">
        <v>2009</v>
      </c>
      <c r="B191" s="115" t="s">
        <v>3207</v>
      </c>
      <c r="C191" s="115" t="s">
        <v>6</v>
      </c>
      <c r="D191" s="115" t="s">
        <v>6</v>
      </c>
      <c r="E191" s="176">
        <f>IF(Таблица281114[[#This Row],[Site]]="Site1",VLOOKUP(Таблица281114[[#This Row],[VLAN]],Dictionary!$D$2:$F$15,2,FALSE),VLOOKUP(Таблица281114[[#This Row],[VLAN]],Dictionary!$D$2:$F$15,3,FALSE))</f>
        <v>23</v>
      </c>
      <c r="F191" s="115" t="s">
        <v>3238</v>
      </c>
      <c r="G191" s="177" t="s">
        <v>1025</v>
      </c>
    </row>
    <row r="192" spans="1:7" x14ac:dyDescent="0.25">
      <c r="A192" s="178" t="s">
        <v>2010</v>
      </c>
      <c r="B192" s="115" t="s">
        <v>3209</v>
      </c>
      <c r="C192" s="115" t="s">
        <v>6</v>
      </c>
      <c r="D192" s="115" t="s">
        <v>6</v>
      </c>
      <c r="E192" s="176">
        <f>IF(Таблица281114[[#This Row],[Site]]="Site1",VLOOKUP(Таблица281114[[#This Row],[VLAN]],Dictionary!$D$2:$F$15,2,FALSE),VLOOKUP(Таблица281114[[#This Row],[VLAN]],Dictionary!$D$2:$F$15,3,FALSE))</f>
        <v>23</v>
      </c>
      <c r="F192" s="115" t="s">
        <v>3239</v>
      </c>
      <c r="G192" s="177" t="s">
        <v>1025</v>
      </c>
    </row>
    <row r="193" spans="1:7" x14ac:dyDescent="0.25">
      <c r="A193" s="178"/>
      <c r="B193" s="115" t="s">
        <v>3243</v>
      </c>
      <c r="C193" s="115" t="s">
        <v>6</v>
      </c>
      <c r="D193" s="115" t="s">
        <v>6</v>
      </c>
      <c r="E193" s="176">
        <f>IF(Таблица281114[[#This Row],[Site]]="Site1",VLOOKUP(Таблица281114[[#This Row],[VLAN]],Dictionary!$D$2:$F$15,2,FALSE),VLOOKUP(Таблица281114[[#This Row],[VLAN]],Dictionary!$D$2:$F$15,3,FALSE))</f>
        <v>23</v>
      </c>
      <c r="F193" s="115" t="s">
        <v>3240</v>
      </c>
      <c r="G193" s="177" t="s">
        <v>1026</v>
      </c>
    </row>
    <row r="194" spans="1:7" x14ac:dyDescent="0.25">
      <c r="A194" s="178" t="s">
        <v>2027</v>
      </c>
      <c r="B194" s="115" t="s">
        <v>3211</v>
      </c>
      <c r="C194" s="115" t="s">
        <v>6</v>
      </c>
      <c r="D194" s="115" t="s">
        <v>6</v>
      </c>
      <c r="E194" s="176">
        <f>IF(Таблица281114[[#This Row],[Site]]="Site1",VLOOKUP(Таблица281114[[#This Row],[VLAN]],Dictionary!$D$2:$F$15,2,FALSE),VLOOKUP(Таблица281114[[#This Row],[VLAN]],Dictionary!$D$2:$F$15,3,FALSE))</f>
        <v>23</v>
      </c>
      <c r="F194" s="115" t="s">
        <v>3241</v>
      </c>
      <c r="G194" s="177" t="s">
        <v>1026</v>
      </c>
    </row>
    <row r="195" spans="1:7" x14ac:dyDescent="0.25">
      <c r="A195" s="178" t="s">
        <v>2028</v>
      </c>
      <c r="B195" s="115" t="s">
        <v>3212</v>
      </c>
      <c r="C195" s="115" t="s">
        <v>6</v>
      </c>
      <c r="D195" s="115" t="s">
        <v>6</v>
      </c>
      <c r="E195" s="176">
        <f>IF(Таблица281114[[#This Row],[Site]]="Site1",VLOOKUP(Таблица281114[[#This Row],[VLAN]],Dictionary!$D$2:$F$15,2,FALSE),VLOOKUP(Таблица281114[[#This Row],[VLAN]],Dictionary!$D$2:$F$15,3,FALSE))</f>
        <v>23</v>
      </c>
      <c r="F195" s="115" t="s">
        <v>3242</v>
      </c>
      <c r="G195" s="177" t="s">
        <v>1026</v>
      </c>
    </row>
    <row r="196" spans="1:7" s="45" customFormat="1" x14ac:dyDescent="0.25">
      <c r="A196" s="94" t="s">
        <v>2009</v>
      </c>
      <c r="B196" s="73" t="s">
        <v>3208</v>
      </c>
      <c r="C196" s="73" t="s">
        <v>6</v>
      </c>
      <c r="D196" s="73" t="s">
        <v>6</v>
      </c>
      <c r="E196" s="73">
        <f>IF(Таблица281114[[#This Row],[Site]]="Site1",VLOOKUP(Таблица281114[[#This Row],[VLAN]],Dictionary!$D$2:$F$15,2,FALSE),VLOOKUP(Таблица281114[[#This Row],[VLAN]],Dictionary!$D$2:$F$15,3,FALSE))</f>
        <v>23</v>
      </c>
      <c r="F196" s="73" t="s">
        <v>2811</v>
      </c>
      <c r="G196" s="95" t="s">
        <v>1025</v>
      </c>
    </row>
    <row r="197" spans="1:7" s="45" customFormat="1" ht="15.75" thickBot="1" x14ac:dyDescent="0.3">
      <c r="A197" s="90" t="s">
        <v>2027</v>
      </c>
      <c r="B197" s="116" t="s">
        <v>3210</v>
      </c>
      <c r="C197" s="116" t="s">
        <v>6</v>
      </c>
      <c r="D197" s="116" t="s">
        <v>6</v>
      </c>
      <c r="E197" s="116">
        <f>IF(Таблица281114[[#This Row],[Site]]="Site1",VLOOKUP(Таблица281114[[#This Row],[VLAN]],Dictionary!$D$2:$F$15,2,FALSE),VLOOKUP(Таблица281114[[#This Row],[VLAN]],Dictionary!$D$2:$F$15,3,FALSE))</f>
        <v>23</v>
      </c>
      <c r="F197" s="116" t="s">
        <v>2812</v>
      </c>
      <c r="G197" s="217" t="s">
        <v>1026</v>
      </c>
    </row>
    <row r="198" spans="1:7" x14ac:dyDescent="0.25">
      <c r="A198" s="115"/>
      <c r="B198" s="115" t="s">
        <v>2185</v>
      </c>
      <c r="C198" s="115" t="s">
        <v>2186</v>
      </c>
      <c r="D198" s="115" t="s">
        <v>2186</v>
      </c>
      <c r="E198" s="176">
        <f>IF(Таблица281114[[#This Row],[Site]]="Site1",VLOOKUP(Таблица281114[[#This Row],[VLAN]],Dictionary!$D$2:$F$15,2,FALSE),VLOOKUP(Таблица281114[[#This Row],[VLAN]],Dictionary!$D$2:$F$15,3,FALSE))</f>
        <v>124</v>
      </c>
      <c r="F198" s="115" t="s">
        <v>2786</v>
      </c>
      <c r="G198" s="177" t="s">
        <v>1025</v>
      </c>
    </row>
    <row r="199" spans="1:7" x14ac:dyDescent="0.25">
      <c r="A199" s="178" t="s">
        <v>2009</v>
      </c>
      <c r="B199" s="115" t="s">
        <v>3207</v>
      </c>
      <c r="C199" s="115" t="s">
        <v>2186</v>
      </c>
      <c r="D199" s="115" t="s">
        <v>2186</v>
      </c>
      <c r="E199" s="176">
        <f>IF(Таблица281114[[#This Row],[Site]]="Site1",VLOOKUP(Таблица281114[[#This Row],[VLAN]],Dictionary!$D$2:$F$15,2,FALSE),VLOOKUP(Таблица281114[[#This Row],[VLAN]],Dictionary!$D$2:$F$15,3,FALSE))</f>
        <v>124</v>
      </c>
      <c r="F199" s="115" t="s">
        <v>2787</v>
      </c>
      <c r="G199" s="177" t="s">
        <v>1025</v>
      </c>
    </row>
    <row r="200" spans="1:7" x14ac:dyDescent="0.25">
      <c r="A200" s="180" t="s">
        <v>2010</v>
      </c>
      <c r="B200" s="181" t="s">
        <v>3209</v>
      </c>
      <c r="C200" s="181" t="s">
        <v>2186</v>
      </c>
      <c r="D200" s="181" t="s">
        <v>2186</v>
      </c>
      <c r="E200" s="185">
        <f>IF(Таблица281114[[#This Row],[Site]]="Site1",VLOOKUP(Таблица281114[[#This Row],[VLAN]],Dictionary!$D$2:$F$15,2,FALSE),VLOOKUP(Таблица281114[[#This Row],[VLAN]],Dictionary!$D$2:$F$15,3,FALSE))</f>
        <v>124</v>
      </c>
      <c r="F200" s="181" t="s">
        <v>2788</v>
      </c>
      <c r="G200" s="179" t="s">
        <v>1025</v>
      </c>
    </row>
    <row r="201" spans="1:7" x14ac:dyDescent="0.25">
      <c r="A201" s="178"/>
      <c r="B201" s="115" t="s">
        <v>2185</v>
      </c>
      <c r="C201" s="115" t="s">
        <v>2186</v>
      </c>
      <c r="D201" s="115" t="s">
        <v>2186</v>
      </c>
      <c r="E201" s="176">
        <f>IF(Таблица281114[[#This Row],[Site]]="Site1",VLOOKUP(Таблица281114[[#This Row],[VLAN]],Dictionary!$D$2:$F$15,2,FALSE),VLOOKUP(Таблица281114[[#This Row],[VLAN]],Dictionary!$D$2:$F$15,3,FALSE))</f>
        <v>224</v>
      </c>
      <c r="F201" s="115" t="s">
        <v>2789</v>
      </c>
      <c r="G201" s="177" t="s">
        <v>1026</v>
      </c>
    </row>
    <row r="202" spans="1:7" x14ac:dyDescent="0.25">
      <c r="A202" s="178" t="s">
        <v>2027</v>
      </c>
      <c r="B202" s="115" t="s">
        <v>3211</v>
      </c>
      <c r="C202" s="115" t="s">
        <v>2186</v>
      </c>
      <c r="D202" s="115" t="s">
        <v>2186</v>
      </c>
      <c r="E202" s="176">
        <f>IF(Таблица281114[[#This Row],[Site]]="Site1",VLOOKUP(Таблица281114[[#This Row],[VLAN]],Dictionary!$D$2:$F$15,2,FALSE),VLOOKUP(Таблица281114[[#This Row],[VLAN]],Dictionary!$D$2:$F$15,3,FALSE))</f>
        <v>224</v>
      </c>
      <c r="F202" s="115" t="s">
        <v>2790</v>
      </c>
      <c r="G202" s="177" t="s">
        <v>1026</v>
      </c>
    </row>
    <row r="203" spans="1:7" ht="15.75" thickBot="1" x14ac:dyDescent="0.3">
      <c r="A203" s="225" t="s">
        <v>2028</v>
      </c>
      <c r="B203" s="222" t="s">
        <v>3212</v>
      </c>
      <c r="C203" s="222" t="s">
        <v>2186</v>
      </c>
      <c r="D203" s="222" t="s">
        <v>2186</v>
      </c>
      <c r="E203" s="224">
        <f>IF(Таблица281114[[#This Row],[Site]]="Site1",VLOOKUP(Таблица281114[[#This Row],[VLAN]],Dictionary!$D$2:$F$15,2,FALSE),VLOOKUP(Таблица281114[[#This Row],[VLAN]],Dictionary!$D$2:$F$15,3,FALSE))</f>
        <v>224</v>
      </c>
      <c r="F203" s="222" t="s">
        <v>2791</v>
      </c>
      <c r="G203" s="223" t="s">
        <v>1026</v>
      </c>
    </row>
    <row r="204" spans="1:7" x14ac:dyDescent="0.25">
      <c r="A204" s="89"/>
      <c r="B204" s="3" t="s">
        <v>1331</v>
      </c>
      <c r="C204" s="3" t="s">
        <v>18</v>
      </c>
      <c r="D204" s="3" t="s">
        <v>18</v>
      </c>
      <c r="E204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4" s="3" t="s">
        <v>2783</v>
      </c>
      <c r="G204" s="91" t="s">
        <v>1025</v>
      </c>
    </row>
    <row r="205" spans="1:7" x14ac:dyDescent="0.25">
      <c r="A205" s="89" t="s">
        <v>2012</v>
      </c>
      <c r="B205" s="3" t="s">
        <v>3195</v>
      </c>
      <c r="C205" s="3" t="s">
        <v>18</v>
      </c>
      <c r="D205" s="3" t="s">
        <v>18</v>
      </c>
      <c r="E205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5" s="3" t="s">
        <v>2784</v>
      </c>
      <c r="G205" s="91" t="s">
        <v>1025</v>
      </c>
    </row>
    <row r="206" spans="1:7" x14ac:dyDescent="0.25">
      <c r="A206" s="89" t="s">
        <v>2030</v>
      </c>
      <c r="B206" s="3" t="s">
        <v>3201</v>
      </c>
      <c r="C206" s="3" t="s">
        <v>18</v>
      </c>
      <c r="D206" s="3" t="s">
        <v>18</v>
      </c>
      <c r="E206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6" s="3" t="s">
        <v>2785</v>
      </c>
      <c r="G206" s="91" t="s">
        <v>1026</v>
      </c>
    </row>
    <row r="207" spans="1:7" x14ac:dyDescent="0.25">
      <c r="A207" s="89"/>
      <c r="B207" s="3" t="s">
        <v>1678</v>
      </c>
      <c r="C207" s="3" t="s">
        <v>18</v>
      </c>
      <c r="D207" s="3" t="s">
        <v>18</v>
      </c>
      <c r="E207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7" s="3" t="s">
        <v>3244</v>
      </c>
      <c r="G207" s="91" t="s">
        <v>1025</v>
      </c>
    </row>
    <row r="208" spans="1:7" x14ac:dyDescent="0.25">
      <c r="A208" s="89" t="s">
        <v>2012</v>
      </c>
      <c r="B208" s="3" t="s">
        <v>3197</v>
      </c>
      <c r="C208" s="3" t="s">
        <v>18</v>
      </c>
      <c r="D208" s="3" t="s">
        <v>18</v>
      </c>
      <c r="E208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8" s="3" t="s">
        <v>3245</v>
      </c>
      <c r="G208" s="91" t="s">
        <v>1025</v>
      </c>
    </row>
    <row r="209" spans="1:7" x14ac:dyDescent="0.25">
      <c r="A209" s="89" t="s">
        <v>2030</v>
      </c>
      <c r="B209" s="3" t="s">
        <v>3203</v>
      </c>
      <c r="C209" s="3" t="s">
        <v>18</v>
      </c>
      <c r="D209" s="3" t="s">
        <v>18</v>
      </c>
      <c r="E209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9" s="3" t="s">
        <v>3246</v>
      </c>
      <c r="G209" s="91" t="s">
        <v>1026</v>
      </c>
    </row>
    <row r="210" spans="1:7" x14ac:dyDescent="0.25">
      <c r="A210" s="89"/>
      <c r="B210" s="3" t="s">
        <v>2762</v>
      </c>
      <c r="C210" s="3" t="s">
        <v>18</v>
      </c>
      <c r="D210" s="3" t="s">
        <v>18</v>
      </c>
      <c r="E210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10" s="3" t="s">
        <v>3247</v>
      </c>
      <c r="G210" s="91" t="s">
        <v>1025</v>
      </c>
    </row>
    <row r="211" spans="1:7" x14ac:dyDescent="0.25">
      <c r="A211" s="89" t="s">
        <v>2018</v>
      </c>
      <c r="B211" s="3" t="s">
        <v>3199</v>
      </c>
      <c r="C211" s="3" t="s">
        <v>18</v>
      </c>
      <c r="D211" s="3" t="s">
        <v>18</v>
      </c>
      <c r="E211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11" s="3" t="s">
        <v>3248</v>
      </c>
      <c r="G211" s="91" t="s">
        <v>1025</v>
      </c>
    </row>
    <row r="212" spans="1:7" x14ac:dyDescent="0.25">
      <c r="A212" s="96" t="s">
        <v>2036</v>
      </c>
      <c r="B212" s="74" t="s">
        <v>3205</v>
      </c>
      <c r="C212" s="74" t="s">
        <v>18</v>
      </c>
      <c r="D212" s="74" t="s">
        <v>18</v>
      </c>
      <c r="E212" s="75">
        <f>IF(Таблица281114[[#This Row],[Site]]="Site1",VLOOKUP(Таблица281114[[#This Row],[VLAN]],Dictionary!$D$2:$F$15,2,FALSE),VLOOKUP(Таблица281114[[#This Row],[VLAN]],Dictionary!$D$2:$F$15,3,FALSE))</f>
        <v>24</v>
      </c>
      <c r="F212" s="74" t="s">
        <v>3249</v>
      </c>
      <c r="G212" s="97" t="s">
        <v>1026</v>
      </c>
    </row>
    <row r="213" spans="1:7" x14ac:dyDescent="0.25">
      <c r="A213" s="89"/>
      <c r="B213" s="3" t="s">
        <v>1332</v>
      </c>
      <c r="C213" s="3" t="s">
        <v>18</v>
      </c>
      <c r="D213" s="3" t="s">
        <v>18</v>
      </c>
      <c r="E213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3" s="3" t="s">
        <v>3250</v>
      </c>
      <c r="G213" s="91" t="s">
        <v>1026</v>
      </c>
    </row>
    <row r="214" spans="1:7" x14ac:dyDescent="0.25">
      <c r="A214" s="89" t="s">
        <v>2012</v>
      </c>
      <c r="B214" s="3" t="s">
        <v>3196</v>
      </c>
      <c r="C214" s="3" t="s">
        <v>18</v>
      </c>
      <c r="D214" s="3" t="s">
        <v>18</v>
      </c>
      <c r="E214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4" s="3" t="s">
        <v>3251</v>
      </c>
      <c r="G214" s="91" t="s">
        <v>1025</v>
      </c>
    </row>
    <row r="215" spans="1:7" x14ac:dyDescent="0.25">
      <c r="A215" s="89" t="s">
        <v>2030</v>
      </c>
      <c r="B215" s="3" t="s">
        <v>3202</v>
      </c>
      <c r="C215" s="3" t="s">
        <v>18</v>
      </c>
      <c r="D215" s="3" t="s">
        <v>18</v>
      </c>
      <c r="E215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5" s="3" t="s">
        <v>3252</v>
      </c>
      <c r="G215" s="91" t="s">
        <v>1026</v>
      </c>
    </row>
    <row r="216" spans="1:7" x14ac:dyDescent="0.25">
      <c r="A216" s="89"/>
      <c r="B216" s="3" t="s">
        <v>1679</v>
      </c>
      <c r="C216" s="3" t="s">
        <v>18</v>
      </c>
      <c r="D216" s="3" t="s">
        <v>18</v>
      </c>
      <c r="E216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6" s="3" t="s">
        <v>3253</v>
      </c>
      <c r="G216" s="91" t="s">
        <v>1026</v>
      </c>
    </row>
    <row r="217" spans="1:7" x14ac:dyDescent="0.25">
      <c r="A217" s="89" t="s">
        <v>2018</v>
      </c>
      <c r="B217" s="3" t="s">
        <v>3198</v>
      </c>
      <c r="C217" s="3" t="s">
        <v>18</v>
      </c>
      <c r="D217" s="3" t="s">
        <v>18</v>
      </c>
      <c r="E217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7" s="3" t="s">
        <v>2901</v>
      </c>
      <c r="G217" s="91" t="s">
        <v>1025</v>
      </c>
    </row>
    <row r="218" spans="1:7" x14ac:dyDescent="0.25">
      <c r="A218" s="89" t="s">
        <v>2036</v>
      </c>
      <c r="B218" s="3" t="s">
        <v>3204</v>
      </c>
      <c r="C218" s="3" t="s">
        <v>18</v>
      </c>
      <c r="D218" s="3" t="s">
        <v>18</v>
      </c>
      <c r="E218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8" s="3" t="s">
        <v>3254</v>
      </c>
      <c r="G218" s="91" t="s">
        <v>1026</v>
      </c>
    </row>
    <row r="219" spans="1:7" x14ac:dyDescent="0.25">
      <c r="A219" s="89"/>
      <c r="B219" s="3" t="s">
        <v>2763</v>
      </c>
      <c r="C219" s="3" t="s">
        <v>18</v>
      </c>
      <c r="D219" s="3" t="s">
        <v>18</v>
      </c>
      <c r="E219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9" s="3" t="s">
        <v>2902</v>
      </c>
      <c r="G219" s="91" t="s">
        <v>1026</v>
      </c>
    </row>
    <row r="220" spans="1:7" x14ac:dyDescent="0.25">
      <c r="A220" s="89" t="s">
        <v>2018</v>
      </c>
      <c r="B220" s="3" t="s">
        <v>3200</v>
      </c>
      <c r="C220" s="3" t="s">
        <v>18</v>
      </c>
      <c r="D220" s="3" t="s">
        <v>18</v>
      </c>
      <c r="E220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20" s="3" t="s">
        <v>2903</v>
      </c>
      <c r="G220" s="91" t="s">
        <v>1025</v>
      </c>
    </row>
    <row r="221" spans="1:7" ht="15.75" thickBot="1" x14ac:dyDescent="0.3">
      <c r="A221" s="90" t="s">
        <v>2036</v>
      </c>
      <c r="B221" s="116" t="s">
        <v>3206</v>
      </c>
      <c r="C221" s="116" t="s">
        <v>18</v>
      </c>
      <c r="D221" s="116" t="s">
        <v>18</v>
      </c>
      <c r="E221" s="221">
        <f>IF(Таблица281114[[#This Row],[Site]]="Site1",VLOOKUP(Таблица281114[[#This Row],[VLAN]],Dictionary!$D$2:$F$15,2,FALSE),VLOOKUP(Таблица281114[[#This Row],[VLAN]],Dictionary!$D$2:$F$15,3,FALSE))</f>
        <v>24</v>
      </c>
      <c r="F221" s="116" t="s">
        <v>2904</v>
      </c>
      <c r="G221" s="217" t="s">
        <v>1026</v>
      </c>
    </row>
    <row r="222" spans="1:7" x14ac:dyDescent="0.25">
      <c r="A222" s="89" t="s">
        <v>2012</v>
      </c>
      <c r="B222" s="3" t="s">
        <v>3195</v>
      </c>
      <c r="C222" s="3" t="s">
        <v>1447</v>
      </c>
      <c r="D222" s="3" t="s">
        <v>1447</v>
      </c>
      <c r="E222" s="76">
        <f>IF(Таблица281114[[#This Row],[Site]]="Site1",VLOOKUP(Таблица281114[[#This Row],[VLAN]],Dictionary!$D$2:$F$15,2,FALSE),VLOOKUP(Таблица281114[[#This Row],[VLAN]],Dictionary!$D$2:$F$15,3,FALSE))</f>
        <v>112</v>
      </c>
      <c r="F222" s="3" t="s">
        <v>3255</v>
      </c>
      <c r="G222" s="91" t="s">
        <v>1025</v>
      </c>
    </row>
    <row r="223" spans="1:7" x14ac:dyDescent="0.25">
      <c r="A223" s="89" t="s">
        <v>2012</v>
      </c>
      <c r="B223" s="3" t="s">
        <v>3196</v>
      </c>
      <c r="C223" s="3" t="s">
        <v>1447</v>
      </c>
      <c r="D223" s="3" t="s">
        <v>1447</v>
      </c>
      <c r="E223" s="76">
        <f>IF(Таблица281114[[#This Row],[Site]]="Site1",VLOOKUP(Таблица281114[[#This Row],[VLAN]],Dictionary!$D$2:$F$15,2,FALSE),VLOOKUP(Таблица281114[[#This Row],[VLAN]],Dictionary!$D$2:$F$15,3,FALSE))</f>
        <v>112</v>
      </c>
      <c r="F223" s="3" t="s">
        <v>3256</v>
      </c>
      <c r="G223" s="91" t="s">
        <v>1025</v>
      </c>
    </row>
    <row r="224" spans="1:7" x14ac:dyDescent="0.25">
      <c r="A224" s="89" t="s">
        <v>2012</v>
      </c>
      <c r="B224" s="3" t="s">
        <v>3197</v>
      </c>
      <c r="C224" s="3" t="s">
        <v>1447</v>
      </c>
      <c r="D224" s="3" t="s">
        <v>1447</v>
      </c>
      <c r="E224" s="76">
        <f>IF(Таблица281114[[#This Row],[Site]]="Site1",VLOOKUP(Таблица281114[[#This Row],[VLAN]],Dictionary!$D$2:$F$15,2,FALSE),VLOOKUP(Таблица281114[[#This Row],[VLAN]],Dictionary!$D$2:$F$15,3,FALSE))</f>
        <v>112</v>
      </c>
      <c r="F224" s="3" t="s">
        <v>3257</v>
      </c>
      <c r="G224" s="91" t="s">
        <v>1025</v>
      </c>
    </row>
    <row r="225" spans="1:7" x14ac:dyDescent="0.25">
      <c r="A225" s="89" t="s">
        <v>2018</v>
      </c>
      <c r="B225" s="3" t="s">
        <v>3198</v>
      </c>
      <c r="C225" s="3" t="s">
        <v>1447</v>
      </c>
      <c r="D225" s="3" t="s">
        <v>1447</v>
      </c>
      <c r="E225" s="76">
        <f>IF(Таблица281114[[#This Row],[Site]]="Site1",VLOOKUP(Таблица281114[[#This Row],[VLAN]],Dictionary!$D$2:$F$15,2,FALSE),VLOOKUP(Таблица281114[[#This Row],[VLAN]],Dictionary!$D$2:$F$15,3,FALSE))</f>
        <v>112</v>
      </c>
      <c r="F225" s="3" t="s">
        <v>3258</v>
      </c>
      <c r="G225" s="91" t="s">
        <v>1025</v>
      </c>
    </row>
    <row r="226" spans="1:7" x14ac:dyDescent="0.25">
      <c r="A226" s="89" t="s">
        <v>2018</v>
      </c>
      <c r="B226" s="3" t="s">
        <v>3199</v>
      </c>
      <c r="C226" s="3" t="s">
        <v>1447</v>
      </c>
      <c r="D226" s="3" t="s">
        <v>1447</v>
      </c>
      <c r="E226" s="76">
        <f>IF(Таблица281114[[#This Row],[Site]]="Site1",VLOOKUP(Таблица281114[[#This Row],[VLAN]],Dictionary!$D$2:$F$15,2,FALSE),VLOOKUP(Таблица281114[[#This Row],[VLAN]],Dictionary!$D$2:$F$15,3,FALSE))</f>
        <v>112</v>
      </c>
      <c r="F226" s="3" t="s">
        <v>3259</v>
      </c>
      <c r="G226" s="91" t="s">
        <v>1025</v>
      </c>
    </row>
    <row r="227" spans="1:7" x14ac:dyDescent="0.25">
      <c r="A227" s="89" t="s">
        <v>2018</v>
      </c>
      <c r="B227" s="3" t="s">
        <v>3200</v>
      </c>
      <c r="C227" s="3" t="s">
        <v>1447</v>
      </c>
      <c r="D227" s="3" t="s">
        <v>1447</v>
      </c>
      <c r="E227" s="76">
        <f>IF(Таблица281114[[#This Row],[Site]]="Site1",VLOOKUP(Таблица281114[[#This Row],[VLAN]],Dictionary!$D$2:$F$15,2,FALSE),VLOOKUP(Таблица281114[[#This Row],[VLAN]],Dictionary!$D$2:$F$15,3,FALSE))</f>
        <v>112</v>
      </c>
      <c r="F227" s="3" t="s">
        <v>3260</v>
      </c>
      <c r="G227" s="91" t="s">
        <v>1025</v>
      </c>
    </row>
    <row r="228" spans="1:7" x14ac:dyDescent="0.25">
      <c r="A228" s="94" t="s">
        <v>2030</v>
      </c>
      <c r="B228" s="73" t="s">
        <v>3201</v>
      </c>
      <c r="C228" s="73" t="s">
        <v>1447</v>
      </c>
      <c r="D228" s="73" t="s">
        <v>1447</v>
      </c>
      <c r="E228" s="112">
        <f>IF(Таблица281114[[#This Row],[Site]]="Site1",VLOOKUP(Таблица281114[[#This Row],[VLAN]],Dictionary!$D$2:$F$15,2,FALSE),VLOOKUP(Таблица281114[[#This Row],[VLAN]],Dictionary!$D$2:$F$15,3,FALSE))</f>
        <v>212</v>
      </c>
      <c r="F228" s="73" t="s">
        <v>3261</v>
      </c>
      <c r="G228" s="95" t="s">
        <v>1026</v>
      </c>
    </row>
    <row r="229" spans="1:7" x14ac:dyDescent="0.25">
      <c r="A229" s="89" t="s">
        <v>2030</v>
      </c>
      <c r="B229" s="3" t="s">
        <v>3202</v>
      </c>
      <c r="C229" s="3" t="s">
        <v>1447</v>
      </c>
      <c r="D229" s="3" t="s">
        <v>1447</v>
      </c>
      <c r="E229" s="76">
        <f>IF(Таблица281114[[#This Row],[Site]]="Site1",VLOOKUP(Таблица281114[[#This Row],[VLAN]],Dictionary!$D$2:$F$15,2,FALSE),VLOOKUP(Таблица281114[[#This Row],[VLAN]],Dictionary!$D$2:$F$15,3,FALSE))</f>
        <v>212</v>
      </c>
      <c r="F229" s="3" t="s">
        <v>3262</v>
      </c>
      <c r="G229" s="91" t="s">
        <v>1026</v>
      </c>
    </row>
    <row r="230" spans="1:7" x14ac:dyDescent="0.25">
      <c r="A230" s="89" t="s">
        <v>2030</v>
      </c>
      <c r="B230" s="3" t="s">
        <v>3203</v>
      </c>
      <c r="C230" s="3" t="s">
        <v>1447</v>
      </c>
      <c r="D230" s="3" t="s">
        <v>1447</v>
      </c>
      <c r="E230" s="76">
        <f>IF(Таблица281114[[#This Row],[Site]]="Site1",VLOOKUP(Таблица281114[[#This Row],[VLAN]],Dictionary!$D$2:$F$15,2,FALSE),VLOOKUP(Таблица281114[[#This Row],[VLAN]],Dictionary!$D$2:$F$15,3,FALSE))</f>
        <v>212</v>
      </c>
      <c r="F230" s="3" t="s">
        <v>3263</v>
      </c>
      <c r="G230" s="91" t="s">
        <v>1026</v>
      </c>
    </row>
    <row r="231" spans="1:7" x14ac:dyDescent="0.25">
      <c r="A231" s="89" t="s">
        <v>2036</v>
      </c>
      <c r="B231" s="3" t="s">
        <v>3204</v>
      </c>
      <c r="C231" s="3" t="s">
        <v>1447</v>
      </c>
      <c r="D231" s="3" t="s">
        <v>1447</v>
      </c>
      <c r="E231" s="76">
        <f>IF(Таблица281114[[#This Row],[Site]]="Site1",VLOOKUP(Таблица281114[[#This Row],[VLAN]],Dictionary!$D$2:$F$15,2,FALSE),VLOOKUP(Таблица281114[[#This Row],[VLAN]],Dictionary!$D$2:$F$15,3,FALSE))</f>
        <v>212</v>
      </c>
      <c r="F231" s="3" t="s">
        <v>3264</v>
      </c>
      <c r="G231" s="91" t="s">
        <v>1026</v>
      </c>
    </row>
    <row r="232" spans="1:7" x14ac:dyDescent="0.25">
      <c r="A232" s="89" t="s">
        <v>2036</v>
      </c>
      <c r="B232" s="3" t="s">
        <v>3205</v>
      </c>
      <c r="C232" s="3" t="s">
        <v>1447</v>
      </c>
      <c r="D232" s="3" t="s">
        <v>1447</v>
      </c>
      <c r="E232" s="76">
        <f>IF(Таблица281114[[#This Row],[Site]]="Site1",VLOOKUP(Таблица281114[[#This Row],[VLAN]],Dictionary!$D$2:$F$15,2,FALSE),VLOOKUP(Таблица281114[[#This Row],[VLAN]],Dictionary!$D$2:$F$15,3,FALSE))</f>
        <v>212</v>
      </c>
      <c r="F232" s="3" t="s">
        <v>3265</v>
      </c>
      <c r="G232" s="91" t="s">
        <v>1026</v>
      </c>
    </row>
    <row r="233" spans="1:7" ht="15.75" thickBot="1" x14ac:dyDescent="0.3">
      <c r="A233" s="90" t="s">
        <v>2036</v>
      </c>
      <c r="B233" s="116" t="s">
        <v>3206</v>
      </c>
      <c r="C233" s="116" t="s">
        <v>1447</v>
      </c>
      <c r="D233" s="116" t="s">
        <v>1447</v>
      </c>
      <c r="E233" s="221">
        <f>IF(Таблица281114[[#This Row],[Site]]="Site1",VLOOKUP(Таблица281114[[#This Row],[VLAN]],Dictionary!$D$2:$F$15,2,FALSE),VLOOKUP(Таблица281114[[#This Row],[VLAN]],Dictionary!$D$2:$F$15,3,FALSE))</f>
        <v>212</v>
      </c>
      <c r="F233" s="116" t="s">
        <v>3266</v>
      </c>
      <c r="G233" s="217" t="s">
        <v>1026</v>
      </c>
    </row>
    <row r="234" spans="1:7" x14ac:dyDescent="0.25">
      <c r="A234" s="89" t="s">
        <v>2001</v>
      </c>
      <c r="B234" s="3" t="s">
        <v>2037</v>
      </c>
      <c r="C234" s="3" t="s">
        <v>1442</v>
      </c>
      <c r="D234" s="3" t="s">
        <v>1442</v>
      </c>
      <c r="E234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34" s="3" t="s">
        <v>757</v>
      </c>
      <c r="G234" s="91" t="s">
        <v>1025</v>
      </c>
    </row>
    <row r="235" spans="1:7" x14ac:dyDescent="0.25">
      <c r="A235" s="89" t="s">
        <v>2002</v>
      </c>
      <c r="B235" s="3" t="s">
        <v>2038</v>
      </c>
      <c r="C235" s="3" t="s">
        <v>1442</v>
      </c>
      <c r="D235" s="3" t="s">
        <v>1442</v>
      </c>
      <c r="E235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35" s="3" t="s">
        <v>758</v>
      </c>
      <c r="G235" s="91" t="s">
        <v>1025</v>
      </c>
    </row>
    <row r="236" spans="1:7" x14ac:dyDescent="0.25">
      <c r="A236" s="89" t="s">
        <v>2003</v>
      </c>
      <c r="B236" s="3" t="s">
        <v>2039</v>
      </c>
      <c r="C236" s="3" t="s">
        <v>1442</v>
      </c>
      <c r="D236" s="3" t="s">
        <v>1442</v>
      </c>
      <c r="E236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36" s="3" t="s">
        <v>2813</v>
      </c>
      <c r="G236" s="91" t="s">
        <v>1025</v>
      </c>
    </row>
    <row r="237" spans="1:7" x14ac:dyDescent="0.25">
      <c r="A237" s="89" t="s">
        <v>2004</v>
      </c>
      <c r="B237" s="3" t="s">
        <v>2040</v>
      </c>
      <c r="C237" s="3" t="s">
        <v>1442</v>
      </c>
      <c r="D237" s="3" t="s">
        <v>1442</v>
      </c>
      <c r="E237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37" s="3" t="s">
        <v>2814</v>
      </c>
      <c r="G237" s="91" t="s">
        <v>1025</v>
      </c>
    </row>
    <row r="238" spans="1:7" x14ac:dyDescent="0.25">
      <c r="A238" s="89" t="s">
        <v>2005</v>
      </c>
      <c r="B238" s="3" t="s">
        <v>2041</v>
      </c>
      <c r="C238" s="3" t="s">
        <v>1442</v>
      </c>
      <c r="D238" s="3" t="s">
        <v>1442</v>
      </c>
      <c r="E238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38" s="3" t="s">
        <v>909</v>
      </c>
      <c r="G238" s="91" t="s">
        <v>1025</v>
      </c>
    </row>
    <row r="239" spans="1:7" x14ac:dyDescent="0.25">
      <c r="A239" s="89" t="s">
        <v>2006</v>
      </c>
      <c r="B239" s="3" t="s">
        <v>2042</v>
      </c>
      <c r="C239" s="3" t="s">
        <v>1442</v>
      </c>
      <c r="D239" s="3" t="s">
        <v>1442</v>
      </c>
      <c r="E239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39" s="3" t="s">
        <v>910</v>
      </c>
      <c r="G239" s="91" t="s">
        <v>1025</v>
      </c>
    </row>
    <row r="240" spans="1:7" x14ac:dyDescent="0.25">
      <c r="A240" s="89" t="s">
        <v>2007</v>
      </c>
      <c r="B240" s="3" t="s">
        <v>2043</v>
      </c>
      <c r="C240" s="3" t="s">
        <v>1442</v>
      </c>
      <c r="D240" s="3" t="s">
        <v>1442</v>
      </c>
      <c r="E240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40" s="3" t="s">
        <v>2815</v>
      </c>
      <c r="G240" s="91" t="s">
        <v>1025</v>
      </c>
    </row>
    <row r="241" spans="1:7" x14ac:dyDescent="0.25">
      <c r="A241" s="89" t="s">
        <v>2008</v>
      </c>
      <c r="B241" s="3" t="s">
        <v>2044</v>
      </c>
      <c r="C241" s="3" t="s">
        <v>1442</v>
      </c>
      <c r="D241" s="3" t="s">
        <v>1442</v>
      </c>
      <c r="E241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41" s="3" t="s">
        <v>2816</v>
      </c>
      <c r="G241" s="91" t="s">
        <v>1025</v>
      </c>
    </row>
    <row r="242" spans="1:7" x14ac:dyDescent="0.25">
      <c r="A242" s="89" t="s">
        <v>2013</v>
      </c>
      <c r="B242" s="3" t="s">
        <v>2045</v>
      </c>
      <c r="C242" s="3" t="s">
        <v>1442</v>
      </c>
      <c r="D242" s="3" t="s">
        <v>1442</v>
      </c>
      <c r="E242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42" s="3" t="s">
        <v>759</v>
      </c>
      <c r="G242" s="91" t="s">
        <v>1025</v>
      </c>
    </row>
    <row r="243" spans="1:7" x14ac:dyDescent="0.25">
      <c r="A243" s="89" t="s">
        <v>2014</v>
      </c>
      <c r="B243" s="3" t="s">
        <v>2046</v>
      </c>
      <c r="C243" s="3" t="s">
        <v>1442</v>
      </c>
      <c r="D243" s="3" t="s">
        <v>1442</v>
      </c>
      <c r="E243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43" s="3" t="s">
        <v>760</v>
      </c>
      <c r="G243" s="91" t="s">
        <v>1025</v>
      </c>
    </row>
    <row r="244" spans="1:7" x14ac:dyDescent="0.25">
      <c r="A244" s="89" t="s">
        <v>2015</v>
      </c>
      <c r="B244" s="3" t="s">
        <v>2047</v>
      </c>
      <c r="C244" s="3" t="s">
        <v>1442</v>
      </c>
      <c r="D244" s="3" t="s">
        <v>1442</v>
      </c>
      <c r="E244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44" s="3" t="s">
        <v>2817</v>
      </c>
      <c r="G244" s="91" t="s">
        <v>1025</v>
      </c>
    </row>
    <row r="245" spans="1:7" x14ac:dyDescent="0.25">
      <c r="A245" s="96" t="s">
        <v>2016</v>
      </c>
      <c r="B245" s="74" t="s">
        <v>2048</v>
      </c>
      <c r="C245" s="74" t="s">
        <v>1442</v>
      </c>
      <c r="D245" s="74" t="s">
        <v>1442</v>
      </c>
      <c r="E245" s="75">
        <f>IF(Таблица281114[[#This Row],[Site]]="Site1",VLOOKUP(Таблица281114[[#This Row],[VLAN]],Dictionary!$D$2:$F$15,2,FALSE),VLOOKUP(Таблица281114[[#This Row],[VLAN]],Dictionary!$D$2:$F$15,3,FALSE))</f>
        <v>114</v>
      </c>
      <c r="F245" s="74" t="s">
        <v>2818</v>
      </c>
      <c r="G245" s="97" t="s">
        <v>1025</v>
      </c>
    </row>
    <row r="246" spans="1:7" x14ac:dyDescent="0.25">
      <c r="A246" s="94" t="s">
        <v>2012</v>
      </c>
      <c r="B246" s="73" t="s">
        <v>3195</v>
      </c>
      <c r="C246" s="73" t="s">
        <v>1442</v>
      </c>
      <c r="D246" s="73" t="s">
        <v>1442</v>
      </c>
      <c r="E246" s="112">
        <f>IF(Таблица281114[[#This Row],[Site]]="Site1",VLOOKUP(Таблица281114[[#This Row],[VLAN]],Dictionary!$D$2:$F$15,2,FALSE),VLOOKUP(Таблица281114[[#This Row],[VLAN]],Dictionary!$D$2:$F$15,3,FALSE))</f>
        <v>114</v>
      </c>
      <c r="F246" s="73" t="s">
        <v>2819</v>
      </c>
      <c r="G246" s="95" t="s">
        <v>1025</v>
      </c>
    </row>
    <row r="247" spans="1:7" x14ac:dyDescent="0.25">
      <c r="A247" s="89" t="s">
        <v>2012</v>
      </c>
      <c r="B247" s="3" t="s">
        <v>3196</v>
      </c>
      <c r="C247" s="3" t="s">
        <v>1442</v>
      </c>
      <c r="D247" s="3" t="s">
        <v>1442</v>
      </c>
      <c r="E247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47" s="3" t="s">
        <v>2820</v>
      </c>
      <c r="G247" s="91" t="s">
        <v>1025</v>
      </c>
    </row>
    <row r="248" spans="1:7" x14ac:dyDescent="0.25">
      <c r="A248" s="89" t="s">
        <v>2012</v>
      </c>
      <c r="B248" s="3" t="s">
        <v>3197</v>
      </c>
      <c r="C248" s="3" t="s">
        <v>1442</v>
      </c>
      <c r="D248" s="3" t="s">
        <v>1442</v>
      </c>
      <c r="E248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48" s="3" t="s">
        <v>2821</v>
      </c>
      <c r="G248" s="91" t="s">
        <v>1025</v>
      </c>
    </row>
    <row r="249" spans="1:7" x14ac:dyDescent="0.25">
      <c r="A249" s="89" t="s">
        <v>2018</v>
      </c>
      <c r="B249" s="3" t="s">
        <v>3198</v>
      </c>
      <c r="C249" s="3" t="s">
        <v>1442</v>
      </c>
      <c r="D249" s="3" t="s">
        <v>1442</v>
      </c>
      <c r="E249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49" s="3" t="s">
        <v>2822</v>
      </c>
      <c r="G249" s="91" t="s">
        <v>1025</v>
      </c>
    </row>
    <row r="250" spans="1:7" x14ac:dyDescent="0.25">
      <c r="A250" s="89" t="s">
        <v>2018</v>
      </c>
      <c r="B250" s="3" t="s">
        <v>3199</v>
      </c>
      <c r="C250" s="3" t="s">
        <v>1442</v>
      </c>
      <c r="D250" s="3" t="s">
        <v>1442</v>
      </c>
      <c r="E250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50" s="3" t="s">
        <v>2823</v>
      </c>
      <c r="G250" s="91" t="s">
        <v>1025</v>
      </c>
    </row>
    <row r="251" spans="1:7" x14ac:dyDescent="0.25">
      <c r="A251" s="96" t="s">
        <v>2018</v>
      </c>
      <c r="B251" s="74" t="s">
        <v>3200</v>
      </c>
      <c r="C251" s="74" t="s">
        <v>1442</v>
      </c>
      <c r="D251" s="74" t="s">
        <v>1442</v>
      </c>
      <c r="E251" s="75">
        <f>IF(Таблица281114[[#This Row],[Site]]="Site1",VLOOKUP(Таблица281114[[#This Row],[VLAN]],Dictionary!$D$2:$F$15,2,FALSE),VLOOKUP(Таблица281114[[#This Row],[VLAN]],Dictionary!$D$2:$F$15,3,FALSE))</f>
        <v>114</v>
      </c>
      <c r="F251" s="74" t="s">
        <v>2824</v>
      </c>
      <c r="G251" s="97" t="s">
        <v>1025</v>
      </c>
    </row>
    <row r="252" spans="1:7" x14ac:dyDescent="0.25">
      <c r="A252" s="89" t="s">
        <v>2009</v>
      </c>
      <c r="B252" s="3" t="s">
        <v>3208</v>
      </c>
      <c r="C252" s="3" t="s">
        <v>1442</v>
      </c>
      <c r="D252" s="3" t="s">
        <v>1442</v>
      </c>
      <c r="E252" s="76">
        <f>IF(Таблица281114[[#This Row],[Site]]="Site1",VLOOKUP(Таблица281114[[#This Row],[VLAN]],Dictionary!$D$2:$F$15,2,FALSE),VLOOKUP(Таблица281114[[#This Row],[VLAN]],Dictionary!$D$2:$F$15,3,FALSE))</f>
        <v>114</v>
      </c>
      <c r="F252" s="3" t="s">
        <v>2825</v>
      </c>
      <c r="G252" s="91" t="s">
        <v>1025</v>
      </c>
    </row>
    <row r="253" spans="1:7" x14ac:dyDescent="0.25">
      <c r="A253" s="94" t="s">
        <v>2019</v>
      </c>
      <c r="B253" s="73" t="s">
        <v>2054</v>
      </c>
      <c r="C253" s="73" t="s">
        <v>1442</v>
      </c>
      <c r="D253" s="73" t="s">
        <v>1442</v>
      </c>
      <c r="E253" s="112">
        <f>IF(Таблица281114[[#This Row],[Site]]="Site1",VLOOKUP(Таблица281114[[#This Row],[VLAN]],Dictionary!$D$2:$F$15,2,FALSE),VLOOKUP(Таблица281114[[#This Row],[VLAN]],Dictionary!$D$2:$F$15,3,FALSE))</f>
        <v>214</v>
      </c>
      <c r="F253" s="73" t="s">
        <v>2826</v>
      </c>
      <c r="G253" s="95" t="s">
        <v>1026</v>
      </c>
    </row>
    <row r="254" spans="1:7" x14ac:dyDescent="0.25">
      <c r="A254" s="89" t="s">
        <v>2020</v>
      </c>
      <c r="B254" s="3" t="s">
        <v>2055</v>
      </c>
      <c r="C254" s="3" t="s">
        <v>1442</v>
      </c>
      <c r="D254" s="3" t="s">
        <v>1442</v>
      </c>
      <c r="E254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54" s="3" t="s">
        <v>2827</v>
      </c>
      <c r="G254" s="91" t="s">
        <v>1026</v>
      </c>
    </row>
    <row r="255" spans="1:7" x14ac:dyDescent="0.25">
      <c r="A255" s="89" t="s">
        <v>2021</v>
      </c>
      <c r="B255" s="3" t="s">
        <v>2056</v>
      </c>
      <c r="C255" s="3" t="s">
        <v>1442</v>
      </c>
      <c r="D255" s="3" t="s">
        <v>1442</v>
      </c>
      <c r="E255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55" s="3" t="s">
        <v>2828</v>
      </c>
      <c r="G255" s="91" t="s">
        <v>1026</v>
      </c>
    </row>
    <row r="256" spans="1:7" x14ac:dyDescent="0.25">
      <c r="A256" s="89" t="s">
        <v>2022</v>
      </c>
      <c r="B256" s="3" t="s">
        <v>2057</v>
      </c>
      <c r="C256" s="3" t="s">
        <v>1442</v>
      </c>
      <c r="D256" s="3" t="s">
        <v>1442</v>
      </c>
      <c r="E256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56" s="3" t="s">
        <v>2829</v>
      </c>
      <c r="G256" s="91" t="s">
        <v>1026</v>
      </c>
    </row>
    <row r="257" spans="1:7" x14ac:dyDescent="0.25">
      <c r="A257" s="89" t="s">
        <v>2023</v>
      </c>
      <c r="B257" s="3" t="s">
        <v>2058</v>
      </c>
      <c r="C257" s="3" t="s">
        <v>1442</v>
      </c>
      <c r="D257" s="3" t="s">
        <v>1442</v>
      </c>
      <c r="E257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57" s="3" t="s">
        <v>2830</v>
      </c>
      <c r="G257" s="91" t="s">
        <v>1026</v>
      </c>
    </row>
    <row r="258" spans="1:7" x14ac:dyDescent="0.25">
      <c r="A258" s="89" t="s">
        <v>2024</v>
      </c>
      <c r="B258" s="3" t="s">
        <v>2059</v>
      </c>
      <c r="C258" s="3" t="s">
        <v>1442</v>
      </c>
      <c r="D258" s="3" t="s">
        <v>1442</v>
      </c>
      <c r="E258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58" s="3" t="s">
        <v>2831</v>
      </c>
      <c r="G258" s="91" t="s">
        <v>1026</v>
      </c>
    </row>
    <row r="259" spans="1:7" x14ac:dyDescent="0.25">
      <c r="A259" s="89" t="s">
        <v>2025</v>
      </c>
      <c r="B259" s="3" t="s">
        <v>2060</v>
      </c>
      <c r="C259" s="3" t="s">
        <v>1442</v>
      </c>
      <c r="D259" s="3" t="s">
        <v>1442</v>
      </c>
      <c r="E259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59" s="3" t="s">
        <v>2832</v>
      </c>
      <c r="G259" s="91" t="s">
        <v>1026</v>
      </c>
    </row>
    <row r="260" spans="1:7" x14ac:dyDescent="0.25">
      <c r="A260" s="89" t="s">
        <v>2026</v>
      </c>
      <c r="B260" s="3" t="s">
        <v>2061</v>
      </c>
      <c r="C260" s="3" t="s">
        <v>1442</v>
      </c>
      <c r="D260" s="3" t="s">
        <v>1442</v>
      </c>
      <c r="E260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60" s="3" t="s">
        <v>2833</v>
      </c>
      <c r="G260" s="91" t="s">
        <v>1026</v>
      </c>
    </row>
    <row r="261" spans="1:7" x14ac:dyDescent="0.25">
      <c r="A261" s="89" t="s">
        <v>2031</v>
      </c>
      <c r="B261" s="3" t="s">
        <v>2062</v>
      </c>
      <c r="C261" s="3" t="s">
        <v>1442</v>
      </c>
      <c r="D261" s="3" t="s">
        <v>1442</v>
      </c>
      <c r="E261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61" s="3" t="s">
        <v>2834</v>
      </c>
      <c r="G261" s="91" t="s">
        <v>1026</v>
      </c>
    </row>
    <row r="262" spans="1:7" x14ac:dyDescent="0.25">
      <c r="A262" s="89" t="s">
        <v>2032</v>
      </c>
      <c r="B262" s="3" t="s">
        <v>2063</v>
      </c>
      <c r="C262" s="3" t="s">
        <v>1442</v>
      </c>
      <c r="D262" s="3" t="s">
        <v>1442</v>
      </c>
      <c r="E262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62" s="3" t="s">
        <v>2835</v>
      </c>
      <c r="G262" s="91" t="s">
        <v>1026</v>
      </c>
    </row>
    <row r="263" spans="1:7" x14ac:dyDescent="0.25">
      <c r="A263" s="89" t="s">
        <v>2033</v>
      </c>
      <c r="B263" s="3" t="s">
        <v>2064</v>
      </c>
      <c r="C263" s="3" t="s">
        <v>1442</v>
      </c>
      <c r="D263" s="3" t="s">
        <v>1442</v>
      </c>
      <c r="E263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63" s="3" t="s">
        <v>2836</v>
      </c>
      <c r="G263" s="91" t="s">
        <v>1026</v>
      </c>
    </row>
    <row r="264" spans="1:7" x14ac:dyDescent="0.25">
      <c r="A264" s="89" t="s">
        <v>2034</v>
      </c>
      <c r="B264" s="3" t="s">
        <v>2065</v>
      </c>
      <c r="C264" s="3" t="s">
        <v>1442</v>
      </c>
      <c r="D264" s="3" t="s">
        <v>1442</v>
      </c>
      <c r="E264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64" s="3" t="s">
        <v>2837</v>
      </c>
      <c r="G264" s="91" t="s">
        <v>1026</v>
      </c>
    </row>
    <row r="265" spans="1:7" x14ac:dyDescent="0.25">
      <c r="A265" s="94" t="s">
        <v>2030</v>
      </c>
      <c r="B265" s="73" t="s">
        <v>3201</v>
      </c>
      <c r="C265" s="73" t="s">
        <v>1442</v>
      </c>
      <c r="D265" s="73" t="s">
        <v>1442</v>
      </c>
      <c r="E265" s="112">
        <f>IF(Таблица281114[[#This Row],[Site]]="Site1",VLOOKUP(Таблица281114[[#This Row],[VLAN]],Dictionary!$D$2:$F$15,2,FALSE),VLOOKUP(Таблица281114[[#This Row],[VLAN]],Dictionary!$D$2:$F$15,3,FALSE))</f>
        <v>214</v>
      </c>
      <c r="F265" s="73" t="s">
        <v>2838</v>
      </c>
      <c r="G265" s="95" t="s">
        <v>1026</v>
      </c>
    </row>
    <row r="266" spans="1:7" x14ac:dyDescent="0.25">
      <c r="A266" s="89" t="s">
        <v>2030</v>
      </c>
      <c r="B266" s="3" t="s">
        <v>3202</v>
      </c>
      <c r="C266" s="3" t="s">
        <v>1442</v>
      </c>
      <c r="D266" s="3" t="s">
        <v>1442</v>
      </c>
      <c r="E266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66" s="3" t="s">
        <v>2839</v>
      </c>
      <c r="G266" s="91" t="s">
        <v>1026</v>
      </c>
    </row>
    <row r="267" spans="1:7" x14ac:dyDescent="0.25">
      <c r="A267" s="89" t="s">
        <v>2030</v>
      </c>
      <c r="B267" s="3" t="s">
        <v>3203</v>
      </c>
      <c r="C267" s="3" t="s">
        <v>1442</v>
      </c>
      <c r="D267" s="3" t="s">
        <v>1442</v>
      </c>
      <c r="E267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67" s="3" t="s">
        <v>2840</v>
      </c>
      <c r="G267" s="91" t="s">
        <v>1026</v>
      </c>
    </row>
    <row r="268" spans="1:7" x14ac:dyDescent="0.25">
      <c r="A268" s="89" t="s">
        <v>2036</v>
      </c>
      <c r="B268" s="3" t="s">
        <v>3204</v>
      </c>
      <c r="C268" s="3" t="s">
        <v>1442</v>
      </c>
      <c r="D268" s="3" t="s">
        <v>1442</v>
      </c>
      <c r="E268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68" s="3" t="s">
        <v>2841</v>
      </c>
      <c r="G268" s="91" t="s">
        <v>1026</v>
      </c>
    </row>
    <row r="269" spans="1:7" x14ac:dyDescent="0.25">
      <c r="A269" s="89" t="s">
        <v>2036</v>
      </c>
      <c r="B269" s="3" t="s">
        <v>3205</v>
      </c>
      <c r="C269" s="3" t="s">
        <v>1442</v>
      </c>
      <c r="D269" s="3" t="s">
        <v>1442</v>
      </c>
      <c r="E269" s="76">
        <f>IF(Таблица281114[[#This Row],[Site]]="Site1",VLOOKUP(Таблица281114[[#This Row],[VLAN]],Dictionary!$D$2:$F$15,2,FALSE),VLOOKUP(Таблица281114[[#This Row],[VLAN]],Dictionary!$D$2:$F$15,3,FALSE))</f>
        <v>214</v>
      </c>
      <c r="F269" s="3" t="s">
        <v>2842</v>
      </c>
      <c r="G269" s="91" t="s">
        <v>1026</v>
      </c>
    </row>
    <row r="270" spans="1:7" x14ac:dyDescent="0.25">
      <c r="A270" s="96" t="s">
        <v>2036</v>
      </c>
      <c r="B270" s="74" t="s">
        <v>3206</v>
      </c>
      <c r="C270" s="74" t="s">
        <v>1442</v>
      </c>
      <c r="D270" s="74" t="s">
        <v>1442</v>
      </c>
      <c r="E270" s="75">
        <f>IF(Таблица281114[[#This Row],[Site]]="Site1",VLOOKUP(Таблица281114[[#This Row],[VLAN]],Dictionary!$D$2:$F$15,2,FALSE),VLOOKUP(Таблица281114[[#This Row],[VLAN]],Dictionary!$D$2:$F$15,3,FALSE))</f>
        <v>214</v>
      </c>
      <c r="F270" s="74" t="s">
        <v>2843</v>
      </c>
      <c r="G270" s="97" t="s">
        <v>1026</v>
      </c>
    </row>
    <row r="271" spans="1:7" ht="15.75" thickBot="1" x14ac:dyDescent="0.3">
      <c r="A271" s="218" t="s">
        <v>2027</v>
      </c>
      <c r="B271" s="219" t="s">
        <v>3210</v>
      </c>
      <c r="C271" s="219" t="s">
        <v>1442</v>
      </c>
      <c r="D271" s="219" t="s">
        <v>1442</v>
      </c>
      <c r="E271" s="220">
        <f>IF(Таблица281114[[#This Row],[Site]]="Site1",VLOOKUP(Таблица281114[[#This Row],[VLAN]],Dictionary!$D$2:$F$15,2,FALSE),VLOOKUP(Таблица281114[[#This Row],[VLAN]],Dictionary!$D$2:$F$15,3,FALSE))</f>
        <v>214</v>
      </c>
      <c r="F271" s="219" t="s">
        <v>2844</v>
      </c>
      <c r="G271" s="121" t="s">
        <v>1026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Dictionary!$D$2:$D$15</xm:f>
          </x14:formula1>
          <xm:sqref>D4:D189 C172:C189 C190:D271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19"/>
  <sheetViews>
    <sheetView tabSelected="1" topLeftCell="A2" zoomScale="130" zoomScaleNormal="130" workbookViewId="0">
      <pane ySplit="2" topLeftCell="A283" activePane="bottomLeft" state="frozen"/>
      <selection activeCell="A2" sqref="A2"/>
      <selection pane="bottomLeft" activeCell="H289" sqref="H289"/>
    </sheetView>
  </sheetViews>
  <sheetFormatPr defaultRowHeight="15" x14ac:dyDescent="0.25"/>
  <cols>
    <col min="1" max="1" width="33" customWidth="1"/>
    <col min="2" max="2" width="24.28515625" bestFit="1" customWidth="1"/>
    <col min="3" max="3" width="15.140625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0.7109375" customWidth="1"/>
    <col min="14" max="14" width="14.28515625" customWidth="1"/>
    <col min="16" max="16" width="33.42578125" bestFit="1" customWidth="1"/>
  </cols>
  <sheetData>
    <row r="1" spans="1:16" ht="23.25" x14ac:dyDescent="0.35">
      <c r="A1" s="267" t="s">
        <v>48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16" ht="23.25" x14ac:dyDescent="0.35">
      <c r="A2" s="267" t="s">
        <v>1106</v>
      </c>
      <c r="B2" s="267"/>
      <c r="C2" s="267"/>
      <c r="D2" s="267"/>
      <c r="E2" s="267"/>
      <c r="F2" s="267"/>
      <c r="G2" s="267"/>
    </row>
    <row r="3" spans="1:16" x14ac:dyDescent="0.25">
      <c r="A3" t="s">
        <v>1027</v>
      </c>
      <c r="B3" t="s">
        <v>1028</v>
      </c>
      <c r="C3" t="s">
        <v>1029</v>
      </c>
      <c r="D3" t="s">
        <v>0</v>
      </c>
      <c r="E3" s="93" t="s">
        <v>2</v>
      </c>
      <c r="F3" t="s">
        <v>10</v>
      </c>
      <c r="G3" t="s">
        <v>1024</v>
      </c>
    </row>
    <row r="4" spans="1:16" x14ac:dyDescent="0.25">
      <c r="A4" s="94" t="s">
        <v>2070</v>
      </c>
      <c r="B4" s="73"/>
      <c r="C4" s="73" t="s">
        <v>110</v>
      </c>
      <c r="D4" s="73" t="s">
        <v>2482</v>
      </c>
      <c r="E4" s="7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4" s="73" t="s">
        <v>158</v>
      </c>
      <c r="G4" s="95" t="s">
        <v>1025</v>
      </c>
    </row>
    <row r="5" spans="1:16" x14ac:dyDescent="0.25">
      <c r="A5" s="89" t="s">
        <v>2071</v>
      </c>
      <c r="B5" s="3"/>
      <c r="C5" s="3" t="s">
        <v>110</v>
      </c>
      <c r="D5" s="3" t="s">
        <v>2482</v>
      </c>
      <c r="E5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5" s="3" t="s">
        <v>159</v>
      </c>
      <c r="G5" s="91" t="s">
        <v>1025</v>
      </c>
    </row>
    <row r="6" spans="1:16" x14ac:dyDescent="0.25">
      <c r="A6" s="89" t="s">
        <v>2072</v>
      </c>
      <c r="B6" s="3"/>
      <c r="C6" s="3" t="s">
        <v>110</v>
      </c>
      <c r="D6" s="3" t="s">
        <v>2482</v>
      </c>
      <c r="E6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6" s="3" t="s">
        <v>160</v>
      </c>
      <c r="G6" s="91" t="s">
        <v>1025</v>
      </c>
    </row>
    <row r="7" spans="1:16" x14ac:dyDescent="0.25">
      <c r="A7" s="89" t="s">
        <v>2073</v>
      </c>
      <c r="B7" s="3"/>
      <c r="C7" s="3" t="s">
        <v>110</v>
      </c>
      <c r="D7" s="3" t="s">
        <v>2482</v>
      </c>
      <c r="E7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7" s="3" t="s">
        <v>161</v>
      </c>
      <c r="G7" s="91" t="s">
        <v>1025</v>
      </c>
    </row>
    <row r="8" spans="1:16" x14ac:dyDescent="0.25">
      <c r="A8" s="89" t="s">
        <v>2074</v>
      </c>
      <c r="B8" s="3"/>
      <c r="C8" s="3" t="s">
        <v>110</v>
      </c>
      <c r="D8" s="3" t="s">
        <v>2482</v>
      </c>
      <c r="E8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8" s="3" t="s">
        <v>162</v>
      </c>
      <c r="G8" s="91" t="s">
        <v>1025</v>
      </c>
    </row>
    <row r="9" spans="1:16" x14ac:dyDescent="0.25">
      <c r="A9" s="89" t="s">
        <v>2075</v>
      </c>
      <c r="B9" s="3"/>
      <c r="C9" s="3" t="s">
        <v>110</v>
      </c>
      <c r="D9" s="3" t="s">
        <v>2482</v>
      </c>
      <c r="E9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9" s="3" t="s">
        <v>163</v>
      </c>
      <c r="G9" s="91" t="s">
        <v>1025</v>
      </c>
    </row>
    <row r="10" spans="1:16" x14ac:dyDescent="0.25">
      <c r="A10" s="89" t="s">
        <v>2076</v>
      </c>
      <c r="B10" s="3"/>
      <c r="C10" s="3" t="s">
        <v>110</v>
      </c>
      <c r="D10" s="3" t="s">
        <v>2482</v>
      </c>
      <c r="E10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0" s="3" t="s">
        <v>164</v>
      </c>
      <c r="G10" s="91" t="s">
        <v>1025</v>
      </c>
    </row>
    <row r="11" spans="1:16" x14ac:dyDescent="0.25">
      <c r="A11" s="89" t="s">
        <v>2077</v>
      </c>
      <c r="B11" s="3"/>
      <c r="C11" s="3" t="s">
        <v>110</v>
      </c>
      <c r="D11" s="3" t="s">
        <v>2482</v>
      </c>
      <c r="E11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1" s="3" t="s">
        <v>165</v>
      </c>
      <c r="G11" s="91" t="s">
        <v>1025</v>
      </c>
    </row>
    <row r="12" spans="1:16" x14ac:dyDescent="0.25">
      <c r="A12" s="89" t="s">
        <v>2078</v>
      </c>
      <c r="B12" s="3"/>
      <c r="C12" s="3" t="s">
        <v>110</v>
      </c>
      <c r="D12" s="3" t="s">
        <v>2482</v>
      </c>
      <c r="E12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2" s="3" t="s">
        <v>166</v>
      </c>
      <c r="G12" s="91" t="s">
        <v>1025</v>
      </c>
    </row>
    <row r="13" spans="1:16" x14ac:dyDescent="0.25">
      <c r="A13" s="89" t="s">
        <v>2079</v>
      </c>
      <c r="B13" s="3"/>
      <c r="C13" s="3" t="s">
        <v>110</v>
      </c>
      <c r="D13" s="3" t="s">
        <v>2482</v>
      </c>
      <c r="E13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3" s="3" t="s">
        <v>167</v>
      </c>
      <c r="G13" s="91" t="s">
        <v>1025</v>
      </c>
    </row>
    <row r="14" spans="1:16" x14ac:dyDescent="0.25">
      <c r="A14" s="89" t="s">
        <v>2080</v>
      </c>
      <c r="B14" s="3"/>
      <c r="C14" s="3" t="s">
        <v>110</v>
      </c>
      <c r="D14" s="3" t="s">
        <v>2482</v>
      </c>
      <c r="E14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4" s="3" t="s">
        <v>168</v>
      </c>
      <c r="G14" s="91" t="s">
        <v>1025</v>
      </c>
    </row>
    <row r="15" spans="1:16" x14ac:dyDescent="0.25">
      <c r="A15" s="89" t="s">
        <v>2081</v>
      </c>
      <c r="B15" s="3"/>
      <c r="C15" s="3" t="s">
        <v>110</v>
      </c>
      <c r="D15" s="3" t="s">
        <v>2482</v>
      </c>
      <c r="E15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5" s="3" t="s">
        <v>169</v>
      </c>
      <c r="G15" s="91" t="s">
        <v>1025</v>
      </c>
    </row>
    <row r="16" spans="1:16" x14ac:dyDescent="0.25">
      <c r="A16" s="89" t="s">
        <v>2082</v>
      </c>
      <c r="B16" s="3"/>
      <c r="C16" s="3" t="s">
        <v>110</v>
      </c>
      <c r="D16" s="3" t="s">
        <v>2482</v>
      </c>
      <c r="E16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6" s="3" t="s">
        <v>1334</v>
      </c>
      <c r="G16" s="91" t="s">
        <v>1025</v>
      </c>
    </row>
    <row r="17" spans="1:7" x14ac:dyDescent="0.25">
      <c r="A17" s="89" t="s">
        <v>2083</v>
      </c>
      <c r="B17" s="3"/>
      <c r="C17" s="3" t="s">
        <v>110</v>
      </c>
      <c r="D17" s="3" t="s">
        <v>2482</v>
      </c>
      <c r="E17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7" s="3" t="s">
        <v>1335</v>
      </c>
      <c r="G17" s="91" t="s">
        <v>1025</v>
      </c>
    </row>
    <row r="18" spans="1:7" x14ac:dyDescent="0.25">
      <c r="A18" s="89" t="s">
        <v>2084</v>
      </c>
      <c r="B18" s="3"/>
      <c r="C18" s="3" t="s">
        <v>110</v>
      </c>
      <c r="D18" s="3" t="s">
        <v>2482</v>
      </c>
      <c r="E18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8" s="3" t="s">
        <v>1336</v>
      </c>
      <c r="G18" s="91" t="s">
        <v>1025</v>
      </c>
    </row>
    <row r="19" spans="1:7" x14ac:dyDescent="0.25">
      <c r="A19" s="89" t="s">
        <v>2085</v>
      </c>
      <c r="B19" s="3"/>
      <c r="C19" s="3" t="s">
        <v>110</v>
      </c>
      <c r="D19" s="3" t="s">
        <v>2482</v>
      </c>
      <c r="E19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9" s="3" t="s">
        <v>1337</v>
      </c>
      <c r="G19" s="91" t="s">
        <v>1025</v>
      </c>
    </row>
    <row r="20" spans="1:7" x14ac:dyDescent="0.25">
      <c r="A20" s="89" t="s">
        <v>2086</v>
      </c>
      <c r="B20" s="3"/>
      <c r="C20" s="3" t="s">
        <v>110</v>
      </c>
      <c r="D20" s="3" t="s">
        <v>2482</v>
      </c>
      <c r="E20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0" s="3" t="s">
        <v>1338</v>
      </c>
      <c r="G20" s="91" t="s">
        <v>1025</v>
      </c>
    </row>
    <row r="21" spans="1:7" x14ac:dyDescent="0.25">
      <c r="A21" s="89" t="s">
        <v>2087</v>
      </c>
      <c r="B21" s="3"/>
      <c r="C21" s="3" t="s">
        <v>110</v>
      </c>
      <c r="D21" s="3" t="s">
        <v>2482</v>
      </c>
      <c r="E21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1" s="3" t="s">
        <v>1339</v>
      </c>
      <c r="G21" s="91" t="s">
        <v>1025</v>
      </c>
    </row>
    <row r="22" spans="1:7" x14ac:dyDescent="0.25">
      <c r="A22" s="89" t="s">
        <v>2088</v>
      </c>
      <c r="B22" s="3"/>
      <c r="C22" s="3" t="s">
        <v>110</v>
      </c>
      <c r="D22" s="3" t="s">
        <v>2482</v>
      </c>
      <c r="E22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2" s="3" t="s">
        <v>1340</v>
      </c>
      <c r="G22" s="91" t="s">
        <v>1025</v>
      </c>
    </row>
    <row r="23" spans="1:7" x14ac:dyDescent="0.25">
      <c r="A23" s="89" t="s">
        <v>2089</v>
      </c>
      <c r="B23" s="3"/>
      <c r="C23" s="3" t="s">
        <v>110</v>
      </c>
      <c r="D23" s="3" t="s">
        <v>2482</v>
      </c>
      <c r="E23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3" s="3" t="s">
        <v>1341</v>
      </c>
      <c r="G23" s="91" t="s">
        <v>1025</v>
      </c>
    </row>
    <row r="24" spans="1:7" x14ac:dyDescent="0.25">
      <c r="A24" s="89" t="s">
        <v>2090</v>
      </c>
      <c r="B24" s="3"/>
      <c r="C24" s="3" t="s">
        <v>110</v>
      </c>
      <c r="D24" s="3" t="s">
        <v>2482</v>
      </c>
      <c r="E24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4" s="3" t="s">
        <v>1342</v>
      </c>
      <c r="G24" s="91" t="s">
        <v>1025</v>
      </c>
    </row>
    <row r="25" spans="1:7" x14ac:dyDescent="0.25">
      <c r="A25" s="89" t="s">
        <v>2091</v>
      </c>
      <c r="B25" s="3"/>
      <c r="C25" s="3" t="s">
        <v>110</v>
      </c>
      <c r="D25" s="3" t="s">
        <v>2482</v>
      </c>
      <c r="E25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5" s="3" t="s">
        <v>1343</v>
      </c>
      <c r="G25" s="91" t="s">
        <v>1025</v>
      </c>
    </row>
    <row r="26" spans="1:7" ht="15.75" thickBot="1" x14ac:dyDescent="0.3">
      <c r="A26" s="90" t="s">
        <v>2092</v>
      </c>
      <c r="B26" s="116"/>
      <c r="C26" s="116" t="s">
        <v>110</v>
      </c>
      <c r="D26" s="116" t="s">
        <v>2482</v>
      </c>
      <c r="E26" s="116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6" s="116" t="s">
        <v>1344</v>
      </c>
      <c r="G26" s="217" t="s">
        <v>1025</v>
      </c>
    </row>
    <row r="27" spans="1:7" x14ac:dyDescent="0.25">
      <c r="A27" s="89" t="s">
        <v>2070</v>
      </c>
      <c r="B27" s="3"/>
      <c r="C27" s="3" t="s">
        <v>11</v>
      </c>
      <c r="D27" s="3" t="s">
        <v>2483</v>
      </c>
      <c r="E27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27" s="3" t="s">
        <v>170</v>
      </c>
      <c r="G27" s="91" t="s">
        <v>1025</v>
      </c>
    </row>
    <row r="28" spans="1:7" x14ac:dyDescent="0.25">
      <c r="A28" s="89" t="s">
        <v>2071</v>
      </c>
      <c r="B28" s="3"/>
      <c r="C28" s="3" t="s">
        <v>11</v>
      </c>
      <c r="D28" s="3" t="s">
        <v>2483</v>
      </c>
      <c r="E28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28" s="3" t="s">
        <v>171</v>
      </c>
      <c r="G28" s="91" t="s">
        <v>1025</v>
      </c>
    </row>
    <row r="29" spans="1:7" x14ac:dyDescent="0.25">
      <c r="A29" s="89" t="s">
        <v>2072</v>
      </c>
      <c r="B29" s="3"/>
      <c r="C29" s="3" t="s">
        <v>11</v>
      </c>
      <c r="D29" s="3" t="s">
        <v>2483</v>
      </c>
      <c r="E29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29" s="3" t="s">
        <v>172</v>
      </c>
      <c r="G29" s="91" t="s">
        <v>1025</v>
      </c>
    </row>
    <row r="30" spans="1:7" x14ac:dyDescent="0.25">
      <c r="A30" s="89" t="s">
        <v>2073</v>
      </c>
      <c r="B30" s="3"/>
      <c r="C30" s="3" t="s">
        <v>11</v>
      </c>
      <c r="D30" s="3" t="s">
        <v>2483</v>
      </c>
      <c r="E30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0" s="3" t="s">
        <v>173</v>
      </c>
      <c r="G30" s="91" t="s">
        <v>1025</v>
      </c>
    </row>
    <row r="31" spans="1:7" x14ac:dyDescent="0.25">
      <c r="A31" s="89" t="s">
        <v>2074</v>
      </c>
      <c r="B31" s="3"/>
      <c r="C31" s="3" t="s">
        <v>11</v>
      </c>
      <c r="D31" s="3" t="s">
        <v>2483</v>
      </c>
      <c r="E31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1" s="3" t="s">
        <v>174</v>
      </c>
      <c r="G31" s="91" t="s">
        <v>1025</v>
      </c>
    </row>
    <row r="32" spans="1:7" x14ac:dyDescent="0.25">
      <c r="A32" s="89" t="s">
        <v>2075</v>
      </c>
      <c r="B32" s="3"/>
      <c r="C32" s="3" t="s">
        <v>11</v>
      </c>
      <c r="D32" s="3" t="s">
        <v>2483</v>
      </c>
      <c r="E32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2" s="3" t="s">
        <v>175</v>
      </c>
      <c r="G32" s="91" t="s">
        <v>1025</v>
      </c>
    </row>
    <row r="33" spans="1:7" x14ac:dyDescent="0.25">
      <c r="A33" s="89" t="s">
        <v>2076</v>
      </c>
      <c r="B33" s="3"/>
      <c r="C33" s="3" t="s">
        <v>11</v>
      </c>
      <c r="D33" s="3" t="s">
        <v>2483</v>
      </c>
      <c r="E33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3" s="3" t="s">
        <v>176</v>
      </c>
      <c r="G33" s="91" t="s">
        <v>1025</v>
      </c>
    </row>
    <row r="34" spans="1:7" x14ac:dyDescent="0.25">
      <c r="A34" s="89" t="s">
        <v>2077</v>
      </c>
      <c r="B34" s="3"/>
      <c r="C34" s="3" t="s">
        <v>11</v>
      </c>
      <c r="D34" s="3" t="s">
        <v>2483</v>
      </c>
      <c r="E34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4" s="3" t="s">
        <v>177</v>
      </c>
      <c r="G34" s="91" t="s">
        <v>1025</v>
      </c>
    </row>
    <row r="35" spans="1:7" x14ac:dyDescent="0.25">
      <c r="A35" s="89" t="s">
        <v>2078</v>
      </c>
      <c r="B35" s="3"/>
      <c r="C35" s="3" t="s">
        <v>11</v>
      </c>
      <c r="D35" s="3" t="s">
        <v>2483</v>
      </c>
      <c r="E35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5" s="3" t="s">
        <v>178</v>
      </c>
      <c r="G35" s="91" t="s">
        <v>1025</v>
      </c>
    </row>
    <row r="36" spans="1:7" x14ac:dyDescent="0.25">
      <c r="A36" s="89" t="s">
        <v>2079</v>
      </c>
      <c r="B36" s="3"/>
      <c r="C36" s="3" t="s">
        <v>11</v>
      </c>
      <c r="D36" s="3" t="s">
        <v>2483</v>
      </c>
      <c r="E36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6" s="3" t="s">
        <v>179</v>
      </c>
      <c r="G36" s="91" t="s">
        <v>1025</v>
      </c>
    </row>
    <row r="37" spans="1:7" x14ac:dyDescent="0.25">
      <c r="A37" s="89" t="s">
        <v>2080</v>
      </c>
      <c r="B37" s="3"/>
      <c r="C37" s="3" t="s">
        <v>11</v>
      </c>
      <c r="D37" s="3" t="s">
        <v>2483</v>
      </c>
      <c r="E37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7" s="3" t="s">
        <v>180</v>
      </c>
      <c r="G37" s="91" t="s">
        <v>1025</v>
      </c>
    </row>
    <row r="38" spans="1:7" x14ac:dyDescent="0.25">
      <c r="A38" s="89" t="s">
        <v>2081</v>
      </c>
      <c r="B38" s="3"/>
      <c r="C38" s="3" t="s">
        <v>11</v>
      </c>
      <c r="D38" s="3" t="s">
        <v>2483</v>
      </c>
      <c r="E38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8" s="3" t="s">
        <v>181</v>
      </c>
      <c r="G38" s="91" t="s">
        <v>1025</v>
      </c>
    </row>
    <row r="39" spans="1:7" x14ac:dyDescent="0.25">
      <c r="A39" s="89" t="s">
        <v>2082</v>
      </c>
      <c r="B39" s="3"/>
      <c r="C39" s="3" t="s">
        <v>11</v>
      </c>
      <c r="D39" s="3" t="s">
        <v>2483</v>
      </c>
      <c r="E39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9" s="3" t="s">
        <v>1345</v>
      </c>
      <c r="G39" s="91" t="s">
        <v>1025</v>
      </c>
    </row>
    <row r="40" spans="1:7" x14ac:dyDescent="0.25">
      <c r="A40" s="89" t="s">
        <v>2083</v>
      </c>
      <c r="B40" s="3"/>
      <c r="C40" s="3" t="s">
        <v>11</v>
      </c>
      <c r="D40" s="3" t="s">
        <v>2483</v>
      </c>
      <c r="E40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0" s="3" t="s">
        <v>1346</v>
      </c>
      <c r="G40" s="91" t="s">
        <v>1025</v>
      </c>
    </row>
    <row r="41" spans="1:7" x14ac:dyDescent="0.25">
      <c r="A41" s="89" t="s">
        <v>2084</v>
      </c>
      <c r="B41" s="3"/>
      <c r="C41" s="3" t="s">
        <v>11</v>
      </c>
      <c r="D41" s="3" t="s">
        <v>2483</v>
      </c>
      <c r="E41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1" s="3" t="s">
        <v>1347</v>
      </c>
      <c r="G41" s="91" t="s">
        <v>1025</v>
      </c>
    </row>
    <row r="42" spans="1:7" x14ac:dyDescent="0.25">
      <c r="A42" s="89" t="s">
        <v>2085</v>
      </c>
      <c r="B42" s="3"/>
      <c r="C42" s="3" t="s">
        <v>11</v>
      </c>
      <c r="D42" s="3" t="s">
        <v>2483</v>
      </c>
      <c r="E42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2" s="3" t="s">
        <v>1348</v>
      </c>
      <c r="G42" s="91" t="s">
        <v>1025</v>
      </c>
    </row>
    <row r="43" spans="1:7" x14ac:dyDescent="0.25">
      <c r="A43" s="89" t="s">
        <v>2086</v>
      </c>
      <c r="B43" s="3"/>
      <c r="C43" s="3" t="s">
        <v>11</v>
      </c>
      <c r="D43" s="3" t="s">
        <v>2483</v>
      </c>
      <c r="E43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3" s="3" t="s">
        <v>1349</v>
      </c>
      <c r="G43" s="91" t="s">
        <v>1025</v>
      </c>
    </row>
    <row r="44" spans="1:7" x14ac:dyDescent="0.25">
      <c r="A44" s="89" t="s">
        <v>2087</v>
      </c>
      <c r="B44" s="3"/>
      <c r="C44" s="3" t="s">
        <v>11</v>
      </c>
      <c r="D44" s="3" t="s">
        <v>2483</v>
      </c>
      <c r="E44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4" s="3" t="s">
        <v>1350</v>
      </c>
      <c r="G44" s="91" t="s">
        <v>1025</v>
      </c>
    </row>
    <row r="45" spans="1:7" x14ac:dyDescent="0.25">
      <c r="A45" s="89" t="s">
        <v>2088</v>
      </c>
      <c r="B45" s="3"/>
      <c r="C45" s="3" t="s">
        <v>11</v>
      </c>
      <c r="D45" s="3" t="s">
        <v>2483</v>
      </c>
      <c r="E45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5" s="3" t="s">
        <v>1351</v>
      </c>
      <c r="G45" s="91" t="s">
        <v>1025</v>
      </c>
    </row>
    <row r="46" spans="1:7" x14ac:dyDescent="0.25">
      <c r="A46" s="89" t="s">
        <v>2089</v>
      </c>
      <c r="B46" s="3"/>
      <c r="C46" s="3" t="s">
        <v>11</v>
      </c>
      <c r="D46" s="3" t="s">
        <v>2483</v>
      </c>
      <c r="E46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6" s="3" t="s">
        <v>1352</v>
      </c>
      <c r="G46" s="91" t="s">
        <v>1025</v>
      </c>
    </row>
    <row r="47" spans="1:7" x14ac:dyDescent="0.25">
      <c r="A47" s="89" t="s">
        <v>2090</v>
      </c>
      <c r="B47" s="3"/>
      <c r="C47" s="3" t="s">
        <v>11</v>
      </c>
      <c r="D47" s="3" t="s">
        <v>2483</v>
      </c>
      <c r="E47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7" s="3" t="s">
        <v>1353</v>
      </c>
      <c r="G47" s="91" t="s">
        <v>1025</v>
      </c>
    </row>
    <row r="48" spans="1:7" x14ac:dyDescent="0.25">
      <c r="A48" s="89" t="s">
        <v>2091</v>
      </c>
      <c r="B48" s="3"/>
      <c r="C48" s="3" t="s">
        <v>11</v>
      </c>
      <c r="D48" s="3" t="s">
        <v>2483</v>
      </c>
      <c r="E48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8" s="3" t="s">
        <v>1354</v>
      </c>
      <c r="G48" s="91" t="s">
        <v>1025</v>
      </c>
    </row>
    <row r="49" spans="1:7" ht="15.75" thickBot="1" x14ac:dyDescent="0.3">
      <c r="A49" s="90" t="s">
        <v>2092</v>
      </c>
      <c r="B49" s="116"/>
      <c r="C49" s="116" t="s">
        <v>11</v>
      </c>
      <c r="D49" s="116" t="s">
        <v>2483</v>
      </c>
      <c r="E49" s="116">
        <v>101</v>
      </c>
      <c r="F49" s="116" t="s">
        <v>1355</v>
      </c>
      <c r="G49" s="217" t="s">
        <v>1025</v>
      </c>
    </row>
    <row r="50" spans="1:7" x14ac:dyDescent="0.25">
      <c r="A50" s="89" t="s">
        <v>2093</v>
      </c>
      <c r="B50" s="3"/>
      <c r="C50" s="3" t="s">
        <v>110</v>
      </c>
      <c r="D50" s="3" t="s">
        <v>2482</v>
      </c>
      <c r="E50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0" s="3" t="s">
        <v>225</v>
      </c>
      <c r="G50" s="91" t="s">
        <v>1026</v>
      </c>
    </row>
    <row r="51" spans="1:7" x14ac:dyDescent="0.25">
      <c r="A51" s="89" t="s">
        <v>2094</v>
      </c>
      <c r="B51" s="3"/>
      <c r="C51" s="3" t="s">
        <v>110</v>
      </c>
      <c r="D51" s="3" t="s">
        <v>2482</v>
      </c>
      <c r="E51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1" s="3" t="s">
        <v>226</v>
      </c>
      <c r="G51" s="91" t="s">
        <v>1026</v>
      </c>
    </row>
    <row r="52" spans="1:7" x14ac:dyDescent="0.25">
      <c r="A52" s="89" t="s">
        <v>2095</v>
      </c>
      <c r="B52" s="3"/>
      <c r="C52" s="3" t="s">
        <v>110</v>
      </c>
      <c r="D52" s="3" t="s">
        <v>2482</v>
      </c>
      <c r="E52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2" s="3" t="s">
        <v>227</v>
      </c>
      <c r="G52" s="91" t="s">
        <v>1026</v>
      </c>
    </row>
    <row r="53" spans="1:7" x14ac:dyDescent="0.25">
      <c r="A53" s="89" t="s">
        <v>2096</v>
      </c>
      <c r="B53" s="3"/>
      <c r="C53" s="3" t="s">
        <v>110</v>
      </c>
      <c r="D53" s="3" t="s">
        <v>2482</v>
      </c>
      <c r="E53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3" s="3" t="s">
        <v>228</v>
      </c>
      <c r="G53" s="91" t="s">
        <v>1026</v>
      </c>
    </row>
    <row r="54" spans="1:7" x14ac:dyDescent="0.25">
      <c r="A54" s="89" t="s">
        <v>2097</v>
      </c>
      <c r="B54" s="3"/>
      <c r="C54" s="3" t="s">
        <v>110</v>
      </c>
      <c r="D54" s="3" t="s">
        <v>2482</v>
      </c>
      <c r="E54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4" s="3" t="s">
        <v>229</v>
      </c>
      <c r="G54" s="91" t="s">
        <v>1026</v>
      </c>
    </row>
    <row r="55" spans="1:7" x14ac:dyDescent="0.25">
      <c r="A55" s="89" t="s">
        <v>2098</v>
      </c>
      <c r="B55" s="3"/>
      <c r="C55" s="3" t="s">
        <v>110</v>
      </c>
      <c r="D55" s="3" t="s">
        <v>2482</v>
      </c>
      <c r="E55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5" s="3" t="s">
        <v>230</v>
      </c>
      <c r="G55" s="91" t="s">
        <v>1026</v>
      </c>
    </row>
    <row r="56" spans="1:7" x14ac:dyDescent="0.25">
      <c r="A56" s="89" t="s">
        <v>2099</v>
      </c>
      <c r="B56" s="3"/>
      <c r="C56" s="3" t="s">
        <v>110</v>
      </c>
      <c r="D56" s="3" t="s">
        <v>2482</v>
      </c>
      <c r="E56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6" s="3" t="s">
        <v>231</v>
      </c>
      <c r="G56" s="91" t="s">
        <v>1026</v>
      </c>
    </row>
    <row r="57" spans="1:7" x14ac:dyDescent="0.25">
      <c r="A57" s="89" t="s">
        <v>2100</v>
      </c>
      <c r="B57" s="3"/>
      <c r="C57" s="3" t="s">
        <v>110</v>
      </c>
      <c r="D57" s="3" t="s">
        <v>2482</v>
      </c>
      <c r="E57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7" s="3" t="s">
        <v>232</v>
      </c>
      <c r="G57" s="91" t="s">
        <v>1026</v>
      </c>
    </row>
    <row r="58" spans="1:7" x14ac:dyDescent="0.25">
      <c r="A58" s="89" t="s">
        <v>2101</v>
      </c>
      <c r="B58" s="3"/>
      <c r="C58" s="3" t="s">
        <v>110</v>
      </c>
      <c r="D58" s="3" t="s">
        <v>2482</v>
      </c>
      <c r="E58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8" s="3" t="s">
        <v>233</v>
      </c>
      <c r="G58" s="91" t="s">
        <v>1026</v>
      </c>
    </row>
    <row r="59" spans="1:7" x14ac:dyDescent="0.25">
      <c r="A59" s="89" t="s">
        <v>2102</v>
      </c>
      <c r="B59" s="3"/>
      <c r="C59" s="3" t="s">
        <v>110</v>
      </c>
      <c r="D59" s="3" t="s">
        <v>2482</v>
      </c>
      <c r="E59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9" s="3" t="s">
        <v>234</v>
      </c>
      <c r="G59" s="91" t="s">
        <v>1026</v>
      </c>
    </row>
    <row r="60" spans="1:7" x14ac:dyDescent="0.25">
      <c r="A60" s="89" t="s">
        <v>2103</v>
      </c>
      <c r="B60" s="3"/>
      <c r="C60" s="3" t="s">
        <v>110</v>
      </c>
      <c r="D60" s="3" t="s">
        <v>2482</v>
      </c>
      <c r="E60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0" s="3" t="s">
        <v>235</v>
      </c>
      <c r="G60" s="91" t="s">
        <v>1026</v>
      </c>
    </row>
    <row r="61" spans="1:7" x14ac:dyDescent="0.25">
      <c r="A61" s="89" t="s">
        <v>2104</v>
      </c>
      <c r="B61" s="3"/>
      <c r="C61" s="3" t="s">
        <v>110</v>
      </c>
      <c r="D61" s="3" t="s">
        <v>2482</v>
      </c>
      <c r="E61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1" s="3" t="s">
        <v>236</v>
      </c>
      <c r="G61" s="91" t="s">
        <v>1026</v>
      </c>
    </row>
    <row r="62" spans="1:7" x14ac:dyDescent="0.25">
      <c r="A62" s="89" t="s">
        <v>2105</v>
      </c>
      <c r="B62" s="3"/>
      <c r="C62" s="3" t="s">
        <v>110</v>
      </c>
      <c r="D62" s="3" t="s">
        <v>2482</v>
      </c>
      <c r="E62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2" s="3" t="s">
        <v>1356</v>
      </c>
      <c r="G62" s="91" t="s">
        <v>1026</v>
      </c>
    </row>
    <row r="63" spans="1:7" x14ac:dyDescent="0.25">
      <c r="A63" s="89" t="s">
        <v>2106</v>
      </c>
      <c r="B63" s="3"/>
      <c r="C63" s="3" t="s">
        <v>110</v>
      </c>
      <c r="D63" s="3" t="s">
        <v>2482</v>
      </c>
      <c r="E63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3" s="3" t="s">
        <v>1357</v>
      </c>
      <c r="G63" s="91" t="s">
        <v>1026</v>
      </c>
    </row>
    <row r="64" spans="1:7" x14ac:dyDescent="0.25">
      <c r="A64" s="89" t="s">
        <v>2107</v>
      </c>
      <c r="B64" s="3"/>
      <c r="C64" s="3" t="s">
        <v>110</v>
      </c>
      <c r="D64" s="3" t="s">
        <v>2482</v>
      </c>
      <c r="E64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4" s="3" t="s">
        <v>1358</v>
      </c>
      <c r="G64" s="91" t="s">
        <v>1026</v>
      </c>
    </row>
    <row r="65" spans="1:7" x14ac:dyDescent="0.25">
      <c r="A65" s="89" t="s">
        <v>2108</v>
      </c>
      <c r="B65" s="3"/>
      <c r="C65" s="3" t="s">
        <v>110</v>
      </c>
      <c r="D65" s="3" t="s">
        <v>2482</v>
      </c>
      <c r="E65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5" s="3" t="s">
        <v>1359</v>
      </c>
      <c r="G65" s="91" t="s">
        <v>1026</v>
      </c>
    </row>
    <row r="66" spans="1:7" x14ac:dyDescent="0.25">
      <c r="A66" s="89" t="s">
        <v>2109</v>
      </c>
      <c r="B66" s="3"/>
      <c r="C66" s="3" t="s">
        <v>110</v>
      </c>
      <c r="D66" s="3" t="s">
        <v>2482</v>
      </c>
      <c r="E66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6" s="3" t="s">
        <v>1360</v>
      </c>
      <c r="G66" s="91" t="s">
        <v>1026</v>
      </c>
    </row>
    <row r="67" spans="1:7" x14ac:dyDescent="0.25">
      <c r="A67" s="89" t="s">
        <v>2110</v>
      </c>
      <c r="B67" s="3"/>
      <c r="C67" s="3" t="s">
        <v>110</v>
      </c>
      <c r="D67" s="3" t="s">
        <v>2482</v>
      </c>
      <c r="E67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7" s="3" t="s">
        <v>1361</v>
      </c>
      <c r="G67" s="91" t="s">
        <v>1026</v>
      </c>
    </row>
    <row r="68" spans="1:7" x14ac:dyDescent="0.25">
      <c r="A68" s="89" t="s">
        <v>2111</v>
      </c>
      <c r="B68" s="3"/>
      <c r="C68" s="3" t="s">
        <v>110</v>
      </c>
      <c r="D68" s="3" t="s">
        <v>2482</v>
      </c>
      <c r="E68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8" s="3" t="s">
        <v>1362</v>
      </c>
      <c r="G68" s="91" t="s">
        <v>1026</v>
      </c>
    </row>
    <row r="69" spans="1:7" x14ac:dyDescent="0.25">
      <c r="A69" s="89" t="s">
        <v>2112</v>
      </c>
      <c r="B69" s="3"/>
      <c r="C69" s="3" t="s">
        <v>110</v>
      </c>
      <c r="D69" s="3" t="s">
        <v>2482</v>
      </c>
      <c r="E69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9" s="3" t="s">
        <v>1363</v>
      </c>
      <c r="G69" s="91" t="s">
        <v>1026</v>
      </c>
    </row>
    <row r="70" spans="1:7" x14ac:dyDescent="0.25">
      <c r="A70" s="89" t="s">
        <v>2113</v>
      </c>
      <c r="B70" s="3"/>
      <c r="C70" s="3" t="s">
        <v>110</v>
      </c>
      <c r="D70" s="3" t="s">
        <v>2482</v>
      </c>
      <c r="E70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70" s="3" t="s">
        <v>1364</v>
      </c>
      <c r="G70" s="91" t="s">
        <v>1026</v>
      </c>
    </row>
    <row r="71" spans="1:7" x14ac:dyDescent="0.25">
      <c r="A71" s="89" t="s">
        <v>2114</v>
      </c>
      <c r="B71" s="3"/>
      <c r="C71" s="3" t="s">
        <v>110</v>
      </c>
      <c r="D71" s="3" t="s">
        <v>2482</v>
      </c>
      <c r="E71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71" s="3" t="s">
        <v>1365</v>
      </c>
      <c r="G71" s="91" t="s">
        <v>1026</v>
      </c>
    </row>
    <row r="72" spans="1:7" ht="15.75" thickBot="1" x14ac:dyDescent="0.3">
      <c r="A72" s="90" t="s">
        <v>2115</v>
      </c>
      <c r="B72" s="116"/>
      <c r="C72" s="116" t="s">
        <v>110</v>
      </c>
      <c r="D72" s="116" t="s">
        <v>2482</v>
      </c>
      <c r="E72" s="116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72" s="116" t="s">
        <v>1366</v>
      </c>
      <c r="G72" s="217" t="s">
        <v>1026</v>
      </c>
    </row>
    <row r="73" spans="1:7" x14ac:dyDescent="0.25">
      <c r="A73" s="89" t="s">
        <v>2093</v>
      </c>
      <c r="B73" s="3"/>
      <c r="C73" s="3" t="s">
        <v>11</v>
      </c>
      <c r="D73" s="3" t="s">
        <v>2483</v>
      </c>
      <c r="E73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3" s="3" t="s">
        <v>219</v>
      </c>
      <c r="G73" s="91" t="s">
        <v>1026</v>
      </c>
    </row>
    <row r="74" spans="1:7" x14ac:dyDescent="0.25">
      <c r="A74" s="89" t="s">
        <v>2094</v>
      </c>
      <c r="B74" s="3"/>
      <c r="C74" s="3" t="s">
        <v>11</v>
      </c>
      <c r="D74" s="3" t="s">
        <v>2483</v>
      </c>
      <c r="E74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4" s="3" t="s">
        <v>220</v>
      </c>
      <c r="G74" s="91" t="s">
        <v>1026</v>
      </c>
    </row>
    <row r="75" spans="1:7" x14ac:dyDescent="0.25">
      <c r="A75" s="89" t="s">
        <v>2095</v>
      </c>
      <c r="B75" s="3"/>
      <c r="C75" s="3" t="s">
        <v>11</v>
      </c>
      <c r="D75" s="3" t="s">
        <v>2483</v>
      </c>
      <c r="E75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5" s="3" t="s">
        <v>237</v>
      </c>
      <c r="G75" s="91" t="s">
        <v>1026</v>
      </c>
    </row>
    <row r="76" spans="1:7" x14ac:dyDescent="0.25">
      <c r="A76" s="89" t="s">
        <v>2096</v>
      </c>
      <c r="B76" s="3"/>
      <c r="C76" s="3" t="s">
        <v>11</v>
      </c>
      <c r="D76" s="3" t="s">
        <v>2483</v>
      </c>
      <c r="E76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6" s="3" t="s">
        <v>238</v>
      </c>
      <c r="G76" s="91" t="s">
        <v>1026</v>
      </c>
    </row>
    <row r="77" spans="1:7" x14ac:dyDescent="0.25">
      <c r="A77" s="89" t="s">
        <v>2097</v>
      </c>
      <c r="B77" s="3"/>
      <c r="C77" s="3" t="s">
        <v>11</v>
      </c>
      <c r="D77" s="3" t="s">
        <v>2483</v>
      </c>
      <c r="E77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7" s="3" t="s">
        <v>239</v>
      </c>
      <c r="G77" s="91" t="s">
        <v>1026</v>
      </c>
    </row>
    <row r="78" spans="1:7" x14ac:dyDescent="0.25">
      <c r="A78" s="89" t="s">
        <v>2098</v>
      </c>
      <c r="B78" s="3"/>
      <c r="C78" s="3" t="s">
        <v>11</v>
      </c>
      <c r="D78" s="3" t="s">
        <v>2483</v>
      </c>
      <c r="E78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8" s="3" t="s">
        <v>240</v>
      </c>
      <c r="G78" s="91" t="s">
        <v>1026</v>
      </c>
    </row>
    <row r="79" spans="1:7" x14ac:dyDescent="0.25">
      <c r="A79" s="89" t="s">
        <v>2099</v>
      </c>
      <c r="B79" s="3"/>
      <c r="C79" s="3" t="s">
        <v>11</v>
      </c>
      <c r="D79" s="3" t="s">
        <v>2483</v>
      </c>
      <c r="E79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9" s="3" t="s">
        <v>241</v>
      </c>
      <c r="G79" s="91" t="s">
        <v>1026</v>
      </c>
    </row>
    <row r="80" spans="1:7" x14ac:dyDescent="0.25">
      <c r="A80" s="89" t="s">
        <v>2100</v>
      </c>
      <c r="B80" s="3"/>
      <c r="C80" s="3" t="s">
        <v>11</v>
      </c>
      <c r="D80" s="3" t="s">
        <v>2483</v>
      </c>
      <c r="E80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0" s="3" t="s">
        <v>242</v>
      </c>
      <c r="G80" s="91" t="s">
        <v>1026</v>
      </c>
    </row>
    <row r="81" spans="1:7" x14ac:dyDescent="0.25">
      <c r="A81" s="89" t="s">
        <v>2101</v>
      </c>
      <c r="B81" s="3"/>
      <c r="C81" s="3" t="s">
        <v>11</v>
      </c>
      <c r="D81" s="3" t="s">
        <v>2483</v>
      </c>
      <c r="E81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1" s="3" t="s">
        <v>243</v>
      </c>
      <c r="G81" s="91" t="s">
        <v>1026</v>
      </c>
    </row>
    <row r="82" spans="1:7" x14ac:dyDescent="0.25">
      <c r="A82" s="89" t="s">
        <v>2102</v>
      </c>
      <c r="B82" s="3"/>
      <c r="C82" s="3" t="s">
        <v>11</v>
      </c>
      <c r="D82" s="3" t="s">
        <v>2483</v>
      </c>
      <c r="E82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2" s="3" t="s">
        <v>244</v>
      </c>
      <c r="G82" s="91" t="s">
        <v>1026</v>
      </c>
    </row>
    <row r="83" spans="1:7" x14ac:dyDescent="0.25">
      <c r="A83" s="89" t="s">
        <v>2103</v>
      </c>
      <c r="B83" s="3"/>
      <c r="C83" s="3" t="s">
        <v>11</v>
      </c>
      <c r="D83" s="3" t="s">
        <v>2483</v>
      </c>
      <c r="E83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3" s="3" t="s">
        <v>245</v>
      </c>
      <c r="G83" s="91" t="s">
        <v>1026</v>
      </c>
    </row>
    <row r="84" spans="1:7" x14ac:dyDescent="0.25">
      <c r="A84" s="89" t="s">
        <v>2104</v>
      </c>
      <c r="B84" s="3"/>
      <c r="C84" s="3" t="s">
        <v>11</v>
      </c>
      <c r="D84" s="3" t="s">
        <v>2483</v>
      </c>
      <c r="E84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4" s="3" t="s">
        <v>246</v>
      </c>
      <c r="G84" s="91" t="s">
        <v>1026</v>
      </c>
    </row>
    <row r="85" spans="1:7" x14ac:dyDescent="0.25">
      <c r="A85" s="89" t="s">
        <v>2105</v>
      </c>
      <c r="B85" s="3"/>
      <c r="C85" s="3" t="s">
        <v>11</v>
      </c>
      <c r="D85" s="3" t="s">
        <v>2483</v>
      </c>
      <c r="E85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5" s="3" t="s">
        <v>1367</v>
      </c>
      <c r="G85" s="91" t="s">
        <v>1026</v>
      </c>
    </row>
    <row r="86" spans="1:7" x14ac:dyDescent="0.25">
      <c r="A86" s="89" t="s">
        <v>2106</v>
      </c>
      <c r="B86" s="3"/>
      <c r="C86" s="3" t="s">
        <v>11</v>
      </c>
      <c r="D86" s="3" t="s">
        <v>2483</v>
      </c>
      <c r="E86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6" s="3" t="s">
        <v>1368</v>
      </c>
      <c r="G86" s="91" t="s">
        <v>1026</v>
      </c>
    </row>
    <row r="87" spans="1:7" x14ac:dyDescent="0.25">
      <c r="A87" s="89" t="s">
        <v>2107</v>
      </c>
      <c r="B87" s="3"/>
      <c r="C87" s="3" t="s">
        <v>11</v>
      </c>
      <c r="D87" s="3" t="s">
        <v>2483</v>
      </c>
      <c r="E87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7" s="3" t="s">
        <v>1369</v>
      </c>
      <c r="G87" s="91" t="s">
        <v>1026</v>
      </c>
    </row>
    <row r="88" spans="1:7" x14ac:dyDescent="0.25">
      <c r="A88" s="89" t="s">
        <v>2108</v>
      </c>
      <c r="B88" s="3"/>
      <c r="C88" s="3" t="s">
        <v>11</v>
      </c>
      <c r="D88" s="3" t="s">
        <v>2483</v>
      </c>
      <c r="E88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8" s="3" t="s">
        <v>1370</v>
      </c>
      <c r="G88" s="91" t="s">
        <v>1026</v>
      </c>
    </row>
    <row r="89" spans="1:7" x14ac:dyDescent="0.25">
      <c r="A89" s="89" t="s">
        <v>2109</v>
      </c>
      <c r="B89" s="3"/>
      <c r="C89" s="3" t="s">
        <v>11</v>
      </c>
      <c r="D89" s="3" t="s">
        <v>2483</v>
      </c>
      <c r="E89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9" s="3" t="s">
        <v>1371</v>
      </c>
      <c r="G89" s="91" t="s">
        <v>1026</v>
      </c>
    </row>
    <row r="90" spans="1:7" x14ac:dyDescent="0.25">
      <c r="A90" s="89" t="s">
        <v>2110</v>
      </c>
      <c r="B90" s="3"/>
      <c r="C90" s="3" t="s">
        <v>11</v>
      </c>
      <c r="D90" s="3" t="s">
        <v>2483</v>
      </c>
      <c r="E90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0" s="3" t="s">
        <v>1372</v>
      </c>
      <c r="G90" s="91" t="s">
        <v>1026</v>
      </c>
    </row>
    <row r="91" spans="1:7" x14ac:dyDescent="0.25">
      <c r="A91" s="89" t="s">
        <v>2111</v>
      </c>
      <c r="B91" s="3"/>
      <c r="C91" s="3" t="s">
        <v>11</v>
      </c>
      <c r="D91" s="3" t="s">
        <v>2483</v>
      </c>
      <c r="E91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1" s="3" t="s">
        <v>1373</v>
      </c>
      <c r="G91" s="91" t="s">
        <v>1026</v>
      </c>
    </row>
    <row r="92" spans="1:7" x14ac:dyDescent="0.25">
      <c r="A92" s="89" t="s">
        <v>2112</v>
      </c>
      <c r="B92" s="3"/>
      <c r="C92" s="3" t="s">
        <v>11</v>
      </c>
      <c r="D92" s="3" t="s">
        <v>2483</v>
      </c>
      <c r="E92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2" s="3" t="s">
        <v>1374</v>
      </c>
      <c r="G92" s="91" t="s">
        <v>1026</v>
      </c>
    </row>
    <row r="93" spans="1:7" x14ac:dyDescent="0.25">
      <c r="A93" s="89" t="s">
        <v>2113</v>
      </c>
      <c r="B93" s="3"/>
      <c r="C93" s="3" t="s">
        <v>11</v>
      </c>
      <c r="D93" s="3" t="s">
        <v>2483</v>
      </c>
      <c r="E93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3" s="3" t="s">
        <v>1375</v>
      </c>
      <c r="G93" s="91" t="s">
        <v>1026</v>
      </c>
    </row>
    <row r="94" spans="1:7" x14ac:dyDescent="0.25">
      <c r="A94" s="89" t="s">
        <v>2114</v>
      </c>
      <c r="B94" s="3"/>
      <c r="C94" s="3" t="s">
        <v>11</v>
      </c>
      <c r="D94" s="3" t="s">
        <v>2483</v>
      </c>
      <c r="E94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4" s="3" t="s">
        <v>1376</v>
      </c>
      <c r="G94" s="91" t="s">
        <v>1026</v>
      </c>
    </row>
    <row r="95" spans="1:7" ht="15.75" thickBot="1" x14ac:dyDescent="0.3">
      <c r="A95" s="90" t="s">
        <v>2115</v>
      </c>
      <c r="B95" s="116"/>
      <c r="C95" s="116" t="s">
        <v>11</v>
      </c>
      <c r="D95" s="116" t="s">
        <v>2483</v>
      </c>
      <c r="E95" s="116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5" s="116" t="s">
        <v>1377</v>
      </c>
      <c r="G95" s="217" t="s">
        <v>1026</v>
      </c>
    </row>
    <row r="96" spans="1:7" x14ac:dyDescent="0.25">
      <c r="A96" s="89" t="s">
        <v>2070</v>
      </c>
      <c r="B96" s="3" t="s">
        <v>2116</v>
      </c>
      <c r="C96" s="3" t="s">
        <v>11</v>
      </c>
      <c r="D96" s="3" t="s">
        <v>2484</v>
      </c>
      <c r="E96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6" s="3" t="s">
        <v>217</v>
      </c>
      <c r="G96" s="91" t="s">
        <v>1025</v>
      </c>
    </row>
    <row r="97" spans="1:7" x14ac:dyDescent="0.25">
      <c r="A97" s="89" t="s">
        <v>2071</v>
      </c>
      <c r="B97" s="3" t="s">
        <v>2117</v>
      </c>
      <c r="C97" s="3" t="s">
        <v>11</v>
      </c>
      <c r="D97" s="3" t="s">
        <v>2484</v>
      </c>
      <c r="E97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7" s="3" t="s">
        <v>248</v>
      </c>
      <c r="G97" s="91" t="s">
        <v>1025</v>
      </c>
    </row>
    <row r="98" spans="1:7" x14ac:dyDescent="0.25">
      <c r="A98" s="89" t="s">
        <v>2072</v>
      </c>
      <c r="B98" s="3" t="s">
        <v>2118</v>
      </c>
      <c r="C98" s="3" t="s">
        <v>11</v>
      </c>
      <c r="D98" s="3" t="s">
        <v>2484</v>
      </c>
      <c r="E98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8" s="3" t="s">
        <v>249</v>
      </c>
      <c r="G98" s="91" t="s">
        <v>1025</v>
      </c>
    </row>
    <row r="99" spans="1:7" x14ac:dyDescent="0.25">
      <c r="A99" s="89" t="s">
        <v>2073</v>
      </c>
      <c r="B99" s="3" t="s">
        <v>2119</v>
      </c>
      <c r="C99" s="3" t="s">
        <v>11</v>
      </c>
      <c r="D99" s="3" t="s">
        <v>2484</v>
      </c>
      <c r="E99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9" s="3" t="s">
        <v>250</v>
      </c>
      <c r="G99" s="91" t="s">
        <v>1025</v>
      </c>
    </row>
    <row r="100" spans="1:7" x14ac:dyDescent="0.25">
      <c r="A100" s="89" t="s">
        <v>2074</v>
      </c>
      <c r="B100" s="3" t="s">
        <v>2120</v>
      </c>
      <c r="C100" s="3" t="s">
        <v>11</v>
      </c>
      <c r="D100" s="3" t="s">
        <v>2484</v>
      </c>
      <c r="E100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0" s="3" t="s">
        <v>251</v>
      </c>
      <c r="G100" s="91" t="s">
        <v>1025</v>
      </c>
    </row>
    <row r="101" spans="1:7" x14ac:dyDescent="0.25">
      <c r="A101" s="89" t="s">
        <v>2075</v>
      </c>
      <c r="B101" s="3" t="s">
        <v>2121</v>
      </c>
      <c r="C101" s="3" t="s">
        <v>11</v>
      </c>
      <c r="D101" s="3" t="s">
        <v>2484</v>
      </c>
      <c r="E101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1" s="3" t="s">
        <v>252</v>
      </c>
      <c r="G101" s="91" t="s">
        <v>1025</v>
      </c>
    </row>
    <row r="102" spans="1:7" x14ac:dyDescent="0.25">
      <c r="A102" s="89" t="s">
        <v>2076</v>
      </c>
      <c r="B102" s="3" t="s">
        <v>2122</v>
      </c>
      <c r="C102" s="3" t="s">
        <v>11</v>
      </c>
      <c r="D102" s="3" t="s">
        <v>2484</v>
      </c>
      <c r="E102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2" s="3" t="s">
        <v>253</v>
      </c>
      <c r="G102" s="91" t="s">
        <v>1025</v>
      </c>
    </row>
    <row r="103" spans="1:7" x14ac:dyDescent="0.25">
      <c r="A103" s="89" t="s">
        <v>2077</v>
      </c>
      <c r="B103" s="3" t="s">
        <v>2123</v>
      </c>
      <c r="C103" s="3" t="s">
        <v>11</v>
      </c>
      <c r="D103" s="3" t="s">
        <v>2484</v>
      </c>
      <c r="E103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3" s="3" t="s">
        <v>254</v>
      </c>
      <c r="G103" s="91" t="s">
        <v>1025</v>
      </c>
    </row>
    <row r="104" spans="1:7" x14ac:dyDescent="0.25">
      <c r="A104" s="89" t="s">
        <v>2082</v>
      </c>
      <c r="B104" s="3" t="s">
        <v>2124</v>
      </c>
      <c r="C104" s="3" t="s">
        <v>11</v>
      </c>
      <c r="D104" s="3" t="s">
        <v>2484</v>
      </c>
      <c r="E104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4" s="3" t="s">
        <v>1378</v>
      </c>
      <c r="G104" s="91" t="s">
        <v>1025</v>
      </c>
    </row>
    <row r="105" spans="1:7" x14ac:dyDescent="0.25">
      <c r="A105" s="89" t="s">
        <v>2083</v>
      </c>
      <c r="B105" s="3" t="s">
        <v>2125</v>
      </c>
      <c r="C105" s="3" t="s">
        <v>11</v>
      </c>
      <c r="D105" s="3" t="s">
        <v>2484</v>
      </c>
      <c r="E105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5" s="3" t="s">
        <v>1379</v>
      </c>
      <c r="G105" s="91" t="s">
        <v>1025</v>
      </c>
    </row>
    <row r="106" spans="1:7" x14ac:dyDescent="0.25">
      <c r="A106" s="89" t="s">
        <v>2084</v>
      </c>
      <c r="B106" s="3" t="s">
        <v>2126</v>
      </c>
      <c r="C106" s="3" t="s">
        <v>11</v>
      </c>
      <c r="D106" s="3" t="s">
        <v>2484</v>
      </c>
      <c r="E106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6" s="3" t="s">
        <v>1380</v>
      </c>
      <c r="G106" s="91" t="s">
        <v>1025</v>
      </c>
    </row>
    <row r="107" spans="1:7" x14ac:dyDescent="0.25">
      <c r="A107" s="89" t="s">
        <v>2085</v>
      </c>
      <c r="B107" s="3" t="s">
        <v>2127</v>
      </c>
      <c r="C107" s="3" t="s">
        <v>11</v>
      </c>
      <c r="D107" s="3" t="s">
        <v>2484</v>
      </c>
      <c r="E107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7" s="3" t="s">
        <v>1381</v>
      </c>
      <c r="G107" s="91" t="s">
        <v>1025</v>
      </c>
    </row>
    <row r="108" spans="1:7" x14ac:dyDescent="0.25">
      <c r="A108" s="89" t="s">
        <v>2086</v>
      </c>
      <c r="B108" s="3" t="s">
        <v>2128</v>
      </c>
      <c r="C108" s="3" t="s">
        <v>11</v>
      </c>
      <c r="D108" s="3" t="s">
        <v>2484</v>
      </c>
      <c r="E108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8" s="3" t="s">
        <v>1382</v>
      </c>
      <c r="G108" s="91" t="s">
        <v>1025</v>
      </c>
    </row>
    <row r="109" spans="1:7" x14ac:dyDescent="0.25">
      <c r="A109" s="89" t="s">
        <v>2087</v>
      </c>
      <c r="B109" s="3" t="s">
        <v>2129</v>
      </c>
      <c r="C109" s="3" t="s">
        <v>11</v>
      </c>
      <c r="D109" s="3" t="s">
        <v>2484</v>
      </c>
      <c r="E109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9" s="3" t="s">
        <v>1383</v>
      </c>
      <c r="G109" s="91" t="s">
        <v>1025</v>
      </c>
    </row>
    <row r="110" spans="1:7" x14ac:dyDescent="0.25">
      <c r="A110" s="89" t="s">
        <v>2088</v>
      </c>
      <c r="B110" s="3" t="s">
        <v>2130</v>
      </c>
      <c r="C110" s="3" t="s">
        <v>11</v>
      </c>
      <c r="D110" s="3" t="s">
        <v>2484</v>
      </c>
      <c r="E110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0" s="3" t="s">
        <v>1384</v>
      </c>
      <c r="G110" s="91" t="s">
        <v>1025</v>
      </c>
    </row>
    <row r="111" spans="1:7" x14ac:dyDescent="0.25">
      <c r="A111" s="96" t="s">
        <v>2089</v>
      </c>
      <c r="B111" s="74" t="s">
        <v>2131</v>
      </c>
      <c r="C111" s="74" t="s">
        <v>11</v>
      </c>
      <c r="D111" s="74" t="s">
        <v>2484</v>
      </c>
      <c r="E111" s="74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1" s="74" t="s">
        <v>1385</v>
      </c>
      <c r="G111" s="97" t="s">
        <v>1025</v>
      </c>
    </row>
    <row r="112" spans="1:7" x14ac:dyDescent="0.25">
      <c r="A112" s="94" t="s">
        <v>2078</v>
      </c>
      <c r="B112" s="73" t="s">
        <v>2132</v>
      </c>
      <c r="C112" s="73" t="s">
        <v>11</v>
      </c>
      <c r="D112" s="73" t="s">
        <v>2484</v>
      </c>
      <c r="E112" s="7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2" s="73" t="s">
        <v>255</v>
      </c>
      <c r="G112" s="95" t="s">
        <v>1025</v>
      </c>
    </row>
    <row r="113" spans="1:10" x14ac:dyDescent="0.25">
      <c r="A113" s="89" t="s">
        <v>2079</v>
      </c>
      <c r="B113" s="3" t="s">
        <v>2133</v>
      </c>
      <c r="C113" s="3" t="s">
        <v>11</v>
      </c>
      <c r="D113" s="3" t="s">
        <v>2484</v>
      </c>
      <c r="E113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3" s="3" t="s">
        <v>256</v>
      </c>
      <c r="G113" s="91" t="s">
        <v>1025</v>
      </c>
    </row>
    <row r="114" spans="1:10" x14ac:dyDescent="0.25">
      <c r="A114" s="89" t="s">
        <v>2080</v>
      </c>
      <c r="B114" s="3" t="s">
        <v>2134</v>
      </c>
      <c r="C114" s="3" t="s">
        <v>11</v>
      </c>
      <c r="D114" s="3" t="s">
        <v>2484</v>
      </c>
      <c r="E114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4" s="3" t="s">
        <v>257</v>
      </c>
      <c r="G114" s="91" t="s">
        <v>1025</v>
      </c>
    </row>
    <row r="115" spans="1:10" x14ac:dyDescent="0.25">
      <c r="A115" s="89" t="s">
        <v>2090</v>
      </c>
      <c r="B115" s="3" t="s">
        <v>2135</v>
      </c>
      <c r="C115" s="3" t="s">
        <v>11</v>
      </c>
      <c r="D115" s="3" t="s">
        <v>2484</v>
      </c>
      <c r="E115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5" s="3" t="s">
        <v>1386</v>
      </c>
      <c r="G115" s="91" t="s">
        <v>1025</v>
      </c>
    </row>
    <row r="116" spans="1:10" x14ac:dyDescent="0.25">
      <c r="A116" s="89" t="s">
        <v>2091</v>
      </c>
      <c r="B116" s="3" t="s">
        <v>2136</v>
      </c>
      <c r="C116" s="3" t="s">
        <v>11</v>
      </c>
      <c r="D116" s="3" t="s">
        <v>2484</v>
      </c>
      <c r="E116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6" s="3" t="s">
        <v>1387</v>
      </c>
      <c r="G116" s="91" t="s">
        <v>1025</v>
      </c>
    </row>
    <row r="117" spans="1:10" x14ac:dyDescent="0.25">
      <c r="A117" s="96" t="s">
        <v>2092</v>
      </c>
      <c r="B117" s="74" t="s">
        <v>2137</v>
      </c>
      <c r="C117" s="74" t="s">
        <v>11</v>
      </c>
      <c r="D117" s="74" t="s">
        <v>2484</v>
      </c>
      <c r="E117" s="74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7" s="74" t="s">
        <v>1388</v>
      </c>
      <c r="G117" s="97" t="s">
        <v>1025</v>
      </c>
      <c r="J117" s="5"/>
    </row>
    <row r="118" spans="1:10" x14ac:dyDescent="0.25">
      <c r="A118" s="94" t="s">
        <v>2081</v>
      </c>
      <c r="B118" s="73" t="s">
        <v>2138</v>
      </c>
      <c r="C118" s="73" t="s">
        <v>11</v>
      </c>
      <c r="D118" s="73" t="s">
        <v>2484</v>
      </c>
      <c r="E118" s="7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8" s="73" t="s">
        <v>258</v>
      </c>
      <c r="G118" s="95" t="s">
        <v>1025</v>
      </c>
    </row>
    <row r="119" spans="1:10" x14ac:dyDescent="0.25">
      <c r="A119" s="89" t="s">
        <v>2081</v>
      </c>
      <c r="B119" s="3" t="s">
        <v>2139</v>
      </c>
      <c r="C119" s="3" t="s">
        <v>11</v>
      </c>
      <c r="D119" s="3" t="s">
        <v>2484</v>
      </c>
      <c r="E119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9" s="3" t="s">
        <v>1119</v>
      </c>
      <c r="G119" s="91" t="s">
        <v>1025</v>
      </c>
    </row>
    <row r="120" spans="1:10" x14ac:dyDescent="0.25">
      <c r="A120" s="89" t="s">
        <v>2081</v>
      </c>
      <c r="B120" s="3" t="s">
        <v>2140</v>
      </c>
      <c r="C120" s="3" t="s">
        <v>11</v>
      </c>
      <c r="D120" s="3" t="s">
        <v>2484</v>
      </c>
      <c r="E120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0" s="3" t="s">
        <v>259</v>
      </c>
      <c r="G120" s="91" t="s">
        <v>1025</v>
      </c>
    </row>
    <row r="121" spans="1:10" x14ac:dyDescent="0.25">
      <c r="A121" s="89" t="s">
        <v>2081</v>
      </c>
      <c r="B121" s="3" t="s">
        <v>2141</v>
      </c>
      <c r="C121" s="3" t="s">
        <v>11</v>
      </c>
      <c r="D121" s="3" t="s">
        <v>2484</v>
      </c>
      <c r="E121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1" s="3" t="s">
        <v>1120</v>
      </c>
      <c r="G121" s="91" t="s">
        <v>1025</v>
      </c>
    </row>
    <row r="122" spans="1:10" x14ac:dyDescent="0.25">
      <c r="A122" s="165" t="s">
        <v>2079</v>
      </c>
      <c r="B122" s="166" t="s">
        <v>2142</v>
      </c>
      <c r="C122" s="166" t="s">
        <v>11</v>
      </c>
      <c r="D122" s="166" t="s">
        <v>2484</v>
      </c>
      <c r="E122" s="166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2" s="166" t="s">
        <v>1666</v>
      </c>
      <c r="G122" s="120" t="s">
        <v>1025</v>
      </c>
    </row>
    <row r="123" spans="1:10" x14ac:dyDescent="0.25">
      <c r="A123" s="94" t="s">
        <v>2078</v>
      </c>
      <c r="B123" s="73" t="s">
        <v>2487</v>
      </c>
      <c r="C123" s="73" t="s">
        <v>11</v>
      </c>
      <c r="D123" s="73" t="s">
        <v>2484</v>
      </c>
      <c r="E123" s="112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3" s="73" t="s">
        <v>2494</v>
      </c>
      <c r="G123" s="95" t="s">
        <v>1025</v>
      </c>
    </row>
    <row r="124" spans="1:10" x14ac:dyDescent="0.25">
      <c r="A124" s="96" t="s">
        <v>2078</v>
      </c>
      <c r="B124" s="74" t="s">
        <v>2488</v>
      </c>
      <c r="C124" s="74" t="s">
        <v>11</v>
      </c>
      <c r="D124" s="74" t="s">
        <v>2484</v>
      </c>
      <c r="E124" s="75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4" s="74" t="s">
        <v>2493</v>
      </c>
      <c r="G124" s="97" t="s">
        <v>1025</v>
      </c>
    </row>
    <row r="125" spans="1:10" x14ac:dyDescent="0.25">
      <c r="A125" s="94" t="s">
        <v>2091</v>
      </c>
      <c r="B125" s="73" t="s">
        <v>2489</v>
      </c>
      <c r="C125" s="73" t="s">
        <v>11</v>
      </c>
      <c r="D125" s="73" t="s">
        <v>2484</v>
      </c>
      <c r="E125" s="112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5" s="73" t="s">
        <v>2492</v>
      </c>
      <c r="G125" s="95" t="s">
        <v>1025</v>
      </c>
    </row>
    <row r="126" spans="1:10" x14ac:dyDescent="0.25">
      <c r="A126" s="94" t="s">
        <v>2093</v>
      </c>
      <c r="B126" s="73" t="s">
        <v>2143</v>
      </c>
      <c r="C126" s="73" t="s">
        <v>11</v>
      </c>
      <c r="D126" s="73" t="s">
        <v>2484</v>
      </c>
      <c r="E126" s="7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6" s="73" t="s">
        <v>260</v>
      </c>
      <c r="G126" s="95" t="s">
        <v>1026</v>
      </c>
    </row>
    <row r="127" spans="1:10" x14ac:dyDescent="0.25">
      <c r="A127" s="89" t="s">
        <v>2094</v>
      </c>
      <c r="B127" s="3" t="s">
        <v>2144</v>
      </c>
      <c r="C127" s="3" t="s">
        <v>11</v>
      </c>
      <c r="D127" s="3" t="s">
        <v>2484</v>
      </c>
      <c r="E127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7" s="3" t="s">
        <v>261</v>
      </c>
      <c r="G127" s="91" t="s">
        <v>1026</v>
      </c>
    </row>
    <row r="128" spans="1:10" x14ac:dyDescent="0.25">
      <c r="A128" s="89" t="s">
        <v>2095</v>
      </c>
      <c r="B128" s="3" t="s">
        <v>2145</v>
      </c>
      <c r="C128" s="3" t="s">
        <v>11</v>
      </c>
      <c r="D128" s="3" t="s">
        <v>2484</v>
      </c>
      <c r="E128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8" s="3" t="s">
        <v>262</v>
      </c>
      <c r="G128" s="91" t="s">
        <v>1026</v>
      </c>
    </row>
    <row r="129" spans="1:7" x14ac:dyDescent="0.25">
      <c r="A129" s="89" t="s">
        <v>2096</v>
      </c>
      <c r="B129" s="3" t="s">
        <v>2146</v>
      </c>
      <c r="C129" s="3" t="s">
        <v>11</v>
      </c>
      <c r="D129" s="3" t="s">
        <v>2484</v>
      </c>
      <c r="E129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9" s="3" t="s">
        <v>263</v>
      </c>
      <c r="G129" s="91" t="s">
        <v>1026</v>
      </c>
    </row>
    <row r="130" spans="1:7" x14ac:dyDescent="0.25">
      <c r="A130" s="89" t="s">
        <v>2097</v>
      </c>
      <c r="B130" s="3" t="s">
        <v>2147</v>
      </c>
      <c r="C130" s="3" t="s">
        <v>11</v>
      </c>
      <c r="D130" s="3" t="s">
        <v>2484</v>
      </c>
      <c r="E130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0" s="3" t="s">
        <v>264</v>
      </c>
      <c r="G130" s="91" t="s">
        <v>1026</v>
      </c>
    </row>
    <row r="131" spans="1:7" x14ac:dyDescent="0.25">
      <c r="A131" s="89" t="s">
        <v>2098</v>
      </c>
      <c r="B131" s="3" t="s">
        <v>2148</v>
      </c>
      <c r="C131" s="3" t="s">
        <v>11</v>
      </c>
      <c r="D131" s="3" t="s">
        <v>2484</v>
      </c>
      <c r="E131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1" s="3" t="s">
        <v>265</v>
      </c>
      <c r="G131" s="91" t="s">
        <v>1026</v>
      </c>
    </row>
    <row r="132" spans="1:7" x14ac:dyDescent="0.25">
      <c r="A132" s="89" t="s">
        <v>2099</v>
      </c>
      <c r="B132" s="3" t="s">
        <v>2149</v>
      </c>
      <c r="C132" s="3" t="s">
        <v>11</v>
      </c>
      <c r="D132" s="3" t="s">
        <v>2484</v>
      </c>
      <c r="E132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2" s="3" t="s">
        <v>266</v>
      </c>
      <c r="G132" s="91" t="s">
        <v>1026</v>
      </c>
    </row>
    <row r="133" spans="1:7" x14ac:dyDescent="0.25">
      <c r="A133" s="89" t="s">
        <v>2100</v>
      </c>
      <c r="B133" s="3" t="s">
        <v>2150</v>
      </c>
      <c r="C133" s="3" t="s">
        <v>11</v>
      </c>
      <c r="D133" s="3" t="s">
        <v>2484</v>
      </c>
      <c r="E133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3" s="3" t="s">
        <v>267</v>
      </c>
      <c r="G133" s="91" t="s">
        <v>1026</v>
      </c>
    </row>
    <row r="134" spans="1:7" x14ac:dyDescent="0.25">
      <c r="A134" s="89" t="s">
        <v>2105</v>
      </c>
      <c r="B134" s="3" t="s">
        <v>2151</v>
      </c>
      <c r="C134" s="3" t="s">
        <v>11</v>
      </c>
      <c r="D134" s="3" t="s">
        <v>2484</v>
      </c>
      <c r="E134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4" s="3" t="s">
        <v>1389</v>
      </c>
      <c r="G134" s="91" t="s">
        <v>1026</v>
      </c>
    </row>
    <row r="135" spans="1:7" x14ac:dyDescent="0.25">
      <c r="A135" s="89" t="s">
        <v>2106</v>
      </c>
      <c r="B135" s="3" t="s">
        <v>2152</v>
      </c>
      <c r="C135" s="3" t="s">
        <v>11</v>
      </c>
      <c r="D135" s="3" t="s">
        <v>2484</v>
      </c>
      <c r="E135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5" s="3" t="s">
        <v>1390</v>
      </c>
      <c r="G135" s="91" t="s">
        <v>1026</v>
      </c>
    </row>
    <row r="136" spans="1:7" x14ac:dyDescent="0.25">
      <c r="A136" s="89" t="s">
        <v>2107</v>
      </c>
      <c r="B136" s="3" t="s">
        <v>2153</v>
      </c>
      <c r="C136" s="3" t="s">
        <v>11</v>
      </c>
      <c r="D136" s="3" t="s">
        <v>2484</v>
      </c>
      <c r="E136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6" s="3" t="s">
        <v>1391</v>
      </c>
      <c r="G136" s="91" t="s">
        <v>1026</v>
      </c>
    </row>
    <row r="137" spans="1:7" x14ac:dyDescent="0.25">
      <c r="A137" s="89" t="s">
        <v>2108</v>
      </c>
      <c r="B137" s="3" t="s">
        <v>2154</v>
      </c>
      <c r="C137" s="3" t="s">
        <v>11</v>
      </c>
      <c r="D137" s="3" t="s">
        <v>2484</v>
      </c>
      <c r="E137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7" s="3" t="s">
        <v>1392</v>
      </c>
      <c r="G137" s="91" t="s">
        <v>1026</v>
      </c>
    </row>
    <row r="138" spans="1:7" x14ac:dyDescent="0.25">
      <c r="A138" s="89" t="s">
        <v>2109</v>
      </c>
      <c r="B138" s="3" t="s">
        <v>2155</v>
      </c>
      <c r="C138" s="3" t="s">
        <v>11</v>
      </c>
      <c r="D138" s="3" t="s">
        <v>2484</v>
      </c>
      <c r="E138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8" s="3" t="s">
        <v>1393</v>
      </c>
      <c r="G138" s="91" t="s">
        <v>1026</v>
      </c>
    </row>
    <row r="139" spans="1:7" x14ac:dyDescent="0.25">
      <c r="A139" s="89" t="s">
        <v>2110</v>
      </c>
      <c r="B139" s="3" t="s">
        <v>2156</v>
      </c>
      <c r="C139" s="3" t="s">
        <v>11</v>
      </c>
      <c r="D139" s="3" t="s">
        <v>2484</v>
      </c>
      <c r="E139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9" s="3" t="s">
        <v>1394</v>
      </c>
      <c r="G139" s="91" t="s">
        <v>1026</v>
      </c>
    </row>
    <row r="140" spans="1:7" x14ac:dyDescent="0.25">
      <c r="A140" s="89" t="s">
        <v>2111</v>
      </c>
      <c r="B140" s="3" t="s">
        <v>2157</v>
      </c>
      <c r="C140" s="3" t="s">
        <v>11</v>
      </c>
      <c r="D140" s="3" t="s">
        <v>2484</v>
      </c>
      <c r="E140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0" s="3" t="s">
        <v>1395</v>
      </c>
      <c r="G140" s="91" t="s">
        <v>1026</v>
      </c>
    </row>
    <row r="141" spans="1:7" x14ac:dyDescent="0.25">
      <c r="A141" s="96" t="s">
        <v>2112</v>
      </c>
      <c r="B141" s="74" t="s">
        <v>2158</v>
      </c>
      <c r="C141" s="74" t="s">
        <v>11</v>
      </c>
      <c r="D141" s="74" t="s">
        <v>2484</v>
      </c>
      <c r="E141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1" s="74" t="s">
        <v>1396</v>
      </c>
      <c r="G141" s="97" t="s">
        <v>1026</v>
      </c>
    </row>
    <row r="142" spans="1:7" x14ac:dyDescent="0.25">
      <c r="A142" s="94" t="s">
        <v>2101</v>
      </c>
      <c r="B142" s="73" t="s">
        <v>2159</v>
      </c>
      <c r="C142" s="73" t="s">
        <v>11</v>
      </c>
      <c r="D142" s="73" t="s">
        <v>2484</v>
      </c>
      <c r="E142" s="7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2" s="73" t="s">
        <v>268</v>
      </c>
      <c r="G142" s="95" t="s">
        <v>1026</v>
      </c>
    </row>
    <row r="143" spans="1:7" x14ac:dyDescent="0.25">
      <c r="A143" s="89" t="s">
        <v>2102</v>
      </c>
      <c r="B143" s="3" t="s">
        <v>2160</v>
      </c>
      <c r="C143" s="3" t="s">
        <v>11</v>
      </c>
      <c r="D143" s="3" t="s">
        <v>2484</v>
      </c>
      <c r="E143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3" s="3" t="s">
        <v>269</v>
      </c>
      <c r="G143" s="91" t="s">
        <v>1026</v>
      </c>
    </row>
    <row r="144" spans="1:7" x14ac:dyDescent="0.25">
      <c r="A144" s="89" t="s">
        <v>2103</v>
      </c>
      <c r="B144" s="3" t="s">
        <v>2161</v>
      </c>
      <c r="C144" s="3" t="s">
        <v>11</v>
      </c>
      <c r="D144" s="3" t="s">
        <v>2484</v>
      </c>
      <c r="E144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4" s="3" t="s">
        <v>270</v>
      </c>
      <c r="G144" s="91" t="s">
        <v>1026</v>
      </c>
    </row>
    <row r="145" spans="1:7" x14ac:dyDescent="0.25">
      <c r="A145" s="89" t="s">
        <v>2113</v>
      </c>
      <c r="B145" s="3" t="s">
        <v>2162</v>
      </c>
      <c r="C145" s="3" t="s">
        <v>11</v>
      </c>
      <c r="D145" s="3" t="s">
        <v>2484</v>
      </c>
      <c r="E145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5" s="3" t="s">
        <v>1397</v>
      </c>
      <c r="G145" s="91" t="s">
        <v>1026</v>
      </c>
    </row>
    <row r="146" spans="1:7" x14ac:dyDescent="0.25">
      <c r="A146" s="89" t="s">
        <v>2114</v>
      </c>
      <c r="B146" s="3" t="s">
        <v>2163</v>
      </c>
      <c r="C146" s="3" t="s">
        <v>11</v>
      </c>
      <c r="D146" s="3" t="s">
        <v>2484</v>
      </c>
      <c r="E146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6" s="3" t="s">
        <v>1398</v>
      </c>
      <c r="G146" s="91" t="s">
        <v>1026</v>
      </c>
    </row>
    <row r="147" spans="1:7" x14ac:dyDescent="0.25">
      <c r="A147" s="96" t="s">
        <v>2115</v>
      </c>
      <c r="B147" s="74" t="s">
        <v>2164</v>
      </c>
      <c r="C147" s="74" t="s">
        <v>11</v>
      </c>
      <c r="D147" s="74" t="s">
        <v>2484</v>
      </c>
      <c r="E147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7" s="74" t="s">
        <v>1399</v>
      </c>
      <c r="G147" s="97" t="s">
        <v>1026</v>
      </c>
    </row>
    <row r="148" spans="1:7" x14ac:dyDescent="0.25">
      <c r="A148" s="94" t="s">
        <v>2104</v>
      </c>
      <c r="B148" s="73" t="s">
        <v>2165</v>
      </c>
      <c r="C148" s="73" t="s">
        <v>11</v>
      </c>
      <c r="D148" s="73" t="s">
        <v>2484</v>
      </c>
      <c r="E148" s="7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8" s="73" t="s">
        <v>271</v>
      </c>
      <c r="G148" s="95" t="s">
        <v>1026</v>
      </c>
    </row>
    <row r="149" spans="1:7" x14ac:dyDescent="0.25">
      <c r="A149" s="89" t="s">
        <v>2104</v>
      </c>
      <c r="B149" s="3" t="s">
        <v>2166</v>
      </c>
      <c r="C149" s="3" t="s">
        <v>11</v>
      </c>
      <c r="D149" s="3" t="s">
        <v>2484</v>
      </c>
      <c r="E149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9" s="3" t="s">
        <v>1121</v>
      </c>
      <c r="G149" s="91" t="s">
        <v>1026</v>
      </c>
    </row>
    <row r="150" spans="1:7" x14ac:dyDescent="0.25">
      <c r="A150" s="89" t="s">
        <v>2104</v>
      </c>
      <c r="B150" s="3" t="s">
        <v>2167</v>
      </c>
      <c r="C150" s="3" t="s">
        <v>11</v>
      </c>
      <c r="D150" s="3" t="s">
        <v>2484</v>
      </c>
      <c r="E150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0" s="3" t="s">
        <v>272</v>
      </c>
      <c r="G150" s="91" t="s">
        <v>1026</v>
      </c>
    </row>
    <row r="151" spans="1:7" x14ac:dyDescent="0.25">
      <c r="A151" s="96" t="s">
        <v>2104</v>
      </c>
      <c r="B151" s="74" t="s">
        <v>2168</v>
      </c>
      <c r="C151" s="74" t="s">
        <v>11</v>
      </c>
      <c r="D151" s="74" t="s">
        <v>2484</v>
      </c>
      <c r="E151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1" s="74" t="s">
        <v>1122</v>
      </c>
      <c r="G151" s="97" t="s">
        <v>1026</v>
      </c>
    </row>
    <row r="152" spans="1:7" x14ac:dyDescent="0.25">
      <c r="A152" s="96" t="s">
        <v>2102</v>
      </c>
      <c r="B152" s="74" t="s">
        <v>2169</v>
      </c>
      <c r="C152" s="74" t="s">
        <v>11</v>
      </c>
      <c r="D152" s="74" t="s">
        <v>2484</v>
      </c>
      <c r="E152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2" s="74" t="s">
        <v>1667</v>
      </c>
      <c r="G152" s="97" t="s">
        <v>1026</v>
      </c>
    </row>
    <row r="153" spans="1:7" x14ac:dyDescent="0.25">
      <c r="A153" s="94" t="s">
        <v>2101</v>
      </c>
      <c r="B153" s="73" t="s">
        <v>2490</v>
      </c>
      <c r="C153" s="73" t="s">
        <v>11</v>
      </c>
      <c r="D153" s="73" t="s">
        <v>2484</v>
      </c>
      <c r="E153" s="112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3" s="73" t="s">
        <v>2495</v>
      </c>
      <c r="G153" s="95" t="s">
        <v>1026</v>
      </c>
    </row>
    <row r="154" spans="1:7" x14ac:dyDescent="0.25">
      <c r="A154" s="96" t="s">
        <v>2101</v>
      </c>
      <c r="B154" s="74" t="s">
        <v>2491</v>
      </c>
      <c r="C154" s="74" t="s">
        <v>11</v>
      </c>
      <c r="D154" s="74" t="s">
        <v>2484</v>
      </c>
      <c r="E154" s="75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4" s="74" t="s">
        <v>2496</v>
      </c>
      <c r="G154" s="97" t="s">
        <v>1026</v>
      </c>
    </row>
    <row r="155" spans="1:7" ht="15.75" thickBot="1" x14ac:dyDescent="0.3">
      <c r="A155" s="218" t="s">
        <v>2114</v>
      </c>
      <c r="B155" s="219" t="s">
        <v>2675</v>
      </c>
      <c r="C155" s="219" t="s">
        <v>11</v>
      </c>
      <c r="D155" s="219" t="s">
        <v>2484</v>
      </c>
      <c r="E155" s="220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5" s="219" t="s">
        <v>2676</v>
      </c>
      <c r="G155" s="121" t="s">
        <v>1026</v>
      </c>
    </row>
    <row r="156" spans="1:7" x14ac:dyDescent="0.25">
      <c r="A156" s="109" t="s">
        <v>2070</v>
      </c>
      <c r="B156" s="110" t="s">
        <v>2116</v>
      </c>
      <c r="C156" s="110" t="s">
        <v>8</v>
      </c>
      <c r="D156" s="110" t="s">
        <v>8</v>
      </c>
      <c r="E156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56" s="110" t="s">
        <v>273</v>
      </c>
      <c r="G156" s="111" t="s">
        <v>1025</v>
      </c>
    </row>
    <row r="157" spans="1:7" x14ac:dyDescent="0.25">
      <c r="A157" s="109" t="s">
        <v>2071</v>
      </c>
      <c r="B157" s="110" t="s">
        <v>2117</v>
      </c>
      <c r="C157" s="110" t="s">
        <v>8</v>
      </c>
      <c r="D157" s="110" t="s">
        <v>8</v>
      </c>
      <c r="E157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57" s="110" t="s">
        <v>274</v>
      </c>
      <c r="G157" s="111" t="s">
        <v>1025</v>
      </c>
    </row>
    <row r="158" spans="1:7" x14ac:dyDescent="0.25">
      <c r="A158" s="109" t="s">
        <v>2072</v>
      </c>
      <c r="B158" s="110" t="s">
        <v>2118</v>
      </c>
      <c r="C158" s="110" t="s">
        <v>8</v>
      </c>
      <c r="D158" s="110" t="s">
        <v>8</v>
      </c>
      <c r="E158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58" s="110" t="s">
        <v>275</v>
      </c>
      <c r="G158" s="111" t="s">
        <v>1025</v>
      </c>
    </row>
    <row r="159" spans="1:7" x14ac:dyDescent="0.25">
      <c r="A159" s="109" t="s">
        <v>2073</v>
      </c>
      <c r="B159" s="110" t="s">
        <v>2119</v>
      </c>
      <c r="C159" s="110" t="s">
        <v>8</v>
      </c>
      <c r="D159" s="110" t="s">
        <v>8</v>
      </c>
      <c r="E159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59" s="110" t="s">
        <v>276</v>
      </c>
      <c r="G159" s="111" t="s">
        <v>1025</v>
      </c>
    </row>
    <row r="160" spans="1:7" x14ac:dyDescent="0.25">
      <c r="A160" s="109" t="s">
        <v>2074</v>
      </c>
      <c r="B160" s="110" t="s">
        <v>2120</v>
      </c>
      <c r="C160" s="110" t="s">
        <v>8</v>
      </c>
      <c r="D160" s="110" t="s">
        <v>8</v>
      </c>
      <c r="E160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60" s="110" t="s">
        <v>277</v>
      </c>
      <c r="G160" s="111" t="s">
        <v>1025</v>
      </c>
    </row>
    <row r="161" spans="1:7" x14ac:dyDescent="0.25">
      <c r="A161" s="109" t="s">
        <v>2075</v>
      </c>
      <c r="B161" s="110" t="s">
        <v>2121</v>
      </c>
      <c r="C161" s="110" t="s">
        <v>8</v>
      </c>
      <c r="D161" s="110" t="s">
        <v>8</v>
      </c>
      <c r="E161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61" s="110" t="s">
        <v>278</v>
      </c>
      <c r="G161" s="111" t="s">
        <v>1025</v>
      </c>
    </row>
    <row r="162" spans="1:7" x14ac:dyDescent="0.25">
      <c r="A162" s="109" t="s">
        <v>2076</v>
      </c>
      <c r="B162" s="110" t="s">
        <v>2122</v>
      </c>
      <c r="C162" s="110" t="s">
        <v>8</v>
      </c>
      <c r="D162" s="110" t="s">
        <v>8</v>
      </c>
      <c r="E162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62" s="110" t="s">
        <v>279</v>
      </c>
      <c r="G162" s="111" t="s">
        <v>1025</v>
      </c>
    </row>
    <row r="163" spans="1:7" x14ac:dyDescent="0.25">
      <c r="A163" s="109" t="s">
        <v>2077</v>
      </c>
      <c r="B163" s="110" t="s">
        <v>2123</v>
      </c>
      <c r="C163" s="110" t="s">
        <v>8</v>
      </c>
      <c r="D163" s="110" t="s">
        <v>8</v>
      </c>
      <c r="E163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63" s="110" t="s">
        <v>280</v>
      </c>
      <c r="G163" s="111" t="s">
        <v>1025</v>
      </c>
    </row>
    <row r="164" spans="1:7" x14ac:dyDescent="0.25">
      <c r="A164" s="109" t="s">
        <v>2082</v>
      </c>
      <c r="B164" s="110" t="s">
        <v>2124</v>
      </c>
      <c r="C164" s="110" t="s">
        <v>8</v>
      </c>
      <c r="D164" s="110" t="s">
        <v>8</v>
      </c>
      <c r="E164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64" s="110" t="s">
        <v>1400</v>
      </c>
      <c r="G164" s="111" t="s">
        <v>1025</v>
      </c>
    </row>
    <row r="165" spans="1:7" x14ac:dyDescent="0.25">
      <c r="A165" s="109" t="s">
        <v>2083</v>
      </c>
      <c r="B165" s="110" t="s">
        <v>2125</v>
      </c>
      <c r="C165" s="110" t="s">
        <v>8</v>
      </c>
      <c r="D165" s="110" t="s">
        <v>8</v>
      </c>
      <c r="E165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65" s="110" t="s">
        <v>1401</v>
      </c>
      <c r="G165" s="111" t="s">
        <v>1025</v>
      </c>
    </row>
    <row r="166" spans="1:7" x14ac:dyDescent="0.25">
      <c r="A166" s="109" t="s">
        <v>2084</v>
      </c>
      <c r="B166" s="110" t="s">
        <v>2126</v>
      </c>
      <c r="C166" s="110" t="s">
        <v>8</v>
      </c>
      <c r="D166" s="110" t="s">
        <v>8</v>
      </c>
      <c r="E166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66" s="110" t="s">
        <v>1402</v>
      </c>
      <c r="G166" s="111" t="s">
        <v>1025</v>
      </c>
    </row>
    <row r="167" spans="1:7" x14ac:dyDescent="0.25">
      <c r="A167" s="109" t="s">
        <v>2085</v>
      </c>
      <c r="B167" s="110" t="s">
        <v>2127</v>
      </c>
      <c r="C167" s="110" t="s">
        <v>8</v>
      </c>
      <c r="D167" s="110" t="s">
        <v>8</v>
      </c>
      <c r="E167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67" s="110" t="s">
        <v>1403</v>
      </c>
      <c r="G167" s="111" t="s">
        <v>1025</v>
      </c>
    </row>
    <row r="168" spans="1:7" x14ac:dyDescent="0.25">
      <c r="A168" s="109" t="s">
        <v>2086</v>
      </c>
      <c r="B168" s="110" t="s">
        <v>2128</v>
      </c>
      <c r="C168" s="110" t="s">
        <v>8</v>
      </c>
      <c r="D168" s="110" t="s">
        <v>8</v>
      </c>
      <c r="E168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68" s="110" t="s">
        <v>1404</v>
      </c>
      <c r="G168" s="111" t="s">
        <v>1025</v>
      </c>
    </row>
    <row r="169" spans="1:7" x14ac:dyDescent="0.25">
      <c r="A169" s="109" t="s">
        <v>2087</v>
      </c>
      <c r="B169" s="110" t="s">
        <v>2129</v>
      </c>
      <c r="C169" s="110" t="s">
        <v>8</v>
      </c>
      <c r="D169" s="110" t="s">
        <v>8</v>
      </c>
      <c r="E169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69" s="110" t="s">
        <v>1405</v>
      </c>
      <c r="G169" s="111" t="s">
        <v>1025</v>
      </c>
    </row>
    <row r="170" spans="1:7" x14ac:dyDescent="0.25">
      <c r="A170" s="109" t="s">
        <v>2088</v>
      </c>
      <c r="B170" s="110" t="s">
        <v>2130</v>
      </c>
      <c r="C170" s="110" t="s">
        <v>8</v>
      </c>
      <c r="D170" s="110" t="s">
        <v>8</v>
      </c>
      <c r="E170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70" s="110" t="s">
        <v>1406</v>
      </c>
      <c r="G170" s="111" t="s">
        <v>1025</v>
      </c>
    </row>
    <row r="171" spans="1:7" x14ac:dyDescent="0.25">
      <c r="A171" s="109" t="s">
        <v>2089</v>
      </c>
      <c r="B171" s="110" t="s">
        <v>2131</v>
      </c>
      <c r="C171" s="110" t="s">
        <v>8</v>
      </c>
      <c r="D171" s="110" t="s">
        <v>8</v>
      </c>
      <c r="E171" s="110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71" s="110" t="s">
        <v>1407</v>
      </c>
      <c r="G171" s="111" t="s">
        <v>1025</v>
      </c>
    </row>
    <row r="172" spans="1:7" x14ac:dyDescent="0.25">
      <c r="A172" s="89" t="s">
        <v>2078</v>
      </c>
      <c r="B172" s="3" t="s">
        <v>2132</v>
      </c>
      <c r="C172" s="3" t="s">
        <v>832</v>
      </c>
      <c r="D172" s="3" t="s">
        <v>8</v>
      </c>
      <c r="E172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72" s="3" t="s">
        <v>281</v>
      </c>
      <c r="G172" s="91" t="s">
        <v>1025</v>
      </c>
    </row>
    <row r="173" spans="1:7" x14ac:dyDescent="0.25">
      <c r="A173" s="89" t="s">
        <v>2079</v>
      </c>
      <c r="B173" s="3" t="s">
        <v>2133</v>
      </c>
      <c r="C173" s="3" t="s">
        <v>832</v>
      </c>
      <c r="D173" s="3" t="s">
        <v>8</v>
      </c>
      <c r="E173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73" s="3" t="s">
        <v>282</v>
      </c>
      <c r="G173" s="91" t="s">
        <v>1025</v>
      </c>
    </row>
    <row r="174" spans="1:7" x14ac:dyDescent="0.25">
      <c r="A174" s="89" t="s">
        <v>2080</v>
      </c>
      <c r="B174" s="3" t="s">
        <v>2134</v>
      </c>
      <c r="C174" s="3" t="s">
        <v>832</v>
      </c>
      <c r="D174" s="3" t="s">
        <v>8</v>
      </c>
      <c r="E174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74" s="3" t="s">
        <v>283</v>
      </c>
      <c r="G174" s="91" t="s">
        <v>1025</v>
      </c>
    </row>
    <row r="175" spans="1:7" x14ac:dyDescent="0.25">
      <c r="A175" s="89" t="s">
        <v>2090</v>
      </c>
      <c r="B175" s="3" t="s">
        <v>2135</v>
      </c>
      <c r="C175" s="3" t="s">
        <v>832</v>
      </c>
      <c r="D175" s="3" t="s">
        <v>8</v>
      </c>
      <c r="E175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75" s="3" t="s">
        <v>1408</v>
      </c>
      <c r="G175" s="91" t="s">
        <v>1025</v>
      </c>
    </row>
    <row r="176" spans="1:7" x14ac:dyDescent="0.25">
      <c r="A176" s="89" t="s">
        <v>2091</v>
      </c>
      <c r="B176" s="3" t="s">
        <v>2136</v>
      </c>
      <c r="C176" s="3" t="s">
        <v>832</v>
      </c>
      <c r="D176" s="3" t="s">
        <v>8</v>
      </c>
      <c r="E176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76" s="3" t="s">
        <v>1409</v>
      </c>
      <c r="G176" s="91" t="s">
        <v>1025</v>
      </c>
    </row>
    <row r="177" spans="1:7" x14ac:dyDescent="0.25">
      <c r="A177" s="96" t="s">
        <v>2092</v>
      </c>
      <c r="B177" s="74" t="s">
        <v>2137</v>
      </c>
      <c r="C177" s="74" t="s">
        <v>832</v>
      </c>
      <c r="D177" s="74" t="s">
        <v>8</v>
      </c>
      <c r="E177" s="74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177" s="74" t="s">
        <v>1410</v>
      </c>
      <c r="G177" s="97" t="s">
        <v>1025</v>
      </c>
    </row>
    <row r="178" spans="1:7" x14ac:dyDescent="0.25">
      <c r="A178" s="106" t="s">
        <v>2093</v>
      </c>
      <c r="B178" s="107" t="s">
        <v>2143</v>
      </c>
      <c r="C178" s="107" t="s">
        <v>8</v>
      </c>
      <c r="D178" s="107" t="s">
        <v>8</v>
      </c>
      <c r="E178" s="107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78" s="107" t="s">
        <v>284</v>
      </c>
      <c r="G178" s="108" t="s">
        <v>1026</v>
      </c>
    </row>
    <row r="179" spans="1:7" x14ac:dyDescent="0.25">
      <c r="A179" s="109" t="s">
        <v>2094</v>
      </c>
      <c r="B179" s="110" t="s">
        <v>2144</v>
      </c>
      <c r="C179" s="110" t="s">
        <v>8</v>
      </c>
      <c r="D179" s="110" t="s">
        <v>8</v>
      </c>
      <c r="E179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79" s="110" t="s">
        <v>285</v>
      </c>
      <c r="G179" s="111" t="s">
        <v>1026</v>
      </c>
    </row>
    <row r="180" spans="1:7" x14ac:dyDescent="0.25">
      <c r="A180" s="109" t="s">
        <v>2095</v>
      </c>
      <c r="B180" s="110" t="s">
        <v>2145</v>
      </c>
      <c r="C180" s="110" t="s">
        <v>8</v>
      </c>
      <c r="D180" s="110" t="s">
        <v>8</v>
      </c>
      <c r="E180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80" s="110" t="s">
        <v>286</v>
      </c>
      <c r="G180" s="111" t="s">
        <v>1026</v>
      </c>
    </row>
    <row r="181" spans="1:7" x14ac:dyDescent="0.25">
      <c r="A181" s="109" t="s">
        <v>2096</v>
      </c>
      <c r="B181" s="110" t="s">
        <v>2146</v>
      </c>
      <c r="C181" s="110" t="s">
        <v>8</v>
      </c>
      <c r="D181" s="110" t="s">
        <v>8</v>
      </c>
      <c r="E181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81" s="110" t="s">
        <v>287</v>
      </c>
      <c r="G181" s="111" t="s">
        <v>1026</v>
      </c>
    </row>
    <row r="182" spans="1:7" x14ac:dyDescent="0.25">
      <c r="A182" s="109" t="s">
        <v>2097</v>
      </c>
      <c r="B182" s="110" t="s">
        <v>2147</v>
      </c>
      <c r="C182" s="110" t="s">
        <v>8</v>
      </c>
      <c r="D182" s="110" t="s">
        <v>8</v>
      </c>
      <c r="E182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82" s="110" t="s">
        <v>288</v>
      </c>
      <c r="G182" s="111" t="s">
        <v>1026</v>
      </c>
    </row>
    <row r="183" spans="1:7" x14ac:dyDescent="0.25">
      <c r="A183" s="109" t="s">
        <v>2098</v>
      </c>
      <c r="B183" s="110" t="s">
        <v>2148</v>
      </c>
      <c r="C183" s="110" t="s">
        <v>8</v>
      </c>
      <c r="D183" s="110" t="s">
        <v>8</v>
      </c>
      <c r="E183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83" s="110" t="s">
        <v>289</v>
      </c>
      <c r="G183" s="111" t="s">
        <v>1026</v>
      </c>
    </row>
    <row r="184" spans="1:7" x14ac:dyDescent="0.25">
      <c r="A184" s="109" t="s">
        <v>2099</v>
      </c>
      <c r="B184" s="110" t="s">
        <v>2149</v>
      </c>
      <c r="C184" s="110" t="s">
        <v>8</v>
      </c>
      <c r="D184" s="110" t="s">
        <v>8</v>
      </c>
      <c r="E184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84" s="110" t="s">
        <v>290</v>
      </c>
      <c r="G184" s="111" t="s">
        <v>1026</v>
      </c>
    </row>
    <row r="185" spans="1:7" x14ac:dyDescent="0.25">
      <c r="A185" s="109" t="s">
        <v>2100</v>
      </c>
      <c r="B185" s="110" t="s">
        <v>2150</v>
      </c>
      <c r="C185" s="110" t="s">
        <v>8</v>
      </c>
      <c r="D185" s="110" t="s">
        <v>8</v>
      </c>
      <c r="E185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85" s="110" t="s">
        <v>291</v>
      </c>
      <c r="G185" s="111" t="s">
        <v>1026</v>
      </c>
    </row>
    <row r="186" spans="1:7" x14ac:dyDescent="0.25">
      <c r="A186" s="109" t="s">
        <v>2105</v>
      </c>
      <c r="B186" s="110" t="s">
        <v>2151</v>
      </c>
      <c r="C186" s="110" t="s">
        <v>8</v>
      </c>
      <c r="D186" s="110" t="s">
        <v>8</v>
      </c>
      <c r="E186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86" s="110" t="s">
        <v>1411</v>
      </c>
      <c r="G186" s="111" t="s">
        <v>1026</v>
      </c>
    </row>
    <row r="187" spans="1:7" x14ac:dyDescent="0.25">
      <c r="A187" s="109" t="s">
        <v>2106</v>
      </c>
      <c r="B187" s="110" t="s">
        <v>2152</v>
      </c>
      <c r="C187" s="110" t="s">
        <v>8</v>
      </c>
      <c r="D187" s="110" t="s">
        <v>8</v>
      </c>
      <c r="E187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87" s="110" t="s">
        <v>1412</v>
      </c>
      <c r="G187" s="111" t="s">
        <v>1026</v>
      </c>
    </row>
    <row r="188" spans="1:7" x14ac:dyDescent="0.25">
      <c r="A188" s="109" t="s">
        <v>2107</v>
      </c>
      <c r="B188" s="110" t="s">
        <v>2153</v>
      </c>
      <c r="C188" s="110" t="s">
        <v>8</v>
      </c>
      <c r="D188" s="110" t="s">
        <v>8</v>
      </c>
      <c r="E188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88" s="110" t="s">
        <v>1413</v>
      </c>
      <c r="G188" s="111" t="s">
        <v>1026</v>
      </c>
    </row>
    <row r="189" spans="1:7" x14ac:dyDescent="0.25">
      <c r="A189" s="109" t="s">
        <v>2108</v>
      </c>
      <c r="B189" s="110" t="s">
        <v>2154</v>
      </c>
      <c r="C189" s="110" t="s">
        <v>8</v>
      </c>
      <c r="D189" s="110" t="s">
        <v>8</v>
      </c>
      <c r="E189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89" s="110" t="s">
        <v>1414</v>
      </c>
      <c r="G189" s="111" t="s">
        <v>1026</v>
      </c>
    </row>
    <row r="190" spans="1:7" x14ac:dyDescent="0.25">
      <c r="A190" s="109" t="s">
        <v>2109</v>
      </c>
      <c r="B190" s="110" t="s">
        <v>2155</v>
      </c>
      <c r="C190" s="110" t="s">
        <v>8</v>
      </c>
      <c r="D190" s="110" t="s">
        <v>8</v>
      </c>
      <c r="E190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90" s="110" t="s">
        <v>1415</v>
      </c>
      <c r="G190" s="111" t="s">
        <v>1026</v>
      </c>
    </row>
    <row r="191" spans="1:7" x14ac:dyDescent="0.25">
      <c r="A191" s="109" t="s">
        <v>2110</v>
      </c>
      <c r="B191" s="110" t="s">
        <v>2156</v>
      </c>
      <c r="C191" s="110" t="s">
        <v>8</v>
      </c>
      <c r="D191" s="110" t="s">
        <v>8</v>
      </c>
      <c r="E191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91" s="110" t="s">
        <v>1416</v>
      </c>
      <c r="G191" s="111" t="s">
        <v>1026</v>
      </c>
    </row>
    <row r="192" spans="1:7" x14ac:dyDescent="0.25">
      <c r="A192" s="109" t="s">
        <v>2111</v>
      </c>
      <c r="B192" s="110" t="s">
        <v>2157</v>
      </c>
      <c r="C192" s="110" t="s">
        <v>8</v>
      </c>
      <c r="D192" s="110" t="s">
        <v>8</v>
      </c>
      <c r="E192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92" s="110" t="s">
        <v>1417</v>
      </c>
      <c r="G192" s="111" t="s">
        <v>1026</v>
      </c>
    </row>
    <row r="193" spans="1:7" x14ac:dyDescent="0.25">
      <c r="A193" s="109" t="s">
        <v>2112</v>
      </c>
      <c r="B193" s="110" t="s">
        <v>2158</v>
      </c>
      <c r="C193" s="110" t="s">
        <v>8</v>
      </c>
      <c r="D193" s="110" t="s">
        <v>8</v>
      </c>
      <c r="E193" s="110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93" s="110" t="s">
        <v>1418</v>
      </c>
      <c r="G193" s="111" t="s">
        <v>1026</v>
      </c>
    </row>
    <row r="194" spans="1:7" x14ac:dyDescent="0.25">
      <c r="A194" s="89" t="s">
        <v>2101</v>
      </c>
      <c r="B194" s="3" t="s">
        <v>2159</v>
      </c>
      <c r="C194" s="3" t="s">
        <v>832</v>
      </c>
      <c r="D194" s="3" t="s">
        <v>8</v>
      </c>
      <c r="E194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94" s="3" t="s">
        <v>292</v>
      </c>
      <c r="G194" s="91" t="s">
        <v>1026</v>
      </c>
    </row>
    <row r="195" spans="1:7" x14ac:dyDescent="0.25">
      <c r="A195" s="89" t="s">
        <v>2102</v>
      </c>
      <c r="B195" s="3" t="s">
        <v>2160</v>
      </c>
      <c r="C195" s="3" t="s">
        <v>832</v>
      </c>
      <c r="D195" s="3" t="s">
        <v>8</v>
      </c>
      <c r="E195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95" s="3" t="s">
        <v>293</v>
      </c>
      <c r="G195" s="91" t="s">
        <v>1026</v>
      </c>
    </row>
    <row r="196" spans="1:7" x14ac:dyDescent="0.25">
      <c r="A196" s="89" t="s">
        <v>2103</v>
      </c>
      <c r="B196" s="3" t="s">
        <v>2161</v>
      </c>
      <c r="C196" s="3" t="s">
        <v>832</v>
      </c>
      <c r="D196" s="3" t="s">
        <v>8</v>
      </c>
      <c r="E196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96" s="3" t="s">
        <v>294</v>
      </c>
      <c r="G196" s="91" t="s">
        <v>1026</v>
      </c>
    </row>
    <row r="197" spans="1:7" x14ac:dyDescent="0.25">
      <c r="A197" s="89" t="s">
        <v>2113</v>
      </c>
      <c r="B197" s="3" t="s">
        <v>2162</v>
      </c>
      <c r="C197" s="3" t="s">
        <v>832</v>
      </c>
      <c r="D197" s="3" t="s">
        <v>8</v>
      </c>
      <c r="E197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97" s="3" t="s">
        <v>1419</v>
      </c>
      <c r="G197" s="91" t="s">
        <v>1026</v>
      </c>
    </row>
    <row r="198" spans="1:7" x14ac:dyDescent="0.25">
      <c r="A198" s="89" t="s">
        <v>2114</v>
      </c>
      <c r="B198" s="3" t="s">
        <v>2163</v>
      </c>
      <c r="C198" s="3" t="s">
        <v>832</v>
      </c>
      <c r="D198" s="3" t="s">
        <v>8</v>
      </c>
      <c r="E198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98" s="3" t="s">
        <v>1420</v>
      </c>
      <c r="G198" s="91" t="s">
        <v>1026</v>
      </c>
    </row>
    <row r="199" spans="1:7" ht="15.75" thickBot="1" x14ac:dyDescent="0.3">
      <c r="A199" s="90" t="s">
        <v>2115</v>
      </c>
      <c r="B199" s="116" t="s">
        <v>2164</v>
      </c>
      <c r="C199" s="116" t="s">
        <v>832</v>
      </c>
      <c r="D199" s="116" t="s">
        <v>8</v>
      </c>
      <c r="E199" s="116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199" s="116" t="s">
        <v>1421</v>
      </c>
      <c r="G199" s="217" t="s">
        <v>1026</v>
      </c>
    </row>
    <row r="200" spans="1:7" x14ac:dyDescent="0.25">
      <c r="A200" s="89"/>
      <c r="B200" s="3" t="s">
        <v>1123</v>
      </c>
      <c r="C200" s="3" t="s">
        <v>4</v>
      </c>
      <c r="D200" s="3" t="s">
        <v>4</v>
      </c>
      <c r="E200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00" s="3" t="s">
        <v>1539</v>
      </c>
      <c r="G200" s="91" t="s">
        <v>1025</v>
      </c>
    </row>
    <row r="201" spans="1:7" x14ac:dyDescent="0.25">
      <c r="A201" s="89" t="s">
        <v>2081</v>
      </c>
      <c r="B201" s="3" t="s">
        <v>2138</v>
      </c>
      <c r="C201" s="3" t="s">
        <v>4</v>
      </c>
      <c r="D201" s="3" t="s">
        <v>4</v>
      </c>
      <c r="E201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01" s="3" t="s">
        <v>1540</v>
      </c>
      <c r="G201" s="91" t="s">
        <v>1025</v>
      </c>
    </row>
    <row r="202" spans="1:7" x14ac:dyDescent="0.25">
      <c r="A202" s="89" t="s">
        <v>2104</v>
      </c>
      <c r="B202" s="3" t="s">
        <v>2165</v>
      </c>
      <c r="C202" s="3" t="s">
        <v>4</v>
      </c>
      <c r="D202" s="3" t="s">
        <v>4</v>
      </c>
      <c r="E202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02" s="3" t="s">
        <v>1541</v>
      </c>
      <c r="G202" s="91" t="s">
        <v>1026</v>
      </c>
    </row>
    <row r="203" spans="1:7" x14ac:dyDescent="0.25">
      <c r="A203" s="89"/>
      <c r="B203" s="3" t="s">
        <v>1124</v>
      </c>
      <c r="C203" s="3" t="s">
        <v>4</v>
      </c>
      <c r="D203" s="3" t="s">
        <v>4</v>
      </c>
      <c r="E203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03" s="3" t="s">
        <v>1542</v>
      </c>
      <c r="G203" s="91" t="s">
        <v>1026</v>
      </c>
    </row>
    <row r="204" spans="1:7" x14ac:dyDescent="0.25">
      <c r="A204" s="89" t="s">
        <v>2081</v>
      </c>
      <c r="B204" s="3" t="s">
        <v>2139</v>
      </c>
      <c r="C204" s="3" t="s">
        <v>4</v>
      </c>
      <c r="D204" s="3" t="s">
        <v>4</v>
      </c>
      <c r="E204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04" s="3" t="s">
        <v>1543</v>
      </c>
      <c r="G204" s="91" t="s">
        <v>1025</v>
      </c>
    </row>
    <row r="205" spans="1:7" x14ac:dyDescent="0.25">
      <c r="A205" s="89" t="s">
        <v>2104</v>
      </c>
      <c r="B205" s="3" t="s">
        <v>2166</v>
      </c>
      <c r="C205" s="3" t="s">
        <v>4</v>
      </c>
      <c r="D205" s="3" t="s">
        <v>4</v>
      </c>
      <c r="E205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05" s="3" t="s">
        <v>1544</v>
      </c>
      <c r="G205" s="91" t="s">
        <v>1026</v>
      </c>
    </row>
    <row r="206" spans="1:7" x14ac:dyDescent="0.25">
      <c r="A206" s="89"/>
      <c r="B206" s="3" t="s">
        <v>1422</v>
      </c>
      <c r="C206" s="3" t="s">
        <v>4</v>
      </c>
      <c r="D206" s="3" t="s">
        <v>4</v>
      </c>
      <c r="E206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06" s="3" t="s">
        <v>1545</v>
      </c>
      <c r="G206" s="91" t="s">
        <v>1025</v>
      </c>
    </row>
    <row r="207" spans="1:7" x14ac:dyDescent="0.25">
      <c r="A207" s="89" t="s">
        <v>2081</v>
      </c>
      <c r="B207" s="3" t="s">
        <v>2140</v>
      </c>
      <c r="C207" s="3" t="s">
        <v>4</v>
      </c>
      <c r="D207" s="3" t="s">
        <v>4</v>
      </c>
      <c r="E207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07" s="3" t="s">
        <v>1546</v>
      </c>
      <c r="G207" s="91" t="s">
        <v>1025</v>
      </c>
    </row>
    <row r="208" spans="1:7" x14ac:dyDescent="0.25">
      <c r="A208" s="89" t="s">
        <v>2104</v>
      </c>
      <c r="B208" s="3" t="s">
        <v>2167</v>
      </c>
      <c r="C208" s="3" t="s">
        <v>4</v>
      </c>
      <c r="D208" s="3" t="s">
        <v>4</v>
      </c>
      <c r="E208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08" s="3" t="s">
        <v>1547</v>
      </c>
      <c r="G208" s="91" t="s">
        <v>1026</v>
      </c>
    </row>
    <row r="209" spans="1:7" x14ac:dyDescent="0.25">
      <c r="A209" s="89"/>
      <c r="B209" s="3" t="s">
        <v>1423</v>
      </c>
      <c r="C209" s="3" t="s">
        <v>4</v>
      </c>
      <c r="D209" s="3" t="s">
        <v>4</v>
      </c>
      <c r="E209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09" s="3" t="s">
        <v>1548</v>
      </c>
      <c r="G209" s="91" t="s">
        <v>1026</v>
      </c>
    </row>
    <row r="210" spans="1:7" x14ac:dyDescent="0.25">
      <c r="A210" s="89" t="s">
        <v>2081</v>
      </c>
      <c r="B210" s="3" t="s">
        <v>2141</v>
      </c>
      <c r="C210" s="3" t="s">
        <v>4</v>
      </c>
      <c r="D210" s="3" t="s">
        <v>4</v>
      </c>
      <c r="E210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10" s="3" t="s">
        <v>1549</v>
      </c>
      <c r="G210" s="91" t="s">
        <v>1025</v>
      </c>
    </row>
    <row r="211" spans="1:7" ht="15.75" thickBot="1" x14ac:dyDescent="0.3">
      <c r="A211" s="90" t="s">
        <v>2104</v>
      </c>
      <c r="B211" s="116" t="s">
        <v>2168</v>
      </c>
      <c r="C211" s="116" t="s">
        <v>4</v>
      </c>
      <c r="D211" s="116" t="s">
        <v>4</v>
      </c>
      <c r="E211" s="116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11" s="116" t="s">
        <v>1550</v>
      </c>
      <c r="G211" s="217" t="s">
        <v>1026</v>
      </c>
    </row>
    <row r="212" spans="1:7" x14ac:dyDescent="0.25">
      <c r="A212" s="89"/>
      <c r="B212" s="3" t="s">
        <v>1123</v>
      </c>
      <c r="C212" s="3" t="s">
        <v>5</v>
      </c>
      <c r="D212" s="3" t="s">
        <v>5</v>
      </c>
      <c r="E212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12" s="3" t="s">
        <v>1551</v>
      </c>
      <c r="G212" s="91" t="s">
        <v>1025</v>
      </c>
    </row>
    <row r="213" spans="1:7" x14ac:dyDescent="0.25">
      <c r="A213" s="89" t="s">
        <v>2081</v>
      </c>
      <c r="B213" s="3" t="s">
        <v>2138</v>
      </c>
      <c r="C213" s="3" t="s">
        <v>5</v>
      </c>
      <c r="D213" s="3" t="s">
        <v>5</v>
      </c>
      <c r="E213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13" s="3" t="s">
        <v>1552</v>
      </c>
      <c r="G213" s="91" t="s">
        <v>1025</v>
      </c>
    </row>
    <row r="214" spans="1:7" x14ac:dyDescent="0.25">
      <c r="A214" s="89" t="s">
        <v>2104</v>
      </c>
      <c r="B214" s="3" t="s">
        <v>2165</v>
      </c>
      <c r="C214" s="3" t="s">
        <v>5</v>
      </c>
      <c r="D214" s="3" t="s">
        <v>5</v>
      </c>
      <c r="E214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14" s="3" t="s">
        <v>1553</v>
      </c>
      <c r="G214" s="91" t="s">
        <v>1026</v>
      </c>
    </row>
    <row r="215" spans="1:7" x14ac:dyDescent="0.25">
      <c r="A215" s="89"/>
      <c r="B215" s="3" t="s">
        <v>1124</v>
      </c>
      <c r="C215" s="3" t="s">
        <v>5</v>
      </c>
      <c r="D215" s="3" t="s">
        <v>5</v>
      </c>
      <c r="E215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15" s="3" t="s">
        <v>1554</v>
      </c>
      <c r="G215" s="91" t="s">
        <v>1026</v>
      </c>
    </row>
    <row r="216" spans="1:7" x14ac:dyDescent="0.25">
      <c r="A216" s="89" t="s">
        <v>2081</v>
      </c>
      <c r="B216" s="3" t="s">
        <v>2139</v>
      </c>
      <c r="C216" s="3" t="s">
        <v>5</v>
      </c>
      <c r="D216" s="3" t="s">
        <v>5</v>
      </c>
      <c r="E216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16" s="3" t="s">
        <v>1555</v>
      </c>
      <c r="G216" s="91" t="s">
        <v>1025</v>
      </c>
    </row>
    <row r="217" spans="1:7" x14ac:dyDescent="0.25">
      <c r="A217" s="89" t="s">
        <v>2104</v>
      </c>
      <c r="B217" s="3" t="s">
        <v>2166</v>
      </c>
      <c r="C217" s="3" t="s">
        <v>5</v>
      </c>
      <c r="D217" s="3" t="s">
        <v>5</v>
      </c>
      <c r="E217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17" s="3" t="s">
        <v>1556</v>
      </c>
      <c r="G217" s="91" t="s">
        <v>1026</v>
      </c>
    </row>
    <row r="218" spans="1:7" x14ac:dyDescent="0.25">
      <c r="A218" s="89"/>
      <c r="B218" s="3" t="s">
        <v>1422</v>
      </c>
      <c r="C218" s="3" t="s">
        <v>5</v>
      </c>
      <c r="D218" s="3" t="s">
        <v>5</v>
      </c>
      <c r="E218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18" s="3" t="s">
        <v>1557</v>
      </c>
      <c r="G218" s="91" t="s">
        <v>1025</v>
      </c>
    </row>
    <row r="219" spans="1:7" x14ac:dyDescent="0.25">
      <c r="A219" s="89" t="s">
        <v>2081</v>
      </c>
      <c r="B219" s="3" t="s">
        <v>2140</v>
      </c>
      <c r="C219" s="3" t="s">
        <v>5</v>
      </c>
      <c r="D219" s="3" t="s">
        <v>5</v>
      </c>
      <c r="E219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19" s="3" t="s">
        <v>1558</v>
      </c>
      <c r="G219" s="91" t="s">
        <v>1025</v>
      </c>
    </row>
    <row r="220" spans="1:7" x14ac:dyDescent="0.25">
      <c r="A220" s="89" t="s">
        <v>2104</v>
      </c>
      <c r="B220" s="3" t="s">
        <v>2167</v>
      </c>
      <c r="C220" s="3" t="s">
        <v>5</v>
      </c>
      <c r="D220" s="3" t="s">
        <v>5</v>
      </c>
      <c r="E220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20" s="3" t="s">
        <v>1559</v>
      </c>
      <c r="G220" s="91" t="s">
        <v>1026</v>
      </c>
    </row>
    <row r="221" spans="1:7" x14ac:dyDescent="0.25">
      <c r="A221" s="89"/>
      <c r="B221" s="3" t="s">
        <v>1423</v>
      </c>
      <c r="C221" s="3" t="s">
        <v>5</v>
      </c>
      <c r="D221" s="3" t="s">
        <v>5</v>
      </c>
      <c r="E221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21" s="3" t="s">
        <v>1560</v>
      </c>
      <c r="G221" s="91" t="s">
        <v>1026</v>
      </c>
    </row>
    <row r="222" spans="1:7" x14ac:dyDescent="0.25">
      <c r="A222" s="89" t="s">
        <v>2081</v>
      </c>
      <c r="B222" s="3" t="s">
        <v>2141</v>
      </c>
      <c r="C222" s="3" t="s">
        <v>5</v>
      </c>
      <c r="D222" s="3" t="s">
        <v>5</v>
      </c>
      <c r="E222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22" s="3" t="s">
        <v>1561</v>
      </c>
      <c r="G222" s="91" t="s">
        <v>1025</v>
      </c>
    </row>
    <row r="223" spans="1:7" ht="15.75" thickBot="1" x14ac:dyDescent="0.3">
      <c r="A223" s="90" t="s">
        <v>2104</v>
      </c>
      <c r="B223" s="116" t="s">
        <v>2168</v>
      </c>
      <c r="C223" s="116" t="s">
        <v>5</v>
      </c>
      <c r="D223" s="116" t="s">
        <v>5</v>
      </c>
      <c r="E223" s="116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23" s="116" t="s">
        <v>1562</v>
      </c>
      <c r="G223" s="217" t="s">
        <v>1026</v>
      </c>
    </row>
    <row r="224" spans="1:7" x14ac:dyDescent="0.25">
      <c r="A224" s="89"/>
      <c r="B224" s="3" t="s">
        <v>1123</v>
      </c>
      <c r="C224" s="3" t="s">
        <v>6</v>
      </c>
      <c r="D224" s="3" t="s">
        <v>6</v>
      </c>
      <c r="E224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4" s="3" t="s">
        <v>1563</v>
      </c>
      <c r="G224" s="91" t="s">
        <v>1025</v>
      </c>
    </row>
    <row r="225" spans="1:7" x14ac:dyDescent="0.25">
      <c r="A225" s="89" t="s">
        <v>2081</v>
      </c>
      <c r="B225" s="3" t="s">
        <v>2138</v>
      </c>
      <c r="C225" s="3" t="s">
        <v>6</v>
      </c>
      <c r="D225" s="3" t="s">
        <v>6</v>
      </c>
      <c r="E225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5" s="3" t="s">
        <v>1564</v>
      </c>
      <c r="G225" s="91" t="s">
        <v>1025</v>
      </c>
    </row>
    <row r="226" spans="1:7" x14ac:dyDescent="0.25">
      <c r="A226" s="89" t="s">
        <v>2104</v>
      </c>
      <c r="B226" s="3" t="s">
        <v>2165</v>
      </c>
      <c r="C226" s="3" t="s">
        <v>6</v>
      </c>
      <c r="D226" s="3" t="s">
        <v>6</v>
      </c>
      <c r="E226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6" s="3" t="s">
        <v>1565</v>
      </c>
      <c r="G226" s="91" t="s">
        <v>1026</v>
      </c>
    </row>
    <row r="227" spans="1:7" x14ac:dyDescent="0.25">
      <c r="A227" s="89"/>
      <c r="B227" s="3" t="s">
        <v>1124</v>
      </c>
      <c r="C227" s="3" t="s">
        <v>6</v>
      </c>
      <c r="D227" s="3" t="s">
        <v>6</v>
      </c>
      <c r="E227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7" s="3" t="s">
        <v>1566</v>
      </c>
      <c r="G227" s="91" t="s">
        <v>1026</v>
      </c>
    </row>
    <row r="228" spans="1:7" x14ac:dyDescent="0.25">
      <c r="A228" s="89" t="s">
        <v>2081</v>
      </c>
      <c r="B228" s="3" t="s">
        <v>2139</v>
      </c>
      <c r="C228" s="3" t="s">
        <v>6</v>
      </c>
      <c r="D228" s="3" t="s">
        <v>6</v>
      </c>
      <c r="E228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8" s="3" t="s">
        <v>1567</v>
      </c>
      <c r="G228" s="91" t="s">
        <v>1025</v>
      </c>
    </row>
    <row r="229" spans="1:7" x14ac:dyDescent="0.25">
      <c r="A229" s="89" t="s">
        <v>2104</v>
      </c>
      <c r="B229" s="3" t="s">
        <v>2166</v>
      </c>
      <c r="C229" s="3" t="s">
        <v>6</v>
      </c>
      <c r="D229" s="3" t="s">
        <v>6</v>
      </c>
      <c r="E229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9" s="3" t="s">
        <v>1568</v>
      </c>
      <c r="G229" s="91" t="s">
        <v>1026</v>
      </c>
    </row>
    <row r="230" spans="1:7" x14ac:dyDescent="0.25">
      <c r="A230" s="89"/>
      <c r="B230" s="3" t="s">
        <v>1422</v>
      </c>
      <c r="C230" s="3" t="s">
        <v>6</v>
      </c>
      <c r="D230" s="3" t="s">
        <v>6</v>
      </c>
      <c r="E230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0" s="3" t="s">
        <v>1569</v>
      </c>
      <c r="G230" s="91" t="s">
        <v>1025</v>
      </c>
    </row>
    <row r="231" spans="1:7" x14ac:dyDescent="0.25">
      <c r="A231" s="89" t="s">
        <v>2081</v>
      </c>
      <c r="B231" s="3" t="s">
        <v>2140</v>
      </c>
      <c r="C231" s="3" t="s">
        <v>6</v>
      </c>
      <c r="D231" s="3" t="s">
        <v>6</v>
      </c>
      <c r="E231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1" s="3" t="s">
        <v>1570</v>
      </c>
      <c r="G231" s="91" t="s">
        <v>1025</v>
      </c>
    </row>
    <row r="232" spans="1:7" x14ac:dyDescent="0.25">
      <c r="A232" s="89" t="s">
        <v>2104</v>
      </c>
      <c r="B232" s="3" t="s">
        <v>2167</v>
      </c>
      <c r="C232" s="3" t="s">
        <v>6</v>
      </c>
      <c r="D232" s="3" t="s">
        <v>6</v>
      </c>
      <c r="E232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2" s="3" t="s">
        <v>1571</v>
      </c>
      <c r="G232" s="91" t="s">
        <v>1026</v>
      </c>
    </row>
    <row r="233" spans="1:7" x14ac:dyDescent="0.25">
      <c r="A233" s="89"/>
      <c r="B233" s="3" t="s">
        <v>1423</v>
      </c>
      <c r="C233" s="3" t="s">
        <v>6</v>
      </c>
      <c r="D233" s="3" t="s">
        <v>6</v>
      </c>
      <c r="E233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3" s="3" t="s">
        <v>1572</v>
      </c>
      <c r="G233" s="91" t="s">
        <v>1026</v>
      </c>
    </row>
    <row r="234" spans="1:7" x14ac:dyDescent="0.25">
      <c r="A234" s="89" t="s">
        <v>2081</v>
      </c>
      <c r="B234" s="3" t="s">
        <v>2141</v>
      </c>
      <c r="C234" s="3" t="s">
        <v>6</v>
      </c>
      <c r="D234" s="3" t="s">
        <v>6</v>
      </c>
      <c r="E234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4" s="3" t="s">
        <v>1573</v>
      </c>
      <c r="G234" s="91" t="s">
        <v>1025</v>
      </c>
    </row>
    <row r="235" spans="1:7" x14ac:dyDescent="0.25">
      <c r="A235" s="89" t="s">
        <v>2104</v>
      </c>
      <c r="B235" s="3" t="s">
        <v>2168</v>
      </c>
      <c r="C235" s="3" t="s">
        <v>6</v>
      </c>
      <c r="D235" s="3" t="s">
        <v>6</v>
      </c>
      <c r="E235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5" s="3" t="s">
        <v>1574</v>
      </c>
      <c r="G235" s="91" t="s">
        <v>1026</v>
      </c>
    </row>
    <row r="236" spans="1:7" x14ac:dyDescent="0.25">
      <c r="A236" s="94" t="s">
        <v>2078</v>
      </c>
      <c r="B236" s="73" t="s">
        <v>2142</v>
      </c>
      <c r="C236" s="73" t="s">
        <v>6</v>
      </c>
      <c r="D236" s="73" t="s">
        <v>6</v>
      </c>
      <c r="E236" s="7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6" s="73" t="s">
        <v>1575</v>
      </c>
      <c r="G236" s="95" t="s">
        <v>1025</v>
      </c>
    </row>
    <row r="237" spans="1:7" x14ac:dyDescent="0.25">
      <c r="A237" s="96" t="s">
        <v>2101</v>
      </c>
      <c r="B237" s="74" t="s">
        <v>2169</v>
      </c>
      <c r="C237" s="74" t="s">
        <v>6</v>
      </c>
      <c r="D237" s="74" t="s">
        <v>6</v>
      </c>
      <c r="E237" s="74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7" s="74" t="s">
        <v>1576</v>
      </c>
      <c r="G237" s="97" t="s">
        <v>1026</v>
      </c>
    </row>
    <row r="238" spans="1:7" x14ac:dyDescent="0.25">
      <c r="A238" s="89"/>
      <c r="B238" s="3" t="s">
        <v>2497</v>
      </c>
      <c r="C238" s="3" t="s">
        <v>6</v>
      </c>
      <c r="D238" s="3" t="s">
        <v>6</v>
      </c>
      <c r="E238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8" s="3" t="s">
        <v>2500</v>
      </c>
      <c r="G238" s="91" t="s">
        <v>1025</v>
      </c>
    </row>
    <row r="239" spans="1:7" x14ac:dyDescent="0.25">
      <c r="A239" s="89" t="s">
        <v>2078</v>
      </c>
      <c r="B239" s="3" t="s">
        <v>2487</v>
      </c>
      <c r="C239" s="3" t="s">
        <v>6</v>
      </c>
      <c r="D239" s="3" t="s">
        <v>6</v>
      </c>
      <c r="E239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9" s="3" t="s">
        <v>2501</v>
      </c>
      <c r="G239" s="91" t="s">
        <v>1025</v>
      </c>
    </row>
    <row r="240" spans="1:7" x14ac:dyDescent="0.25">
      <c r="A240" s="89" t="s">
        <v>2101</v>
      </c>
      <c r="B240" s="3" t="s">
        <v>2490</v>
      </c>
      <c r="C240" s="3" t="s">
        <v>6</v>
      </c>
      <c r="D240" s="3" t="s">
        <v>6</v>
      </c>
      <c r="E240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40" s="3" t="s">
        <v>2502</v>
      </c>
      <c r="G240" s="91" t="s">
        <v>1026</v>
      </c>
    </row>
    <row r="241" spans="1:10" x14ac:dyDescent="0.25">
      <c r="A241" s="89"/>
      <c r="B241" s="3" t="s">
        <v>2498</v>
      </c>
      <c r="C241" s="3" t="s">
        <v>6</v>
      </c>
      <c r="D241" s="3" t="s">
        <v>6</v>
      </c>
      <c r="E241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41" s="3" t="s">
        <v>2503</v>
      </c>
      <c r="G241" s="91" t="s">
        <v>1026</v>
      </c>
    </row>
    <row r="242" spans="1:10" x14ac:dyDescent="0.25">
      <c r="A242" s="89" t="s">
        <v>2078</v>
      </c>
      <c r="B242" s="3" t="s">
        <v>2488</v>
      </c>
      <c r="C242" s="3" t="s">
        <v>6</v>
      </c>
      <c r="D242" s="3" t="s">
        <v>6</v>
      </c>
      <c r="E242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42" s="3" t="s">
        <v>2504</v>
      </c>
      <c r="G242" s="91" t="s">
        <v>1025</v>
      </c>
    </row>
    <row r="243" spans="1:10" ht="15.75" thickBot="1" x14ac:dyDescent="0.3">
      <c r="A243" s="90" t="s">
        <v>2101</v>
      </c>
      <c r="B243" s="116" t="s">
        <v>2491</v>
      </c>
      <c r="C243" s="116" t="s">
        <v>6</v>
      </c>
      <c r="D243" s="116" t="s">
        <v>6</v>
      </c>
      <c r="E243" s="221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43" s="116" t="s">
        <v>2499</v>
      </c>
      <c r="G243" s="217" t="s">
        <v>1026</v>
      </c>
    </row>
    <row r="244" spans="1:10" x14ac:dyDescent="0.25">
      <c r="A244" s="89"/>
      <c r="B244" s="3" t="s">
        <v>1123</v>
      </c>
      <c r="C244" s="3" t="s">
        <v>18</v>
      </c>
      <c r="D244" s="3" t="s">
        <v>18</v>
      </c>
      <c r="E244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4" s="3" t="s">
        <v>1577</v>
      </c>
      <c r="G244" s="91" t="s">
        <v>1025</v>
      </c>
    </row>
    <row r="245" spans="1:10" x14ac:dyDescent="0.25">
      <c r="A245" s="89" t="s">
        <v>2081</v>
      </c>
      <c r="B245" s="3" t="s">
        <v>2138</v>
      </c>
      <c r="C245" s="3" t="s">
        <v>18</v>
      </c>
      <c r="D245" s="3" t="s">
        <v>18</v>
      </c>
      <c r="E245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5" s="3" t="s">
        <v>1578</v>
      </c>
      <c r="G245" s="91" t="s">
        <v>1025</v>
      </c>
    </row>
    <row r="246" spans="1:10" x14ac:dyDescent="0.25">
      <c r="A246" s="89" t="s">
        <v>2104</v>
      </c>
      <c r="B246" s="3" t="s">
        <v>2165</v>
      </c>
      <c r="C246" s="3" t="s">
        <v>18</v>
      </c>
      <c r="D246" s="3" t="s">
        <v>18</v>
      </c>
      <c r="E246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6" s="3" t="s">
        <v>1579</v>
      </c>
      <c r="G246" s="91" t="s">
        <v>1026</v>
      </c>
    </row>
    <row r="247" spans="1:10" x14ac:dyDescent="0.25">
      <c r="A247" s="89"/>
      <c r="B247" s="3" t="s">
        <v>1124</v>
      </c>
      <c r="C247" s="3" t="s">
        <v>18</v>
      </c>
      <c r="D247" s="3" t="s">
        <v>18</v>
      </c>
      <c r="E247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7" s="3" t="s">
        <v>1580</v>
      </c>
      <c r="G247" s="91" t="s">
        <v>1026</v>
      </c>
    </row>
    <row r="248" spans="1:10" x14ac:dyDescent="0.25">
      <c r="A248" s="89" t="s">
        <v>2081</v>
      </c>
      <c r="B248" s="3" t="s">
        <v>2139</v>
      </c>
      <c r="C248" s="3" t="s">
        <v>18</v>
      </c>
      <c r="D248" s="3" t="s">
        <v>18</v>
      </c>
      <c r="E248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8" s="3" t="s">
        <v>1581</v>
      </c>
      <c r="G248" s="91" t="s">
        <v>1025</v>
      </c>
    </row>
    <row r="249" spans="1:10" x14ac:dyDescent="0.25">
      <c r="A249" s="89" t="s">
        <v>2104</v>
      </c>
      <c r="B249" s="3" t="s">
        <v>2166</v>
      </c>
      <c r="C249" s="3" t="s">
        <v>18</v>
      </c>
      <c r="D249" s="3" t="s">
        <v>18</v>
      </c>
      <c r="E249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9" s="3" t="s">
        <v>1582</v>
      </c>
      <c r="G249" s="91" t="s">
        <v>1026</v>
      </c>
    </row>
    <row r="250" spans="1:10" x14ac:dyDescent="0.25">
      <c r="A250" s="89"/>
      <c r="B250" s="3" t="s">
        <v>1422</v>
      </c>
      <c r="C250" s="3" t="s">
        <v>18</v>
      </c>
      <c r="D250" s="3" t="s">
        <v>18</v>
      </c>
      <c r="E250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0" s="3" t="s">
        <v>1583</v>
      </c>
      <c r="G250" s="91" t="s">
        <v>1025</v>
      </c>
    </row>
    <row r="251" spans="1:10" x14ac:dyDescent="0.25">
      <c r="A251" s="89" t="s">
        <v>2081</v>
      </c>
      <c r="B251" s="3" t="s">
        <v>2140</v>
      </c>
      <c r="C251" s="3" t="s">
        <v>18</v>
      </c>
      <c r="D251" s="3" t="s">
        <v>18</v>
      </c>
      <c r="E251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1" s="3" t="s">
        <v>1584</v>
      </c>
      <c r="G251" s="91" t="s">
        <v>1025</v>
      </c>
    </row>
    <row r="252" spans="1:10" x14ac:dyDescent="0.25">
      <c r="A252" s="89" t="s">
        <v>2104</v>
      </c>
      <c r="B252" s="3" t="s">
        <v>2167</v>
      </c>
      <c r="C252" s="3" t="s">
        <v>18</v>
      </c>
      <c r="D252" s="3" t="s">
        <v>18</v>
      </c>
      <c r="E252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2" s="3" t="s">
        <v>1585</v>
      </c>
      <c r="G252" s="91" t="s">
        <v>1026</v>
      </c>
    </row>
    <row r="253" spans="1:10" x14ac:dyDescent="0.25">
      <c r="A253" s="89"/>
      <c r="B253" s="3" t="s">
        <v>1423</v>
      </c>
      <c r="C253" s="3" t="s">
        <v>18</v>
      </c>
      <c r="D253" s="3" t="s">
        <v>18</v>
      </c>
      <c r="E253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3" s="3" t="s">
        <v>1586</v>
      </c>
      <c r="G253" s="91" t="s">
        <v>1026</v>
      </c>
    </row>
    <row r="254" spans="1:10" x14ac:dyDescent="0.25">
      <c r="A254" s="89" t="s">
        <v>2081</v>
      </c>
      <c r="B254" s="3" t="s">
        <v>2141</v>
      </c>
      <c r="C254" s="3" t="s">
        <v>18</v>
      </c>
      <c r="D254" s="3" t="s">
        <v>18</v>
      </c>
      <c r="E254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4" s="3" t="s">
        <v>1587</v>
      </c>
      <c r="G254" s="91" t="s">
        <v>1025</v>
      </c>
    </row>
    <row r="255" spans="1:10" ht="15.75" thickBot="1" x14ac:dyDescent="0.3">
      <c r="A255" s="90" t="s">
        <v>2104</v>
      </c>
      <c r="B255" s="116" t="s">
        <v>2168</v>
      </c>
      <c r="C255" s="116" t="s">
        <v>18</v>
      </c>
      <c r="D255" s="116" t="s">
        <v>18</v>
      </c>
      <c r="E255" s="116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5" s="116" t="s">
        <v>1588</v>
      </c>
      <c r="G255" s="217" t="s">
        <v>1026</v>
      </c>
      <c r="J255" s="5"/>
    </row>
    <row r="256" spans="1:10" x14ac:dyDescent="0.25">
      <c r="A256" s="89" t="s">
        <v>2081</v>
      </c>
      <c r="B256" s="3" t="s">
        <v>2138</v>
      </c>
      <c r="C256" s="3" t="s">
        <v>1447</v>
      </c>
      <c r="D256" s="3" t="s">
        <v>1447</v>
      </c>
      <c r="E256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56" s="3" t="s">
        <v>295</v>
      </c>
      <c r="G256" s="91" t="s">
        <v>1025</v>
      </c>
      <c r="J256" s="5"/>
    </row>
    <row r="257" spans="1:10" x14ac:dyDescent="0.25">
      <c r="A257" s="89" t="s">
        <v>2081</v>
      </c>
      <c r="B257" s="3" t="s">
        <v>2139</v>
      </c>
      <c r="C257" s="3" t="s">
        <v>1447</v>
      </c>
      <c r="D257" s="3" t="s">
        <v>1447</v>
      </c>
      <c r="E257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57" s="3" t="s">
        <v>296</v>
      </c>
      <c r="G257" s="91" t="s">
        <v>1025</v>
      </c>
      <c r="J257" s="5"/>
    </row>
    <row r="258" spans="1:10" x14ac:dyDescent="0.25">
      <c r="A258" s="89" t="s">
        <v>2081</v>
      </c>
      <c r="B258" s="3" t="s">
        <v>2140</v>
      </c>
      <c r="C258" s="3" t="s">
        <v>1447</v>
      </c>
      <c r="D258" s="3" t="s">
        <v>1447</v>
      </c>
      <c r="E258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58" s="3" t="s">
        <v>297</v>
      </c>
      <c r="G258" s="91" t="s">
        <v>1025</v>
      </c>
      <c r="J258" s="5"/>
    </row>
    <row r="259" spans="1:10" x14ac:dyDescent="0.25">
      <c r="A259" s="89" t="s">
        <v>2081</v>
      </c>
      <c r="B259" s="3" t="s">
        <v>2141</v>
      </c>
      <c r="C259" s="3" t="s">
        <v>1447</v>
      </c>
      <c r="D259" s="3" t="s">
        <v>1447</v>
      </c>
      <c r="E259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59" s="3" t="s">
        <v>1125</v>
      </c>
      <c r="G259" s="91" t="s">
        <v>1025</v>
      </c>
      <c r="J259" s="5"/>
    </row>
    <row r="260" spans="1:10" x14ac:dyDescent="0.25">
      <c r="A260" s="94" t="s">
        <v>2078</v>
      </c>
      <c r="B260" s="73" t="s">
        <v>2132</v>
      </c>
      <c r="C260" s="73" t="s">
        <v>1447</v>
      </c>
      <c r="D260" s="73" t="s">
        <v>1447</v>
      </c>
      <c r="E260" s="7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60" s="73" t="s">
        <v>1658</v>
      </c>
      <c r="G260" s="95" t="s">
        <v>1025</v>
      </c>
    </row>
    <row r="261" spans="1:10" x14ac:dyDescent="0.25">
      <c r="A261" s="89" t="s">
        <v>2079</v>
      </c>
      <c r="B261" s="3" t="s">
        <v>2133</v>
      </c>
      <c r="C261" s="3" t="s">
        <v>1447</v>
      </c>
      <c r="D261" s="3" t="s">
        <v>1447</v>
      </c>
      <c r="E261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61" s="3" t="s">
        <v>1659</v>
      </c>
      <c r="G261" s="91" t="s">
        <v>1025</v>
      </c>
    </row>
    <row r="262" spans="1:10" x14ac:dyDescent="0.25">
      <c r="A262" s="89" t="s">
        <v>2080</v>
      </c>
      <c r="B262" s="3" t="s">
        <v>2134</v>
      </c>
      <c r="C262" s="3" t="s">
        <v>1447</v>
      </c>
      <c r="D262" s="3" t="s">
        <v>1447</v>
      </c>
      <c r="E262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62" s="3" t="s">
        <v>1660</v>
      </c>
      <c r="G262" s="91" t="s">
        <v>1025</v>
      </c>
    </row>
    <row r="263" spans="1:10" x14ac:dyDescent="0.25">
      <c r="A263" s="96" t="s">
        <v>2090</v>
      </c>
      <c r="B263" s="74" t="s">
        <v>2135</v>
      </c>
      <c r="C263" s="74" t="s">
        <v>1447</v>
      </c>
      <c r="D263" s="74" t="s">
        <v>1447</v>
      </c>
      <c r="E263" s="74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63" s="74" t="s">
        <v>1661</v>
      </c>
      <c r="G263" s="97" t="s">
        <v>1025</v>
      </c>
    </row>
    <row r="264" spans="1:10" x14ac:dyDescent="0.25">
      <c r="A264" s="94" t="s">
        <v>2104</v>
      </c>
      <c r="B264" s="73" t="s">
        <v>2165</v>
      </c>
      <c r="C264" s="73" t="s">
        <v>1447</v>
      </c>
      <c r="D264" s="73" t="s">
        <v>1447</v>
      </c>
      <c r="E264" s="7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64" s="73" t="s">
        <v>840</v>
      </c>
      <c r="G264" s="95" t="s">
        <v>1026</v>
      </c>
    </row>
    <row r="265" spans="1:10" x14ac:dyDescent="0.25">
      <c r="A265" s="89" t="s">
        <v>2104</v>
      </c>
      <c r="B265" s="3" t="s">
        <v>2166</v>
      </c>
      <c r="C265" s="3" t="s">
        <v>1447</v>
      </c>
      <c r="D265" s="3" t="s">
        <v>1447</v>
      </c>
      <c r="E265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65" s="3" t="s">
        <v>841</v>
      </c>
      <c r="G265" s="91" t="s">
        <v>1026</v>
      </c>
    </row>
    <row r="266" spans="1:10" x14ac:dyDescent="0.25">
      <c r="A266" s="89" t="s">
        <v>2104</v>
      </c>
      <c r="B266" s="3" t="s">
        <v>2167</v>
      </c>
      <c r="C266" s="3" t="s">
        <v>1447</v>
      </c>
      <c r="D266" s="3" t="s">
        <v>1447</v>
      </c>
      <c r="E266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66" s="3" t="s">
        <v>842</v>
      </c>
      <c r="G266" s="91" t="s">
        <v>1026</v>
      </c>
    </row>
    <row r="267" spans="1:10" x14ac:dyDescent="0.25">
      <c r="A267" s="96" t="s">
        <v>2104</v>
      </c>
      <c r="B267" s="74" t="s">
        <v>2168</v>
      </c>
      <c r="C267" s="74" t="s">
        <v>1447</v>
      </c>
      <c r="D267" s="74" t="s">
        <v>1447</v>
      </c>
      <c r="E267" s="74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67" s="74" t="s">
        <v>1126</v>
      </c>
      <c r="G267" s="97" t="s">
        <v>1026</v>
      </c>
    </row>
    <row r="268" spans="1:10" x14ac:dyDescent="0.25">
      <c r="A268" s="89" t="s">
        <v>2101</v>
      </c>
      <c r="B268" s="3" t="s">
        <v>2159</v>
      </c>
      <c r="C268" s="3" t="s">
        <v>1447</v>
      </c>
      <c r="D268" s="3" t="s">
        <v>1447</v>
      </c>
      <c r="E268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68" s="3" t="s">
        <v>1662</v>
      </c>
      <c r="G268" s="91" t="s">
        <v>1026</v>
      </c>
    </row>
    <row r="269" spans="1:10" x14ac:dyDescent="0.25">
      <c r="A269" s="89" t="s">
        <v>2102</v>
      </c>
      <c r="B269" s="3" t="s">
        <v>2160</v>
      </c>
      <c r="C269" s="3" t="s">
        <v>1447</v>
      </c>
      <c r="D269" s="3" t="s">
        <v>1447</v>
      </c>
      <c r="E269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69" s="3" t="s">
        <v>1663</v>
      </c>
      <c r="G269" s="91" t="s">
        <v>1026</v>
      </c>
    </row>
    <row r="270" spans="1:10" x14ac:dyDescent="0.25">
      <c r="A270" s="89" t="s">
        <v>2103</v>
      </c>
      <c r="B270" s="3" t="s">
        <v>2161</v>
      </c>
      <c r="C270" s="3" t="s">
        <v>1447</v>
      </c>
      <c r="D270" s="3" t="s">
        <v>1447</v>
      </c>
      <c r="E270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70" s="3" t="s">
        <v>1664</v>
      </c>
      <c r="G270" s="91" t="s">
        <v>1026</v>
      </c>
    </row>
    <row r="271" spans="1:10" ht="15.75" thickBot="1" x14ac:dyDescent="0.3">
      <c r="A271" s="90" t="s">
        <v>2113</v>
      </c>
      <c r="B271" s="116" t="s">
        <v>2162</v>
      </c>
      <c r="C271" s="116" t="s">
        <v>1447</v>
      </c>
      <c r="D271" s="116" t="s">
        <v>1447</v>
      </c>
      <c r="E271" s="116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71" s="116" t="s">
        <v>1665</v>
      </c>
      <c r="G271" s="217" t="s">
        <v>1026</v>
      </c>
    </row>
    <row r="272" spans="1:10" x14ac:dyDescent="0.25">
      <c r="A272" s="89"/>
      <c r="B272" s="3" t="s">
        <v>2497</v>
      </c>
      <c r="C272" s="3" t="s">
        <v>2186</v>
      </c>
      <c r="D272" s="3" t="s">
        <v>2186</v>
      </c>
      <c r="E272" s="76">
        <f>IF(Таблица2811141720[[#This Row],[Site]]="Site1",VLOOKUP(Таблица2811141720[[#This Row],[VLAN]],Dictionary!$D$2:$F$13,2,FALSE),VLOOKUP(Таблица2811141720[[#This Row],[VLAN]],Dictionary!$D$2:$F$13,3,FALSE))</f>
        <v>124</v>
      </c>
      <c r="F272" s="3" t="s">
        <v>2505</v>
      </c>
      <c r="G272" s="91" t="s">
        <v>1025</v>
      </c>
    </row>
    <row r="273" spans="1:7" x14ac:dyDescent="0.25">
      <c r="A273" s="89" t="s">
        <v>2078</v>
      </c>
      <c r="B273" s="3" t="s">
        <v>2487</v>
      </c>
      <c r="C273" s="3" t="s">
        <v>2186</v>
      </c>
      <c r="D273" s="3" t="s">
        <v>2186</v>
      </c>
      <c r="E273" s="76">
        <f>IF(Таблица2811141720[[#This Row],[Site]]="Site1",VLOOKUP(Таблица2811141720[[#This Row],[VLAN]],Dictionary!$D$2:$F$13,2,FALSE),VLOOKUP(Таблица2811141720[[#This Row],[VLAN]],Dictionary!$D$2:$F$13,3,FALSE))</f>
        <v>124</v>
      </c>
      <c r="F273" s="3" t="s">
        <v>2506</v>
      </c>
      <c r="G273" s="91" t="s">
        <v>1025</v>
      </c>
    </row>
    <row r="274" spans="1:7" x14ac:dyDescent="0.25">
      <c r="A274" s="89" t="s">
        <v>2101</v>
      </c>
      <c r="B274" s="3" t="s">
        <v>2490</v>
      </c>
      <c r="C274" s="3" t="s">
        <v>2186</v>
      </c>
      <c r="D274" s="3" t="s">
        <v>2186</v>
      </c>
      <c r="E274" s="76">
        <f>IF(Таблица2811141720[[#This Row],[Site]]="Site1",VLOOKUP(Таблица2811141720[[#This Row],[VLAN]],Dictionary!$D$2:$F$13,2,FALSE),VLOOKUP(Таблица2811141720[[#This Row],[VLAN]],Dictionary!$D$2:$F$13,3,FALSE))</f>
        <v>224</v>
      </c>
      <c r="F274" s="3" t="s">
        <v>2507</v>
      </c>
      <c r="G274" s="91" t="s">
        <v>1026</v>
      </c>
    </row>
    <row r="275" spans="1:7" x14ac:dyDescent="0.25">
      <c r="A275" s="89"/>
      <c r="B275" s="3" t="s">
        <v>2498</v>
      </c>
      <c r="C275" s="3" t="s">
        <v>2186</v>
      </c>
      <c r="D275" s="3" t="s">
        <v>2186</v>
      </c>
      <c r="E275" s="76">
        <f>IF(Таблица2811141720[[#This Row],[Site]]="Site1",VLOOKUP(Таблица2811141720[[#This Row],[VLAN]],Dictionary!$D$2:$F$13,2,FALSE),VLOOKUP(Таблица2811141720[[#This Row],[VLAN]],Dictionary!$D$2:$F$13,3,FALSE))</f>
        <v>224</v>
      </c>
      <c r="F275" s="3" t="s">
        <v>2508</v>
      </c>
      <c r="G275" s="91" t="s">
        <v>1026</v>
      </c>
    </row>
    <row r="276" spans="1:7" x14ac:dyDescent="0.25">
      <c r="A276" s="89" t="s">
        <v>2078</v>
      </c>
      <c r="B276" s="3" t="s">
        <v>2488</v>
      </c>
      <c r="C276" s="3" t="s">
        <v>2186</v>
      </c>
      <c r="D276" s="3" t="s">
        <v>2186</v>
      </c>
      <c r="E276" s="76">
        <f>IF(Таблица2811141720[[#This Row],[Site]]="Site1",VLOOKUP(Таблица2811141720[[#This Row],[VLAN]],Dictionary!$D$2:$F$13,2,FALSE),VLOOKUP(Таблица2811141720[[#This Row],[VLAN]],Dictionary!$D$2:$F$13,3,FALSE))</f>
        <v>124</v>
      </c>
      <c r="F276" s="3" t="s">
        <v>2509</v>
      </c>
      <c r="G276" s="91" t="s">
        <v>1025</v>
      </c>
    </row>
    <row r="277" spans="1:7" ht="15.75" thickBot="1" x14ac:dyDescent="0.3">
      <c r="A277" s="90" t="s">
        <v>2101</v>
      </c>
      <c r="B277" s="116" t="s">
        <v>2491</v>
      </c>
      <c r="C277" s="116" t="s">
        <v>2186</v>
      </c>
      <c r="D277" s="116" t="s">
        <v>2186</v>
      </c>
      <c r="E277" s="221">
        <f>IF(Таблица2811141720[[#This Row],[Site]]="Site1",VLOOKUP(Таблица2811141720[[#This Row],[VLAN]],Dictionary!$D$2:$F$13,2,FALSE),VLOOKUP(Таблица2811141720[[#This Row],[VLAN]],Dictionary!$D$2:$F$13,3,FALSE))</f>
        <v>224</v>
      </c>
      <c r="F277" s="116" t="s">
        <v>2510</v>
      </c>
      <c r="G277" s="217" t="s">
        <v>1026</v>
      </c>
    </row>
    <row r="278" spans="1:7" x14ac:dyDescent="0.25">
      <c r="A278" s="89" t="s">
        <v>2070</v>
      </c>
      <c r="B278" s="3" t="s">
        <v>2116</v>
      </c>
      <c r="C278" s="3" t="s">
        <v>1442</v>
      </c>
      <c r="D278" s="3" t="s">
        <v>1442</v>
      </c>
      <c r="E278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78" s="3" t="s">
        <v>1589</v>
      </c>
      <c r="G278" s="91" t="s">
        <v>1025</v>
      </c>
    </row>
    <row r="279" spans="1:7" x14ac:dyDescent="0.25">
      <c r="A279" s="89" t="s">
        <v>2071</v>
      </c>
      <c r="B279" s="3" t="s">
        <v>2117</v>
      </c>
      <c r="C279" s="3" t="s">
        <v>1442</v>
      </c>
      <c r="D279" s="3" t="s">
        <v>1442</v>
      </c>
      <c r="E279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79" s="3" t="s">
        <v>1590</v>
      </c>
      <c r="G279" s="91" t="s">
        <v>1025</v>
      </c>
    </row>
    <row r="280" spans="1:7" x14ac:dyDescent="0.25">
      <c r="A280" s="89" t="s">
        <v>2072</v>
      </c>
      <c r="B280" s="3" t="s">
        <v>2118</v>
      </c>
      <c r="C280" s="3" t="s">
        <v>1442</v>
      </c>
      <c r="D280" s="3" t="s">
        <v>1442</v>
      </c>
      <c r="E280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80" s="3" t="s">
        <v>1591</v>
      </c>
      <c r="G280" s="91" t="s">
        <v>1025</v>
      </c>
    </row>
    <row r="281" spans="1:7" x14ac:dyDescent="0.25">
      <c r="A281" s="89" t="s">
        <v>2073</v>
      </c>
      <c r="B281" s="3" t="s">
        <v>2119</v>
      </c>
      <c r="C281" s="3" t="s">
        <v>1442</v>
      </c>
      <c r="D281" s="3" t="s">
        <v>1442</v>
      </c>
      <c r="E281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81" s="3" t="s">
        <v>1592</v>
      </c>
      <c r="G281" s="91" t="s">
        <v>1025</v>
      </c>
    </row>
    <row r="282" spans="1:7" x14ac:dyDescent="0.25">
      <c r="A282" s="89" t="s">
        <v>2074</v>
      </c>
      <c r="B282" s="3" t="s">
        <v>2120</v>
      </c>
      <c r="C282" s="3" t="s">
        <v>1442</v>
      </c>
      <c r="D282" s="3" t="s">
        <v>1442</v>
      </c>
      <c r="E282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82" s="3" t="s">
        <v>1593</v>
      </c>
      <c r="G282" s="91" t="s">
        <v>1025</v>
      </c>
    </row>
    <row r="283" spans="1:7" x14ac:dyDescent="0.25">
      <c r="A283" s="89" t="s">
        <v>2075</v>
      </c>
      <c r="B283" s="3" t="s">
        <v>2121</v>
      </c>
      <c r="C283" s="3" t="s">
        <v>1442</v>
      </c>
      <c r="D283" s="3" t="s">
        <v>1442</v>
      </c>
      <c r="E283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83" s="3" t="s">
        <v>1594</v>
      </c>
      <c r="G283" s="91" t="s">
        <v>1025</v>
      </c>
    </row>
    <row r="284" spans="1:7" x14ac:dyDescent="0.25">
      <c r="A284" s="89" t="s">
        <v>2076</v>
      </c>
      <c r="B284" s="3" t="s">
        <v>2122</v>
      </c>
      <c r="C284" s="3" t="s">
        <v>1442</v>
      </c>
      <c r="D284" s="3" t="s">
        <v>1442</v>
      </c>
      <c r="E284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84" s="3" t="s">
        <v>1595</v>
      </c>
      <c r="G284" s="91" t="s">
        <v>1025</v>
      </c>
    </row>
    <row r="285" spans="1:7" x14ac:dyDescent="0.25">
      <c r="A285" s="89" t="s">
        <v>2077</v>
      </c>
      <c r="B285" s="3" t="s">
        <v>2123</v>
      </c>
      <c r="C285" s="3" t="s">
        <v>1442</v>
      </c>
      <c r="D285" s="3" t="s">
        <v>1442</v>
      </c>
      <c r="E285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85" s="3" t="s">
        <v>1596</v>
      </c>
      <c r="G285" s="91" t="s">
        <v>1025</v>
      </c>
    </row>
    <row r="286" spans="1:7" x14ac:dyDescent="0.25">
      <c r="A286" s="89" t="s">
        <v>2082</v>
      </c>
      <c r="B286" s="3" t="s">
        <v>2124</v>
      </c>
      <c r="C286" s="3" t="s">
        <v>1442</v>
      </c>
      <c r="D286" s="3" t="s">
        <v>1442</v>
      </c>
      <c r="E286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86" s="3" t="s">
        <v>1597</v>
      </c>
      <c r="G286" s="91" t="s">
        <v>1025</v>
      </c>
    </row>
    <row r="287" spans="1:7" x14ac:dyDescent="0.25">
      <c r="A287" s="89" t="s">
        <v>2083</v>
      </c>
      <c r="B287" s="3" t="s">
        <v>2125</v>
      </c>
      <c r="C287" s="3" t="s">
        <v>1442</v>
      </c>
      <c r="D287" s="3" t="s">
        <v>1442</v>
      </c>
      <c r="E287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87" s="3" t="s">
        <v>1598</v>
      </c>
      <c r="G287" s="91" t="s">
        <v>1025</v>
      </c>
    </row>
    <row r="288" spans="1:7" x14ac:dyDescent="0.25">
      <c r="A288" s="89" t="s">
        <v>2084</v>
      </c>
      <c r="B288" s="3" t="s">
        <v>2126</v>
      </c>
      <c r="C288" s="3" t="s">
        <v>1442</v>
      </c>
      <c r="D288" s="3" t="s">
        <v>1442</v>
      </c>
      <c r="E288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88" s="3" t="s">
        <v>1599</v>
      </c>
      <c r="G288" s="91" t="s">
        <v>1025</v>
      </c>
    </row>
    <row r="289" spans="1:7" x14ac:dyDescent="0.25">
      <c r="A289" s="89" t="s">
        <v>2085</v>
      </c>
      <c r="B289" s="3" t="s">
        <v>2127</v>
      </c>
      <c r="C289" s="3" t="s">
        <v>1442</v>
      </c>
      <c r="D289" s="3" t="s">
        <v>1442</v>
      </c>
      <c r="E289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89" s="3" t="s">
        <v>1600</v>
      </c>
      <c r="G289" s="91" t="s">
        <v>1025</v>
      </c>
    </row>
    <row r="290" spans="1:7" x14ac:dyDescent="0.25">
      <c r="A290" s="89" t="s">
        <v>2086</v>
      </c>
      <c r="B290" s="3" t="s">
        <v>2128</v>
      </c>
      <c r="C290" s="3" t="s">
        <v>1442</v>
      </c>
      <c r="D290" s="3" t="s">
        <v>1442</v>
      </c>
      <c r="E290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90" s="3" t="s">
        <v>1601</v>
      </c>
      <c r="G290" s="91" t="s">
        <v>1025</v>
      </c>
    </row>
    <row r="291" spans="1:7" x14ac:dyDescent="0.25">
      <c r="A291" s="89" t="s">
        <v>2087</v>
      </c>
      <c r="B291" s="3" t="s">
        <v>2129</v>
      </c>
      <c r="C291" s="3" t="s">
        <v>1442</v>
      </c>
      <c r="D291" s="3" t="s">
        <v>1442</v>
      </c>
      <c r="E291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91" s="3" t="s">
        <v>1602</v>
      </c>
      <c r="G291" s="91" t="s">
        <v>1025</v>
      </c>
    </row>
    <row r="292" spans="1:7" x14ac:dyDescent="0.25">
      <c r="A292" s="89" t="s">
        <v>2088</v>
      </c>
      <c r="B292" s="3" t="s">
        <v>2130</v>
      </c>
      <c r="C292" s="3" t="s">
        <v>1442</v>
      </c>
      <c r="D292" s="3" t="s">
        <v>1442</v>
      </c>
      <c r="E292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92" s="3" t="s">
        <v>1603</v>
      </c>
      <c r="G292" s="91" t="s">
        <v>1025</v>
      </c>
    </row>
    <row r="293" spans="1:7" x14ac:dyDescent="0.25">
      <c r="A293" s="89" t="s">
        <v>2089</v>
      </c>
      <c r="B293" s="3" t="s">
        <v>2131</v>
      </c>
      <c r="C293" s="3" t="s">
        <v>1442</v>
      </c>
      <c r="D293" s="3" t="s">
        <v>1442</v>
      </c>
      <c r="E293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93" s="3" t="s">
        <v>1604</v>
      </c>
      <c r="G293" s="91" t="s">
        <v>1025</v>
      </c>
    </row>
    <row r="294" spans="1:7" x14ac:dyDescent="0.25">
      <c r="A294" s="89" t="s">
        <v>2081</v>
      </c>
      <c r="B294" s="3" t="s">
        <v>2138</v>
      </c>
      <c r="C294" s="3" t="s">
        <v>1442</v>
      </c>
      <c r="D294" s="3" t="s">
        <v>1442</v>
      </c>
      <c r="E294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94" s="3" t="s">
        <v>1605</v>
      </c>
      <c r="G294" s="91" t="s">
        <v>1025</v>
      </c>
    </row>
    <row r="295" spans="1:7" x14ac:dyDescent="0.25">
      <c r="A295" s="89" t="s">
        <v>2081</v>
      </c>
      <c r="B295" s="3" t="s">
        <v>2139</v>
      </c>
      <c r="C295" s="3" t="s">
        <v>1442</v>
      </c>
      <c r="D295" s="3" t="s">
        <v>1442</v>
      </c>
      <c r="E295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95" s="3" t="s">
        <v>1606</v>
      </c>
      <c r="G295" s="91" t="s">
        <v>1025</v>
      </c>
    </row>
    <row r="296" spans="1:7" x14ac:dyDescent="0.25">
      <c r="A296" s="89" t="s">
        <v>2081</v>
      </c>
      <c r="B296" s="3" t="s">
        <v>2140</v>
      </c>
      <c r="C296" s="3" t="s">
        <v>1442</v>
      </c>
      <c r="D296" s="3" t="s">
        <v>1442</v>
      </c>
      <c r="E296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96" s="3" t="s">
        <v>1607</v>
      </c>
      <c r="G296" s="91" t="s">
        <v>1025</v>
      </c>
    </row>
    <row r="297" spans="1:7" x14ac:dyDescent="0.25">
      <c r="A297" s="89" t="s">
        <v>2081</v>
      </c>
      <c r="B297" s="3" t="s">
        <v>2141</v>
      </c>
      <c r="C297" s="3" t="s">
        <v>1442</v>
      </c>
      <c r="D297" s="3" t="s">
        <v>1442</v>
      </c>
      <c r="E297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97" s="3" t="s">
        <v>1608</v>
      </c>
      <c r="G297" s="91" t="s">
        <v>1025</v>
      </c>
    </row>
    <row r="298" spans="1:7" x14ac:dyDescent="0.25">
      <c r="A298" s="96" t="s">
        <v>2080</v>
      </c>
      <c r="B298" s="74" t="s">
        <v>2142</v>
      </c>
      <c r="C298" s="74" t="s">
        <v>1442</v>
      </c>
      <c r="D298" s="74" t="s">
        <v>1442</v>
      </c>
      <c r="E298" s="74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98" s="74" t="s">
        <v>1609</v>
      </c>
      <c r="G298" s="97" t="s">
        <v>1025</v>
      </c>
    </row>
    <row r="299" spans="1:7" x14ac:dyDescent="0.25">
      <c r="A299" s="94" t="s">
        <v>2093</v>
      </c>
      <c r="B299" s="73" t="s">
        <v>2143</v>
      </c>
      <c r="C299" s="73" t="s">
        <v>1442</v>
      </c>
      <c r="D299" s="73" t="s">
        <v>1442</v>
      </c>
      <c r="E299" s="7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299" s="73" t="s">
        <v>1610</v>
      </c>
      <c r="G299" s="95" t="s">
        <v>1026</v>
      </c>
    </row>
    <row r="300" spans="1:7" x14ac:dyDescent="0.25">
      <c r="A300" s="89" t="s">
        <v>2094</v>
      </c>
      <c r="B300" s="3" t="s">
        <v>2144</v>
      </c>
      <c r="C300" s="3" t="s">
        <v>1442</v>
      </c>
      <c r="D300" s="3" t="s">
        <v>1442</v>
      </c>
      <c r="E300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00" s="3" t="s">
        <v>1611</v>
      </c>
      <c r="G300" s="91" t="s">
        <v>1026</v>
      </c>
    </row>
    <row r="301" spans="1:7" x14ac:dyDescent="0.25">
      <c r="A301" s="89" t="s">
        <v>2095</v>
      </c>
      <c r="B301" s="3" t="s">
        <v>2145</v>
      </c>
      <c r="C301" s="3" t="s">
        <v>1442</v>
      </c>
      <c r="D301" s="3" t="s">
        <v>1442</v>
      </c>
      <c r="E301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01" s="3" t="s">
        <v>1612</v>
      </c>
      <c r="G301" s="91" t="s">
        <v>1026</v>
      </c>
    </row>
    <row r="302" spans="1:7" x14ac:dyDescent="0.25">
      <c r="A302" s="89" t="s">
        <v>2096</v>
      </c>
      <c r="B302" s="3" t="s">
        <v>2146</v>
      </c>
      <c r="C302" s="3" t="s">
        <v>1442</v>
      </c>
      <c r="D302" s="3" t="s">
        <v>1442</v>
      </c>
      <c r="E302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02" s="3" t="s">
        <v>1613</v>
      </c>
      <c r="G302" s="91" t="s">
        <v>1026</v>
      </c>
    </row>
    <row r="303" spans="1:7" x14ac:dyDescent="0.25">
      <c r="A303" s="89" t="s">
        <v>2097</v>
      </c>
      <c r="B303" s="3" t="s">
        <v>2147</v>
      </c>
      <c r="C303" s="3" t="s">
        <v>1442</v>
      </c>
      <c r="D303" s="3" t="s">
        <v>1442</v>
      </c>
      <c r="E303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03" s="3" t="s">
        <v>1614</v>
      </c>
      <c r="G303" s="91" t="s">
        <v>1026</v>
      </c>
    </row>
    <row r="304" spans="1:7" x14ac:dyDescent="0.25">
      <c r="A304" s="89" t="s">
        <v>2098</v>
      </c>
      <c r="B304" s="3" t="s">
        <v>2148</v>
      </c>
      <c r="C304" s="3" t="s">
        <v>1442</v>
      </c>
      <c r="D304" s="3" t="s">
        <v>1442</v>
      </c>
      <c r="E304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04" s="3" t="s">
        <v>1615</v>
      </c>
      <c r="G304" s="91" t="s">
        <v>1026</v>
      </c>
    </row>
    <row r="305" spans="1:7" x14ac:dyDescent="0.25">
      <c r="A305" s="89" t="s">
        <v>2099</v>
      </c>
      <c r="B305" s="3" t="s">
        <v>2149</v>
      </c>
      <c r="C305" s="3" t="s">
        <v>1442</v>
      </c>
      <c r="D305" s="3" t="s">
        <v>1442</v>
      </c>
      <c r="E305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05" s="3" t="s">
        <v>1616</v>
      </c>
      <c r="G305" s="91" t="s">
        <v>1026</v>
      </c>
    </row>
    <row r="306" spans="1:7" x14ac:dyDescent="0.25">
      <c r="A306" s="89" t="s">
        <v>2100</v>
      </c>
      <c r="B306" s="3" t="s">
        <v>2150</v>
      </c>
      <c r="C306" s="3" t="s">
        <v>1442</v>
      </c>
      <c r="D306" s="3" t="s">
        <v>1442</v>
      </c>
      <c r="E306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06" s="3" t="s">
        <v>1617</v>
      </c>
      <c r="G306" s="91" t="s">
        <v>1026</v>
      </c>
    </row>
    <row r="307" spans="1:7" x14ac:dyDescent="0.25">
      <c r="A307" s="89" t="s">
        <v>2105</v>
      </c>
      <c r="B307" s="3" t="s">
        <v>2151</v>
      </c>
      <c r="C307" s="3" t="s">
        <v>1442</v>
      </c>
      <c r="D307" s="3" t="s">
        <v>1442</v>
      </c>
      <c r="E307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07" s="3" t="s">
        <v>1618</v>
      </c>
      <c r="G307" s="91" t="s">
        <v>1026</v>
      </c>
    </row>
    <row r="308" spans="1:7" x14ac:dyDescent="0.25">
      <c r="A308" s="89" t="s">
        <v>2106</v>
      </c>
      <c r="B308" s="3" t="s">
        <v>2152</v>
      </c>
      <c r="C308" s="3" t="s">
        <v>1442</v>
      </c>
      <c r="D308" s="3" t="s">
        <v>1442</v>
      </c>
      <c r="E308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08" s="3" t="s">
        <v>1619</v>
      </c>
      <c r="G308" s="91" t="s">
        <v>1026</v>
      </c>
    </row>
    <row r="309" spans="1:7" x14ac:dyDescent="0.25">
      <c r="A309" s="89" t="s">
        <v>2107</v>
      </c>
      <c r="B309" s="3" t="s">
        <v>2153</v>
      </c>
      <c r="C309" s="3" t="s">
        <v>1442</v>
      </c>
      <c r="D309" s="3" t="s">
        <v>1442</v>
      </c>
      <c r="E309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09" s="3" t="s">
        <v>1620</v>
      </c>
      <c r="G309" s="91" t="s">
        <v>1026</v>
      </c>
    </row>
    <row r="310" spans="1:7" x14ac:dyDescent="0.25">
      <c r="A310" s="89" t="s">
        <v>2108</v>
      </c>
      <c r="B310" s="3" t="s">
        <v>2154</v>
      </c>
      <c r="C310" s="3" t="s">
        <v>1442</v>
      </c>
      <c r="D310" s="3" t="s">
        <v>1442</v>
      </c>
      <c r="E310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10" s="3" t="s">
        <v>1621</v>
      </c>
      <c r="G310" s="91" t="s">
        <v>1026</v>
      </c>
    </row>
    <row r="311" spans="1:7" x14ac:dyDescent="0.25">
      <c r="A311" s="89" t="s">
        <v>2109</v>
      </c>
      <c r="B311" s="3" t="s">
        <v>2155</v>
      </c>
      <c r="C311" s="3" t="s">
        <v>1442</v>
      </c>
      <c r="D311" s="3" t="s">
        <v>1442</v>
      </c>
      <c r="E311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11" s="3" t="s">
        <v>1622</v>
      </c>
      <c r="G311" s="91" t="s">
        <v>1026</v>
      </c>
    </row>
    <row r="312" spans="1:7" x14ac:dyDescent="0.25">
      <c r="A312" s="89" t="s">
        <v>2110</v>
      </c>
      <c r="B312" s="3" t="s">
        <v>2156</v>
      </c>
      <c r="C312" s="3" t="s">
        <v>1442</v>
      </c>
      <c r="D312" s="3" t="s">
        <v>1442</v>
      </c>
      <c r="E312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12" s="3" t="s">
        <v>1623</v>
      </c>
      <c r="G312" s="91" t="s">
        <v>1026</v>
      </c>
    </row>
    <row r="313" spans="1:7" x14ac:dyDescent="0.25">
      <c r="A313" s="89" t="s">
        <v>2111</v>
      </c>
      <c r="B313" s="3" t="s">
        <v>2157</v>
      </c>
      <c r="C313" s="3" t="s">
        <v>1442</v>
      </c>
      <c r="D313" s="3" t="s">
        <v>1442</v>
      </c>
      <c r="E313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13" s="3" t="s">
        <v>1624</v>
      </c>
      <c r="G313" s="91" t="s">
        <v>1026</v>
      </c>
    </row>
    <row r="314" spans="1:7" x14ac:dyDescent="0.25">
      <c r="A314" s="89" t="s">
        <v>2112</v>
      </c>
      <c r="B314" s="3" t="s">
        <v>2158</v>
      </c>
      <c r="C314" s="3" t="s">
        <v>1442</v>
      </c>
      <c r="D314" s="3" t="s">
        <v>1442</v>
      </c>
      <c r="E314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14" s="3" t="s">
        <v>1625</v>
      </c>
      <c r="G314" s="91" t="s">
        <v>1026</v>
      </c>
    </row>
    <row r="315" spans="1:7" x14ac:dyDescent="0.25">
      <c r="A315" s="89" t="s">
        <v>2104</v>
      </c>
      <c r="B315" s="3" t="s">
        <v>2165</v>
      </c>
      <c r="C315" s="3" t="s">
        <v>1442</v>
      </c>
      <c r="D315" s="3" t="s">
        <v>1442</v>
      </c>
      <c r="E315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15" s="3" t="s">
        <v>1626</v>
      </c>
      <c r="G315" s="91" t="s">
        <v>1026</v>
      </c>
    </row>
    <row r="316" spans="1:7" x14ac:dyDescent="0.25">
      <c r="A316" s="89" t="s">
        <v>2104</v>
      </c>
      <c r="B316" s="3" t="s">
        <v>2166</v>
      </c>
      <c r="C316" s="3" t="s">
        <v>1442</v>
      </c>
      <c r="D316" s="3" t="s">
        <v>1442</v>
      </c>
      <c r="E316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16" s="3" t="s">
        <v>1627</v>
      </c>
      <c r="G316" s="91" t="s">
        <v>1026</v>
      </c>
    </row>
    <row r="317" spans="1:7" x14ac:dyDescent="0.25">
      <c r="A317" s="89" t="s">
        <v>2104</v>
      </c>
      <c r="B317" s="3" t="s">
        <v>2167</v>
      </c>
      <c r="C317" s="3" t="s">
        <v>1442</v>
      </c>
      <c r="D317" s="3" t="s">
        <v>1442</v>
      </c>
      <c r="E317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17" s="3" t="s">
        <v>1628</v>
      </c>
      <c r="G317" s="91" t="s">
        <v>1026</v>
      </c>
    </row>
    <row r="318" spans="1:7" x14ac:dyDescent="0.25">
      <c r="A318" s="89" t="s">
        <v>2104</v>
      </c>
      <c r="B318" s="3" t="s">
        <v>2168</v>
      </c>
      <c r="C318" s="3" t="s">
        <v>1442</v>
      </c>
      <c r="D318" s="3" t="s">
        <v>1442</v>
      </c>
      <c r="E318" s="3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18" s="3" t="s">
        <v>1629</v>
      </c>
      <c r="G318" s="91" t="s">
        <v>1026</v>
      </c>
    </row>
    <row r="319" spans="1:7" ht="15.75" thickBot="1" x14ac:dyDescent="0.3">
      <c r="A319" s="90" t="s">
        <v>2103</v>
      </c>
      <c r="B319" s="116" t="s">
        <v>2169</v>
      </c>
      <c r="C319" s="116" t="s">
        <v>1442</v>
      </c>
      <c r="D319" s="116" t="s">
        <v>1442</v>
      </c>
      <c r="E319" s="116" t="e">
        <f>IF(Таблица2811141720[[#This Row],[Site]]="Site1",VLOOKUP(Таблица2811141720[[#This Row],[VLAN]],Dictionary!$D$2:$F$13,2,FALSE),VLOOKUP(Таблица2811141720[[#This Row],[VLAN]],Dictionary!$D$2:$F$13,3,FALSE))</f>
        <v>#N/A</v>
      </c>
      <c r="F319" s="116" t="s">
        <v>1630</v>
      </c>
      <c r="G319" s="217" t="s">
        <v>1026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Dictionary!$D$2:$D$15</xm:f>
          </x14:formula1>
          <xm:sqref>C4:D319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M154"/>
  <sheetViews>
    <sheetView topLeftCell="A55" zoomScale="115" zoomScaleNormal="115" workbookViewId="0">
      <selection activeCell="L60" sqref="L60:L64"/>
    </sheetView>
  </sheetViews>
  <sheetFormatPr defaultRowHeight="15" outlineLevelRow="2" x14ac:dyDescent="0.25"/>
  <cols>
    <col min="1" max="1" width="23.28515625" customWidth="1"/>
    <col min="2" max="2" width="19" customWidth="1"/>
    <col min="3" max="3" width="15.7109375" customWidth="1"/>
    <col min="4" max="6" width="16.7109375" customWidth="1"/>
    <col min="7" max="7" width="8.140625" customWidth="1"/>
    <col min="8" max="8" width="23.28515625" customWidth="1"/>
    <col min="9" max="9" width="16.5703125" customWidth="1"/>
    <col min="10" max="10" width="15.7109375" customWidth="1"/>
    <col min="11" max="13" width="16.7109375" customWidth="1"/>
  </cols>
  <sheetData>
    <row r="1" spans="1:13" ht="23.25" x14ac:dyDescent="0.35">
      <c r="A1" s="267" t="s">
        <v>723</v>
      </c>
      <c r="B1" s="267"/>
      <c r="C1" s="267"/>
      <c r="D1" s="267"/>
      <c r="E1" s="267"/>
      <c r="F1" s="267"/>
      <c r="G1" s="267"/>
      <c r="H1" s="267"/>
      <c r="I1" s="35"/>
    </row>
    <row r="2" spans="1:13" ht="23.25" x14ac:dyDescent="0.35">
      <c r="A2" s="26" t="s">
        <v>1636</v>
      </c>
      <c r="B2" s="26"/>
      <c r="C2" s="35"/>
      <c r="D2" s="35"/>
      <c r="E2" s="35"/>
      <c r="F2" s="35"/>
      <c r="G2" s="35"/>
      <c r="H2" s="35"/>
      <c r="I2" s="35"/>
    </row>
    <row r="3" spans="1:13" ht="15.75" outlineLevel="1" thickBot="1" x14ac:dyDescent="0.3">
      <c r="A3" s="1" t="s">
        <v>693</v>
      </c>
      <c r="B3" s="1"/>
    </row>
    <row r="4" spans="1:13" s="8" customFormat="1" ht="15" customHeight="1" outlineLevel="2" x14ac:dyDescent="0.25">
      <c r="A4" s="38"/>
      <c r="B4" s="275" t="s">
        <v>722</v>
      </c>
      <c r="C4" s="275"/>
      <c r="D4" s="272"/>
      <c r="E4" s="273" t="s">
        <v>724</v>
      </c>
      <c r="F4" s="274"/>
      <c r="H4" s="38"/>
      <c r="I4" s="275" t="s">
        <v>769</v>
      </c>
      <c r="J4" s="275"/>
      <c r="K4" s="272"/>
      <c r="L4" s="276" t="s">
        <v>725</v>
      </c>
      <c r="M4" s="277"/>
    </row>
    <row r="5" spans="1:13" s="9" customFormat="1" ht="15.75" outlineLevel="2" thickBot="1" x14ac:dyDescent="0.3">
      <c r="A5" s="34" t="s">
        <v>1030</v>
      </c>
      <c r="B5" s="39" t="s">
        <v>1</v>
      </c>
      <c r="C5" s="36" t="s">
        <v>792</v>
      </c>
      <c r="D5" s="36" t="s">
        <v>10</v>
      </c>
      <c r="E5" s="10" t="s">
        <v>10</v>
      </c>
      <c r="F5" s="37" t="s">
        <v>2</v>
      </c>
      <c r="H5" s="34" t="s">
        <v>1030</v>
      </c>
      <c r="I5" s="39" t="s">
        <v>1</v>
      </c>
      <c r="J5" s="36" t="s">
        <v>792</v>
      </c>
      <c r="K5" s="36" t="s">
        <v>10</v>
      </c>
      <c r="L5" s="10" t="s">
        <v>10</v>
      </c>
      <c r="M5" s="37" t="s">
        <v>2</v>
      </c>
    </row>
    <row r="6" spans="1:13" outlineLevel="2" x14ac:dyDescent="0.25">
      <c r="A6" s="33" t="s">
        <v>770</v>
      </c>
      <c r="B6" s="33" t="s">
        <v>695</v>
      </c>
      <c r="C6" s="40" t="str">
        <f>CONCATENATE(".",F6)</f>
        <v>.1241</v>
      </c>
      <c r="D6" s="40" t="s">
        <v>749</v>
      </c>
      <c r="E6" s="33" t="s">
        <v>750</v>
      </c>
      <c r="F6" s="55">
        <v>1241</v>
      </c>
      <c r="H6" s="33" t="s">
        <v>771</v>
      </c>
      <c r="I6" s="33" t="s">
        <v>695</v>
      </c>
      <c r="J6" s="40" t="str">
        <f>CONCATENATE(".",M6)</f>
        <v>.1241</v>
      </c>
      <c r="K6" s="40" t="s">
        <v>865</v>
      </c>
      <c r="L6" s="33" t="s">
        <v>866</v>
      </c>
      <c r="M6" s="55">
        <v>1241</v>
      </c>
    </row>
    <row r="7" spans="1:13" outlineLevel="2" x14ac:dyDescent="0.25">
      <c r="A7" s="15" t="s">
        <v>772</v>
      </c>
      <c r="B7" s="15" t="s">
        <v>4</v>
      </c>
      <c r="C7" s="21" t="str">
        <f>CONCATENATE(".",F7)</f>
        <v>.1242</v>
      </c>
      <c r="D7" s="13" t="s">
        <v>751</v>
      </c>
      <c r="E7" s="15" t="s">
        <v>752</v>
      </c>
      <c r="F7" s="41">
        <v>1242</v>
      </c>
      <c r="H7" s="15" t="s">
        <v>773</v>
      </c>
      <c r="I7" s="15" t="s">
        <v>4</v>
      </c>
      <c r="J7" s="21" t="str">
        <f>CONCATENATE(".",M7)</f>
        <v>.1242</v>
      </c>
      <c r="K7" s="13" t="s">
        <v>867</v>
      </c>
      <c r="L7" s="15" t="s">
        <v>868</v>
      </c>
      <c r="M7" s="41">
        <v>1242</v>
      </c>
    </row>
    <row r="8" spans="1:13" outlineLevel="2" x14ac:dyDescent="0.25">
      <c r="A8" s="15" t="s">
        <v>869</v>
      </c>
      <c r="B8" s="15" t="s">
        <v>5</v>
      </c>
      <c r="C8" s="21" t="str">
        <f>CONCATENATE(".",F8)</f>
        <v>.1243</v>
      </c>
      <c r="D8" s="13" t="s">
        <v>870</v>
      </c>
      <c r="E8" s="15" t="s">
        <v>871</v>
      </c>
      <c r="F8" s="41">
        <v>1243</v>
      </c>
      <c r="H8" s="15" t="s">
        <v>872</v>
      </c>
      <c r="I8" s="15" t="s">
        <v>5</v>
      </c>
      <c r="J8" s="21" t="str">
        <f>CONCATENATE(".",M8)</f>
        <v>.1243</v>
      </c>
      <c r="K8" s="13" t="s">
        <v>873</v>
      </c>
      <c r="L8" s="15" t="s">
        <v>874</v>
      </c>
      <c r="M8" s="41">
        <v>1243</v>
      </c>
    </row>
    <row r="9" spans="1:13" outlineLevel="2" x14ac:dyDescent="0.25">
      <c r="A9" s="15" t="s">
        <v>875</v>
      </c>
      <c r="B9" s="15" t="s">
        <v>7</v>
      </c>
      <c r="C9" s="21" t="str">
        <f>CONCATENATE(".",F9)</f>
        <v>.1244</v>
      </c>
      <c r="D9" s="13" t="s">
        <v>876</v>
      </c>
      <c r="E9" s="15" t="s">
        <v>877</v>
      </c>
      <c r="F9" s="41">
        <v>1244</v>
      </c>
      <c r="H9" s="15" t="s">
        <v>878</v>
      </c>
      <c r="I9" s="15" t="s">
        <v>7</v>
      </c>
      <c r="J9" s="21" t="str">
        <f>CONCATENATE(".",M9)</f>
        <v>.1244</v>
      </c>
      <c r="K9" s="13" t="s">
        <v>879</v>
      </c>
      <c r="L9" s="15" t="s">
        <v>880</v>
      </c>
      <c r="M9" s="41">
        <v>1244</v>
      </c>
    </row>
    <row r="10" spans="1:13" ht="15.75" outlineLevel="2" thickBot="1" x14ac:dyDescent="0.3">
      <c r="A10" s="16" t="s">
        <v>881</v>
      </c>
      <c r="B10" s="16" t="s">
        <v>696</v>
      </c>
      <c r="C10" s="42" t="str">
        <f>CONCATENATE(".",F10)</f>
        <v>.1245</v>
      </c>
      <c r="D10" s="17" t="s">
        <v>882</v>
      </c>
      <c r="E10" s="16" t="s">
        <v>883</v>
      </c>
      <c r="F10" s="56">
        <v>1245</v>
      </c>
      <c r="H10" s="16" t="s">
        <v>884</v>
      </c>
      <c r="I10" s="16" t="s">
        <v>696</v>
      </c>
      <c r="J10" s="42" t="str">
        <f>CONCATENATE(".",M10)</f>
        <v>.1245</v>
      </c>
      <c r="K10" s="17" t="s">
        <v>885</v>
      </c>
      <c r="L10" s="16" t="s">
        <v>886</v>
      </c>
      <c r="M10" s="56">
        <v>1245</v>
      </c>
    </row>
    <row r="11" spans="1:13" outlineLevel="1" x14ac:dyDescent="0.25">
      <c r="A11" s="3"/>
      <c r="B11" s="3"/>
      <c r="C11" s="3"/>
      <c r="D11" s="3"/>
      <c r="E11" s="3"/>
      <c r="F11" s="24"/>
      <c r="G11" s="3"/>
      <c r="H11" s="24"/>
      <c r="I11" s="24"/>
    </row>
    <row r="12" spans="1:13" ht="15.75" outlineLevel="1" thickBot="1" x14ac:dyDescent="0.3">
      <c r="A12" s="1" t="s">
        <v>692</v>
      </c>
      <c r="B12" s="1"/>
    </row>
    <row r="13" spans="1:13" s="8" customFormat="1" ht="15" customHeight="1" outlineLevel="2" x14ac:dyDescent="0.25">
      <c r="A13" s="38"/>
      <c r="B13" s="275" t="s">
        <v>722</v>
      </c>
      <c r="C13" s="275"/>
      <c r="D13" s="272"/>
      <c r="E13" s="276" t="s">
        <v>726</v>
      </c>
      <c r="F13" s="277"/>
      <c r="H13" s="38"/>
      <c r="I13" s="275" t="s">
        <v>769</v>
      </c>
      <c r="J13" s="275"/>
      <c r="K13" s="272"/>
      <c r="L13" s="276" t="s">
        <v>727</v>
      </c>
      <c r="M13" s="277"/>
    </row>
    <row r="14" spans="1:13" s="9" customFormat="1" ht="15.75" outlineLevel="2" thickBot="1" x14ac:dyDescent="0.3">
      <c r="A14" s="34" t="s">
        <v>1030</v>
      </c>
      <c r="B14" s="39" t="s">
        <v>1</v>
      </c>
      <c r="C14" s="36" t="s">
        <v>792</v>
      </c>
      <c r="D14" s="36" t="s">
        <v>10</v>
      </c>
      <c r="E14" s="10" t="s">
        <v>10</v>
      </c>
      <c r="F14" s="37" t="s">
        <v>2</v>
      </c>
      <c r="H14" s="34" t="s">
        <v>1030</v>
      </c>
      <c r="I14" s="39" t="s">
        <v>1</v>
      </c>
      <c r="J14" s="36" t="s">
        <v>792</v>
      </c>
      <c r="K14" s="36" t="s">
        <v>10</v>
      </c>
      <c r="L14" s="10" t="s">
        <v>10</v>
      </c>
      <c r="M14" s="37" t="s">
        <v>2</v>
      </c>
    </row>
    <row r="15" spans="1:13" outlineLevel="2" x14ac:dyDescent="0.25">
      <c r="A15" s="33" t="s">
        <v>1031</v>
      </c>
      <c r="B15" s="33" t="s">
        <v>695</v>
      </c>
      <c r="C15" s="40" t="str">
        <f>CONCATENATE(".",F15)</f>
        <v>.1241</v>
      </c>
      <c r="D15" s="43" t="s">
        <v>1032</v>
      </c>
      <c r="E15" s="46" t="s">
        <v>1033</v>
      </c>
      <c r="F15" s="53">
        <v>1241</v>
      </c>
      <c r="G15" s="45"/>
      <c r="H15" s="46" t="s">
        <v>1034</v>
      </c>
      <c r="I15" s="46" t="s">
        <v>695</v>
      </c>
      <c r="J15" s="43" t="str">
        <f>CONCATENATE(".",M15)</f>
        <v>.1241</v>
      </c>
      <c r="K15" s="43" t="s">
        <v>1035</v>
      </c>
      <c r="L15" s="46" t="s">
        <v>1036</v>
      </c>
      <c r="M15" s="55">
        <v>1241</v>
      </c>
    </row>
    <row r="16" spans="1:13" outlineLevel="2" x14ac:dyDescent="0.25">
      <c r="A16" s="15" t="s">
        <v>1037</v>
      </c>
      <c r="B16" s="15" t="s">
        <v>4</v>
      </c>
      <c r="C16" s="21" t="str">
        <f>CONCATENATE(".",F16)</f>
        <v>.1242</v>
      </c>
      <c r="D16" s="47" t="s">
        <v>1038</v>
      </c>
      <c r="E16" s="48" t="s">
        <v>1039</v>
      </c>
      <c r="F16" s="44">
        <v>1242</v>
      </c>
      <c r="G16" s="45"/>
      <c r="H16" s="48" t="s">
        <v>1040</v>
      </c>
      <c r="I16" s="48" t="s">
        <v>4</v>
      </c>
      <c r="J16" s="49" t="str">
        <f>CONCATENATE(".",M16)</f>
        <v>.1242</v>
      </c>
      <c r="K16" s="47" t="s">
        <v>1041</v>
      </c>
      <c r="L16" s="48" t="s">
        <v>1042</v>
      </c>
      <c r="M16" s="41">
        <v>1242</v>
      </c>
    </row>
    <row r="17" spans="1:13" outlineLevel="2" x14ac:dyDescent="0.25">
      <c r="A17" s="15" t="s">
        <v>1043</v>
      </c>
      <c r="B17" s="15" t="s">
        <v>5</v>
      </c>
      <c r="C17" s="21" t="str">
        <f>CONCATENATE(".",F17)</f>
        <v>.1243</v>
      </c>
      <c r="D17" s="47" t="s">
        <v>1044</v>
      </c>
      <c r="E17" s="48" t="s">
        <v>1045</v>
      </c>
      <c r="F17" s="44">
        <v>1243</v>
      </c>
      <c r="G17" s="45"/>
      <c r="H17" s="48" t="s">
        <v>1046</v>
      </c>
      <c r="I17" s="48" t="s">
        <v>5</v>
      </c>
      <c r="J17" s="49" t="str">
        <f>CONCATENATE(".",M17)</f>
        <v>.1243</v>
      </c>
      <c r="K17" s="47" t="s">
        <v>1047</v>
      </c>
      <c r="L17" s="48" t="s">
        <v>1048</v>
      </c>
      <c r="M17" s="41">
        <v>1243</v>
      </c>
    </row>
    <row r="18" spans="1:13" outlineLevel="2" x14ac:dyDescent="0.25">
      <c r="A18" s="15" t="s">
        <v>1049</v>
      </c>
      <c r="B18" s="15" t="s">
        <v>7</v>
      </c>
      <c r="C18" s="21" t="str">
        <f>CONCATENATE(".",F18)</f>
        <v>.1244</v>
      </c>
      <c r="D18" s="47" t="s">
        <v>1050</v>
      </c>
      <c r="E18" s="48" t="s">
        <v>1051</v>
      </c>
      <c r="F18" s="44">
        <v>1244</v>
      </c>
      <c r="G18" s="45"/>
      <c r="H18" s="48" t="s">
        <v>1052</v>
      </c>
      <c r="I18" s="48" t="s">
        <v>7</v>
      </c>
      <c r="J18" s="49" t="str">
        <f>CONCATENATE(".",M18)</f>
        <v>.1244</v>
      </c>
      <c r="K18" s="47" t="s">
        <v>1053</v>
      </c>
      <c r="L18" s="48" t="s">
        <v>1054</v>
      </c>
      <c r="M18" s="41">
        <v>1244</v>
      </c>
    </row>
    <row r="19" spans="1:13" ht="15.75" outlineLevel="2" thickBot="1" x14ac:dyDescent="0.3">
      <c r="A19" s="16" t="s">
        <v>1055</v>
      </c>
      <c r="B19" s="16" t="s">
        <v>696</v>
      </c>
      <c r="C19" s="42" t="str">
        <f>CONCATENATE(".",F19)</f>
        <v>.1245</v>
      </c>
      <c r="D19" s="50" t="s">
        <v>1056</v>
      </c>
      <c r="E19" s="51" t="s">
        <v>1057</v>
      </c>
      <c r="F19" s="54">
        <v>1245</v>
      </c>
      <c r="G19" s="45"/>
      <c r="H19" s="51" t="s">
        <v>1058</v>
      </c>
      <c r="I19" s="51" t="s">
        <v>696</v>
      </c>
      <c r="J19" s="52" t="str">
        <f>CONCATENATE(".",M19)</f>
        <v>.1245</v>
      </c>
      <c r="K19" s="50" t="s">
        <v>1059</v>
      </c>
      <c r="L19" s="51" t="s">
        <v>1060</v>
      </c>
      <c r="M19" s="56">
        <v>1245</v>
      </c>
    </row>
    <row r="20" spans="1:13" outlineLevel="1" x14ac:dyDescent="0.25"/>
    <row r="21" spans="1:13" ht="15.75" outlineLevel="1" thickBot="1" x14ac:dyDescent="0.3">
      <c r="A21" s="268" t="s">
        <v>1500</v>
      </c>
      <c r="B21" s="268"/>
      <c r="C21" s="268"/>
      <c r="D21" s="268"/>
      <c r="E21" s="268"/>
      <c r="F21" s="268"/>
    </row>
    <row r="22" spans="1:13" outlineLevel="1" x14ac:dyDescent="0.25">
      <c r="A22" s="269" t="s">
        <v>1030</v>
      </c>
      <c r="B22" s="269" t="s">
        <v>1</v>
      </c>
      <c r="C22" s="271" t="s">
        <v>1096</v>
      </c>
      <c r="D22" s="272"/>
      <c r="E22" s="271" t="s">
        <v>1097</v>
      </c>
      <c r="F22" s="272"/>
    </row>
    <row r="23" spans="1:13" ht="15.75" outlineLevel="1" thickBot="1" x14ac:dyDescent="0.3">
      <c r="A23" s="270"/>
      <c r="B23" s="270"/>
      <c r="C23" s="117" t="s">
        <v>1029</v>
      </c>
      <c r="D23" s="118" t="s">
        <v>10</v>
      </c>
      <c r="E23" s="117" t="s">
        <v>1029</v>
      </c>
      <c r="F23" s="118" t="s">
        <v>10</v>
      </c>
    </row>
    <row r="24" spans="1:13" outlineLevel="1" x14ac:dyDescent="0.25">
      <c r="A24" s="122" t="s">
        <v>2197</v>
      </c>
      <c r="B24" s="57" t="s">
        <v>695</v>
      </c>
      <c r="C24" s="33" t="s">
        <v>1496</v>
      </c>
      <c r="D24" s="126" t="s">
        <v>2201</v>
      </c>
      <c r="E24" s="33" t="s">
        <v>1496</v>
      </c>
      <c r="F24" s="55" t="s">
        <v>2205</v>
      </c>
    </row>
    <row r="25" spans="1:13" outlineLevel="1" x14ac:dyDescent="0.25">
      <c r="A25" s="123" t="s">
        <v>2198</v>
      </c>
      <c r="B25" s="58" t="s">
        <v>4</v>
      </c>
      <c r="C25" s="15" t="s">
        <v>1497</v>
      </c>
      <c r="D25" s="127" t="s">
        <v>2202</v>
      </c>
      <c r="E25" s="15" t="s">
        <v>1497</v>
      </c>
      <c r="F25" s="113" t="s">
        <v>2206</v>
      </c>
    </row>
    <row r="26" spans="1:13" outlineLevel="1" x14ac:dyDescent="0.25">
      <c r="A26" s="123" t="s">
        <v>2199</v>
      </c>
      <c r="B26" s="58" t="s">
        <v>5</v>
      </c>
      <c r="C26" s="15" t="s">
        <v>1498</v>
      </c>
      <c r="D26" s="127" t="s">
        <v>2203</v>
      </c>
      <c r="E26" s="15" t="s">
        <v>1498</v>
      </c>
      <c r="F26" s="113" t="s">
        <v>2207</v>
      </c>
    </row>
    <row r="27" spans="1:13" ht="15.75" thickBot="1" x14ac:dyDescent="0.3">
      <c r="A27" s="124" t="s">
        <v>2200</v>
      </c>
      <c r="B27" s="125" t="s">
        <v>7</v>
      </c>
      <c r="C27" s="16" t="s">
        <v>1499</v>
      </c>
      <c r="D27" s="128" t="s">
        <v>2204</v>
      </c>
      <c r="E27" s="16" t="s">
        <v>1499</v>
      </c>
      <c r="F27" s="114" t="s">
        <v>2208</v>
      </c>
    </row>
    <row r="28" spans="1:13" x14ac:dyDescent="0.25">
      <c r="A28" s="115"/>
      <c r="B28" s="3"/>
      <c r="C28" s="3"/>
      <c r="D28" s="115"/>
      <c r="E28" s="3"/>
      <c r="F28" s="98"/>
    </row>
    <row r="29" spans="1:13" ht="18.75" x14ac:dyDescent="0.3">
      <c r="A29" s="26" t="s">
        <v>1635</v>
      </c>
      <c r="B29" s="3"/>
      <c r="C29" s="3"/>
      <c r="D29" s="115"/>
      <c r="E29" s="3"/>
      <c r="F29" s="98"/>
    </row>
    <row r="30" spans="1:13" ht="15.75" outlineLevel="1" thickBot="1" x14ac:dyDescent="0.3">
      <c r="A30" s="1" t="s">
        <v>702</v>
      </c>
      <c r="B30" s="1"/>
    </row>
    <row r="31" spans="1:13" s="8" customFormat="1" ht="15" customHeight="1" outlineLevel="2" x14ac:dyDescent="0.25">
      <c r="A31" s="38"/>
      <c r="B31" s="275" t="s">
        <v>722</v>
      </c>
      <c r="C31" s="275"/>
      <c r="D31" s="272"/>
      <c r="E31" s="273" t="s">
        <v>730</v>
      </c>
      <c r="F31" s="274"/>
      <c r="H31" s="38"/>
      <c r="I31" s="275" t="s">
        <v>769</v>
      </c>
      <c r="J31" s="275"/>
      <c r="K31" s="272"/>
      <c r="L31" s="273" t="s">
        <v>731</v>
      </c>
      <c r="M31" s="274"/>
    </row>
    <row r="32" spans="1:13" s="9" customFormat="1" ht="15.75" outlineLevel="2" thickBot="1" x14ac:dyDescent="0.3">
      <c r="A32" s="34" t="s">
        <v>1030</v>
      </c>
      <c r="B32" s="39" t="s">
        <v>1</v>
      </c>
      <c r="C32" s="36" t="s">
        <v>792</v>
      </c>
      <c r="D32" s="36" t="s">
        <v>10</v>
      </c>
      <c r="E32" s="10" t="s">
        <v>10</v>
      </c>
      <c r="F32" s="37" t="s">
        <v>2</v>
      </c>
      <c r="H32" s="34" t="s">
        <v>1030</v>
      </c>
      <c r="I32" s="39" t="s">
        <v>1</v>
      </c>
      <c r="J32" s="36" t="s">
        <v>792</v>
      </c>
      <c r="K32" s="36" t="s">
        <v>10</v>
      </c>
      <c r="L32" s="10" t="s">
        <v>10</v>
      </c>
      <c r="M32" s="37" t="s">
        <v>2</v>
      </c>
    </row>
    <row r="33" spans="1:13" outlineLevel="2" x14ac:dyDescent="0.25">
      <c r="A33" s="33" t="s">
        <v>774</v>
      </c>
      <c r="B33" s="33" t="s">
        <v>695</v>
      </c>
      <c r="C33" s="40" t="str">
        <f>CONCATENATE(".",F33)</f>
        <v>.1241</v>
      </c>
      <c r="D33" s="43" t="s">
        <v>753</v>
      </c>
      <c r="E33" s="46" t="s">
        <v>754</v>
      </c>
      <c r="F33" s="53">
        <v>1241</v>
      </c>
      <c r="G33" s="45"/>
      <c r="H33" s="46" t="s">
        <v>775</v>
      </c>
      <c r="I33" s="46" t="s">
        <v>695</v>
      </c>
      <c r="J33" s="43" t="str">
        <f>CONCATENATE(".",M33)</f>
        <v>.1241</v>
      </c>
      <c r="K33" s="43" t="s">
        <v>887</v>
      </c>
      <c r="L33" s="46" t="s">
        <v>888</v>
      </c>
      <c r="M33" s="55">
        <v>1241</v>
      </c>
    </row>
    <row r="34" spans="1:13" outlineLevel="2" x14ac:dyDescent="0.25">
      <c r="A34" s="15" t="s">
        <v>776</v>
      </c>
      <c r="B34" s="15" t="s">
        <v>4</v>
      </c>
      <c r="C34" s="21" t="str">
        <f>CONCATENATE(".",F34)</f>
        <v>.1242</v>
      </c>
      <c r="D34" s="47" t="s">
        <v>755</v>
      </c>
      <c r="E34" s="48" t="s">
        <v>756</v>
      </c>
      <c r="F34" s="44">
        <v>1242</v>
      </c>
      <c r="G34" s="45"/>
      <c r="H34" s="48" t="s">
        <v>777</v>
      </c>
      <c r="I34" s="48" t="s">
        <v>4</v>
      </c>
      <c r="J34" s="49" t="str">
        <f>CONCATENATE(".",M34)</f>
        <v>.1242</v>
      </c>
      <c r="K34" s="47" t="s">
        <v>889</v>
      </c>
      <c r="L34" s="48" t="s">
        <v>890</v>
      </c>
      <c r="M34" s="41">
        <v>1242</v>
      </c>
    </row>
    <row r="35" spans="1:13" outlineLevel="2" x14ac:dyDescent="0.25">
      <c r="A35" s="15" t="s">
        <v>891</v>
      </c>
      <c r="B35" s="15" t="s">
        <v>5</v>
      </c>
      <c r="C35" s="21" t="str">
        <f>CONCATENATE(".",F35)</f>
        <v>.1243</v>
      </c>
      <c r="D35" s="47" t="s">
        <v>892</v>
      </c>
      <c r="E35" s="48" t="s">
        <v>893</v>
      </c>
      <c r="F35" s="44">
        <v>1243</v>
      </c>
      <c r="G35" s="45"/>
      <c r="H35" s="48" t="s">
        <v>894</v>
      </c>
      <c r="I35" s="48" t="s">
        <v>5</v>
      </c>
      <c r="J35" s="49" t="str">
        <f>CONCATENATE(".",M35)</f>
        <v>.1243</v>
      </c>
      <c r="K35" s="47" t="s">
        <v>895</v>
      </c>
      <c r="L35" s="48" t="s">
        <v>896</v>
      </c>
      <c r="M35" s="41">
        <v>1243</v>
      </c>
    </row>
    <row r="36" spans="1:13" outlineLevel="2" x14ac:dyDescent="0.25">
      <c r="A36" s="15" t="s">
        <v>897</v>
      </c>
      <c r="B36" s="15" t="s">
        <v>7</v>
      </c>
      <c r="C36" s="21" t="str">
        <f>CONCATENATE(".",F36)</f>
        <v>.1244</v>
      </c>
      <c r="D36" s="47" t="s">
        <v>898</v>
      </c>
      <c r="E36" s="48" t="s">
        <v>899</v>
      </c>
      <c r="F36" s="44">
        <v>1244</v>
      </c>
      <c r="G36" s="45"/>
      <c r="H36" s="48" t="s">
        <v>900</v>
      </c>
      <c r="I36" s="48" t="s">
        <v>7</v>
      </c>
      <c r="J36" s="49" t="str">
        <f>CONCATENATE(".",M36)</f>
        <v>.1244</v>
      </c>
      <c r="K36" s="47" t="s">
        <v>901</v>
      </c>
      <c r="L36" s="48" t="s">
        <v>902</v>
      </c>
      <c r="M36" s="41">
        <v>1244</v>
      </c>
    </row>
    <row r="37" spans="1:13" ht="15.75" outlineLevel="2" thickBot="1" x14ac:dyDescent="0.3">
      <c r="A37" s="16" t="s">
        <v>903</v>
      </c>
      <c r="B37" s="16" t="s">
        <v>696</v>
      </c>
      <c r="C37" s="42" t="str">
        <f>CONCATENATE(".",F37)</f>
        <v>.1245</v>
      </c>
      <c r="D37" s="50" t="s">
        <v>904</v>
      </c>
      <c r="E37" s="51" t="s">
        <v>905</v>
      </c>
      <c r="F37" s="54">
        <v>1245</v>
      </c>
      <c r="G37" s="45"/>
      <c r="H37" s="51" t="s">
        <v>906</v>
      </c>
      <c r="I37" s="51" t="s">
        <v>696</v>
      </c>
      <c r="J37" s="52" t="str">
        <f>CONCATENATE(".",M37)</f>
        <v>.1245</v>
      </c>
      <c r="K37" s="50" t="s">
        <v>907</v>
      </c>
      <c r="L37" s="51" t="s">
        <v>908</v>
      </c>
      <c r="M37" s="56">
        <v>1245</v>
      </c>
    </row>
    <row r="38" spans="1:13" outlineLevel="1" x14ac:dyDescent="0.25">
      <c r="A38" s="3"/>
      <c r="B38" s="3"/>
      <c r="C38" s="3"/>
      <c r="D38" s="3"/>
      <c r="E38" s="3"/>
      <c r="F38" s="24"/>
      <c r="G38" s="3"/>
      <c r="H38" s="24"/>
      <c r="I38" s="24"/>
    </row>
    <row r="39" spans="1:13" ht="15.75" outlineLevel="1" thickBot="1" x14ac:dyDescent="0.3">
      <c r="A39" s="1" t="s">
        <v>701</v>
      </c>
      <c r="B39" s="1"/>
    </row>
    <row r="40" spans="1:13" s="8" customFormat="1" ht="15" customHeight="1" outlineLevel="2" x14ac:dyDescent="0.25">
      <c r="A40" s="38"/>
      <c r="B40" s="275" t="s">
        <v>722</v>
      </c>
      <c r="C40" s="275"/>
      <c r="D40" s="272"/>
      <c r="E40" s="273" t="s">
        <v>728</v>
      </c>
      <c r="F40" s="274"/>
      <c r="H40" s="38"/>
      <c r="I40" s="275" t="s">
        <v>769</v>
      </c>
      <c r="J40" s="275"/>
      <c r="K40" s="272"/>
      <c r="L40" s="273" t="s">
        <v>729</v>
      </c>
      <c r="M40" s="274"/>
    </row>
    <row r="41" spans="1:13" s="9" customFormat="1" ht="15.75" outlineLevel="2" thickBot="1" x14ac:dyDescent="0.3">
      <c r="A41" s="34" t="s">
        <v>1030</v>
      </c>
      <c r="B41" s="39" t="s">
        <v>1</v>
      </c>
      <c r="C41" s="36" t="s">
        <v>792</v>
      </c>
      <c r="D41" s="36" t="s">
        <v>10</v>
      </c>
      <c r="E41" s="10" t="s">
        <v>10</v>
      </c>
      <c r="F41" s="37" t="s">
        <v>2</v>
      </c>
      <c r="H41" s="34" t="s">
        <v>1030</v>
      </c>
      <c r="I41" s="39" t="s">
        <v>1</v>
      </c>
      <c r="J41" s="36" t="s">
        <v>792</v>
      </c>
      <c r="K41" s="36" t="s">
        <v>10</v>
      </c>
      <c r="L41" s="10" t="s">
        <v>10</v>
      </c>
      <c r="M41" s="37" t="s">
        <v>2</v>
      </c>
    </row>
    <row r="42" spans="1:13" outlineLevel="2" x14ac:dyDescent="0.25">
      <c r="A42" s="33" t="s">
        <v>1062</v>
      </c>
      <c r="B42" s="33" t="s">
        <v>695</v>
      </c>
      <c r="C42" s="40" t="str">
        <f>CONCATENATE(".",F42)</f>
        <v>.1241</v>
      </c>
      <c r="D42" s="43" t="s">
        <v>1063</v>
      </c>
      <c r="E42" s="46" t="s">
        <v>1064</v>
      </c>
      <c r="F42" s="53">
        <v>1241</v>
      </c>
      <c r="G42" s="45"/>
      <c r="H42" s="46" t="s">
        <v>1065</v>
      </c>
      <c r="I42" s="46" t="s">
        <v>695</v>
      </c>
      <c r="J42" s="43" t="str">
        <f>CONCATENATE(".",M42)</f>
        <v>.1241</v>
      </c>
      <c r="K42" s="43" t="s">
        <v>1066</v>
      </c>
      <c r="L42" s="46" t="s">
        <v>1067</v>
      </c>
      <c r="M42" s="55">
        <v>1241</v>
      </c>
    </row>
    <row r="43" spans="1:13" outlineLevel="2" x14ac:dyDescent="0.25">
      <c r="A43" s="15" t="s">
        <v>1068</v>
      </c>
      <c r="B43" s="15" t="s">
        <v>4</v>
      </c>
      <c r="C43" s="21" t="str">
        <f>CONCATENATE(".",F43)</f>
        <v>.1242</v>
      </c>
      <c r="D43" s="47" t="s">
        <v>1069</v>
      </c>
      <c r="E43" s="48" t="s">
        <v>1070</v>
      </c>
      <c r="F43" s="44">
        <v>1242</v>
      </c>
      <c r="G43" s="45"/>
      <c r="H43" s="48" t="s">
        <v>1071</v>
      </c>
      <c r="I43" s="48" t="s">
        <v>4</v>
      </c>
      <c r="J43" s="49" t="str">
        <f>CONCATENATE(".",M43)</f>
        <v>.1242</v>
      </c>
      <c r="K43" s="47" t="s">
        <v>1072</v>
      </c>
      <c r="L43" s="48" t="s">
        <v>1073</v>
      </c>
      <c r="M43" s="41">
        <v>1242</v>
      </c>
    </row>
    <row r="44" spans="1:13" outlineLevel="2" x14ac:dyDescent="0.25">
      <c r="A44" s="15" t="s">
        <v>1074</v>
      </c>
      <c r="B44" s="15" t="s">
        <v>5</v>
      </c>
      <c r="C44" s="21" t="str">
        <f>CONCATENATE(".",F44)</f>
        <v>.1243</v>
      </c>
      <c r="D44" s="47" t="s">
        <v>1075</v>
      </c>
      <c r="E44" s="48" t="s">
        <v>1076</v>
      </c>
      <c r="F44" s="44">
        <v>1243</v>
      </c>
      <c r="G44" s="45"/>
      <c r="H44" s="48" t="s">
        <v>1077</v>
      </c>
      <c r="I44" s="48" t="s">
        <v>5</v>
      </c>
      <c r="J44" s="49" t="str">
        <f>CONCATENATE(".",M44)</f>
        <v>.1243</v>
      </c>
      <c r="K44" s="47" t="s">
        <v>1078</v>
      </c>
      <c r="L44" s="48" t="s">
        <v>1079</v>
      </c>
      <c r="M44" s="41">
        <v>1243</v>
      </c>
    </row>
    <row r="45" spans="1:13" outlineLevel="2" x14ac:dyDescent="0.25">
      <c r="A45" s="15" t="s">
        <v>1080</v>
      </c>
      <c r="B45" s="15" t="s">
        <v>7</v>
      </c>
      <c r="C45" s="21" t="str">
        <f>CONCATENATE(".",F45)</f>
        <v>.1244</v>
      </c>
      <c r="D45" s="47" t="s">
        <v>1081</v>
      </c>
      <c r="E45" s="48" t="s">
        <v>1082</v>
      </c>
      <c r="F45" s="44">
        <v>1244</v>
      </c>
      <c r="G45" s="45"/>
      <c r="H45" s="48" t="s">
        <v>1083</v>
      </c>
      <c r="I45" s="48" t="s">
        <v>7</v>
      </c>
      <c r="J45" s="49" t="str">
        <f>CONCATENATE(".",M45)</f>
        <v>.1244</v>
      </c>
      <c r="K45" s="47" t="s">
        <v>1084</v>
      </c>
      <c r="L45" s="48" t="s">
        <v>1085</v>
      </c>
      <c r="M45" s="41">
        <v>1244</v>
      </c>
    </row>
    <row r="46" spans="1:13" ht="15.75" outlineLevel="2" thickBot="1" x14ac:dyDescent="0.3">
      <c r="A46" s="16" t="s">
        <v>1086</v>
      </c>
      <c r="B46" s="16" t="s">
        <v>696</v>
      </c>
      <c r="C46" s="42" t="str">
        <f>CONCATENATE(".",F46)</f>
        <v>.1245</v>
      </c>
      <c r="D46" s="50" t="s">
        <v>1087</v>
      </c>
      <c r="E46" s="51" t="s">
        <v>1088</v>
      </c>
      <c r="F46" s="54">
        <v>1245</v>
      </c>
      <c r="G46" s="45"/>
      <c r="H46" s="51" t="s">
        <v>1089</v>
      </c>
      <c r="I46" s="51" t="s">
        <v>696</v>
      </c>
      <c r="J46" s="52" t="str">
        <f>CONCATENATE(".",M46)</f>
        <v>.1245</v>
      </c>
      <c r="K46" s="50" t="s">
        <v>1090</v>
      </c>
      <c r="L46" s="51" t="s">
        <v>1091</v>
      </c>
      <c r="M46" s="56">
        <v>1245</v>
      </c>
    </row>
    <row r="47" spans="1:13" outlineLevel="1" x14ac:dyDescent="0.25"/>
    <row r="48" spans="1:13" ht="15.75" outlineLevel="2" thickBot="1" x14ac:dyDescent="0.3">
      <c r="A48" s="268" t="s">
        <v>1500</v>
      </c>
      <c r="B48" s="268"/>
      <c r="C48" s="268"/>
      <c r="D48" s="268"/>
      <c r="E48" s="268"/>
      <c r="F48" s="268"/>
      <c r="H48" s="3"/>
      <c r="I48" s="3"/>
      <c r="J48" s="3"/>
      <c r="K48" s="3"/>
      <c r="L48" s="3"/>
      <c r="M48" s="98"/>
    </row>
    <row r="49" spans="1:13" outlineLevel="2" x14ac:dyDescent="0.25">
      <c r="A49" s="269" t="s">
        <v>1030</v>
      </c>
      <c r="B49" s="269" t="s">
        <v>1</v>
      </c>
      <c r="C49" s="271" t="s">
        <v>1098</v>
      </c>
      <c r="D49" s="272"/>
      <c r="E49" s="271" t="s">
        <v>1099</v>
      </c>
      <c r="F49" s="272"/>
      <c r="H49" s="3"/>
      <c r="I49" s="3"/>
      <c r="J49" s="3"/>
      <c r="K49" s="3"/>
      <c r="L49" s="3"/>
      <c r="M49" s="98"/>
    </row>
    <row r="50" spans="1:13" ht="15.75" outlineLevel="2" thickBot="1" x14ac:dyDescent="0.3">
      <c r="A50" s="270"/>
      <c r="B50" s="270"/>
      <c r="C50" s="117" t="s">
        <v>1029</v>
      </c>
      <c r="D50" s="118" t="s">
        <v>10</v>
      </c>
      <c r="E50" s="117" t="s">
        <v>1029</v>
      </c>
      <c r="F50" s="118" t="s">
        <v>10</v>
      </c>
      <c r="H50" s="3"/>
      <c r="I50" s="3"/>
      <c r="J50" s="3"/>
      <c r="K50" s="3"/>
      <c r="L50" s="3"/>
      <c r="M50" s="98"/>
    </row>
    <row r="51" spans="1:13" outlineLevel="2" x14ac:dyDescent="0.25">
      <c r="A51" s="122" t="s">
        <v>2666</v>
      </c>
      <c r="B51" s="57" t="s">
        <v>695</v>
      </c>
      <c r="C51" s="33" t="s">
        <v>1496</v>
      </c>
      <c r="D51" s="126" t="s">
        <v>2667</v>
      </c>
      <c r="E51" s="33" t="s">
        <v>1496</v>
      </c>
      <c r="F51" s="55" t="s">
        <v>2668</v>
      </c>
      <c r="H51" s="3"/>
      <c r="I51" s="3"/>
      <c r="J51" s="3"/>
      <c r="K51" s="3"/>
      <c r="L51" s="3"/>
      <c r="M51" s="98"/>
    </row>
    <row r="52" spans="1:13" outlineLevel="2" x14ac:dyDescent="0.25">
      <c r="A52" s="123" t="s">
        <v>2669</v>
      </c>
      <c r="B52" s="58" t="s">
        <v>4</v>
      </c>
      <c r="C52" s="15" t="s">
        <v>1497</v>
      </c>
      <c r="D52" s="127" t="s">
        <v>2670</v>
      </c>
      <c r="E52" s="15" t="s">
        <v>1497</v>
      </c>
      <c r="F52" s="113" t="s">
        <v>2671</v>
      </c>
      <c r="H52" s="3"/>
      <c r="I52" s="3"/>
      <c r="J52" s="3"/>
      <c r="K52" s="3"/>
      <c r="L52" s="3"/>
      <c r="M52" s="98"/>
    </row>
    <row r="53" spans="1:13" outlineLevel="2" x14ac:dyDescent="0.25">
      <c r="A53" s="123" t="s">
        <v>2660</v>
      </c>
      <c r="B53" s="58" t="s">
        <v>5</v>
      </c>
      <c r="C53" s="15" t="s">
        <v>1498</v>
      </c>
      <c r="D53" s="127" t="s">
        <v>2661</v>
      </c>
      <c r="E53" s="15" t="s">
        <v>1498</v>
      </c>
      <c r="F53" s="113" t="s">
        <v>2662</v>
      </c>
      <c r="H53" s="3"/>
      <c r="I53" s="3"/>
      <c r="J53" s="3"/>
      <c r="K53" s="3"/>
      <c r="L53" s="3"/>
      <c r="M53" s="98"/>
    </row>
    <row r="54" spans="1:13" ht="15.75" outlineLevel="2" thickBot="1" x14ac:dyDescent="0.3">
      <c r="A54" s="124" t="s">
        <v>2663</v>
      </c>
      <c r="B54" s="125" t="s">
        <v>7</v>
      </c>
      <c r="C54" s="16" t="s">
        <v>1499</v>
      </c>
      <c r="D54" s="128" t="s">
        <v>2664</v>
      </c>
      <c r="E54" s="16" t="s">
        <v>1499</v>
      </c>
      <c r="F54" s="114" t="s">
        <v>2665</v>
      </c>
      <c r="H54" s="3"/>
      <c r="I54" s="3"/>
      <c r="J54" s="3"/>
      <c r="K54" s="3"/>
      <c r="L54" s="3"/>
      <c r="M54" s="98"/>
    </row>
    <row r="55" spans="1:13" outlineLevel="1" x14ac:dyDescent="0.25"/>
    <row r="56" spans="1:13" ht="18.75" x14ac:dyDescent="0.3">
      <c r="A56" s="26" t="s">
        <v>1638</v>
      </c>
      <c r="B56" s="26"/>
    </row>
    <row r="57" spans="1:13" ht="15.75" outlineLevel="1" thickBot="1" x14ac:dyDescent="0.3">
      <c r="A57" s="1" t="s">
        <v>708</v>
      </c>
      <c r="B57" s="1"/>
    </row>
    <row r="58" spans="1:13" s="8" customFormat="1" ht="15" customHeight="1" outlineLevel="2" x14ac:dyDescent="0.25">
      <c r="A58" s="38"/>
      <c r="B58" s="275" t="s">
        <v>722</v>
      </c>
      <c r="C58" s="275"/>
      <c r="D58" s="272"/>
      <c r="E58" s="273" t="s">
        <v>688</v>
      </c>
      <c r="F58" s="274"/>
      <c r="H58" s="38"/>
      <c r="I58" s="275" t="s">
        <v>769</v>
      </c>
      <c r="J58" s="275"/>
      <c r="K58" s="272"/>
      <c r="L58" s="273" t="s">
        <v>689</v>
      </c>
      <c r="M58" s="274"/>
    </row>
    <row r="59" spans="1:13" s="9" customFormat="1" ht="15.75" outlineLevel="2" thickBot="1" x14ac:dyDescent="0.3">
      <c r="A59" s="34" t="s">
        <v>1030</v>
      </c>
      <c r="B59" s="39" t="s">
        <v>1</v>
      </c>
      <c r="C59" s="99" t="s">
        <v>792</v>
      </c>
      <c r="D59" s="99" t="s">
        <v>10</v>
      </c>
      <c r="E59" s="10" t="s">
        <v>10</v>
      </c>
      <c r="F59" s="100" t="s">
        <v>2</v>
      </c>
      <c r="H59" s="34" t="s">
        <v>1030</v>
      </c>
      <c r="I59" s="39" t="s">
        <v>1</v>
      </c>
      <c r="J59" s="99" t="s">
        <v>792</v>
      </c>
      <c r="K59" s="99" t="s">
        <v>10</v>
      </c>
      <c r="L59" s="10" t="s">
        <v>10</v>
      </c>
      <c r="M59" s="100" t="s">
        <v>2</v>
      </c>
    </row>
    <row r="60" spans="1:13" outlineLevel="2" x14ac:dyDescent="0.25">
      <c r="A60" s="33" t="s">
        <v>3136</v>
      </c>
      <c r="B60" s="33" t="s">
        <v>695</v>
      </c>
      <c r="C60" s="40" t="str">
        <f>CONCATENATE(".",F60)</f>
        <v>.1241</v>
      </c>
      <c r="D60" s="43" t="s">
        <v>3137</v>
      </c>
      <c r="E60" s="46" t="s">
        <v>3138</v>
      </c>
      <c r="F60" s="53">
        <v>1241</v>
      </c>
      <c r="G60" s="45"/>
      <c r="H60" s="46" t="s">
        <v>3139</v>
      </c>
      <c r="I60" s="46" t="s">
        <v>695</v>
      </c>
      <c r="J60" s="43" t="str">
        <f>CONCATENATE(".",M60)</f>
        <v>.1241</v>
      </c>
      <c r="K60" s="43" t="s">
        <v>3140</v>
      </c>
      <c r="L60" s="46" t="s">
        <v>3141</v>
      </c>
      <c r="M60" s="55">
        <v>1241</v>
      </c>
    </row>
    <row r="61" spans="1:13" outlineLevel="2" x14ac:dyDescent="0.25">
      <c r="A61" s="15" t="s">
        <v>3142</v>
      </c>
      <c r="B61" s="15" t="s">
        <v>4</v>
      </c>
      <c r="C61" s="21" t="str">
        <f>CONCATENATE(".",F61)</f>
        <v>.1242</v>
      </c>
      <c r="D61" s="47" t="s">
        <v>3143</v>
      </c>
      <c r="E61" s="48" t="s">
        <v>3144</v>
      </c>
      <c r="F61" s="44">
        <v>1242</v>
      </c>
      <c r="G61" s="45"/>
      <c r="H61" s="48" t="s">
        <v>3145</v>
      </c>
      <c r="I61" s="48" t="s">
        <v>4</v>
      </c>
      <c r="J61" s="49" t="str">
        <f>CONCATENATE(".",M61)</f>
        <v>.1242</v>
      </c>
      <c r="K61" s="47" t="s">
        <v>3146</v>
      </c>
      <c r="L61" s="48" t="s">
        <v>3147</v>
      </c>
      <c r="M61" s="41">
        <v>1242</v>
      </c>
    </row>
    <row r="62" spans="1:13" outlineLevel="2" x14ac:dyDescent="0.25">
      <c r="A62" s="15" t="s">
        <v>3148</v>
      </c>
      <c r="B62" s="15" t="s">
        <v>5</v>
      </c>
      <c r="C62" s="21" t="str">
        <f>CONCATENATE(".",F62)</f>
        <v>.1243</v>
      </c>
      <c r="D62" s="47" t="s">
        <v>3149</v>
      </c>
      <c r="E62" s="48" t="s">
        <v>3150</v>
      </c>
      <c r="F62" s="44">
        <v>1243</v>
      </c>
      <c r="G62" s="45"/>
      <c r="H62" s="48" t="s">
        <v>3151</v>
      </c>
      <c r="I62" s="48" t="s">
        <v>5</v>
      </c>
      <c r="J62" s="49" t="str">
        <f>CONCATENATE(".",M62)</f>
        <v>.1243</v>
      </c>
      <c r="K62" s="47" t="s">
        <v>3152</v>
      </c>
      <c r="L62" s="48" t="s">
        <v>3153</v>
      </c>
      <c r="M62" s="41">
        <v>1243</v>
      </c>
    </row>
    <row r="63" spans="1:13" outlineLevel="2" x14ac:dyDescent="0.25">
      <c r="A63" s="15" t="s">
        <v>3154</v>
      </c>
      <c r="B63" s="15" t="s">
        <v>7</v>
      </c>
      <c r="C63" s="21" t="str">
        <f>CONCATENATE(".",F63)</f>
        <v>.1244</v>
      </c>
      <c r="D63" s="47" t="s">
        <v>3155</v>
      </c>
      <c r="E63" s="48" t="s">
        <v>3156</v>
      </c>
      <c r="F63" s="44">
        <v>1244</v>
      </c>
      <c r="G63" s="45"/>
      <c r="H63" s="48" t="s">
        <v>3157</v>
      </c>
      <c r="I63" s="48" t="s">
        <v>7</v>
      </c>
      <c r="J63" s="49" t="str">
        <f>CONCATENATE(".",M63)</f>
        <v>.1244</v>
      </c>
      <c r="K63" s="47" t="s">
        <v>3158</v>
      </c>
      <c r="L63" s="48" t="s">
        <v>3159</v>
      </c>
      <c r="M63" s="41">
        <v>1244</v>
      </c>
    </row>
    <row r="64" spans="1:13" ht="15.75" outlineLevel="2" thickBot="1" x14ac:dyDescent="0.3">
      <c r="A64" s="16" t="s">
        <v>3160</v>
      </c>
      <c r="B64" s="16" t="s">
        <v>696</v>
      </c>
      <c r="C64" s="17" t="str">
        <f>CONCATENATE(".",F64)</f>
        <v>.1245</v>
      </c>
      <c r="D64" s="50" t="s">
        <v>3161</v>
      </c>
      <c r="E64" s="51" t="s">
        <v>3162</v>
      </c>
      <c r="F64" s="135">
        <v>1245</v>
      </c>
      <c r="G64" s="45"/>
      <c r="H64" s="51" t="s">
        <v>3163</v>
      </c>
      <c r="I64" s="51" t="s">
        <v>696</v>
      </c>
      <c r="J64" s="50" t="str">
        <f>CONCATENATE(".",M64)</f>
        <v>.1245</v>
      </c>
      <c r="K64" s="50" t="s">
        <v>3164</v>
      </c>
      <c r="L64" s="51" t="s">
        <v>3165</v>
      </c>
      <c r="M64" s="114">
        <v>1245</v>
      </c>
    </row>
    <row r="65" spans="1:13" outlineLevel="2" x14ac:dyDescent="0.25">
      <c r="A65" s="3"/>
      <c r="B65" s="3"/>
      <c r="C65" s="3"/>
      <c r="D65" s="3"/>
      <c r="E65" s="3"/>
      <c r="F65" s="98"/>
      <c r="H65" s="3"/>
      <c r="I65" s="3"/>
      <c r="J65" s="3"/>
      <c r="K65" s="3"/>
      <c r="L65" s="3"/>
      <c r="M65" s="98"/>
    </row>
    <row r="66" spans="1:13" ht="15.75" outlineLevel="1" thickBot="1" x14ac:dyDescent="0.3">
      <c r="A66" s="1" t="s">
        <v>709</v>
      </c>
      <c r="B66" s="1"/>
    </row>
    <row r="67" spans="1:13" s="8" customFormat="1" ht="15" customHeight="1" outlineLevel="2" x14ac:dyDescent="0.25">
      <c r="A67" s="38"/>
      <c r="B67" s="275" t="s">
        <v>722</v>
      </c>
      <c r="C67" s="275"/>
      <c r="D67" s="272"/>
      <c r="E67" s="273" t="s">
        <v>686</v>
      </c>
      <c r="F67" s="274"/>
      <c r="H67" s="38"/>
      <c r="I67" s="275" t="s">
        <v>769</v>
      </c>
      <c r="J67" s="275"/>
      <c r="K67" s="272"/>
      <c r="L67" s="273" t="s">
        <v>687</v>
      </c>
      <c r="M67" s="274"/>
    </row>
    <row r="68" spans="1:13" s="9" customFormat="1" ht="15.75" outlineLevel="2" thickBot="1" x14ac:dyDescent="0.3">
      <c r="A68" s="34" t="s">
        <v>1030</v>
      </c>
      <c r="B68" s="39" t="s">
        <v>1</v>
      </c>
      <c r="C68" s="99" t="s">
        <v>792</v>
      </c>
      <c r="D68" s="99" t="s">
        <v>10</v>
      </c>
      <c r="E68" s="10" t="s">
        <v>10</v>
      </c>
      <c r="F68" s="100" t="s">
        <v>2</v>
      </c>
      <c r="H68" s="34" t="s">
        <v>1030</v>
      </c>
      <c r="I68" s="39" t="s">
        <v>1</v>
      </c>
      <c r="J68" s="99" t="s">
        <v>792</v>
      </c>
      <c r="K68" s="99" t="s">
        <v>10</v>
      </c>
      <c r="L68" s="10" t="s">
        <v>10</v>
      </c>
      <c r="M68" s="100" t="s">
        <v>2</v>
      </c>
    </row>
    <row r="69" spans="1:13" outlineLevel="2" x14ac:dyDescent="0.25">
      <c r="A69" s="33" t="s">
        <v>778</v>
      </c>
      <c r="B69" s="33" t="s">
        <v>695</v>
      </c>
      <c r="C69" s="40" t="str">
        <f>CONCATENATE(".",F69)</f>
        <v>.1241</v>
      </c>
      <c r="D69" s="43" t="s">
        <v>733</v>
      </c>
      <c r="E69" s="46" t="s">
        <v>734</v>
      </c>
      <c r="F69" s="53">
        <v>1241</v>
      </c>
      <c r="G69" s="45"/>
      <c r="H69" s="46" t="s">
        <v>779</v>
      </c>
      <c r="I69" s="46" t="s">
        <v>695</v>
      </c>
      <c r="J69" s="43" t="str">
        <f>CONCATENATE(".",M69)</f>
        <v>.1241</v>
      </c>
      <c r="K69" s="43" t="s">
        <v>808</v>
      </c>
      <c r="L69" s="46" t="s">
        <v>809</v>
      </c>
      <c r="M69" s="55">
        <v>1241</v>
      </c>
    </row>
    <row r="70" spans="1:13" outlineLevel="2" x14ac:dyDescent="0.25">
      <c r="A70" s="15" t="s">
        <v>780</v>
      </c>
      <c r="B70" s="15" t="s">
        <v>4</v>
      </c>
      <c r="C70" s="21" t="str">
        <f>CONCATENATE(".",F70)</f>
        <v>.1242</v>
      </c>
      <c r="D70" s="47" t="s">
        <v>735</v>
      </c>
      <c r="E70" s="48" t="s">
        <v>736</v>
      </c>
      <c r="F70" s="44">
        <v>1242</v>
      </c>
      <c r="G70" s="45"/>
      <c r="H70" s="48" t="s">
        <v>781</v>
      </c>
      <c r="I70" s="48" t="s">
        <v>4</v>
      </c>
      <c r="J70" s="49" t="str">
        <f>CONCATENATE(".",M70)</f>
        <v>.1242</v>
      </c>
      <c r="K70" s="47" t="s">
        <v>810</v>
      </c>
      <c r="L70" s="48" t="s">
        <v>811</v>
      </c>
      <c r="M70" s="41">
        <v>1242</v>
      </c>
    </row>
    <row r="71" spans="1:13" outlineLevel="2" x14ac:dyDescent="0.25">
      <c r="A71" s="15" t="s">
        <v>791</v>
      </c>
      <c r="B71" s="15" t="s">
        <v>5</v>
      </c>
      <c r="C71" s="21" t="str">
        <f>CONCATENATE(".",F71)</f>
        <v>.1243</v>
      </c>
      <c r="D71" s="47" t="s">
        <v>812</v>
      </c>
      <c r="E71" s="48" t="s">
        <v>813</v>
      </c>
      <c r="F71" s="44">
        <v>1243</v>
      </c>
      <c r="G71" s="45"/>
      <c r="H71" s="48" t="s">
        <v>814</v>
      </c>
      <c r="I71" s="48" t="s">
        <v>5</v>
      </c>
      <c r="J71" s="49" t="str">
        <f>CONCATENATE(".",M71)</f>
        <v>.1243</v>
      </c>
      <c r="K71" s="47" t="s">
        <v>815</v>
      </c>
      <c r="L71" s="48" t="s">
        <v>816</v>
      </c>
      <c r="M71" s="41">
        <v>1243</v>
      </c>
    </row>
    <row r="72" spans="1:13" outlineLevel="2" x14ac:dyDescent="0.25">
      <c r="A72" s="15" t="s">
        <v>817</v>
      </c>
      <c r="B72" s="15" t="s">
        <v>7</v>
      </c>
      <c r="C72" s="21" t="str">
        <f>CONCATENATE(".",F72)</f>
        <v>.1244</v>
      </c>
      <c r="D72" s="47" t="s">
        <v>818</v>
      </c>
      <c r="E72" s="48" t="s">
        <v>819</v>
      </c>
      <c r="F72" s="44">
        <v>1244</v>
      </c>
      <c r="G72" s="45"/>
      <c r="H72" s="48" t="s">
        <v>820</v>
      </c>
      <c r="I72" s="48" t="s">
        <v>7</v>
      </c>
      <c r="J72" s="49" t="str">
        <f>CONCATENATE(".",M72)</f>
        <v>.1244</v>
      </c>
      <c r="K72" s="47" t="s">
        <v>821</v>
      </c>
      <c r="L72" s="48" t="s">
        <v>822</v>
      </c>
      <c r="M72" s="41">
        <v>1244</v>
      </c>
    </row>
    <row r="73" spans="1:13" ht="15.75" outlineLevel="2" thickBot="1" x14ac:dyDescent="0.3">
      <c r="A73" s="16" t="s">
        <v>823</v>
      </c>
      <c r="B73" s="16" t="s">
        <v>696</v>
      </c>
      <c r="C73" s="17" t="str">
        <f>CONCATENATE(".",F73)</f>
        <v>.1245</v>
      </c>
      <c r="D73" s="50" t="s">
        <v>806</v>
      </c>
      <c r="E73" s="51" t="s">
        <v>824</v>
      </c>
      <c r="F73" s="135">
        <v>1245</v>
      </c>
      <c r="G73" s="45"/>
      <c r="H73" s="51" t="s">
        <v>825</v>
      </c>
      <c r="I73" s="51" t="s">
        <v>696</v>
      </c>
      <c r="J73" s="50" t="str">
        <f>CONCATENATE(".",M73)</f>
        <v>.1245</v>
      </c>
      <c r="K73" s="50" t="s">
        <v>826</v>
      </c>
      <c r="L73" s="51" t="s">
        <v>827</v>
      </c>
      <c r="M73" s="114">
        <v>1245</v>
      </c>
    </row>
    <row r="74" spans="1:13" outlineLevel="2" x14ac:dyDescent="0.25">
      <c r="A74" s="3"/>
      <c r="B74" s="3"/>
      <c r="C74" s="3"/>
      <c r="D74" s="3"/>
      <c r="E74" s="3"/>
      <c r="F74" s="98"/>
      <c r="H74" s="3"/>
      <c r="I74" s="3"/>
      <c r="J74" s="3"/>
      <c r="K74" s="3"/>
      <c r="L74" s="3"/>
      <c r="M74" s="98"/>
    </row>
    <row r="75" spans="1:13" ht="15.75" outlineLevel="2" thickBot="1" x14ac:dyDescent="0.3">
      <c r="A75" s="268" t="s">
        <v>1500</v>
      </c>
      <c r="B75" s="268"/>
      <c r="C75" s="268"/>
      <c r="D75" s="268"/>
      <c r="E75" s="268"/>
      <c r="F75" s="268"/>
      <c r="H75" s="3"/>
      <c r="I75" s="3"/>
      <c r="J75" s="3"/>
      <c r="K75" s="3"/>
      <c r="L75" s="3"/>
      <c r="M75" s="98"/>
    </row>
    <row r="76" spans="1:13" outlineLevel="2" x14ac:dyDescent="0.25">
      <c r="A76" s="269" t="s">
        <v>1030</v>
      </c>
      <c r="B76" s="269" t="s">
        <v>1</v>
      </c>
      <c r="C76" s="271" t="s">
        <v>1100</v>
      </c>
      <c r="D76" s="272"/>
      <c r="E76" s="271" t="s">
        <v>1101</v>
      </c>
      <c r="F76" s="272"/>
      <c r="H76" s="3"/>
      <c r="I76" s="3"/>
      <c r="J76" s="3"/>
      <c r="K76" s="3"/>
      <c r="L76" s="3"/>
      <c r="M76" s="98"/>
    </row>
    <row r="77" spans="1:13" ht="15.75" outlineLevel="2" thickBot="1" x14ac:dyDescent="0.3">
      <c r="A77" s="270"/>
      <c r="B77" s="270"/>
      <c r="C77" s="117" t="s">
        <v>1029</v>
      </c>
      <c r="D77" s="118" t="s">
        <v>10</v>
      </c>
      <c r="E77" s="117" t="s">
        <v>1029</v>
      </c>
      <c r="F77" s="118" t="s">
        <v>10</v>
      </c>
      <c r="H77" s="3"/>
      <c r="I77" s="3"/>
      <c r="J77" s="3"/>
      <c r="K77" s="3"/>
      <c r="L77" s="3"/>
      <c r="M77" s="98"/>
    </row>
    <row r="78" spans="1:13" outlineLevel="2" x14ac:dyDescent="0.25">
      <c r="A78" s="122" t="s">
        <v>3166</v>
      </c>
      <c r="B78" s="57" t="s">
        <v>695</v>
      </c>
      <c r="C78" s="33" t="s">
        <v>1496</v>
      </c>
      <c r="D78" s="126" t="s">
        <v>3167</v>
      </c>
      <c r="E78" s="33" t="s">
        <v>1496</v>
      </c>
      <c r="F78" s="55" t="s">
        <v>3168</v>
      </c>
      <c r="H78" s="3"/>
      <c r="I78" s="3"/>
      <c r="J78" s="3"/>
      <c r="K78" s="3"/>
      <c r="L78" s="3"/>
      <c r="M78" s="98"/>
    </row>
    <row r="79" spans="1:13" outlineLevel="2" x14ac:dyDescent="0.25">
      <c r="A79" s="123" t="s">
        <v>3169</v>
      </c>
      <c r="B79" s="58" t="s">
        <v>4</v>
      </c>
      <c r="C79" s="15" t="s">
        <v>1497</v>
      </c>
      <c r="D79" s="127" t="s">
        <v>3170</v>
      </c>
      <c r="E79" s="15" t="s">
        <v>1497</v>
      </c>
      <c r="F79" s="113" t="s">
        <v>3171</v>
      </c>
      <c r="H79" s="3"/>
      <c r="I79" s="3"/>
      <c r="J79" s="3"/>
      <c r="K79" s="3"/>
      <c r="L79" s="3"/>
      <c r="M79" s="98"/>
    </row>
    <row r="80" spans="1:13" outlineLevel="2" x14ac:dyDescent="0.25">
      <c r="A80" s="123" t="s">
        <v>3172</v>
      </c>
      <c r="B80" s="58" t="s">
        <v>5</v>
      </c>
      <c r="C80" s="15" t="s">
        <v>1498</v>
      </c>
      <c r="D80" s="127" t="s">
        <v>3173</v>
      </c>
      <c r="E80" s="15" t="s">
        <v>1498</v>
      </c>
      <c r="F80" s="113" t="s">
        <v>3174</v>
      </c>
      <c r="H80" s="3"/>
      <c r="I80" s="3"/>
      <c r="J80" s="3"/>
      <c r="K80" s="3"/>
      <c r="L80" s="3"/>
      <c r="M80" s="98"/>
    </row>
    <row r="81" spans="1:13" ht="15.75" outlineLevel="2" thickBot="1" x14ac:dyDescent="0.3">
      <c r="A81" s="124" t="s">
        <v>3175</v>
      </c>
      <c r="B81" s="125" t="s">
        <v>7</v>
      </c>
      <c r="C81" s="16" t="s">
        <v>1499</v>
      </c>
      <c r="D81" s="128" t="s">
        <v>3176</v>
      </c>
      <c r="E81" s="16" t="s">
        <v>1499</v>
      </c>
      <c r="F81" s="114" t="s">
        <v>3177</v>
      </c>
      <c r="H81" s="3"/>
      <c r="I81" s="3"/>
      <c r="J81" s="3"/>
      <c r="K81" s="3"/>
      <c r="L81" s="3"/>
      <c r="M81" s="98"/>
    </row>
    <row r="82" spans="1:13" outlineLevel="2" x14ac:dyDescent="0.25">
      <c r="A82" s="115"/>
      <c r="B82" s="115"/>
      <c r="C82" s="3"/>
      <c r="D82" s="115"/>
      <c r="E82" s="115"/>
      <c r="F82" s="98"/>
      <c r="H82" s="3"/>
      <c r="I82" s="3"/>
      <c r="J82" s="3"/>
      <c r="K82" s="3"/>
      <c r="L82" s="3"/>
      <c r="M82" s="98"/>
    </row>
    <row r="83" spans="1:13" ht="18.75" x14ac:dyDescent="0.3">
      <c r="A83" s="26" t="s">
        <v>1639</v>
      </c>
      <c r="B83" s="26"/>
    </row>
    <row r="84" spans="1:13" ht="15.75" outlineLevel="1" thickBot="1" x14ac:dyDescent="0.3">
      <c r="A84" s="1" t="s">
        <v>712</v>
      </c>
      <c r="B84" s="1"/>
    </row>
    <row r="85" spans="1:13" s="8" customFormat="1" ht="15" customHeight="1" outlineLevel="2" x14ac:dyDescent="0.25">
      <c r="A85" s="38"/>
      <c r="B85" s="275" t="s">
        <v>722</v>
      </c>
      <c r="C85" s="275"/>
      <c r="D85" s="272"/>
      <c r="E85" s="273" t="s">
        <v>1095</v>
      </c>
      <c r="F85" s="274"/>
      <c r="H85" s="38"/>
      <c r="I85" s="275" t="s">
        <v>769</v>
      </c>
      <c r="J85" s="275"/>
      <c r="K85" s="272"/>
      <c r="L85" s="273" t="s">
        <v>1094</v>
      </c>
      <c r="M85" s="274"/>
    </row>
    <row r="86" spans="1:13" s="9" customFormat="1" ht="15.75" outlineLevel="2" thickBot="1" x14ac:dyDescent="0.3">
      <c r="A86" s="34" t="s">
        <v>1030</v>
      </c>
      <c r="B86" s="39" t="s">
        <v>1</v>
      </c>
      <c r="C86" s="36" t="s">
        <v>792</v>
      </c>
      <c r="D86" s="36" t="s">
        <v>10</v>
      </c>
      <c r="E86" s="10" t="s">
        <v>10</v>
      </c>
      <c r="F86" s="37" t="s">
        <v>2</v>
      </c>
      <c r="H86" s="34" t="s">
        <v>1030</v>
      </c>
      <c r="I86" s="39" t="s">
        <v>1</v>
      </c>
      <c r="J86" s="36" t="s">
        <v>792</v>
      </c>
      <c r="K86" s="36" t="s">
        <v>10</v>
      </c>
      <c r="L86" s="10" t="s">
        <v>10</v>
      </c>
      <c r="M86" s="37" t="s">
        <v>2</v>
      </c>
    </row>
    <row r="87" spans="1:13" outlineLevel="2" x14ac:dyDescent="0.25">
      <c r="A87" s="33" t="s">
        <v>2845</v>
      </c>
      <c r="B87" s="33" t="s">
        <v>695</v>
      </c>
      <c r="C87" s="40" t="str">
        <f>CONCATENATE(".",F87)</f>
        <v>.1241</v>
      </c>
      <c r="D87" s="43" t="s">
        <v>455</v>
      </c>
      <c r="E87" s="46" t="s">
        <v>456</v>
      </c>
      <c r="F87" s="53">
        <v>1241</v>
      </c>
      <c r="G87" s="45"/>
      <c r="H87" s="46" t="s">
        <v>2846</v>
      </c>
      <c r="I87" s="46" t="s">
        <v>695</v>
      </c>
      <c r="J87" s="43" t="str">
        <f>CONCATENATE(".",M87)</f>
        <v>.1241</v>
      </c>
      <c r="K87" s="43" t="s">
        <v>2792</v>
      </c>
      <c r="L87" s="46" t="s">
        <v>2793</v>
      </c>
      <c r="M87" s="55">
        <v>1241</v>
      </c>
    </row>
    <row r="88" spans="1:13" outlineLevel="2" x14ac:dyDescent="0.25">
      <c r="A88" s="15" t="s">
        <v>2847</v>
      </c>
      <c r="B88" s="15" t="s">
        <v>4</v>
      </c>
      <c r="C88" s="21" t="str">
        <f>CONCATENATE(".",F88)</f>
        <v>.1242</v>
      </c>
      <c r="D88" s="47" t="s">
        <v>2794</v>
      </c>
      <c r="E88" s="48" t="s">
        <v>2795</v>
      </c>
      <c r="F88" s="44">
        <v>1242</v>
      </c>
      <c r="G88" s="45"/>
      <c r="H88" s="48" t="s">
        <v>2848</v>
      </c>
      <c r="I88" s="48" t="s">
        <v>4</v>
      </c>
      <c r="J88" s="49" t="str">
        <f>CONCATENATE(".",M88)</f>
        <v>.1242</v>
      </c>
      <c r="K88" s="47" t="s">
        <v>2849</v>
      </c>
      <c r="L88" s="48" t="s">
        <v>2850</v>
      </c>
      <c r="M88" s="41">
        <v>1242</v>
      </c>
    </row>
    <row r="89" spans="1:13" outlineLevel="2" x14ac:dyDescent="0.25">
      <c r="A89" s="15" t="s">
        <v>2851</v>
      </c>
      <c r="B89" s="15" t="s">
        <v>5</v>
      </c>
      <c r="C89" s="21" t="str">
        <f>CONCATENATE(".",F89)</f>
        <v>.1243</v>
      </c>
      <c r="D89" s="47" t="s">
        <v>2852</v>
      </c>
      <c r="E89" s="48" t="s">
        <v>2853</v>
      </c>
      <c r="F89" s="44">
        <v>1243</v>
      </c>
      <c r="G89" s="45"/>
      <c r="H89" s="48" t="s">
        <v>2854</v>
      </c>
      <c r="I89" s="48" t="s">
        <v>5</v>
      </c>
      <c r="J89" s="49" t="str">
        <f>CONCATENATE(".",M89)</f>
        <v>.1243</v>
      </c>
      <c r="K89" s="47" t="s">
        <v>2855</v>
      </c>
      <c r="L89" s="48" t="s">
        <v>2856</v>
      </c>
      <c r="M89" s="41">
        <v>1243</v>
      </c>
    </row>
    <row r="90" spans="1:13" outlineLevel="2" x14ac:dyDescent="0.25">
      <c r="A90" s="15" t="s">
        <v>2857</v>
      </c>
      <c r="B90" s="15" t="s">
        <v>7</v>
      </c>
      <c r="C90" s="21" t="str">
        <f>CONCATENATE(".",F90)</f>
        <v>.1244</v>
      </c>
      <c r="D90" s="47" t="s">
        <v>2858</v>
      </c>
      <c r="E90" s="48" t="s">
        <v>2859</v>
      </c>
      <c r="F90" s="44">
        <v>1244</v>
      </c>
      <c r="G90" s="45"/>
      <c r="H90" s="48" t="s">
        <v>2860</v>
      </c>
      <c r="I90" s="48" t="s">
        <v>7</v>
      </c>
      <c r="J90" s="49" t="str">
        <f>CONCATENATE(".",M90)</f>
        <v>.1244</v>
      </c>
      <c r="K90" s="47" t="s">
        <v>2861</v>
      </c>
      <c r="L90" s="48" t="s">
        <v>2862</v>
      </c>
      <c r="M90" s="41">
        <v>1244</v>
      </c>
    </row>
    <row r="91" spans="1:13" ht="15.75" outlineLevel="2" thickBot="1" x14ac:dyDescent="0.3">
      <c r="A91" s="16" t="s">
        <v>2863</v>
      </c>
      <c r="B91" s="16" t="s">
        <v>696</v>
      </c>
      <c r="C91" s="42" t="str">
        <f>CONCATENATE(".",F91)</f>
        <v>.1245</v>
      </c>
      <c r="D91" s="50" t="s">
        <v>2864</v>
      </c>
      <c r="E91" s="51" t="s">
        <v>2865</v>
      </c>
      <c r="F91" s="54">
        <v>1245</v>
      </c>
      <c r="G91" s="45"/>
      <c r="H91" s="51" t="s">
        <v>2866</v>
      </c>
      <c r="I91" s="51" t="s">
        <v>696</v>
      </c>
      <c r="J91" s="52" t="str">
        <f>CONCATENATE(".",M91)</f>
        <v>.1245</v>
      </c>
      <c r="K91" s="50" t="s">
        <v>2867</v>
      </c>
      <c r="L91" s="51" t="s">
        <v>2868</v>
      </c>
      <c r="M91" s="56">
        <v>1245</v>
      </c>
    </row>
    <row r="92" spans="1:13" outlineLevel="1" x14ac:dyDescent="0.25">
      <c r="A92" s="3"/>
      <c r="B92" s="3"/>
      <c r="C92" s="3"/>
      <c r="D92" s="3"/>
      <c r="E92" s="3"/>
      <c r="F92" s="24"/>
      <c r="G92" s="3"/>
      <c r="H92" s="24"/>
      <c r="I92" s="24"/>
    </row>
    <row r="93" spans="1:13" ht="15.75" outlineLevel="1" thickBot="1" x14ac:dyDescent="0.3">
      <c r="A93" s="1" t="s">
        <v>711</v>
      </c>
      <c r="B93" s="1"/>
    </row>
    <row r="94" spans="1:13" s="8" customFormat="1" ht="15" customHeight="1" outlineLevel="2" x14ac:dyDescent="0.25">
      <c r="A94" s="38"/>
      <c r="B94" s="275" t="s">
        <v>722</v>
      </c>
      <c r="C94" s="275"/>
      <c r="D94" s="272"/>
      <c r="E94" s="273" t="s">
        <v>1092</v>
      </c>
      <c r="F94" s="274"/>
      <c r="H94" s="38"/>
      <c r="I94" s="275" t="s">
        <v>769</v>
      </c>
      <c r="J94" s="275"/>
      <c r="K94" s="272"/>
      <c r="L94" s="273" t="s">
        <v>1093</v>
      </c>
      <c r="M94" s="274"/>
    </row>
    <row r="95" spans="1:13" s="9" customFormat="1" ht="15.75" outlineLevel="2" thickBot="1" x14ac:dyDescent="0.3">
      <c r="A95" s="34" t="s">
        <v>1030</v>
      </c>
      <c r="B95" s="39" t="s">
        <v>1</v>
      </c>
      <c r="C95" s="36" t="s">
        <v>792</v>
      </c>
      <c r="D95" s="36" t="s">
        <v>10</v>
      </c>
      <c r="E95" s="10" t="s">
        <v>10</v>
      </c>
      <c r="F95" s="37" t="s">
        <v>2</v>
      </c>
      <c r="H95" s="34" t="s">
        <v>1030</v>
      </c>
      <c r="I95" s="39" t="s">
        <v>1</v>
      </c>
      <c r="J95" s="36" t="s">
        <v>792</v>
      </c>
      <c r="K95" s="36" t="s">
        <v>10</v>
      </c>
      <c r="L95" s="10" t="s">
        <v>10</v>
      </c>
      <c r="M95" s="37" t="s">
        <v>2</v>
      </c>
    </row>
    <row r="96" spans="1:13" outlineLevel="2" x14ac:dyDescent="0.25">
      <c r="A96" s="33" t="s">
        <v>2869</v>
      </c>
      <c r="B96" s="33" t="s">
        <v>695</v>
      </c>
      <c r="C96" s="40" t="str">
        <f>CONCATENATE(".",F96)</f>
        <v>.1241</v>
      </c>
      <c r="D96" s="43" t="s">
        <v>2760</v>
      </c>
      <c r="E96" s="46" t="s">
        <v>2761</v>
      </c>
      <c r="F96" s="53">
        <v>1241</v>
      </c>
      <c r="G96" s="45"/>
      <c r="H96" s="46" t="s">
        <v>2870</v>
      </c>
      <c r="I96" s="46" t="s">
        <v>695</v>
      </c>
      <c r="J96" s="43" t="str">
        <f>CONCATENATE(".",M96)</f>
        <v>.1241</v>
      </c>
      <c r="K96" s="43" t="s">
        <v>2796</v>
      </c>
      <c r="L96" s="46" t="s">
        <v>2797</v>
      </c>
      <c r="M96" s="55">
        <v>1241</v>
      </c>
    </row>
    <row r="97" spans="1:13" outlineLevel="2" x14ac:dyDescent="0.25">
      <c r="A97" s="15" t="s">
        <v>2871</v>
      </c>
      <c r="B97" s="15" t="s">
        <v>4</v>
      </c>
      <c r="C97" s="21" t="str">
        <f>CONCATENATE(".",F97)</f>
        <v>.1242</v>
      </c>
      <c r="D97" s="47" t="s">
        <v>2798</v>
      </c>
      <c r="E97" s="48" t="s">
        <v>2799</v>
      </c>
      <c r="F97" s="44">
        <v>1242</v>
      </c>
      <c r="G97" s="45"/>
      <c r="H97" s="48" t="s">
        <v>2872</v>
      </c>
      <c r="I97" s="48" t="s">
        <v>4</v>
      </c>
      <c r="J97" s="49" t="str">
        <f>CONCATENATE(".",M97)</f>
        <v>.1242</v>
      </c>
      <c r="K97" s="47" t="s">
        <v>2873</v>
      </c>
      <c r="L97" s="48" t="s">
        <v>2874</v>
      </c>
      <c r="M97" s="41">
        <v>1242</v>
      </c>
    </row>
    <row r="98" spans="1:13" outlineLevel="2" x14ac:dyDescent="0.25">
      <c r="A98" s="15" t="s">
        <v>2875</v>
      </c>
      <c r="B98" s="15" t="s">
        <v>5</v>
      </c>
      <c r="C98" s="21" t="str">
        <f>CONCATENATE(".",F98)</f>
        <v>.1243</v>
      </c>
      <c r="D98" s="47" t="s">
        <v>2876</v>
      </c>
      <c r="E98" s="48" t="s">
        <v>2877</v>
      </c>
      <c r="F98" s="44">
        <v>1243</v>
      </c>
      <c r="G98" s="45"/>
      <c r="H98" s="48" t="s">
        <v>2878</v>
      </c>
      <c r="I98" s="48" t="s">
        <v>5</v>
      </c>
      <c r="J98" s="49" t="str">
        <f>CONCATENATE(".",M98)</f>
        <v>.1243</v>
      </c>
      <c r="K98" s="47" t="s">
        <v>2879</v>
      </c>
      <c r="L98" s="48" t="s">
        <v>2880</v>
      </c>
      <c r="M98" s="41">
        <v>1243</v>
      </c>
    </row>
    <row r="99" spans="1:13" outlineLevel="2" x14ac:dyDescent="0.25">
      <c r="A99" s="15" t="s">
        <v>2881</v>
      </c>
      <c r="B99" s="15" t="s">
        <v>7</v>
      </c>
      <c r="C99" s="21" t="str">
        <f>CONCATENATE(".",F99)</f>
        <v>.1244</v>
      </c>
      <c r="D99" s="47" t="s">
        <v>2882</v>
      </c>
      <c r="E99" s="48" t="s">
        <v>2883</v>
      </c>
      <c r="F99" s="44">
        <v>1244</v>
      </c>
      <c r="G99" s="45"/>
      <c r="H99" s="48" t="s">
        <v>2884</v>
      </c>
      <c r="I99" s="48" t="s">
        <v>7</v>
      </c>
      <c r="J99" s="49" t="str">
        <f>CONCATENATE(".",M99)</f>
        <v>.1244</v>
      </c>
      <c r="K99" s="47" t="s">
        <v>2885</v>
      </c>
      <c r="L99" s="48" t="s">
        <v>2886</v>
      </c>
      <c r="M99" s="41">
        <v>1244</v>
      </c>
    </row>
    <row r="100" spans="1:13" ht="15.75" outlineLevel="2" thickBot="1" x14ac:dyDescent="0.3">
      <c r="A100" s="16" t="s">
        <v>2887</v>
      </c>
      <c r="B100" s="16" t="s">
        <v>696</v>
      </c>
      <c r="C100" s="42" t="str">
        <f>CONCATENATE(".",F100)</f>
        <v>.1245</v>
      </c>
      <c r="D100" s="50" t="s">
        <v>2888</v>
      </c>
      <c r="E100" s="51" t="s">
        <v>2889</v>
      </c>
      <c r="F100" s="54">
        <v>1245</v>
      </c>
      <c r="G100" s="45"/>
      <c r="H100" s="51" t="s">
        <v>2890</v>
      </c>
      <c r="I100" s="51" t="s">
        <v>696</v>
      </c>
      <c r="J100" s="52" t="str">
        <f>CONCATENATE(".",M100)</f>
        <v>.1245</v>
      </c>
      <c r="K100" s="50" t="s">
        <v>2891</v>
      </c>
      <c r="L100" s="51" t="s">
        <v>2892</v>
      </c>
      <c r="M100" s="56">
        <v>1245</v>
      </c>
    </row>
    <row r="101" spans="1:13" outlineLevel="1" x14ac:dyDescent="0.25"/>
    <row r="102" spans="1:13" ht="15.75" outlineLevel="2" thickBot="1" x14ac:dyDescent="0.3">
      <c r="A102" s="268" t="s">
        <v>1500</v>
      </c>
      <c r="B102" s="268"/>
      <c r="C102" s="268"/>
      <c r="D102" s="268"/>
      <c r="E102" s="268"/>
      <c r="F102" s="268"/>
      <c r="H102" s="3"/>
      <c r="I102" s="3"/>
      <c r="J102" s="3"/>
      <c r="K102" s="3"/>
      <c r="L102" s="3"/>
      <c r="M102" s="98"/>
    </row>
    <row r="103" spans="1:13" outlineLevel="2" x14ac:dyDescent="0.25">
      <c r="A103" s="269" t="s">
        <v>1030</v>
      </c>
      <c r="B103" s="269" t="s">
        <v>1</v>
      </c>
      <c r="C103" s="271" t="s">
        <v>1102</v>
      </c>
      <c r="D103" s="272"/>
      <c r="E103" s="271" t="s">
        <v>1103</v>
      </c>
      <c r="F103" s="272"/>
      <c r="H103" s="3"/>
      <c r="I103" s="3"/>
      <c r="J103" s="3"/>
      <c r="K103" s="3"/>
      <c r="L103" s="3"/>
      <c r="M103" s="98"/>
    </row>
    <row r="104" spans="1:13" ht="15.75" outlineLevel="2" thickBot="1" x14ac:dyDescent="0.3">
      <c r="A104" s="270"/>
      <c r="B104" s="270"/>
      <c r="C104" s="117" t="s">
        <v>1029</v>
      </c>
      <c r="D104" s="118" t="s">
        <v>10</v>
      </c>
      <c r="E104" s="117" t="s">
        <v>1029</v>
      </c>
      <c r="F104" s="118" t="s">
        <v>10</v>
      </c>
      <c r="H104" s="3"/>
      <c r="I104" s="3"/>
      <c r="J104" s="3"/>
      <c r="K104" s="3"/>
      <c r="L104" s="3"/>
      <c r="M104" s="98"/>
    </row>
    <row r="105" spans="1:13" outlineLevel="2" x14ac:dyDescent="0.25">
      <c r="A105" s="122" t="s">
        <v>2897</v>
      </c>
      <c r="B105" s="57" t="s">
        <v>695</v>
      </c>
      <c r="C105" s="33" t="s">
        <v>1496</v>
      </c>
      <c r="D105" s="126" t="s">
        <v>2898</v>
      </c>
      <c r="E105" s="33" t="s">
        <v>1496</v>
      </c>
      <c r="F105" s="55" t="s">
        <v>2899</v>
      </c>
      <c r="H105" s="3"/>
      <c r="I105" s="3"/>
      <c r="J105" s="3"/>
      <c r="K105" s="3"/>
      <c r="L105" s="3"/>
      <c r="M105" s="98"/>
    </row>
    <row r="106" spans="1:13" outlineLevel="2" x14ac:dyDescent="0.25">
      <c r="A106" s="123" t="s">
        <v>2900</v>
      </c>
      <c r="B106" s="58" t="s">
        <v>4</v>
      </c>
      <c r="C106" s="15" t="s">
        <v>1497</v>
      </c>
      <c r="D106" s="127" t="s">
        <v>2800</v>
      </c>
      <c r="E106" s="15" t="s">
        <v>1497</v>
      </c>
      <c r="F106" s="113" t="s">
        <v>418</v>
      </c>
      <c r="H106" s="3"/>
      <c r="I106" s="3"/>
      <c r="J106" s="3"/>
      <c r="K106" s="3"/>
      <c r="L106" s="3"/>
      <c r="M106" s="98"/>
    </row>
    <row r="107" spans="1:13" outlineLevel="2" x14ac:dyDescent="0.25">
      <c r="A107" s="123" t="s">
        <v>2893</v>
      </c>
      <c r="B107" s="58" t="s">
        <v>5</v>
      </c>
      <c r="C107" s="15" t="s">
        <v>1498</v>
      </c>
      <c r="D107" s="127" t="s">
        <v>2894</v>
      </c>
      <c r="E107" s="15" t="s">
        <v>1498</v>
      </c>
      <c r="F107" s="113" t="s">
        <v>2895</v>
      </c>
      <c r="H107" s="3"/>
      <c r="I107" s="3"/>
      <c r="J107" s="3"/>
      <c r="K107" s="3"/>
      <c r="L107" s="3"/>
      <c r="M107" s="98"/>
    </row>
    <row r="108" spans="1:13" ht="15.75" outlineLevel="2" thickBot="1" x14ac:dyDescent="0.3">
      <c r="A108" s="124" t="s">
        <v>2896</v>
      </c>
      <c r="B108" s="125" t="s">
        <v>7</v>
      </c>
      <c r="C108" s="16" t="s">
        <v>1499</v>
      </c>
      <c r="D108" s="128" t="s">
        <v>2801</v>
      </c>
      <c r="E108" s="16" t="s">
        <v>1499</v>
      </c>
      <c r="F108" s="114" t="s">
        <v>2686</v>
      </c>
      <c r="H108" s="3"/>
      <c r="I108" s="3"/>
      <c r="J108" s="3"/>
      <c r="K108" s="3"/>
      <c r="L108" s="3"/>
      <c r="M108" s="98"/>
    </row>
    <row r="109" spans="1:13" outlineLevel="2" x14ac:dyDescent="0.25">
      <c r="A109" s="115"/>
      <c r="B109" s="3"/>
      <c r="C109" s="3"/>
      <c r="D109" s="115"/>
      <c r="E109" s="3"/>
      <c r="F109" s="98"/>
      <c r="H109" s="3"/>
      <c r="I109" s="3"/>
      <c r="J109" s="3"/>
      <c r="K109" s="3"/>
      <c r="L109" s="3"/>
      <c r="M109" s="98"/>
    </row>
    <row r="110" spans="1:13" ht="18.75" x14ac:dyDescent="0.3">
      <c r="A110" s="26" t="s">
        <v>1637</v>
      </c>
      <c r="B110" s="26"/>
    </row>
    <row r="111" spans="1:13" ht="15.75" outlineLevel="1" thickBot="1" x14ac:dyDescent="0.3">
      <c r="A111" s="1" t="s">
        <v>714</v>
      </c>
      <c r="B111" s="1"/>
    </row>
    <row r="112" spans="1:13" s="8" customFormat="1" ht="15" customHeight="1" outlineLevel="2" x14ac:dyDescent="0.25">
      <c r="A112" s="38"/>
      <c r="B112" s="275" t="s">
        <v>722</v>
      </c>
      <c r="C112" s="275"/>
      <c r="D112" s="272"/>
      <c r="E112" s="273" t="s">
        <v>704</v>
      </c>
      <c r="F112" s="274"/>
      <c r="H112" s="38"/>
      <c r="I112" s="275" t="s">
        <v>769</v>
      </c>
      <c r="J112" s="275"/>
      <c r="K112" s="272"/>
      <c r="L112" s="273" t="s">
        <v>706</v>
      </c>
      <c r="M112" s="274"/>
    </row>
    <row r="113" spans="1:13" s="9" customFormat="1" ht="15.75" outlineLevel="2" thickBot="1" x14ac:dyDescent="0.3">
      <c r="A113" s="34" t="s">
        <v>1030</v>
      </c>
      <c r="B113" s="39" t="s">
        <v>1</v>
      </c>
      <c r="C113" s="36" t="s">
        <v>792</v>
      </c>
      <c r="D113" s="36" t="s">
        <v>10</v>
      </c>
      <c r="E113" s="10" t="s">
        <v>10</v>
      </c>
      <c r="F113" s="37" t="s">
        <v>2</v>
      </c>
      <c r="H113" s="34" t="s">
        <v>1030</v>
      </c>
      <c r="I113" s="39" t="s">
        <v>1</v>
      </c>
      <c r="J113" s="36" t="s">
        <v>792</v>
      </c>
      <c r="K113" s="36" t="s">
        <v>10</v>
      </c>
      <c r="L113" s="10" t="s">
        <v>10</v>
      </c>
      <c r="M113" s="37" t="s">
        <v>2</v>
      </c>
    </row>
    <row r="114" spans="1:13" outlineLevel="2" x14ac:dyDescent="0.25">
      <c r="A114" s="33" t="s">
        <v>911</v>
      </c>
      <c r="B114" s="33" t="s">
        <v>695</v>
      </c>
      <c r="C114" s="40" t="str">
        <f>CONCATENATE(".",F114)</f>
        <v>.1241</v>
      </c>
      <c r="D114" s="40" t="s">
        <v>522</v>
      </c>
      <c r="E114" s="33" t="s">
        <v>523</v>
      </c>
      <c r="F114" s="55">
        <v>1241</v>
      </c>
      <c r="H114" s="33" t="s">
        <v>912</v>
      </c>
      <c r="I114" s="33" t="s">
        <v>695</v>
      </c>
      <c r="J114" s="40" t="str">
        <f>CONCATENATE(".",M114)</f>
        <v>.1241</v>
      </c>
      <c r="K114" s="40" t="s">
        <v>524</v>
      </c>
      <c r="L114" s="33" t="s">
        <v>525</v>
      </c>
      <c r="M114" s="55">
        <v>1241</v>
      </c>
    </row>
    <row r="115" spans="1:13" outlineLevel="2" x14ac:dyDescent="0.25">
      <c r="A115" s="15" t="s">
        <v>913</v>
      </c>
      <c r="B115" s="15" t="s">
        <v>4</v>
      </c>
      <c r="C115" s="21" t="str">
        <f>CONCATENATE(".",F115)</f>
        <v>.1242</v>
      </c>
      <c r="D115" s="13" t="s">
        <v>914</v>
      </c>
      <c r="E115" s="15" t="s">
        <v>915</v>
      </c>
      <c r="F115" s="41">
        <v>1242</v>
      </c>
      <c r="H115" s="15" t="s">
        <v>916</v>
      </c>
      <c r="I115" s="15" t="s">
        <v>4</v>
      </c>
      <c r="J115" s="21" t="str">
        <f>CONCATENATE(".",M115)</f>
        <v>.1242</v>
      </c>
      <c r="K115" s="13" t="s">
        <v>917</v>
      </c>
      <c r="L115" s="15" t="s">
        <v>918</v>
      </c>
      <c r="M115" s="41">
        <v>1242</v>
      </c>
    </row>
    <row r="116" spans="1:13" outlineLevel="2" x14ac:dyDescent="0.25">
      <c r="A116" s="15" t="s">
        <v>919</v>
      </c>
      <c r="B116" s="15" t="s">
        <v>5</v>
      </c>
      <c r="C116" s="21" t="str">
        <f>CONCATENATE(".",F116)</f>
        <v>.1243</v>
      </c>
      <c r="D116" s="13" t="s">
        <v>920</v>
      </c>
      <c r="E116" s="15" t="s">
        <v>921</v>
      </c>
      <c r="F116" s="41">
        <v>1243</v>
      </c>
      <c r="H116" s="15" t="s">
        <v>922</v>
      </c>
      <c r="I116" s="15" t="s">
        <v>5</v>
      </c>
      <c r="J116" s="21" t="str">
        <f>CONCATENATE(".",M116)</f>
        <v>.1243</v>
      </c>
      <c r="K116" s="13" t="s">
        <v>923</v>
      </c>
      <c r="L116" s="15" t="s">
        <v>924</v>
      </c>
      <c r="M116" s="41">
        <v>1243</v>
      </c>
    </row>
    <row r="117" spans="1:13" outlineLevel="2" x14ac:dyDescent="0.25">
      <c r="A117" s="15" t="s">
        <v>925</v>
      </c>
      <c r="B117" s="15" t="s">
        <v>7</v>
      </c>
      <c r="C117" s="21" t="str">
        <f>CONCATENATE(".",F117)</f>
        <v>.1244</v>
      </c>
      <c r="D117" s="13" t="s">
        <v>926</v>
      </c>
      <c r="E117" s="15" t="s">
        <v>927</v>
      </c>
      <c r="F117" s="41">
        <v>1244</v>
      </c>
      <c r="H117" s="15" t="s">
        <v>928</v>
      </c>
      <c r="I117" s="15" t="s">
        <v>7</v>
      </c>
      <c r="J117" s="21" t="str">
        <f>CONCATENATE(".",M117)</f>
        <v>.1244</v>
      </c>
      <c r="K117" s="13" t="s">
        <v>929</v>
      </c>
      <c r="L117" s="15" t="s">
        <v>462</v>
      </c>
      <c r="M117" s="41">
        <v>1244</v>
      </c>
    </row>
    <row r="118" spans="1:13" ht="15.75" outlineLevel="2" thickBot="1" x14ac:dyDescent="0.3">
      <c r="A118" s="16" t="s">
        <v>930</v>
      </c>
      <c r="B118" s="16" t="s">
        <v>696</v>
      </c>
      <c r="C118" s="42" t="str">
        <f>CONCATENATE(".",F118)</f>
        <v>.1245</v>
      </c>
      <c r="D118" s="17" t="s">
        <v>526</v>
      </c>
      <c r="E118" s="16" t="s">
        <v>527</v>
      </c>
      <c r="F118" s="56">
        <v>1245</v>
      </c>
      <c r="H118" s="16" t="s">
        <v>931</v>
      </c>
      <c r="I118" s="16" t="s">
        <v>696</v>
      </c>
      <c r="J118" s="42" t="str">
        <f>CONCATENATE(".",M118)</f>
        <v>.1245</v>
      </c>
      <c r="K118" s="17" t="s">
        <v>528</v>
      </c>
      <c r="L118" s="16" t="s">
        <v>529</v>
      </c>
      <c r="M118" s="56">
        <v>1245</v>
      </c>
    </row>
    <row r="119" spans="1:13" outlineLevel="1" x14ac:dyDescent="0.25">
      <c r="A119" s="3"/>
      <c r="B119" s="3"/>
      <c r="C119" s="3"/>
      <c r="D119" s="3"/>
      <c r="E119" s="3"/>
      <c r="F119" s="24"/>
      <c r="G119" s="3"/>
      <c r="H119" s="24"/>
      <c r="I119" s="24"/>
    </row>
    <row r="120" spans="1:13" ht="15.75" outlineLevel="1" thickBot="1" x14ac:dyDescent="0.3">
      <c r="A120" s="1" t="s">
        <v>715</v>
      </c>
      <c r="B120" s="1"/>
    </row>
    <row r="121" spans="1:13" s="8" customFormat="1" ht="15" customHeight="1" outlineLevel="2" x14ac:dyDescent="0.25">
      <c r="A121" s="38"/>
      <c r="B121" s="275" t="s">
        <v>722</v>
      </c>
      <c r="C121" s="275"/>
      <c r="D121" s="272"/>
      <c r="E121" s="273" t="s">
        <v>706</v>
      </c>
      <c r="F121" s="274"/>
      <c r="H121" s="38"/>
      <c r="I121" s="275" t="s">
        <v>769</v>
      </c>
      <c r="J121" s="275"/>
      <c r="K121" s="272"/>
      <c r="L121" s="273" t="s">
        <v>707</v>
      </c>
      <c r="M121" s="274"/>
    </row>
    <row r="122" spans="1:13" s="9" customFormat="1" ht="15.75" outlineLevel="2" thickBot="1" x14ac:dyDescent="0.3">
      <c r="A122" s="34" t="s">
        <v>1030</v>
      </c>
      <c r="B122" s="39" t="s">
        <v>1</v>
      </c>
      <c r="C122" s="36" t="s">
        <v>792</v>
      </c>
      <c r="D122" s="36" t="s">
        <v>10</v>
      </c>
      <c r="E122" s="10" t="s">
        <v>10</v>
      </c>
      <c r="F122" s="37" t="s">
        <v>2</v>
      </c>
      <c r="H122" s="34" t="s">
        <v>1030</v>
      </c>
      <c r="I122" s="39" t="s">
        <v>1</v>
      </c>
      <c r="J122" s="36" t="s">
        <v>792</v>
      </c>
      <c r="K122" s="36" t="s">
        <v>10</v>
      </c>
      <c r="L122" s="10" t="s">
        <v>10</v>
      </c>
      <c r="M122" s="37" t="s">
        <v>2</v>
      </c>
    </row>
    <row r="123" spans="1:13" outlineLevel="2" x14ac:dyDescent="0.25">
      <c r="A123" s="33" t="s">
        <v>782</v>
      </c>
      <c r="B123" s="33" t="s">
        <v>695</v>
      </c>
      <c r="C123" s="40" t="str">
        <f>CONCATENATE(".",F123)</f>
        <v>.1241</v>
      </c>
      <c r="D123" s="43" t="s">
        <v>761</v>
      </c>
      <c r="E123" s="46" t="s">
        <v>762</v>
      </c>
      <c r="F123" s="53">
        <v>1241</v>
      </c>
      <c r="G123" s="45"/>
      <c r="H123" s="46" t="s">
        <v>783</v>
      </c>
      <c r="I123" s="46" t="s">
        <v>695</v>
      </c>
      <c r="J123" s="43" t="str">
        <f>CONCATENATE(".",M123)</f>
        <v>.1241</v>
      </c>
      <c r="K123" s="43" t="s">
        <v>932</v>
      </c>
      <c r="L123" s="46" t="s">
        <v>933</v>
      </c>
      <c r="M123" s="55">
        <v>1241</v>
      </c>
    </row>
    <row r="124" spans="1:13" outlineLevel="2" x14ac:dyDescent="0.25">
      <c r="A124" s="15" t="s">
        <v>784</v>
      </c>
      <c r="B124" s="15" t="s">
        <v>4</v>
      </c>
      <c r="C124" s="21" t="str">
        <f>CONCATENATE(".",F124)</f>
        <v>.1242</v>
      </c>
      <c r="D124" s="47" t="s">
        <v>763</v>
      </c>
      <c r="E124" s="48" t="s">
        <v>764</v>
      </c>
      <c r="F124" s="44">
        <v>1242</v>
      </c>
      <c r="G124" s="45"/>
      <c r="H124" s="48" t="s">
        <v>785</v>
      </c>
      <c r="I124" s="48" t="s">
        <v>4</v>
      </c>
      <c r="J124" s="49" t="str">
        <f>CONCATENATE(".",M124)</f>
        <v>.1242</v>
      </c>
      <c r="K124" s="47" t="s">
        <v>934</v>
      </c>
      <c r="L124" s="48" t="s">
        <v>935</v>
      </c>
      <c r="M124" s="41">
        <v>1242</v>
      </c>
    </row>
    <row r="125" spans="1:13" outlineLevel="2" x14ac:dyDescent="0.25">
      <c r="A125" s="15" t="s">
        <v>936</v>
      </c>
      <c r="B125" s="15" t="s">
        <v>5</v>
      </c>
      <c r="C125" s="21" t="str">
        <f>CONCATENATE(".",F125)</f>
        <v>.1243</v>
      </c>
      <c r="D125" s="47" t="s">
        <v>937</v>
      </c>
      <c r="E125" s="48" t="s">
        <v>938</v>
      </c>
      <c r="F125" s="44">
        <v>1243</v>
      </c>
      <c r="G125" s="45"/>
      <c r="H125" s="48" t="s">
        <v>939</v>
      </c>
      <c r="I125" s="48" t="s">
        <v>5</v>
      </c>
      <c r="J125" s="49" t="str">
        <f>CONCATENATE(".",M125)</f>
        <v>.1243</v>
      </c>
      <c r="K125" s="47" t="s">
        <v>940</v>
      </c>
      <c r="L125" s="48" t="s">
        <v>941</v>
      </c>
      <c r="M125" s="41">
        <v>1243</v>
      </c>
    </row>
    <row r="126" spans="1:13" outlineLevel="2" x14ac:dyDescent="0.25">
      <c r="A126" s="15" t="s">
        <v>942</v>
      </c>
      <c r="B126" s="15" t="s">
        <v>7</v>
      </c>
      <c r="C126" s="21" t="str">
        <f>CONCATENATE(".",F126)</f>
        <v>.1244</v>
      </c>
      <c r="D126" s="47" t="s">
        <v>943</v>
      </c>
      <c r="E126" s="48" t="s">
        <v>944</v>
      </c>
      <c r="F126" s="44">
        <v>1244</v>
      </c>
      <c r="G126" s="45"/>
      <c r="H126" s="48" t="s">
        <v>945</v>
      </c>
      <c r="I126" s="48" t="s">
        <v>7</v>
      </c>
      <c r="J126" s="49" t="str">
        <f>CONCATENATE(".",M126)</f>
        <v>.1244</v>
      </c>
      <c r="K126" s="47" t="s">
        <v>946</v>
      </c>
      <c r="L126" s="48" t="s">
        <v>947</v>
      </c>
      <c r="M126" s="41">
        <v>1244</v>
      </c>
    </row>
    <row r="127" spans="1:13" ht="15.75" outlineLevel="2" thickBot="1" x14ac:dyDescent="0.3">
      <c r="A127" s="16" t="s">
        <v>948</v>
      </c>
      <c r="B127" s="16" t="s">
        <v>696</v>
      </c>
      <c r="C127" s="42" t="str">
        <f>CONCATENATE(".",F127)</f>
        <v>.1245</v>
      </c>
      <c r="D127" s="50" t="s">
        <v>949</v>
      </c>
      <c r="E127" s="51" t="s">
        <v>950</v>
      </c>
      <c r="F127" s="54">
        <v>1245</v>
      </c>
      <c r="G127" s="45"/>
      <c r="H127" s="51" t="s">
        <v>951</v>
      </c>
      <c r="I127" s="51" t="s">
        <v>696</v>
      </c>
      <c r="J127" s="52" t="str">
        <f>CONCATENATE(".",M127)</f>
        <v>.1245</v>
      </c>
      <c r="K127" s="50" t="s">
        <v>952</v>
      </c>
      <c r="L127" s="51" t="s">
        <v>953</v>
      </c>
      <c r="M127" s="56">
        <v>1245</v>
      </c>
    </row>
    <row r="128" spans="1:13" outlineLevel="1" x14ac:dyDescent="0.25"/>
    <row r="129" spans="1:13" ht="18.75" x14ac:dyDescent="0.3">
      <c r="A129" s="26" t="s">
        <v>1640</v>
      </c>
      <c r="B129" s="26"/>
    </row>
    <row r="130" spans="1:13" ht="15.75" outlineLevel="1" thickBot="1" x14ac:dyDescent="0.3">
      <c r="A130" s="1" t="s">
        <v>717</v>
      </c>
      <c r="B130" s="1"/>
    </row>
    <row r="131" spans="1:13" s="8" customFormat="1" ht="15" customHeight="1" outlineLevel="2" x14ac:dyDescent="0.25">
      <c r="A131" s="38"/>
      <c r="B131" s="275" t="s">
        <v>722</v>
      </c>
      <c r="C131" s="275"/>
      <c r="D131" s="272"/>
      <c r="E131" s="273" t="s">
        <v>1017</v>
      </c>
      <c r="F131" s="274"/>
      <c r="H131" s="38"/>
      <c r="I131" s="275" t="s">
        <v>769</v>
      </c>
      <c r="J131" s="275"/>
      <c r="K131" s="272"/>
      <c r="L131" s="273" t="s">
        <v>1018</v>
      </c>
      <c r="M131" s="274"/>
    </row>
    <row r="132" spans="1:13" s="9" customFormat="1" ht="15.75" outlineLevel="2" thickBot="1" x14ac:dyDescent="0.3">
      <c r="A132" s="34" t="s">
        <v>1030</v>
      </c>
      <c r="B132" s="39" t="s">
        <v>1</v>
      </c>
      <c r="C132" s="36" t="s">
        <v>792</v>
      </c>
      <c r="D132" s="36" t="s">
        <v>10</v>
      </c>
      <c r="E132" s="10" t="s">
        <v>10</v>
      </c>
      <c r="F132" s="37" t="s">
        <v>2</v>
      </c>
      <c r="H132" s="34" t="s">
        <v>1030</v>
      </c>
      <c r="I132" s="39" t="s">
        <v>1</v>
      </c>
      <c r="J132" s="36" t="s">
        <v>792</v>
      </c>
      <c r="K132" s="36" t="s">
        <v>10</v>
      </c>
      <c r="L132" s="10" t="s">
        <v>10</v>
      </c>
      <c r="M132" s="37" t="s">
        <v>2</v>
      </c>
    </row>
    <row r="133" spans="1:13" outlineLevel="2" x14ac:dyDescent="0.25">
      <c r="A133" s="33" t="s">
        <v>786</v>
      </c>
      <c r="B133" s="33" t="s">
        <v>695</v>
      </c>
      <c r="C133" s="40" t="str">
        <f>CONCATENATE(".",F133)</f>
        <v>.1241</v>
      </c>
      <c r="D133" s="40" t="s">
        <v>765</v>
      </c>
      <c r="E133" s="33" t="s">
        <v>766</v>
      </c>
      <c r="F133" s="55">
        <v>1241</v>
      </c>
      <c r="H133" s="33" t="s">
        <v>787</v>
      </c>
      <c r="I133" s="33" t="s">
        <v>695</v>
      </c>
      <c r="J133" s="40" t="str">
        <f>CONCATENATE(".",M133)</f>
        <v>.1241</v>
      </c>
      <c r="K133" s="40" t="s">
        <v>954</v>
      </c>
      <c r="L133" s="33" t="s">
        <v>955</v>
      </c>
      <c r="M133" s="55">
        <v>1241</v>
      </c>
    </row>
    <row r="134" spans="1:13" outlineLevel="2" x14ac:dyDescent="0.25">
      <c r="A134" s="15" t="s">
        <v>788</v>
      </c>
      <c r="B134" s="15" t="s">
        <v>4</v>
      </c>
      <c r="C134" s="21" t="str">
        <f>CONCATENATE(".",F134)</f>
        <v>.1242</v>
      </c>
      <c r="D134" s="13" t="s">
        <v>767</v>
      </c>
      <c r="E134" s="15" t="s">
        <v>768</v>
      </c>
      <c r="F134" s="41">
        <v>1242</v>
      </c>
      <c r="H134" s="15" t="s">
        <v>789</v>
      </c>
      <c r="I134" s="15" t="s">
        <v>4</v>
      </c>
      <c r="J134" s="21" t="str">
        <f>CONCATENATE(".",M134)</f>
        <v>.1242</v>
      </c>
      <c r="K134" s="13" t="s">
        <v>956</v>
      </c>
      <c r="L134" s="15" t="s">
        <v>957</v>
      </c>
      <c r="M134" s="41">
        <v>1242</v>
      </c>
    </row>
    <row r="135" spans="1:13" outlineLevel="2" x14ac:dyDescent="0.25">
      <c r="A135" s="15" t="s">
        <v>958</v>
      </c>
      <c r="B135" s="15" t="s">
        <v>5</v>
      </c>
      <c r="C135" s="21" t="str">
        <f>CONCATENATE(".",F135)</f>
        <v>.1243</v>
      </c>
      <c r="D135" s="13" t="s">
        <v>959</v>
      </c>
      <c r="E135" s="15" t="s">
        <v>960</v>
      </c>
      <c r="F135" s="41">
        <v>1243</v>
      </c>
      <c r="H135" s="15" t="s">
        <v>961</v>
      </c>
      <c r="I135" s="15" t="s">
        <v>5</v>
      </c>
      <c r="J135" s="21" t="str">
        <f>CONCATENATE(".",M135)</f>
        <v>.1243</v>
      </c>
      <c r="K135" s="13" t="s">
        <v>962</v>
      </c>
      <c r="L135" s="15" t="s">
        <v>963</v>
      </c>
      <c r="M135" s="41">
        <v>1243</v>
      </c>
    </row>
    <row r="136" spans="1:13" outlineLevel="2" x14ac:dyDescent="0.25">
      <c r="A136" s="15" t="s">
        <v>964</v>
      </c>
      <c r="B136" s="15" t="s">
        <v>7</v>
      </c>
      <c r="C136" s="21" t="str">
        <f>CONCATENATE(".",F136)</f>
        <v>.1244</v>
      </c>
      <c r="D136" s="13" t="s">
        <v>965</v>
      </c>
      <c r="E136" s="15" t="s">
        <v>966</v>
      </c>
      <c r="F136" s="41">
        <v>1244</v>
      </c>
      <c r="H136" s="15" t="s">
        <v>967</v>
      </c>
      <c r="I136" s="15" t="s">
        <v>7</v>
      </c>
      <c r="J136" s="21" t="str">
        <f>CONCATENATE(".",M136)</f>
        <v>.1244</v>
      </c>
      <c r="K136" s="13" t="s">
        <v>968</v>
      </c>
      <c r="L136" s="15" t="s">
        <v>969</v>
      </c>
      <c r="M136" s="41">
        <v>1244</v>
      </c>
    </row>
    <row r="137" spans="1:13" ht="15.75" outlineLevel="2" thickBot="1" x14ac:dyDescent="0.3">
      <c r="A137" s="16" t="s">
        <v>970</v>
      </c>
      <c r="B137" s="16" t="s">
        <v>696</v>
      </c>
      <c r="C137" s="42" t="str">
        <f>CONCATENATE(".",F137)</f>
        <v>.1245</v>
      </c>
      <c r="D137" s="17" t="s">
        <v>971</v>
      </c>
      <c r="E137" s="16" t="s">
        <v>972</v>
      </c>
      <c r="F137" s="56">
        <v>1245</v>
      </c>
      <c r="H137" s="16" t="s">
        <v>973</v>
      </c>
      <c r="I137" s="16" t="s">
        <v>696</v>
      </c>
      <c r="J137" s="42" t="str">
        <f>CONCATENATE(".",M137)</f>
        <v>.1245</v>
      </c>
      <c r="K137" s="17" t="s">
        <v>974</v>
      </c>
      <c r="L137" s="16" t="s">
        <v>975</v>
      </c>
      <c r="M137" s="56">
        <v>1245</v>
      </c>
    </row>
    <row r="138" spans="1:13" outlineLevel="1" x14ac:dyDescent="0.25">
      <c r="A138" s="3"/>
      <c r="B138" s="3"/>
      <c r="C138" s="3"/>
      <c r="D138" s="3"/>
      <c r="E138" s="3"/>
      <c r="F138" s="24"/>
      <c r="G138" s="3"/>
      <c r="H138" s="24"/>
      <c r="I138" s="24"/>
    </row>
    <row r="139" spans="1:13" ht="15.75" outlineLevel="1" thickBot="1" x14ac:dyDescent="0.3">
      <c r="A139" s="1" t="s">
        <v>718</v>
      </c>
      <c r="B139" s="1"/>
    </row>
    <row r="140" spans="1:13" s="8" customFormat="1" ht="15" customHeight="1" outlineLevel="2" x14ac:dyDescent="0.25">
      <c r="A140" s="38"/>
      <c r="B140" s="275" t="s">
        <v>722</v>
      </c>
      <c r="C140" s="275"/>
      <c r="D140" s="272"/>
      <c r="E140" s="273" t="s">
        <v>1020</v>
      </c>
      <c r="F140" s="274"/>
      <c r="H140" s="38"/>
      <c r="I140" s="275" t="s">
        <v>769</v>
      </c>
      <c r="J140" s="275"/>
      <c r="K140" s="272"/>
      <c r="L140" s="273" t="s">
        <v>1021</v>
      </c>
      <c r="M140" s="274"/>
    </row>
    <row r="141" spans="1:13" s="9" customFormat="1" ht="15.75" outlineLevel="2" thickBot="1" x14ac:dyDescent="0.3">
      <c r="A141" s="34" t="s">
        <v>1030</v>
      </c>
      <c r="B141" s="39" t="s">
        <v>1</v>
      </c>
      <c r="C141" s="36" t="s">
        <v>792</v>
      </c>
      <c r="D141" s="36" t="s">
        <v>10</v>
      </c>
      <c r="E141" s="10" t="s">
        <v>10</v>
      </c>
      <c r="F141" s="37" t="s">
        <v>2</v>
      </c>
      <c r="H141" s="34" t="s">
        <v>1030</v>
      </c>
      <c r="I141" s="39" t="s">
        <v>1</v>
      </c>
      <c r="J141" s="36" t="s">
        <v>792</v>
      </c>
      <c r="K141" s="36" t="s">
        <v>10</v>
      </c>
      <c r="L141" s="10" t="s">
        <v>10</v>
      </c>
      <c r="M141" s="37" t="s">
        <v>2</v>
      </c>
    </row>
    <row r="142" spans="1:13" outlineLevel="2" x14ac:dyDescent="0.25">
      <c r="A142" s="33" t="s">
        <v>976</v>
      </c>
      <c r="B142" s="33" t="s">
        <v>695</v>
      </c>
      <c r="C142" s="40" t="str">
        <f>CONCATENATE(".",F142)</f>
        <v>.1241</v>
      </c>
      <c r="D142" s="40" t="s">
        <v>977</v>
      </c>
      <c r="E142" s="33" t="s">
        <v>978</v>
      </c>
      <c r="F142" s="55">
        <v>1241</v>
      </c>
      <c r="H142" s="33" t="s">
        <v>979</v>
      </c>
      <c r="I142" s="33" t="s">
        <v>695</v>
      </c>
      <c r="J142" s="40" t="str">
        <f>CONCATENATE(".",M142)</f>
        <v>.1241</v>
      </c>
      <c r="K142" s="40" t="s">
        <v>980</v>
      </c>
      <c r="L142" s="33" t="s">
        <v>981</v>
      </c>
      <c r="M142" s="55">
        <v>1241</v>
      </c>
    </row>
    <row r="143" spans="1:13" outlineLevel="2" x14ac:dyDescent="0.25">
      <c r="A143" s="15" t="s">
        <v>982</v>
      </c>
      <c r="B143" s="15" t="s">
        <v>4</v>
      </c>
      <c r="C143" s="21" t="str">
        <f>CONCATENATE(".",F143)</f>
        <v>.1242</v>
      </c>
      <c r="D143" s="13" t="s">
        <v>983</v>
      </c>
      <c r="E143" s="15" t="s">
        <v>984</v>
      </c>
      <c r="F143" s="41">
        <v>1242</v>
      </c>
      <c r="H143" s="15" t="s">
        <v>985</v>
      </c>
      <c r="I143" s="15" t="s">
        <v>4</v>
      </c>
      <c r="J143" s="21" t="str">
        <f>CONCATENATE(".",M143)</f>
        <v>.1242</v>
      </c>
      <c r="K143" s="13" t="s">
        <v>986</v>
      </c>
      <c r="L143" s="15" t="s">
        <v>987</v>
      </c>
      <c r="M143" s="41">
        <v>1242</v>
      </c>
    </row>
    <row r="144" spans="1:13" outlineLevel="2" x14ac:dyDescent="0.25">
      <c r="A144" s="15" t="s">
        <v>988</v>
      </c>
      <c r="B144" s="15" t="s">
        <v>5</v>
      </c>
      <c r="C144" s="21" t="str">
        <f>CONCATENATE(".",F144)</f>
        <v>.1243</v>
      </c>
      <c r="D144" s="13" t="s">
        <v>989</v>
      </c>
      <c r="E144" s="15" t="s">
        <v>990</v>
      </c>
      <c r="F144" s="41">
        <v>1243</v>
      </c>
      <c r="H144" s="15" t="s">
        <v>991</v>
      </c>
      <c r="I144" s="15" t="s">
        <v>5</v>
      </c>
      <c r="J144" s="21" t="str">
        <f>CONCATENATE(".",M144)</f>
        <v>.1243</v>
      </c>
      <c r="K144" s="13" t="s">
        <v>992</v>
      </c>
      <c r="L144" s="15" t="s">
        <v>993</v>
      </c>
      <c r="M144" s="41">
        <v>1243</v>
      </c>
    </row>
    <row r="145" spans="1:13" outlineLevel="2" x14ac:dyDescent="0.25">
      <c r="A145" s="15" t="s">
        <v>994</v>
      </c>
      <c r="B145" s="15" t="s">
        <v>7</v>
      </c>
      <c r="C145" s="21" t="str">
        <f>CONCATENATE(".",F145)</f>
        <v>.1244</v>
      </c>
      <c r="D145" s="13" t="s">
        <v>995</v>
      </c>
      <c r="E145" s="15" t="s">
        <v>996</v>
      </c>
      <c r="F145" s="41">
        <v>1244</v>
      </c>
      <c r="H145" s="15" t="s">
        <v>997</v>
      </c>
      <c r="I145" s="15" t="s">
        <v>7</v>
      </c>
      <c r="J145" s="21" t="str">
        <f>CONCATENATE(".",M145)</f>
        <v>.1244</v>
      </c>
      <c r="K145" s="13" t="s">
        <v>998</v>
      </c>
      <c r="L145" s="15" t="s">
        <v>999</v>
      </c>
      <c r="M145" s="41">
        <v>1244</v>
      </c>
    </row>
    <row r="146" spans="1:13" ht="15.75" outlineLevel="2" thickBot="1" x14ac:dyDescent="0.3">
      <c r="A146" s="16" t="s">
        <v>1000</v>
      </c>
      <c r="B146" s="16" t="s">
        <v>696</v>
      </c>
      <c r="C146" s="42" t="str">
        <f>CONCATENATE(".",F146)</f>
        <v>.1245</v>
      </c>
      <c r="D146" s="17" t="s">
        <v>1001</v>
      </c>
      <c r="E146" s="16" t="s">
        <v>1002</v>
      </c>
      <c r="F146" s="56">
        <v>1245</v>
      </c>
      <c r="H146" s="16" t="s">
        <v>1003</v>
      </c>
      <c r="I146" s="16" t="s">
        <v>696</v>
      </c>
      <c r="J146" s="42" t="str">
        <f>CONCATENATE(".",M146)</f>
        <v>.1245</v>
      </c>
      <c r="K146" s="17" t="s">
        <v>1004</v>
      </c>
      <c r="L146" s="16" t="s">
        <v>1005</v>
      </c>
      <c r="M146" s="56">
        <v>1245</v>
      </c>
    </row>
    <row r="147" spans="1:13" outlineLevel="1" x14ac:dyDescent="0.25"/>
    <row r="148" spans="1:13" ht="15.75" thickBot="1" x14ac:dyDescent="0.3">
      <c r="A148" s="268" t="s">
        <v>1500</v>
      </c>
      <c r="B148" s="268"/>
      <c r="C148" s="268"/>
      <c r="D148" s="268"/>
      <c r="E148" s="268"/>
      <c r="F148" s="268"/>
    </row>
    <row r="149" spans="1:13" x14ac:dyDescent="0.25">
      <c r="A149" s="269" t="s">
        <v>1030</v>
      </c>
      <c r="B149" s="269" t="s">
        <v>1</v>
      </c>
      <c r="C149" s="271" t="s">
        <v>1100</v>
      </c>
      <c r="D149" s="272"/>
      <c r="E149" s="271" t="s">
        <v>1101</v>
      </c>
      <c r="F149" s="272"/>
    </row>
    <row r="150" spans="1:13" ht="15.75" thickBot="1" x14ac:dyDescent="0.3">
      <c r="A150" s="270"/>
      <c r="B150" s="270"/>
      <c r="C150" s="117" t="s">
        <v>1029</v>
      </c>
      <c r="D150" s="118" t="s">
        <v>10</v>
      </c>
      <c r="E150" s="117" t="s">
        <v>1029</v>
      </c>
      <c r="F150" s="118" t="s">
        <v>10</v>
      </c>
    </row>
    <row r="151" spans="1:13" x14ac:dyDescent="0.25">
      <c r="A151" s="122" t="s">
        <v>1631</v>
      </c>
      <c r="B151" s="57" t="s">
        <v>695</v>
      </c>
      <c r="C151" s="33" t="s">
        <v>1496</v>
      </c>
      <c r="D151" s="126" t="s">
        <v>1647</v>
      </c>
      <c r="E151" s="33" t="s">
        <v>1496</v>
      </c>
      <c r="F151" s="55" t="s">
        <v>1648</v>
      </c>
    </row>
    <row r="152" spans="1:13" x14ac:dyDescent="0.25">
      <c r="A152" s="123" t="s">
        <v>1632</v>
      </c>
      <c r="B152" s="58" t="s">
        <v>4</v>
      </c>
      <c r="C152" s="15" t="s">
        <v>1497</v>
      </c>
      <c r="D152" s="127" t="s">
        <v>1649</v>
      </c>
      <c r="E152" s="15" t="s">
        <v>1497</v>
      </c>
      <c r="F152" s="113" t="s">
        <v>1425</v>
      </c>
    </row>
    <row r="153" spans="1:13" x14ac:dyDescent="0.25">
      <c r="A153" s="123" t="s">
        <v>1633</v>
      </c>
      <c r="B153" s="58" t="s">
        <v>5</v>
      </c>
      <c r="C153" s="15" t="s">
        <v>1498</v>
      </c>
      <c r="D153" s="127" t="s">
        <v>1650</v>
      </c>
      <c r="E153" s="15" t="s">
        <v>1498</v>
      </c>
      <c r="F153" s="113" t="s">
        <v>1651</v>
      </c>
    </row>
    <row r="154" spans="1:13" ht="15.75" thickBot="1" x14ac:dyDescent="0.3">
      <c r="A154" s="124" t="s">
        <v>1634</v>
      </c>
      <c r="B154" s="125" t="s">
        <v>7</v>
      </c>
      <c r="C154" s="16" t="s">
        <v>1499</v>
      </c>
      <c r="D154" s="128" t="s">
        <v>1652</v>
      </c>
      <c r="E154" s="16" t="s">
        <v>1499</v>
      </c>
      <c r="F154" s="114" t="s">
        <v>1653</v>
      </c>
    </row>
  </sheetData>
  <mergeCells count="74">
    <mergeCell ref="A21:F21"/>
    <mergeCell ref="A22:A23"/>
    <mergeCell ref="B22:B23"/>
    <mergeCell ref="C22:D22"/>
    <mergeCell ref="E22:F22"/>
    <mergeCell ref="A102:F102"/>
    <mergeCell ref="A103:A104"/>
    <mergeCell ref="B103:B104"/>
    <mergeCell ref="C103:D103"/>
    <mergeCell ref="E103:F103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B31:D31"/>
    <mergeCell ref="E31:F31"/>
    <mergeCell ref="I31:K31"/>
    <mergeCell ref="L31:M31"/>
    <mergeCell ref="B40:D40"/>
    <mergeCell ref="E40:F40"/>
    <mergeCell ref="I40:K40"/>
    <mergeCell ref="L40:M40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C76:D76"/>
    <mergeCell ref="E76:F76"/>
    <mergeCell ref="A76:A77"/>
    <mergeCell ref="B76:B77"/>
    <mergeCell ref="A75:F75"/>
    <mergeCell ref="A148:F148"/>
    <mergeCell ref="A149:A150"/>
    <mergeCell ref="B149:B150"/>
    <mergeCell ref="C149:D149"/>
    <mergeCell ref="E149:F149"/>
    <mergeCell ref="A48:F48"/>
    <mergeCell ref="A49:A50"/>
    <mergeCell ref="B49:B50"/>
    <mergeCell ref="C49:D49"/>
    <mergeCell ref="E49:F4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Q155"/>
  <sheetViews>
    <sheetView zoomScale="115" zoomScaleNormal="115" workbookViewId="0">
      <selection activeCell="S67" sqref="S67"/>
    </sheetView>
  </sheetViews>
  <sheetFormatPr defaultRowHeight="15" outlineLevelRow="2" x14ac:dyDescent="0.25"/>
  <cols>
    <col min="1" max="1" width="17.5703125" customWidth="1"/>
    <col min="2" max="2" width="15.5703125" customWidth="1"/>
    <col min="3" max="3" width="17.140625" customWidth="1"/>
    <col min="4" max="4" width="7.140625" customWidth="1"/>
    <col min="5" max="5" width="15.42578125" customWidth="1"/>
    <col min="6" max="6" width="7.140625" customWidth="1"/>
    <col min="7" max="7" width="3.28515625" customWidth="1"/>
    <col min="8" max="8" width="13.85546875" bestFit="1" customWidth="1"/>
    <col min="9" max="9" width="16.28515625" customWidth="1"/>
    <col min="10" max="10" width="8.28515625" customWidth="1"/>
    <col min="11" max="11" width="16.42578125" customWidth="1"/>
    <col min="12" max="12" width="6.7109375" customWidth="1"/>
    <col min="13" max="13" width="9.85546875" customWidth="1"/>
    <col min="14" max="14" width="8.28515625" customWidth="1"/>
    <col min="15" max="15" width="6.42578125" customWidth="1"/>
    <col min="16" max="16" width="7.85546875" customWidth="1"/>
    <col min="17" max="17" width="7.5703125" customWidth="1"/>
  </cols>
  <sheetData>
    <row r="1" spans="1:17" ht="23.25" x14ac:dyDescent="0.35">
      <c r="A1" s="267" t="s">
        <v>700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17" ht="23.25" x14ac:dyDescent="0.35">
      <c r="A2" s="26" t="s">
        <v>691</v>
      </c>
      <c r="B2" s="4"/>
      <c r="C2" s="4"/>
      <c r="D2" s="4"/>
      <c r="E2" s="4"/>
      <c r="F2" s="4"/>
      <c r="G2" s="59"/>
      <c r="H2" s="59"/>
      <c r="I2" s="59"/>
      <c r="J2" s="59"/>
      <c r="K2" s="4"/>
      <c r="L2" s="4"/>
      <c r="M2" s="4"/>
    </row>
    <row r="3" spans="1:17" ht="15.75" hidden="1" outlineLevel="1" thickBot="1" x14ac:dyDescent="0.3">
      <c r="A3" s="1" t="s">
        <v>693</v>
      </c>
    </row>
    <row r="4" spans="1:17" s="8" customFormat="1" hidden="1" outlineLevel="2" x14ac:dyDescent="0.25">
      <c r="B4" s="271" t="s">
        <v>1096</v>
      </c>
      <c r="C4" s="275"/>
      <c r="D4" s="272"/>
      <c r="E4" s="273" t="s">
        <v>724</v>
      </c>
      <c r="F4" s="274"/>
      <c r="G4" s="67"/>
      <c r="H4" s="271" t="s">
        <v>1096</v>
      </c>
      <c r="I4" s="275"/>
      <c r="J4" s="272"/>
      <c r="K4" s="273" t="s">
        <v>725</v>
      </c>
      <c r="L4" s="274"/>
      <c r="M4" s="273" t="s">
        <v>697</v>
      </c>
      <c r="N4" s="296"/>
      <c r="O4" s="308" t="s">
        <v>719</v>
      </c>
      <c r="P4" s="308" t="s">
        <v>720</v>
      </c>
      <c r="Q4" s="309" t="s">
        <v>721</v>
      </c>
    </row>
    <row r="5" spans="1:17" s="9" customFormat="1" ht="15.75" hidden="1" outlineLevel="2" thickBot="1" x14ac:dyDescent="0.3">
      <c r="A5" s="10" t="s">
        <v>1</v>
      </c>
      <c r="B5" s="11" t="s">
        <v>1029</v>
      </c>
      <c r="C5" s="11" t="s">
        <v>10</v>
      </c>
      <c r="D5" s="12" t="s">
        <v>690</v>
      </c>
      <c r="E5" s="10" t="s">
        <v>10</v>
      </c>
      <c r="F5" s="12" t="s">
        <v>690</v>
      </c>
      <c r="G5" s="68"/>
      <c r="H5" s="10" t="s">
        <v>1029</v>
      </c>
      <c r="I5" s="69" t="s">
        <v>10</v>
      </c>
      <c r="J5" s="70" t="s">
        <v>690</v>
      </c>
      <c r="K5" s="10" t="s">
        <v>10</v>
      </c>
      <c r="L5" s="27" t="s">
        <v>690</v>
      </c>
      <c r="M5" s="10" t="s">
        <v>698</v>
      </c>
      <c r="N5" s="11" t="s">
        <v>699</v>
      </c>
      <c r="O5" s="285"/>
      <c r="P5" s="285"/>
      <c r="Q5" s="286"/>
    </row>
    <row r="6" spans="1:17" hidden="1" outlineLevel="2" x14ac:dyDescent="0.25">
      <c r="A6" s="20" t="s">
        <v>695</v>
      </c>
      <c r="B6" s="20" t="s">
        <v>1006</v>
      </c>
      <c r="C6" s="40" t="s">
        <v>749</v>
      </c>
      <c r="D6" s="297">
        <v>64578</v>
      </c>
      <c r="E6" s="33" t="s">
        <v>750</v>
      </c>
      <c r="F6" s="297">
        <v>64515</v>
      </c>
      <c r="G6" s="24"/>
      <c r="H6" s="20" t="s">
        <v>1011</v>
      </c>
      <c r="I6" s="40" t="s">
        <v>865</v>
      </c>
      <c r="J6" s="297">
        <v>64578</v>
      </c>
      <c r="K6" s="33" t="s">
        <v>866</v>
      </c>
      <c r="L6" s="300">
        <v>64515</v>
      </c>
      <c r="M6" s="22">
        <v>3</v>
      </c>
      <c r="N6" s="31">
        <v>9</v>
      </c>
      <c r="O6" s="21" t="s">
        <v>14</v>
      </c>
      <c r="P6" s="21" t="s">
        <v>14</v>
      </c>
      <c r="Q6" s="32" t="s">
        <v>14</v>
      </c>
    </row>
    <row r="7" spans="1:17" hidden="1" outlineLevel="2" x14ac:dyDescent="0.25">
      <c r="A7" s="15" t="s">
        <v>4</v>
      </c>
      <c r="B7" s="20" t="s">
        <v>1007</v>
      </c>
      <c r="C7" s="13" t="s">
        <v>751</v>
      </c>
      <c r="D7" s="298"/>
      <c r="E7" s="15" t="s">
        <v>752</v>
      </c>
      <c r="F7" s="298"/>
      <c r="G7" s="24"/>
      <c r="H7" s="20" t="s">
        <v>1012</v>
      </c>
      <c r="I7" s="13" t="s">
        <v>867</v>
      </c>
      <c r="J7" s="298"/>
      <c r="K7" s="15" t="s">
        <v>868</v>
      </c>
      <c r="L7" s="301"/>
      <c r="M7" s="18">
        <v>3</v>
      </c>
      <c r="N7" s="14">
        <v>9</v>
      </c>
      <c r="O7" s="13" t="s">
        <v>14</v>
      </c>
      <c r="P7" s="13" t="s">
        <v>14</v>
      </c>
      <c r="Q7" s="28" t="s">
        <v>14</v>
      </c>
    </row>
    <row r="8" spans="1:17" hidden="1" outlineLevel="2" x14ac:dyDescent="0.25">
      <c r="A8" s="15" t="s">
        <v>5</v>
      </c>
      <c r="B8" s="20" t="s">
        <v>1008</v>
      </c>
      <c r="C8" s="13" t="s">
        <v>870</v>
      </c>
      <c r="D8" s="298"/>
      <c r="E8" s="15" t="s">
        <v>871</v>
      </c>
      <c r="F8" s="298"/>
      <c r="G8" s="24"/>
      <c r="H8" s="20" t="s">
        <v>1013</v>
      </c>
      <c r="I8" s="13" t="s">
        <v>873</v>
      </c>
      <c r="J8" s="298"/>
      <c r="K8" s="15" t="s">
        <v>874</v>
      </c>
      <c r="L8" s="301"/>
      <c r="M8" s="18">
        <v>3</v>
      </c>
      <c r="N8" s="14">
        <v>9</v>
      </c>
      <c r="O8" s="13" t="s">
        <v>14</v>
      </c>
      <c r="P8" s="13" t="s">
        <v>14</v>
      </c>
      <c r="Q8" s="28" t="s">
        <v>14</v>
      </c>
    </row>
    <row r="9" spans="1:17" hidden="1" outlineLevel="2" x14ac:dyDescent="0.25">
      <c r="A9" s="15" t="s">
        <v>7</v>
      </c>
      <c r="B9" s="20" t="s">
        <v>1009</v>
      </c>
      <c r="C9" s="13" t="s">
        <v>876</v>
      </c>
      <c r="D9" s="298"/>
      <c r="E9" s="15" t="s">
        <v>877</v>
      </c>
      <c r="F9" s="298"/>
      <c r="G9" s="24"/>
      <c r="H9" s="20" t="s">
        <v>1014</v>
      </c>
      <c r="I9" s="13" t="s">
        <v>879</v>
      </c>
      <c r="J9" s="298"/>
      <c r="K9" s="15" t="s">
        <v>880</v>
      </c>
      <c r="L9" s="301"/>
      <c r="M9" s="18">
        <v>3</v>
      </c>
      <c r="N9" s="14">
        <v>9</v>
      </c>
      <c r="O9" s="13" t="s">
        <v>14</v>
      </c>
      <c r="P9" s="13" t="s">
        <v>14</v>
      </c>
      <c r="Q9" s="28" t="s">
        <v>14</v>
      </c>
    </row>
    <row r="10" spans="1:17" ht="15.75" hidden="1" outlineLevel="2" thickBot="1" x14ac:dyDescent="0.3">
      <c r="A10" s="16" t="s">
        <v>696</v>
      </c>
      <c r="B10" s="66" t="s">
        <v>1010</v>
      </c>
      <c r="C10" s="17" t="s">
        <v>882</v>
      </c>
      <c r="D10" s="299"/>
      <c r="E10" s="16" t="s">
        <v>883</v>
      </c>
      <c r="F10" s="299"/>
      <c r="G10" s="24"/>
      <c r="H10" s="66" t="s">
        <v>1015</v>
      </c>
      <c r="I10" s="17" t="s">
        <v>885</v>
      </c>
      <c r="J10" s="299"/>
      <c r="K10" s="16" t="s">
        <v>886</v>
      </c>
      <c r="L10" s="302"/>
      <c r="M10" s="19">
        <v>3</v>
      </c>
      <c r="N10" s="29">
        <v>9</v>
      </c>
      <c r="O10" s="17" t="s">
        <v>14</v>
      </c>
      <c r="P10" s="17" t="s">
        <v>14</v>
      </c>
      <c r="Q10" s="30" t="s">
        <v>14</v>
      </c>
    </row>
    <row r="11" spans="1:17" hidden="1" outlineLevel="1" x14ac:dyDescent="0.25">
      <c r="A11" s="3"/>
      <c r="B11" s="3"/>
      <c r="C11" s="3"/>
      <c r="D11" s="23"/>
      <c r="E11" s="3"/>
      <c r="F11" s="24"/>
      <c r="G11" s="24"/>
      <c r="H11" s="24"/>
      <c r="I11" s="24"/>
      <c r="J11" s="24"/>
      <c r="K11" s="3"/>
      <c r="L11" s="24"/>
      <c r="M11" s="25"/>
      <c r="N11" s="23"/>
    </row>
    <row r="12" spans="1:17" ht="15.75" hidden="1" outlineLevel="1" thickBot="1" x14ac:dyDescent="0.3">
      <c r="A12" s="1" t="s">
        <v>692</v>
      </c>
      <c r="G12" s="3"/>
    </row>
    <row r="13" spans="1:17" hidden="1" outlineLevel="2" x14ac:dyDescent="0.25">
      <c r="B13" s="271" t="s">
        <v>1097</v>
      </c>
      <c r="C13" s="275"/>
      <c r="D13" s="272"/>
      <c r="E13" s="276" t="s">
        <v>726</v>
      </c>
      <c r="F13" s="277"/>
      <c r="G13" s="72"/>
      <c r="H13" s="271" t="s">
        <v>1097</v>
      </c>
      <c r="I13" s="275"/>
      <c r="J13" s="272"/>
      <c r="K13" s="276" t="s">
        <v>727</v>
      </c>
      <c r="L13" s="277"/>
      <c r="M13" s="273" t="s">
        <v>697</v>
      </c>
      <c r="N13" s="296"/>
      <c r="O13" s="308" t="s">
        <v>719</v>
      </c>
      <c r="P13" s="308" t="s">
        <v>720</v>
      </c>
      <c r="Q13" s="309" t="s">
        <v>721</v>
      </c>
    </row>
    <row r="14" spans="1:17" ht="15.75" hidden="1" outlineLevel="2" thickBot="1" x14ac:dyDescent="0.3">
      <c r="A14" s="10" t="s">
        <v>1</v>
      </c>
      <c r="B14" s="11" t="s">
        <v>1029</v>
      </c>
      <c r="C14" s="11" t="s">
        <v>10</v>
      </c>
      <c r="D14" s="12" t="s">
        <v>690</v>
      </c>
      <c r="E14" s="10" t="s">
        <v>10</v>
      </c>
      <c r="F14" s="12" t="s">
        <v>690</v>
      </c>
      <c r="G14" s="68"/>
      <c r="H14" s="10" t="s">
        <v>1029</v>
      </c>
      <c r="I14" s="69" t="s">
        <v>10</v>
      </c>
      <c r="J14" s="70" t="s">
        <v>690</v>
      </c>
      <c r="K14" s="10" t="s">
        <v>10</v>
      </c>
      <c r="L14" s="12" t="s">
        <v>690</v>
      </c>
      <c r="M14" s="10" t="s">
        <v>698</v>
      </c>
      <c r="N14" s="11" t="s">
        <v>699</v>
      </c>
      <c r="O14" s="285"/>
      <c r="P14" s="285"/>
      <c r="Q14" s="286"/>
    </row>
    <row r="15" spans="1:17" hidden="1" outlineLevel="2" x14ac:dyDescent="0.25">
      <c r="A15" s="20" t="s">
        <v>695</v>
      </c>
      <c r="B15" s="20" t="s">
        <v>1006</v>
      </c>
      <c r="C15" s="43" t="s">
        <v>1032</v>
      </c>
      <c r="D15" s="297">
        <v>64579</v>
      </c>
      <c r="E15" s="46" t="s">
        <v>1033</v>
      </c>
      <c r="F15" s="297">
        <v>64515</v>
      </c>
      <c r="G15" s="24"/>
      <c r="H15" s="20" t="s">
        <v>1011</v>
      </c>
      <c r="I15" s="43" t="s">
        <v>1035</v>
      </c>
      <c r="J15" s="297">
        <v>64579</v>
      </c>
      <c r="K15" s="46" t="s">
        <v>1036</v>
      </c>
      <c r="L15" s="297">
        <v>64515</v>
      </c>
      <c r="M15" s="22">
        <v>3</v>
      </c>
      <c r="N15" s="31">
        <v>9</v>
      </c>
      <c r="O15" s="21" t="s">
        <v>14</v>
      </c>
      <c r="P15" s="21" t="s">
        <v>14</v>
      </c>
      <c r="Q15" s="32" t="s">
        <v>14</v>
      </c>
    </row>
    <row r="16" spans="1:17" hidden="1" outlineLevel="2" x14ac:dyDescent="0.25">
      <c r="A16" s="15" t="s">
        <v>4</v>
      </c>
      <c r="B16" s="20" t="s">
        <v>1007</v>
      </c>
      <c r="C16" s="47" t="s">
        <v>1038</v>
      </c>
      <c r="D16" s="298"/>
      <c r="E16" s="48" t="s">
        <v>1039</v>
      </c>
      <c r="F16" s="298"/>
      <c r="G16" s="24"/>
      <c r="H16" s="20" t="s">
        <v>1012</v>
      </c>
      <c r="I16" s="47" t="s">
        <v>1041</v>
      </c>
      <c r="J16" s="298"/>
      <c r="K16" s="48" t="s">
        <v>1042</v>
      </c>
      <c r="L16" s="298"/>
      <c r="M16" s="18">
        <v>3</v>
      </c>
      <c r="N16" s="14">
        <v>9</v>
      </c>
      <c r="O16" s="13" t="s">
        <v>14</v>
      </c>
      <c r="P16" s="13" t="s">
        <v>14</v>
      </c>
      <c r="Q16" s="28" t="s">
        <v>14</v>
      </c>
    </row>
    <row r="17" spans="1:17" hidden="1" outlineLevel="2" x14ac:dyDescent="0.25">
      <c r="A17" s="15" t="s">
        <v>5</v>
      </c>
      <c r="B17" s="20" t="s">
        <v>1008</v>
      </c>
      <c r="C17" s="47" t="s">
        <v>1044</v>
      </c>
      <c r="D17" s="298"/>
      <c r="E17" s="48" t="s">
        <v>1045</v>
      </c>
      <c r="F17" s="298"/>
      <c r="G17" s="24"/>
      <c r="H17" s="20" t="s">
        <v>1013</v>
      </c>
      <c r="I17" s="47" t="s">
        <v>1047</v>
      </c>
      <c r="J17" s="298"/>
      <c r="K17" s="48" t="s">
        <v>1048</v>
      </c>
      <c r="L17" s="298"/>
      <c r="M17" s="18">
        <v>3</v>
      </c>
      <c r="N17" s="14">
        <v>9</v>
      </c>
      <c r="O17" s="13" t="s">
        <v>14</v>
      </c>
      <c r="P17" s="13" t="s">
        <v>14</v>
      </c>
      <c r="Q17" s="28" t="s">
        <v>14</v>
      </c>
    </row>
    <row r="18" spans="1:17" hidden="1" outlineLevel="2" x14ac:dyDescent="0.25">
      <c r="A18" s="15" t="s">
        <v>7</v>
      </c>
      <c r="B18" s="20" t="s">
        <v>1009</v>
      </c>
      <c r="C18" s="47" t="s">
        <v>1050</v>
      </c>
      <c r="D18" s="298"/>
      <c r="E18" s="48" t="s">
        <v>1051</v>
      </c>
      <c r="F18" s="298"/>
      <c r="G18" s="24"/>
      <c r="H18" s="20" t="s">
        <v>1014</v>
      </c>
      <c r="I18" s="47" t="s">
        <v>1053</v>
      </c>
      <c r="J18" s="298"/>
      <c r="K18" s="48" t="s">
        <v>1054</v>
      </c>
      <c r="L18" s="298"/>
      <c r="M18" s="18">
        <v>3</v>
      </c>
      <c r="N18" s="14">
        <v>9</v>
      </c>
      <c r="O18" s="13" t="s">
        <v>14</v>
      </c>
      <c r="P18" s="13" t="s">
        <v>14</v>
      </c>
      <c r="Q18" s="28" t="s">
        <v>14</v>
      </c>
    </row>
    <row r="19" spans="1:17" ht="15.75" hidden="1" outlineLevel="2" thickBot="1" x14ac:dyDescent="0.3">
      <c r="A19" s="16" t="s">
        <v>696</v>
      </c>
      <c r="B19" s="66" t="s">
        <v>1010</v>
      </c>
      <c r="C19" s="50" t="s">
        <v>1056</v>
      </c>
      <c r="D19" s="299"/>
      <c r="E19" s="51" t="s">
        <v>1057</v>
      </c>
      <c r="F19" s="299"/>
      <c r="G19" s="24"/>
      <c r="H19" s="66" t="s">
        <v>1015</v>
      </c>
      <c r="I19" s="50" t="s">
        <v>1059</v>
      </c>
      <c r="J19" s="299"/>
      <c r="K19" s="51" t="s">
        <v>1060</v>
      </c>
      <c r="L19" s="299"/>
      <c r="M19" s="19">
        <v>3</v>
      </c>
      <c r="N19" s="29">
        <v>9</v>
      </c>
      <c r="O19" s="17" t="s">
        <v>14</v>
      </c>
      <c r="P19" s="17" t="s">
        <v>14</v>
      </c>
      <c r="Q19" s="30" t="s">
        <v>14</v>
      </c>
    </row>
    <row r="20" spans="1:17" hidden="1" outlineLevel="1" x14ac:dyDescent="0.25"/>
    <row r="21" spans="1:17" ht="15.75" hidden="1" outlineLevel="2" thickBot="1" x14ac:dyDescent="0.3">
      <c r="A21" s="129" t="s">
        <v>1507</v>
      </c>
      <c r="B21" s="3"/>
      <c r="C21" s="3"/>
      <c r="D21" s="24"/>
      <c r="E21" s="129"/>
      <c r="F21" s="24"/>
      <c r="G21" s="24"/>
      <c r="H21" s="3"/>
      <c r="I21" s="3"/>
      <c r="J21" s="24"/>
      <c r="K21" s="3"/>
      <c r="L21" s="24"/>
      <c r="M21" s="25"/>
      <c r="N21" s="23"/>
      <c r="O21" s="3"/>
      <c r="P21" s="3"/>
      <c r="Q21" s="3"/>
    </row>
    <row r="22" spans="1:17" hidden="1" outlineLevel="2" x14ac:dyDescent="0.25">
      <c r="A22" s="269" t="s">
        <v>1</v>
      </c>
      <c r="B22" s="271" t="s">
        <v>1096</v>
      </c>
      <c r="C22" s="275"/>
      <c r="D22" s="275"/>
      <c r="E22" s="271" t="s">
        <v>1097</v>
      </c>
      <c r="F22" s="275"/>
      <c r="G22" s="275"/>
      <c r="H22" s="275"/>
      <c r="I22" s="272"/>
      <c r="J22" s="24"/>
      <c r="K22" s="3"/>
      <c r="L22" s="24"/>
      <c r="M22" s="25"/>
      <c r="N22" s="23"/>
      <c r="O22" s="3"/>
      <c r="P22" s="3"/>
      <c r="Q22" s="3"/>
    </row>
    <row r="23" spans="1:17" ht="15.75" hidden="1" outlineLevel="2" thickBot="1" x14ac:dyDescent="0.3">
      <c r="A23" s="284"/>
      <c r="B23" s="117" t="s">
        <v>1029</v>
      </c>
      <c r="C23" s="130" t="s">
        <v>10</v>
      </c>
      <c r="D23" s="133" t="s">
        <v>690</v>
      </c>
      <c r="E23" s="10" t="s">
        <v>1029</v>
      </c>
      <c r="F23" s="285" t="s">
        <v>10</v>
      </c>
      <c r="G23" s="285"/>
      <c r="H23" s="286"/>
      <c r="I23" s="134" t="s">
        <v>690</v>
      </c>
      <c r="J23" s="24"/>
      <c r="K23" s="3"/>
      <c r="L23" s="24"/>
      <c r="M23" s="25"/>
      <c r="N23" s="23"/>
      <c r="O23" s="3"/>
      <c r="P23" s="3"/>
      <c r="Q23" s="3"/>
    </row>
    <row r="24" spans="1:17" hidden="1" outlineLevel="2" x14ac:dyDescent="0.25">
      <c r="A24" s="57" t="s">
        <v>695</v>
      </c>
      <c r="B24" s="33" t="s">
        <v>1496</v>
      </c>
      <c r="C24" s="40" t="s">
        <v>2201</v>
      </c>
      <c r="D24" s="278">
        <v>64578</v>
      </c>
      <c r="E24" s="20" t="s">
        <v>1496</v>
      </c>
      <c r="F24" s="187" t="s">
        <v>2205</v>
      </c>
      <c r="G24" s="187"/>
      <c r="H24" s="188"/>
      <c r="I24" s="281">
        <v>64579</v>
      </c>
      <c r="J24" s="24"/>
      <c r="K24" s="3"/>
      <c r="L24" s="24"/>
      <c r="M24" s="25"/>
      <c r="N24" s="23"/>
      <c r="O24" s="3"/>
      <c r="P24" s="3"/>
      <c r="Q24" s="3"/>
    </row>
    <row r="25" spans="1:17" hidden="1" outlineLevel="2" x14ac:dyDescent="0.25">
      <c r="A25" s="58" t="s">
        <v>4</v>
      </c>
      <c r="B25" s="15" t="s">
        <v>1497</v>
      </c>
      <c r="C25" s="13" t="s">
        <v>2202</v>
      </c>
      <c r="D25" s="279"/>
      <c r="E25" s="15" t="s">
        <v>1497</v>
      </c>
      <c r="F25" s="189" t="s">
        <v>2206</v>
      </c>
      <c r="G25" s="189"/>
      <c r="H25" s="190"/>
      <c r="I25" s="282"/>
      <c r="J25" s="24"/>
      <c r="K25" s="3"/>
      <c r="L25" s="24"/>
      <c r="M25" s="25"/>
      <c r="N25" s="23"/>
      <c r="O25" s="3"/>
      <c r="P25" s="3"/>
      <c r="Q25" s="3"/>
    </row>
    <row r="26" spans="1:17" hidden="1" outlineLevel="2" x14ac:dyDescent="0.25">
      <c r="A26" s="58" t="s">
        <v>5</v>
      </c>
      <c r="B26" s="15" t="s">
        <v>1498</v>
      </c>
      <c r="C26" s="13" t="s">
        <v>2203</v>
      </c>
      <c r="D26" s="279"/>
      <c r="E26" s="15" t="s">
        <v>1498</v>
      </c>
      <c r="F26" s="191" t="s">
        <v>2207</v>
      </c>
      <c r="G26" s="192"/>
      <c r="H26" s="193"/>
      <c r="I26" s="282"/>
      <c r="J26" s="24"/>
      <c r="K26" s="3"/>
      <c r="L26" s="24"/>
      <c r="M26" s="25"/>
      <c r="N26" s="23"/>
      <c r="O26" s="3"/>
      <c r="P26" s="3"/>
      <c r="Q26" s="3"/>
    </row>
    <row r="27" spans="1:17" ht="15.75" hidden="1" outlineLevel="2" thickBot="1" x14ac:dyDescent="0.3">
      <c r="A27" s="125" t="s">
        <v>7</v>
      </c>
      <c r="B27" s="16" t="s">
        <v>1499</v>
      </c>
      <c r="C27" s="17" t="s">
        <v>2204</v>
      </c>
      <c r="D27" s="280"/>
      <c r="E27" s="16" t="s">
        <v>1499</v>
      </c>
      <c r="F27" s="194" t="s">
        <v>2208</v>
      </c>
      <c r="G27" s="195"/>
      <c r="H27" s="196"/>
      <c r="I27" s="283"/>
      <c r="J27" s="24"/>
      <c r="K27" s="3"/>
      <c r="L27" s="24"/>
      <c r="M27" s="25"/>
      <c r="N27" s="23"/>
      <c r="O27" s="3"/>
      <c r="P27" s="3"/>
      <c r="Q27" s="3"/>
    </row>
    <row r="28" spans="1:17" hidden="1" outlineLevel="1" x14ac:dyDescent="0.25"/>
    <row r="29" spans="1:17" ht="18.75" collapsed="1" x14ac:dyDescent="0.3">
      <c r="A29" s="26" t="s">
        <v>694</v>
      </c>
    </row>
    <row r="30" spans="1:17" ht="15.75" hidden="1" outlineLevel="1" thickBot="1" x14ac:dyDescent="0.3">
      <c r="A30" s="1" t="s">
        <v>702</v>
      </c>
    </row>
    <row r="31" spans="1:17" hidden="1" outlineLevel="2" x14ac:dyDescent="0.25">
      <c r="B31" s="271" t="s">
        <v>1098</v>
      </c>
      <c r="C31" s="275"/>
      <c r="D31" s="272"/>
      <c r="E31" s="273" t="s">
        <v>730</v>
      </c>
      <c r="F31" s="274"/>
      <c r="G31" s="67"/>
      <c r="H31" s="271" t="s">
        <v>1098</v>
      </c>
      <c r="I31" s="275"/>
      <c r="J31" s="272"/>
      <c r="K31" s="273" t="s">
        <v>731</v>
      </c>
      <c r="L31" s="274"/>
      <c r="M31" s="273" t="s">
        <v>697</v>
      </c>
      <c r="N31" s="296"/>
      <c r="O31" s="308" t="s">
        <v>719</v>
      </c>
      <c r="P31" s="308" t="s">
        <v>720</v>
      </c>
      <c r="Q31" s="309" t="s">
        <v>721</v>
      </c>
    </row>
    <row r="32" spans="1:17" ht="15.75" hidden="1" outlineLevel="2" thickBot="1" x14ac:dyDescent="0.3">
      <c r="A32" s="10" t="s">
        <v>1</v>
      </c>
      <c r="B32" s="11" t="s">
        <v>1029</v>
      </c>
      <c r="C32" s="11" t="s">
        <v>10</v>
      </c>
      <c r="D32" s="12" t="s">
        <v>690</v>
      </c>
      <c r="E32" s="10" t="s">
        <v>10</v>
      </c>
      <c r="F32" s="12" t="s">
        <v>690</v>
      </c>
      <c r="G32" s="68"/>
      <c r="H32" s="10" t="s">
        <v>1029</v>
      </c>
      <c r="I32" s="69" t="s">
        <v>10</v>
      </c>
      <c r="J32" s="70" t="s">
        <v>690</v>
      </c>
      <c r="K32" s="10" t="s">
        <v>10</v>
      </c>
      <c r="L32" s="12" t="s">
        <v>690</v>
      </c>
      <c r="M32" s="10" t="s">
        <v>698</v>
      </c>
      <c r="N32" s="11" t="s">
        <v>699</v>
      </c>
      <c r="O32" s="285"/>
      <c r="P32" s="285"/>
      <c r="Q32" s="286"/>
    </row>
    <row r="33" spans="1:17" hidden="1" outlineLevel="2" x14ac:dyDescent="0.25">
      <c r="A33" s="20" t="s">
        <v>695</v>
      </c>
      <c r="B33" s="20" t="s">
        <v>1006</v>
      </c>
      <c r="C33" s="40" t="s">
        <v>753</v>
      </c>
      <c r="D33" s="297">
        <v>64584</v>
      </c>
      <c r="E33" s="33" t="s">
        <v>754</v>
      </c>
      <c r="F33" s="297">
        <v>64514</v>
      </c>
      <c r="G33" s="24"/>
      <c r="H33" s="20" t="s">
        <v>1011</v>
      </c>
      <c r="I33" s="40" t="s">
        <v>887</v>
      </c>
      <c r="J33" s="297">
        <v>64584</v>
      </c>
      <c r="K33" s="33" t="s">
        <v>888</v>
      </c>
      <c r="L33" s="297">
        <v>64514</v>
      </c>
      <c r="M33" s="22">
        <v>3</v>
      </c>
      <c r="N33" s="31">
        <v>9</v>
      </c>
      <c r="O33" s="21" t="s">
        <v>14</v>
      </c>
      <c r="P33" s="21" t="s">
        <v>14</v>
      </c>
      <c r="Q33" s="32" t="s">
        <v>14</v>
      </c>
    </row>
    <row r="34" spans="1:17" hidden="1" outlineLevel="2" x14ac:dyDescent="0.25">
      <c r="A34" s="15" t="s">
        <v>4</v>
      </c>
      <c r="B34" s="20" t="s">
        <v>1007</v>
      </c>
      <c r="C34" s="13" t="s">
        <v>755</v>
      </c>
      <c r="D34" s="298"/>
      <c r="E34" s="15" t="s">
        <v>756</v>
      </c>
      <c r="F34" s="298"/>
      <c r="G34" s="24"/>
      <c r="H34" s="20" t="s">
        <v>1012</v>
      </c>
      <c r="I34" s="13" t="s">
        <v>889</v>
      </c>
      <c r="J34" s="298"/>
      <c r="K34" s="15" t="s">
        <v>890</v>
      </c>
      <c r="L34" s="298"/>
      <c r="M34" s="18">
        <v>3</v>
      </c>
      <c r="N34" s="14">
        <v>9</v>
      </c>
      <c r="O34" s="13" t="s">
        <v>14</v>
      </c>
      <c r="P34" s="13" t="s">
        <v>14</v>
      </c>
      <c r="Q34" s="28" t="s">
        <v>14</v>
      </c>
    </row>
    <row r="35" spans="1:17" hidden="1" outlineLevel="2" x14ac:dyDescent="0.25">
      <c r="A35" s="15" t="s">
        <v>5</v>
      </c>
      <c r="B35" s="20" t="s">
        <v>1008</v>
      </c>
      <c r="C35" s="13" t="s">
        <v>892</v>
      </c>
      <c r="D35" s="298"/>
      <c r="E35" s="15" t="s">
        <v>893</v>
      </c>
      <c r="F35" s="298"/>
      <c r="G35" s="24"/>
      <c r="H35" s="20" t="s">
        <v>1013</v>
      </c>
      <c r="I35" s="13" t="s">
        <v>895</v>
      </c>
      <c r="J35" s="298"/>
      <c r="K35" s="15" t="s">
        <v>896</v>
      </c>
      <c r="L35" s="298"/>
      <c r="M35" s="18">
        <v>3</v>
      </c>
      <c r="N35" s="14">
        <v>9</v>
      </c>
      <c r="O35" s="13" t="s">
        <v>14</v>
      </c>
      <c r="P35" s="13" t="s">
        <v>14</v>
      </c>
      <c r="Q35" s="28" t="s">
        <v>14</v>
      </c>
    </row>
    <row r="36" spans="1:17" hidden="1" outlineLevel="2" x14ac:dyDescent="0.25">
      <c r="A36" s="15" t="s">
        <v>7</v>
      </c>
      <c r="B36" s="20" t="s">
        <v>1009</v>
      </c>
      <c r="C36" s="13" t="s">
        <v>898</v>
      </c>
      <c r="D36" s="298"/>
      <c r="E36" s="15" t="s">
        <v>899</v>
      </c>
      <c r="F36" s="298"/>
      <c r="G36" s="24"/>
      <c r="H36" s="20" t="s">
        <v>1014</v>
      </c>
      <c r="I36" s="13" t="s">
        <v>901</v>
      </c>
      <c r="J36" s="298"/>
      <c r="K36" s="15" t="s">
        <v>902</v>
      </c>
      <c r="L36" s="298"/>
      <c r="M36" s="18">
        <v>3</v>
      </c>
      <c r="N36" s="14">
        <v>9</v>
      </c>
      <c r="O36" s="13" t="s">
        <v>14</v>
      </c>
      <c r="P36" s="13" t="s">
        <v>14</v>
      </c>
      <c r="Q36" s="28" t="s">
        <v>14</v>
      </c>
    </row>
    <row r="37" spans="1:17" ht="15.75" hidden="1" outlineLevel="2" thickBot="1" x14ac:dyDescent="0.3">
      <c r="A37" s="16" t="s">
        <v>696</v>
      </c>
      <c r="B37" s="66" t="s">
        <v>1010</v>
      </c>
      <c r="C37" s="17" t="s">
        <v>904</v>
      </c>
      <c r="D37" s="299"/>
      <c r="E37" s="16" t="s">
        <v>905</v>
      </c>
      <c r="F37" s="299"/>
      <c r="G37" s="24"/>
      <c r="H37" s="66" t="s">
        <v>1015</v>
      </c>
      <c r="I37" s="17" t="s">
        <v>907</v>
      </c>
      <c r="J37" s="299"/>
      <c r="K37" s="16" t="s">
        <v>908</v>
      </c>
      <c r="L37" s="299"/>
      <c r="M37" s="19">
        <v>3</v>
      </c>
      <c r="N37" s="29">
        <v>9</v>
      </c>
      <c r="O37" s="17" t="s">
        <v>14</v>
      </c>
      <c r="P37" s="17" t="s">
        <v>14</v>
      </c>
      <c r="Q37" s="30" t="s">
        <v>14</v>
      </c>
    </row>
    <row r="38" spans="1:17" hidden="1" outlineLevel="1" x14ac:dyDescent="0.25">
      <c r="A38" s="3"/>
      <c r="B38" s="3"/>
      <c r="C38" s="3"/>
      <c r="D38" s="23"/>
      <c r="E38" s="3"/>
      <c r="F38" s="24"/>
      <c r="G38" s="24"/>
      <c r="H38" s="24"/>
      <c r="I38" s="24"/>
      <c r="J38" s="24"/>
      <c r="K38" s="3"/>
      <c r="L38" s="24"/>
      <c r="M38" s="25"/>
      <c r="N38" s="23"/>
    </row>
    <row r="39" spans="1:17" ht="15.75" hidden="1" outlineLevel="1" thickBot="1" x14ac:dyDescent="0.3">
      <c r="A39" s="1" t="s">
        <v>701</v>
      </c>
      <c r="G39" s="3"/>
    </row>
    <row r="40" spans="1:17" hidden="1" outlineLevel="2" x14ac:dyDescent="0.25">
      <c r="B40" s="271" t="s">
        <v>1099</v>
      </c>
      <c r="C40" s="275"/>
      <c r="D40" s="272"/>
      <c r="E40" s="273" t="s">
        <v>728</v>
      </c>
      <c r="F40" s="274"/>
      <c r="G40" s="67"/>
      <c r="H40" s="271" t="s">
        <v>1099</v>
      </c>
      <c r="I40" s="275"/>
      <c r="J40" s="272"/>
      <c r="K40" s="273" t="s">
        <v>729</v>
      </c>
      <c r="L40" s="274"/>
      <c r="M40" s="273" t="s">
        <v>697</v>
      </c>
      <c r="N40" s="296"/>
      <c r="O40" s="308" t="s">
        <v>719</v>
      </c>
      <c r="P40" s="308" t="s">
        <v>720</v>
      </c>
      <c r="Q40" s="309" t="s">
        <v>721</v>
      </c>
    </row>
    <row r="41" spans="1:17" ht="15.75" hidden="1" outlineLevel="2" thickBot="1" x14ac:dyDescent="0.3">
      <c r="A41" s="10" t="s">
        <v>1</v>
      </c>
      <c r="B41" s="11" t="s">
        <v>1029</v>
      </c>
      <c r="C41" s="11" t="s">
        <v>10</v>
      </c>
      <c r="D41" s="12" t="s">
        <v>690</v>
      </c>
      <c r="E41" s="10" t="s">
        <v>10</v>
      </c>
      <c r="F41" s="12" t="s">
        <v>690</v>
      </c>
      <c r="G41" s="68"/>
      <c r="H41" s="10" t="s">
        <v>1029</v>
      </c>
      <c r="I41" s="69" t="s">
        <v>10</v>
      </c>
      <c r="J41" s="70" t="s">
        <v>690</v>
      </c>
      <c r="K41" s="10" t="s">
        <v>10</v>
      </c>
      <c r="L41" s="12" t="s">
        <v>690</v>
      </c>
      <c r="M41" s="10" t="s">
        <v>698</v>
      </c>
      <c r="N41" s="11" t="s">
        <v>699</v>
      </c>
      <c r="O41" s="285"/>
      <c r="P41" s="285"/>
      <c r="Q41" s="286"/>
    </row>
    <row r="42" spans="1:17" hidden="1" outlineLevel="2" x14ac:dyDescent="0.25">
      <c r="A42" s="20" t="s">
        <v>695</v>
      </c>
      <c r="B42" s="20" t="s">
        <v>1006</v>
      </c>
      <c r="C42" s="40" t="s">
        <v>1063</v>
      </c>
      <c r="D42" s="297">
        <v>64585</v>
      </c>
      <c r="E42" s="33" t="s">
        <v>1064</v>
      </c>
      <c r="F42" s="297">
        <v>64514</v>
      </c>
      <c r="G42" s="24"/>
      <c r="H42" s="20" t="s">
        <v>1011</v>
      </c>
      <c r="I42" s="40" t="s">
        <v>1066</v>
      </c>
      <c r="J42" s="297">
        <v>64585</v>
      </c>
      <c r="K42" s="33" t="s">
        <v>1067</v>
      </c>
      <c r="L42" s="297">
        <v>64514</v>
      </c>
      <c r="M42" s="22">
        <v>3</v>
      </c>
      <c r="N42" s="31">
        <v>9</v>
      </c>
      <c r="O42" s="21" t="s">
        <v>14</v>
      </c>
      <c r="P42" s="21" t="s">
        <v>14</v>
      </c>
      <c r="Q42" s="32" t="s">
        <v>14</v>
      </c>
    </row>
    <row r="43" spans="1:17" hidden="1" outlineLevel="2" x14ac:dyDescent="0.25">
      <c r="A43" s="15" t="s">
        <v>4</v>
      </c>
      <c r="B43" s="20" t="s">
        <v>1007</v>
      </c>
      <c r="C43" s="13" t="s">
        <v>1069</v>
      </c>
      <c r="D43" s="298"/>
      <c r="E43" s="15" t="s">
        <v>1070</v>
      </c>
      <c r="F43" s="298"/>
      <c r="G43" s="24"/>
      <c r="H43" s="20" t="s">
        <v>1012</v>
      </c>
      <c r="I43" s="13" t="s">
        <v>1072</v>
      </c>
      <c r="J43" s="298"/>
      <c r="K43" s="15" t="s">
        <v>1073</v>
      </c>
      <c r="L43" s="298"/>
      <c r="M43" s="18">
        <v>3</v>
      </c>
      <c r="N43" s="14">
        <v>9</v>
      </c>
      <c r="O43" s="13" t="s">
        <v>14</v>
      </c>
      <c r="P43" s="13" t="s">
        <v>14</v>
      </c>
      <c r="Q43" s="28" t="s">
        <v>14</v>
      </c>
    </row>
    <row r="44" spans="1:17" hidden="1" outlineLevel="2" x14ac:dyDescent="0.25">
      <c r="A44" s="15" t="s">
        <v>5</v>
      </c>
      <c r="B44" s="20" t="s">
        <v>1008</v>
      </c>
      <c r="C44" s="13" t="s">
        <v>1075</v>
      </c>
      <c r="D44" s="298"/>
      <c r="E44" s="15" t="s">
        <v>1076</v>
      </c>
      <c r="F44" s="298"/>
      <c r="G44" s="24"/>
      <c r="H44" s="20" t="s">
        <v>1013</v>
      </c>
      <c r="I44" s="13" t="s">
        <v>1078</v>
      </c>
      <c r="J44" s="298"/>
      <c r="K44" s="15" t="s">
        <v>1079</v>
      </c>
      <c r="L44" s="298"/>
      <c r="M44" s="18">
        <v>3</v>
      </c>
      <c r="N44" s="14">
        <v>9</v>
      </c>
      <c r="O44" s="13" t="s">
        <v>14</v>
      </c>
      <c r="P44" s="13" t="s">
        <v>14</v>
      </c>
      <c r="Q44" s="28" t="s">
        <v>14</v>
      </c>
    </row>
    <row r="45" spans="1:17" hidden="1" outlineLevel="2" x14ac:dyDescent="0.25">
      <c r="A45" s="15" t="s">
        <v>7</v>
      </c>
      <c r="B45" s="20" t="s">
        <v>1009</v>
      </c>
      <c r="C45" s="13" t="s">
        <v>1081</v>
      </c>
      <c r="D45" s="298"/>
      <c r="E45" s="15" t="s">
        <v>1082</v>
      </c>
      <c r="F45" s="298"/>
      <c r="G45" s="24"/>
      <c r="H45" s="20" t="s">
        <v>1014</v>
      </c>
      <c r="I45" s="13" t="s">
        <v>1084</v>
      </c>
      <c r="J45" s="298"/>
      <c r="K45" s="15" t="s">
        <v>1085</v>
      </c>
      <c r="L45" s="298"/>
      <c r="M45" s="18">
        <v>3</v>
      </c>
      <c r="N45" s="14">
        <v>9</v>
      </c>
      <c r="O45" s="13" t="s">
        <v>14</v>
      </c>
      <c r="P45" s="13" t="s">
        <v>14</v>
      </c>
      <c r="Q45" s="28" t="s">
        <v>14</v>
      </c>
    </row>
    <row r="46" spans="1:17" ht="15.75" hidden="1" outlineLevel="2" thickBot="1" x14ac:dyDescent="0.3">
      <c r="A46" s="16" t="s">
        <v>696</v>
      </c>
      <c r="B46" s="66" t="s">
        <v>1010</v>
      </c>
      <c r="C46" s="17" t="s">
        <v>1087</v>
      </c>
      <c r="D46" s="299"/>
      <c r="E46" s="16" t="s">
        <v>1088</v>
      </c>
      <c r="F46" s="299"/>
      <c r="G46" s="24"/>
      <c r="H46" s="66" t="s">
        <v>1015</v>
      </c>
      <c r="I46" s="17" t="s">
        <v>1090</v>
      </c>
      <c r="J46" s="299"/>
      <c r="K46" s="16" t="s">
        <v>1091</v>
      </c>
      <c r="L46" s="299"/>
      <c r="M46" s="19">
        <v>3</v>
      </c>
      <c r="N46" s="29">
        <v>9</v>
      </c>
      <c r="O46" s="17" t="s">
        <v>14</v>
      </c>
      <c r="P46" s="17" t="s">
        <v>14</v>
      </c>
      <c r="Q46" s="30" t="s">
        <v>14</v>
      </c>
    </row>
    <row r="47" spans="1:17" hidden="1" outlineLevel="1" x14ac:dyDescent="0.25"/>
    <row r="48" spans="1:17" ht="15.75" hidden="1" outlineLevel="2" thickBot="1" x14ac:dyDescent="0.3">
      <c r="A48" s="129" t="s">
        <v>1507</v>
      </c>
      <c r="B48" s="3"/>
      <c r="C48" s="3"/>
      <c r="D48" s="24"/>
      <c r="E48" s="129"/>
      <c r="F48" s="24"/>
      <c r="G48" s="24"/>
      <c r="H48" s="3"/>
      <c r="I48" s="3"/>
      <c r="J48" s="24"/>
      <c r="K48" s="3"/>
      <c r="L48" s="24"/>
      <c r="M48" s="25"/>
      <c r="N48" s="23"/>
      <c r="O48" s="3"/>
      <c r="P48" s="3"/>
      <c r="Q48" s="3"/>
    </row>
    <row r="49" spans="1:17" hidden="1" outlineLevel="2" x14ac:dyDescent="0.25">
      <c r="A49" s="269" t="s">
        <v>1</v>
      </c>
      <c r="B49" s="271" t="s">
        <v>1098</v>
      </c>
      <c r="C49" s="275"/>
      <c r="D49" s="275"/>
      <c r="E49" s="271" t="s">
        <v>1099</v>
      </c>
      <c r="F49" s="275"/>
      <c r="G49" s="275"/>
      <c r="H49" s="275"/>
      <c r="I49" s="272"/>
      <c r="J49" s="24"/>
      <c r="K49" s="3"/>
      <c r="L49" s="24"/>
      <c r="M49" s="25"/>
      <c r="N49" s="23"/>
      <c r="O49" s="3"/>
      <c r="P49" s="3"/>
      <c r="Q49" s="3"/>
    </row>
    <row r="50" spans="1:17" ht="15.75" hidden="1" outlineLevel="2" thickBot="1" x14ac:dyDescent="0.3">
      <c r="A50" s="284"/>
      <c r="B50" s="117" t="s">
        <v>1029</v>
      </c>
      <c r="C50" s="130" t="s">
        <v>10</v>
      </c>
      <c r="D50" s="133" t="s">
        <v>690</v>
      </c>
      <c r="E50" s="10" t="s">
        <v>1029</v>
      </c>
      <c r="F50" s="285" t="s">
        <v>10</v>
      </c>
      <c r="G50" s="285"/>
      <c r="H50" s="286"/>
      <c r="I50" s="134" t="s">
        <v>690</v>
      </c>
      <c r="J50" s="24"/>
      <c r="K50" s="3"/>
      <c r="L50" s="24"/>
      <c r="M50" s="25"/>
      <c r="N50" s="23"/>
      <c r="O50" s="3"/>
      <c r="P50" s="3"/>
      <c r="Q50" s="3"/>
    </row>
    <row r="51" spans="1:17" hidden="1" outlineLevel="2" x14ac:dyDescent="0.25">
      <c r="A51" s="57" t="s">
        <v>695</v>
      </c>
      <c r="B51" s="33" t="s">
        <v>1496</v>
      </c>
      <c r="C51" s="40" t="s">
        <v>2667</v>
      </c>
      <c r="D51" s="278">
        <v>64584</v>
      </c>
      <c r="E51" s="20" t="s">
        <v>1496</v>
      </c>
      <c r="F51" s="55" t="s">
        <v>2668</v>
      </c>
      <c r="G51" s="206"/>
      <c r="H51" s="207"/>
      <c r="I51" s="281">
        <v>64585</v>
      </c>
      <c r="J51" s="24"/>
      <c r="K51" s="3"/>
      <c r="L51" s="24"/>
      <c r="M51" s="25"/>
      <c r="N51" s="23"/>
      <c r="O51" s="3"/>
      <c r="P51" s="3"/>
      <c r="Q51" s="3"/>
    </row>
    <row r="52" spans="1:17" hidden="1" outlineLevel="2" x14ac:dyDescent="0.25">
      <c r="A52" s="58" t="s">
        <v>4</v>
      </c>
      <c r="B52" s="15" t="s">
        <v>1497</v>
      </c>
      <c r="C52" s="13" t="s">
        <v>2670</v>
      </c>
      <c r="D52" s="279"/>
      <c r="E52" s="15" t="s">
        <v>1497</v>
      </c>
      <c r="F52" s="113" t="s">
        <v>2671</v>
      </c>
      <c r="G52" s="208"/>
      <c r="H52" s="209"/>
      <c r="I52" s="282"/>
      <c r="J52" s="24"/>
      <c r="K52" s="3"/>
      <c r="L52" s="24"/>
      <c r="M52" s="25"/>
      <c r="N52" s="23"/>
      <c r="O52" s="3"/>
      <c r="P52" s="3"/>
      <c r="Q52" s="3"/>
    </row>
    <row r="53" spans="1:17" hidden="1" outlineLevel="2" x14ac:dyDescent="0.25">
      <c r="A53" s="58" t="s">
        <v>5</v>
      </c>
      <c r="B53" s="15" t="s">
        <v>1498</v>
      </c>
      <c r="C53" s="13" t="s">
        <v>2661</v>
      </c>
      <c r="D53" s="279"/>
      <c r="E53" s="15" t="s">
        <v>1498</v>
      </c>
      <c r="F53" s="113" t="s">
        <v>2662</v>
      </c>
      <c r="G53" s="210"/>
      <c r="H53" s="211"/>
      <c r="I53" s="282"/>
      <c r="J53" s="24"/>
      <c r="K53" s="3"/>
      <c r="L53" s="24"/>
      <c r="M53" s="25"/>
      <c r="N53" s="23"/>
      <c r="O53" s="3"/>
      <c r="P53" s="3"/>
      <c r="Q53" s="3"/>
    </row>
    <row r="54" spans="1:17" ht="15.75" hidden="1" outlineLevel="2" thickBot="1" x14ac:dyDescent="0.3">
      <c r="A54" s="125" t="s">
        <v>7</v>
      </c>
      <c r="B54" s="16" t="s">
        <v>1499</v>
      </c>
      <c r="C54" s="17" t="s">
        <v>2664</v>
      </c>
      <c r="D54" s="280"/>
      <c r="E54" s="16" t="s">
        <v>1499</v>
      </c>
      <c r="F54" s="114" t="s">
        <v>2665</v>
      </c>
      <c r="G54" s="212"/>
      <c r="H54" s="213"/>
      <c r="I54" s="283"/>
      <c r="J54" s="24"/>
      <c r="K54" s="3"/>
      <c r="L54" s="24"/>
      <c r="M54" s="25"/>
      <c r="N54" s="23"/>
      <c r="O54" s="3"/>
      <c r="P54" s="3"/>
      <c r="Q54" s="3"/>
    </row>
    <row r="55" spans="1:17" hidden="1" outlineLevel="1" x14ac:dyDescent="0.25"/>
    <row r="56" spans="1:17" ht="18.75" collapsed="1" x14ac:dyDescent="0.3">
      <c r="A56" s="26" t="s">
        <v>703</v>
      </c>
    </row>
    <row r="57" spans="1:17" ht="15.75" hidden="1" outlineLevel="1" thickBot="1" x14ac:dyDescent="0.3">
      <c r="A57" s="1" t="s">
        <v>708</v>
      </c>
    </row>
    <row r="58" spans="1:17" hidden="1" outlineLevel="2" x14ac:dyDescent="0.25">
      <c r="A58" s="269" t="s">
        <v>1</v>
      </c>
      <c r="B58" s="271" t="s">
        <v>1100</v>
      </c>
      <c r="C58" s="275"/>
      <c r="D58" s="275"/>
      <c r="E58" s="273" t="s">
        <v>688</v>
      </c>
      <c r="F58" s="274"/>
      <c r="G58" s="67"/>
      <c r="H58" s="271" t="s">
        <v>1100</v>
      </c>
      <c r="I58" s="275"/>
      <c r="J58" s="272"/>
      <c r="K58" s="273" t="s">
        <v>689</v>
      </c>
      <c r="L58" s="274"/>
      <c r="M58" s="273" t="s">
        <v>697</v>
      </c>
      <c r="N58" s="296"/>
      <c r="O58" s="308" t="s">
        <v>719</v>
      </c>
      <c r="P58" s="308" t="s">
        <v>720</v>
      </c>
      <c r="Q58" s="309" t="s">
        <v>721</v>
      </c>
    </row>
    <row r="59" spans="1:17" ht="15.75" hidden="1" outlineLevel="2" thickBot="1" x14ac:dyDescent="0.3">
      <c r="A59" s="284"/>
      <c r="B59" s="10" t="s">
        <v>1029</v>
      </c>
      <c r="C59" s="99" t="s">
        <v>10</v>
      </c>
      <c r="D59" s="27" t="s">
        <v>690</v>
      </c>
      <c r="E59" s="10" t="s">
        <v>10</v>
      </c>
      <c r="F59" s="100" t="s">
        <v>690</v>
      </c>
      <c r="G59" s="68"/>
      <c r="H59" s="10" t="s">
        <v>1029</v>
      </c>
      <c r="I59" s="99" t="s">
        <v>10</v>
      </c>
      <c r="J59" s="100" t="s">
        <v>690</v>
      </c>
      <c r="K59" s="10" t="s">
        <v>10</v>
      </c>
      <c r="L59" s="100" t="s">
        <v>690</v>
      </c>
      <c r="M59" s="10" t="s">
        <v>698</v>
      </c>
      <c r="N59" s="99" t="s">
        <v>699</v>
      </c>
      <c r="O59" s="285"/>
      <c r="P59" s="285"/>
      <c r="Q59" s="286"/>
    </row>
    <row r="60" spans="1:17" hidden="1" outlineLevel="2" x14ac:dyDescent="0.25">
      <c r="A60" s="132" t="s">
        <v>695</v>
      </c>
      <c r="B60" s="20" t="s">
        <v>1006</v>
      </c>
      <c r="C60" s="21" t="s">
        <v>3137</v>
      </c>
      <c r="D60" s="278">
        <v>64560</v>
      </c>
      <c r="E60" s="20" t="s">
        <v>3138</v>
      </c>
      <c r="F60" s="297">
        <v>64516</v>
      </c>
      <c r="G60" s="24"/>
      <c r="H60" s="33" t="s">
        <v>1011</v>
      </c>
      <c r="I60" s="40" t="s">
        <v>3140</v>
      </c>
      <c r="J60" s="303">
        <v>64560</v>
      </c>
      <c r="K60" s="33" t="s">
        <v>3141</v>
      </c>
      <c r="L60" s="303">
        <v>64516</v>
      </c>
      <c r="M60" s="22">
        <v>3</v>
      </c>
      <c r="N60" s="31">
        <v>9</v>
      </c>
      <c r="O60" s="21" t="s">
        <v>14</v>
      </c>
      <c r="P60" s="21" t="s">
        <v>14</v>
      </c>
      <c r="Q60" s="32" t="s">
        <v>14</v>
      </c>
    </row>
    <row r="61" spans="1:17" hidden="1" outlineLevel="2" x14ac:dyDescent="0.25">
      <c r="A61" s="58" t="s">
        <v>4</v>
      </c>
      <c r="B61" s="20" t="s">
        <v>1007</v>
      </c>
      <c r="C61" s="13" t="s">
        <v>3143</v>
      </c>
      <c r="D61" s="279"/>
      <c r="E61" s="15" t="s">
        <v>3144</v>
      </c>
      <c r="F61" s="298"/>
      <c r="G61" s="24"/>
      <c r="H61" s="20" t="s">
        <v>1012</v>
      </c>
      <c r="I61" s="13" t="s">
        <v>3146</v>
      </c>
      <c r="J61" s="304"/>
      <c r="K61" s="15" t="s">
        <v>3147</v>
      </c>
      <c r="L61" s="304"/>
      <c r="M61" s="18">
        <v>3</v>
      </c>
      <c r="N61" s="14">
        <v>9</v>
      </c>
      <c r="O61" s="13" t="s">
        <v>14</v>
      </c>
      <c r="P61" s="13" t="s">
        <v>14</v>
      </c>
      <c r="Q61" s="28" t="s">
        <v>14</v>
      </c>
    </row>
    <row r="62" spans="1:17" hidden="1" outlineLevel="2" x14ac:dyDescent="0.25">
      <c r="A62" s="58" t="s">
        <v>5</v>
      </c>
      <c r="B62" s="20" t="s">
        <v>1008</v>
      </c>
      <c r="C62" s="13" t="s">
        <v>3149</v>
      </c>
      <c r="D62" s="279"/>
      <c r="E62" s="15" t="s">
        <v>3150</v>
      </c>
      <c r="F62" s="298"/>
      <c r="G62" s="24"/>
      <c r="H62" s="20" t="s">
        <v>1013</v>
      </c>
      <c r="I62" s="13" t="s">
        <v>3152</v>
      </c>
      <c r="J62" s="304"/>
      <c r="K62" s="15" t="s">
        <v>3153</v>
      </c>
      <c r="L62" s="304"/>
      <c r="M62" s="18">
        <v>3</v>
      </c>
      <c r="N62" s="14">
        <v>9</v>
      </c>
      <c r="O62" s="13" t="s">
        <v>14</v>
      </c>
      <c r="P62" s="13" t="s">
        <v>14</v>
      </c>
      <c r="Q62" s="28" t="s">
        <v>14</v>
      </c>
    </row>
    <row r="63" spans="1:17" hidden="1" outlineLevel="2" x14ac:dyDescent="0.25">
      <c r="A63" s="58" t="s">
        <v>7</v>
      </c>
      <c r="B63" s="20" t="s">
        <v>1009</v>
      </c>
      <c r="C63" s="13" t="s">
        <v>3155</v>
      </c>
      <c r="D63" s="279"/>
      <c r="E63" s="15" t="s">
        <v>3156</v>
      </c>
      <c r="F63" s="298"/>
      <c r="G63" s="24"/>
      <c r="H63" s="20" t="s">
        <v>1014</v>
      </c>
      <c r="I63" s="13" t="s">
        <v>3158</v>
      </c>
      <c r="J63" s="304"/>
      <c r="K63" s="15" t="s">
        <v>3159</v>
      </c>
      <c r="L63" s="304"/>
      <c r="M63" s="18">
        <v>3</v>
      </c>
      <c r="N63" s="14">
        <v>9</v>
      </c>
      <c r="O63" s="13" t="s">
        <v>14</v>
      </c>
      <c r="P63" s="13" t="s">
        <v>14</v>
      </c>
      <c r="Q63" s="28" t="s">
        <v>14</v>
      </c>
    </row>
    <row r="64" spans="1:17" ht="15.75" hidden="1" outlineLevel="2" thickBot="1" x14ac:dyDescent="0.3">
      <c r="A64" s="125" t="s">
        <v>696</v>
      </c>
      <c r="B64" s="16" t="s">
        <v>1010</v>
      </c>
      <c r="C64" s="17" t="s">
        <v>3161</v>
      </c>
      <c r="D64" s="280"/>
      <c r="E64" s="16" t="s">
        <v>3162</v>
      </c>
      <c r="F64" s="299"/>
      <c r="G64" s="24"/>
      <c r="H64" s="66" t="s">
        <v>1015</v>
      </c>
      <c r="I64" s="17" t="s">
        <v>3164</v>
      </c>
      <c r="J64" s="305"/>
      <c r="K64" s="16" t="s">
        <v>3165</v>
      </c>
      <c r="L64" s="305"/>
      <c r="M64" s="19">
        <v>3</v>
      </c>
      <c r="N64" s="29">
        <v>9</v>
      </c>
      <c r="O64" s="17" t="s">
        <v>14</v>
      </c>
      <c r="P64" s="17" t="s">
        <v>14</v>
      </c>
      <c r="Q64" s="30" t="s">
        <v>14</v>
      </c>
    </row>
    <row r="65" spans="1:17" hidden="1" outlineLevel="1" x14ac:dyDescent="0.25">
      <c r="A65" s="3"/>
      <c r="B65" s="3"/>
      <c r="C65" s="3"/>
      <c r="D65" s="23"/>
      <c r="E65" s="3"/>
      <c r="F65" s="24"/>
      <c r="G65" s="24"/>
      <c r="H65" s="24"/>
      <c r="I65" s="24"/>
      <c r="J65" s="24"/>
      <c r="K65" s="3"/>
      <c r="L65" s="24"/>
      <c r="M65" s="25"/>
      <c r="N65" s="23"/>
    </row>
    <row r="66" spans="1:17" ht="15.75" hidden="1" outlineLevel="1" thickBot="1" x14ac:dyDescent="0.3">
      <c r="A66" s="1" t="s">
        <v>709</v>
      </c>
      <c r="G66" s="3"/>
    </row>
    <row r="67" spans="1:17" hidden="1" outlineLevel="2" x14ac:dyDescent="0.25">
      <c r="A67" s="269" t="s">
        <v>1</v>
      </c>
      <c r="B67" s="271" t="s">
        <v>1101</v>
      </c>
      <c r="C67" s="275"/>
      <c r="D67" s="272"/>
      <c r="E67" s="307" t="s">
        <v>686</v>
      </c>
      <c r="F67" s="274"/>
      <c r="G67" s="67"/>
      <c r="H67" s="271" t="s">
        <v>1101</v>
      </c>
      <c r="I67" s="275"/>
      <c r="J67" s="272"/>
      <c r="K67" s="273" t="s">
        <v>687</v>
      </c>
      <c r="L67" s="274"/>
      <c r="M67" s="273" t="s">
        <v>697</v>
      </c>
      <c r="N67" s="296"/>
      <c r="O67" s="308" t="s">
        <v>719</v>
      </c>
      <c r="P67" s="308" t="s">
        <v>720</v>
      </c>
      <c r="Q67" s="309" t="s">
        <v>721</v>
      </c>
    </row>
    <row r="68" spans="1:17" ht="15.75" hidden="1" outlineLevel="2" thickBot="1" x14ac:dyDescent="0.3">
      <c r="A68" s="284"/>
      <c r="B68" s="117" t="s">
        <v>1029</v>
      </c>
      <c r="C68" s="130" t="s">
        <v>10</v>
      </c>
      <c r="D68" s="118" t="s">
        <v>690</v>
      </c>
      <c r="E68" s="131" t="s">
        <v>10</v>
      </c>
      <c r="F68" s="118" t="s">
        <v>690</v>
      </c>
      <c r="G68" s="68"/>
      <c r="H68" s="117" t="s">
        <v>1029</v>
      </c>
      <c r="I68" s="130" t="s">
        <v>10</v>
      </c>
      <c r="J68" s="118" t="s">
        <v>690</v>
      </c>
      <c r="K68" s="117" t="s">
        <v>10</v>
      </c>
      <c r="L68" s="100" t="s">
        <v>690</v>
      </c>
      <c r="M68" s="10" t="s">
        <v>698</v>
      </c>
      <c r="N68" s="99" t="s">
        <v>699</v>
      </c>
      <c r="O68" s="285"/>
      <c r="P68" s="285"/>
      <c r="Q68" s="286"/>
    </row>
    <row r="69" spans="1:17" hidden="1" outlineLevel="2" x14ac:dyDescent="0.25">
      <c r="A69" s="57" t="s">
        <v>695</v>
      </c>
      <c r="B69" s="33" t="s">
        <v>1006</v>
      </c>
      <c r="C69" s="40" t="s">
        <v>733</v>
      </c>
      <c r="D69" s="303">
        <v>64561</v>
      </c>
      <c r="E69" s="119" t="s">
        <v>734</v>
      </c>
      <c r="F69" s="303">
        <v>64516</v>
      </c>
      <c r="G69" s="24"/>
      <c r="H69" s="33" t="s">
        <v>1011</v>
      </c>
      <c r="I69" s="40" t="s">
        <v>808</v>
      </c>
      <c r="J69" s="306">
        <v>64561</v>
      </c>
      <c r="K69" s="57" t="s">
        <v>809</v>
      </c>
      <c r="L69" s="281">
        <v>64516</v>
      </c>
      <c r="M69" s="22">
        <v>3</v>
      </c>
      <c r="N69" s="31">
        <v>9</v>
      </c>
      <c r="O69" s="21" t="s">
        <v>14</v>
      </c>
      <c r="P69" s="21" t="s">
        <v>14</v>
      </c>
      <c r="Q69" s="32" t="s">
        <v>14</v>
      </c>
    </row>
    <row r="70" spans="1:17" hidden="1" outlineLevel="2" x14ac:dyDescent="0.25">
      <c r="A70" s="58" t="s">
        <v>4</v>
      </c>
      <c r="B70" s="15" t="s">
        <v>1007</v>
      </c>
      <c r="C70" s="13" t="s">
        <v>735</v>
      </c>
      <c r="D70" s="304"/>
      <c r="E70" s="120" t="s">
        <v>736</v>
      </c>
      <c r="F70" s="304"/>
      <c r="G70" s="24"/>
      <c r="H70" s="15" t="s">
        <v>1012</v>
      </c>
      <c r="I70" s="13" t="s">
        <v>810</v>
      </c>
      <c r="J70" s="301"/>
      <c r="K70" s="58" t="s">
        <v>811</v>
      </c>
      <c r="L70" s="282"/>
      <c r="M70" s="18">
        <v>3</v>
      </c>
      <c r="N70" s="14">
        <v>9</v>
      </c>
      <c r="O70" s="13" t="s">
        <v>14</v>
      </c>
      <c r="P70" s="13" t="s">
        <v>14</v>
      </c>
      <c r="Q70" s="28" t="s">
        <v>14</v>
      </c>
    </row>
    <row r="71" spans="1:17" hidden="1" outlineLevel="2" x14ac:dyDescent="0.25">
      <c r="A71" s="58" t="s">
        <v>5</v>
      </c>
      <c r="B71" s="15" t="s">
        <v>1008</v>
      </c>
      <c r="C71" s="13" t="s">
        <v>812</v>
      </c>
      <c r="D71" s="304"/>
      <c r="E71" s="120" t="s">
        <v>813</v>
      </c>
      <c r="F71" s="304"/>
      <c r="G71" s="24"/>
      <c r="H71" s="15" t="s">
        <v>1013</v>
      </c>
      <c r="I71" s="13" t="s">
        <v>815</v>
      </c>
      <c r="J71" s="301"/>
      <c r="K71" s="58" t="s">
        <v>816</v>
      </c>
      <c r="L71" s="282"/>
      <c r="M71" s="18">
        <v>3</v>
      </c>
      <c r="N71" s="14">
        <v>9</v>
      </c>
      <c r="O71" s="13" t="s">
        <v>14</v>
      </c>
      <c r="P71" s="13" t="s">
        <v>14</v>
      </c>
      <c r="Q71" s="28" t="s">
        <v>14</v>
      </c>
    </row>
    <row r="72" spans="1:17" hidden="1" outlineLevel="2" x14ac:dyDescent="0.25">
      <c r="A72" s="58" t="s">
        <v>7</v>
      </c>
      <c r="B72" s="15" t="s">
        <v>1009</v>
      </c>
      <c r="C72" s="13" t="s">
        <v>818</v>
      </c>
      <c r="D72" s="304"/>
      <c r="E72" s="120" t="s">
        <v>819</v>
      </c>
      <c r="F72" s="304"/>
      <c r="G72" s="24"/>
      <c r="H72" s="15" t="s">
        <v>1014</v>
      </c>
      <c r="I72" s="13" t="s">
        <v>821</v>
      </c>
      <c r="J72" s="301"/>
      <c r="K72" s="58" t="s">
        <v>822</v>
      </c>
      <c r="L72" s="282"/>
      <c r="M72" s="18">
        <v>3</v>
      </c>
      <c r="N72" s="14">
        <v>9</v>
      </c>
      <c r="O72" s="13" t="s">
        <v>14</v>
      </c>
      <c r="P72" s="13" t="s">
        <v>14</v>
      </c>
      <c r="Q72" s="28" t="s">
        <v>14</v>
      </c>
    </row>
    <row r="73" spans="1:17" ht="15.75" hidden="1" outlineLevel="2" thickBot="1" x14ac:dyDescent="0.3">
      <c r="A73" s="125" t="s">
        <v>696</v>
      </c>
      <c r="B73" s="16" t="s">
        <v>1010</v>
      </c>
      <c r="C73" s="17" t="s">
        <v>806</v>
      </c>
      <c r="D73" s="305"/>
      <c r="E73" s="121" t="s">
        <v>824</v>
      </c>
      <c r="F73" s="305"/>
      <c r="G73" s="24"/>
      <c r="H73" s="16" t="s">
        <v>1015</v>
      </c>
      <c r="I73" s="17" t="s">
        <v>826</v>
      </c>
      <c r="J73" s="302"/>
      <c r="K73" s="125" t="s">
        <v>827</v>
      </c>
      <c r="L73" s="283"/>
      <c r="M73" s="19">
        <v>3</v>
      </c>
      <c r="N73" s="29">
        <v>9</v>
      </c>
      <c r="O73" s="17" t="s">
        <v>14</v>
      </c>
      <c r="P73" s="17" t="s">
        <v>14</v>
      </c>
      <c r="Q73" s="30" t="s">
        <v>14</v>
      </c>
    </row>
    <row r="74" spans="1:17" hidden="1" outlineLevel="2" x14ac:dyDescent="0.25">
      <c r="A74" s="3"/>
      <c r="B74" s="3"/>
      <c r="C74" s="3"/>
      <c r="D74" s="24"/>
      <c r="E74" s="129"/>
      <c r="F74" s="24"/>
      <c r="G74" s="24"/>
      <c r="H74" s="3"/>
      <c r="I74" s="3"/>
      <c r="J74" s="24"/>
      <c r="K74" s="3"/>
      <c r="L74" s="24"/>
      <c r="M74" s="25"/>
      <c r="N74" s="23"/>
      <c r="O74" s="3"/>
      <c r="P74" s="3"/>
      <c r="Q74" s="3"/>
    </row>
    <row r="75" spans="1:17" ht="15.75" hidden="1" outlineLevel="2" thickBot="1" x14ac:dyDescent="0.3">
      <c r="A75" s="129" t="s">
        <v>1507</v>
      </c>
      <c r="B75" s="3"/>
      <c r="C75" s="3"/>
      <c r="D75" s="24"/>
      <c r="E75" s="129"/>
      <c r="F75" s="24"/>
      <c r="G75" s="24"/>
      <c r="H75" s="3"/>
      <c r="I75" s="3"/>
      <c r="J75" s="24"/>
      <c r="K75" s="3"/>
      <c r="L75" s="24"/>
      <c r="M75" s="25"/>
      <c r="N75" s="23"/>
      <c r="O75" s="3"/>
      <c r="P75" s="3"/>
      <c r="Q75" s="3"/>
    </row>
    <row r="76" spans="1:17" hidden="1" outlineLevel="2" x14ac:dyDescent="0.25">
      <c r="A76" s="269" t="s">
        <v>1</v>
      </c>
      <c r="B76" s="271" t="s">
        <v>1100</v>
      </c>
      <c r="C76" s="275"/>
      <c r="D76" s="275"/>
      <c r="E76" s="271" t="s">
        <v>1101</v>
      </c>
      <c r="F76" s="275"/>
      <c r="G76" s="275"/>
      <c r="H76" s="275"/>
      <c r="I76" s="272"/>
      <c r="J76" s="24"/>
      <c r="K76" s="3"/>
      <c r="L76" s="24"/>
      <c r="M76" s="25"/>
      <c r="N76" s="23"/>
      <c r="O76" s="3"/>
      <c r="P76" s="3"/>
      <c r="Q76" s="3"/>
    </row>
    <row r="77" spans="1:17" ht="15.75" hidden="1" outlineLevel="2" thickBot="1" x14ac:dyDescent="0.3">
      <c r="A77" s="284"/>
      <c r="B77" s="117" t="s">
        <v>1029</v>
      </c>
      <c r="C77" s="130" t="s">
        <v>10</v>
      </c>
      <c r="D77" s="133" t="s">
        <v>690</v>
      </c>
      <c r="E77" s="10" t="s">
        <v>1029</v>
      </c>
      <c r="F77" s="285" t="s">
        <v>10</v>
      </c>
      <c r="G77" s="285"/>
      <c r="H77" s="286"/>
      <c r="I77" s="134" t="s">
        <v>690</v>
      </c>
      <c r="J77" s="24"/>
      <c r="K77" s="3"/>
      <c r="L77" s="24"/>
      <c r="M77" s="25"/>
      <c r="N77" s="23"/>
      <c r="O77" s="3"/>
      <c r="P77" s="3"/>
      <c r="Q77" s="3"/>
    </row>
    <row r="78" spans="1:17" hidden="1" outlineLevel="2" x14ac:dyDescent="0.25">
      <c r="A78" s="57" t="s">
        <v>695</v>
      </c>
      <c r="B78" s="33" t="s">
        <v>1496</v>
      </c>
      <c r="C78" s="40" t="s">
        <v>3167</v>
      </c>
      <c r="D78" s="278">
        <v>64560</v>
      </c>
      <c r="E78" s="20" t="s">
        <v>1496</v>
      </c>
      <c r="F78" s="55" t="s">
        <v>3168</v>
      </c>
      <c r="G78" s="231"/>
      <c r="H78" s="232"/>
      <c r="I78" s="281">
        <v>64561</v>
      </c>
      <c r="J78" s="24"/>
      <c r="K78" s="3"/>
      <c r="L78" s="24"/>
      <c r="M78" s="25"/>
      <c r="N78" s="23"/>
      <c r="O78" s="3"/>
      <c r="P78" s="3"/>
      <c r="Q78" s="3"/>
    </row>
    <row r="79" spans="1:17" hidden="1" outlineLevel="2" x14ac:dyDescent="0.25">
      <c r="A79" s="58" t="s">
        <v>4</v>
      </c>
      <c r="B79" s="15" t="s">
        <v>1497</v>
      </c>
      <c r="C79" s="13" t="s">
        <v>3170</v>
      </c>
      <c r="D79" s="279"/>
      <c r="E79" s="15" t="s">
        <v>1497</v>
      </c>
      <c r="F79" s="113" t="s">
        <v>3171</v>
      </c>
      <c r="G79" s="233"/>
      <c r="H79" s="234"/>
      <c r="I79" s="282"/>
      <c r="J79" s="24"/>
      <c r="K79" s="3"/>
      <c r="L79" s="24"/>
      <c r="M79" s="25"/>
      <c r="N79" s="23"/>
      <c r="O79" s="3"/>
      <c r="P79" s="3"/>
      <c r="Q79" s="3"/>
    </row>
    <row r="80" spans="1:17" hidden="1" outlineLevel="2" x14ac:dyDescent="0.25">
      <c r="A80" s="58" t="s">
        <v>5</v>
      </c>
      <c r="B80" s="15" t="s">
        <v>1498</v>
      </c>
      <c r="C80" s="13" t="s">
        <v>3173</v>
      </c>
      <c r="D80" s="279"/>
      <c r="E80" s="15" t="s">
        <v>1498</v>
      </c>
      <c r="F80" s="113" t="s">
        <v>3174</v>
      </c>
      <c r="G80" s="235"/>
      <c r="H80" s="236"/>
      <c r="I80" s="282"/>
      <c r="J80" s="24"/>
      <c r="K80" s="3"/>
      <c r="L80" s="24"/>
      <c r="M80" s="25"/>
      <c r="N80" s="23"/>
      <c r="O80" s="3"/>
      <c r="P80" s="3"/>
      <c r="Q80" s="3"/>
    </row>
    <row r="81" spans="1:17" ht="15.75" hidden="1" outlineLevel="2" thickBot="1" x14ac:dyDescent="0.3">
      <c r="A81" s="125" t="s">
        <v>7</v>
      </c>
      <c r="B81" s="16" t="s">
        <v>1499</v>
      </c>
      <c r="C81" s="17" t="s">
        <v>3176</v>
      </c>
      <c r="D81" s="280"/>
      <c r="E81" s="16" t="s">
        <v>1499</v>
      </c>
      <c r="F81" s="114" t="s">
        <v>3177</v>
      </c>
      <c r="G81" s="237"/>
      <c r="H81" s="238"/>
      <c r="I81" s="283"/>
      <c r="J81" s="24"/>
      <c r="K81" s="3"/>
      <c r="L81" s="24"/>
      <c r="M81" s="25"/>
      <c r="N81" s="23"/>
      <c r="O81" s="3"/>
      <c r="P81" s="3"/>
      <c r="Q81" s="3"/>
    </row>
    <row r="82" spans="1:17" hidden="1" outlineLevel="2" x14ac:dyDescent="0.25">
      <c r="A82" s="3"/>
      <c r="B82" s="3"/>
      <c r="C82" s="3"/>
      <c r="D82" s="24"/>
      <c r="E82" s="129"/>
      <c r="F82" s="24"/>
      <c r="G82" s="24"/>
      <c r="H82" s="3"/>
      <c r="I82" s="3"/>
      <c r="J82" s="24"/>
      <c r="K82" s="3"/>
      <c r="L82" s="24"/>
      <c r="M82" s="25"/>
      <c r="N82" s="23"/>
      <c r="O82" s="3"/>
      <c r="P82" s="3"/>
      <c r="Q82" s="3"/>
    </row>
    <row r="83" spans="1:17" hidden="1" outlineLevel="1" x14ac:dyDescent="0.25"/>
    <row r="84" spans="1:17" ht="18.75" collapsed="1" x14ac:dyDescent="0.3">
      <c r="A84" s="26" t="s">
        <v>710</v>
      </c>
    </row>
    <row r="85" spans="1:17" ht="15.75" hidden="1" outlineLevel="1" thickBot="1" x14ac:dyDescent="0.3">
      <c r="A85" s="1" t="s">
        <v>712</v>
      </c>
    </row>
    <row r="86" spans="1:17" hidden="1" outlineLevel="2" x14ac:dyDescent="0.25">
      <c r="B86" s="271" t="s">
        <v>1102</v>
      </c>
      <c r="C86" s="275"/>
      <c r="D86" s="272"/>
      <c r="E86" s="273" t="s">
        <v>1095</v>
      </c>
      <c r="F86" s="274"/>
      <c r="G86" s="67"/>
      <c r="H86" s="271" t="s">
        <v>1102</v>
      </c>
      <c r="I86" s="275"/>
      <c r="J86" s="272"/>
      <c r="K86" s="273" t="s">
        <v>1094</v>
      </c>
      <c r="L86" s="274"/>
      <c r="M86" s="273" t="s">
        <v>697</v>
      </c>
      <c r="N86" s="296"/>
      <c r="O86" s="308" t="s">
        <v>719</v>
      </c>
      <c r="P86" s="308" t="s">
        <v>720</v>
      </c>
      <c r="Q86" s="309" t="s">
        <v>721</v>
      </c>
    </row>
    <row r="87" spans="1:17" ht="15.75" hidden="1" outlineLevel="2" thickBot="1" x14ac:dyDescent="0.3">
      <c r="A87" s="10" t="s">
        <v>1</v>
      </c>
      <c r="B87" s="11" t="s">
        <v>1029</v>
      </c>
      <c r="C87" s="11" t="s">
        <v>10</v>
      </c>
      <c r="D87" s="12" t="s">
        <v>690</v>
      </c>
      <c r="E87" s="10" t="s">
        <v>10</v>
      </c>
      <c r="F87" s="12" t="s">
        <v>690</v>
      </c>
      <c r="G87" s="68"/>
      <c r="H87" s="10" t="s">
        <v>1029</v>
      </c>
      <c r="I87" s="69" t="s">
        <v>10</v>
      </c>
      <c r="J87" s="70" t="s">
        <v>690</v>
      </c>
      <c r="K87" s="10" t="s">
        <v>10</v>
      </c>
      <c r="L87" s="12" t="s">
        <v>690</v>
      </c>
      <c r="M87" s="10" t="s">
        <v>698</v>
      </c>
      <c r="N87" s="11" t="s">
        <v>699</v>
      </c>
      <c r="O87" s="285"/>
      <c r="P87" s="285"/>
      <c r="Q87" s="286"/>
    </row>
    <row r="88" spans="1:17" hidden="1" outlineLevel="2" x14ac:dyDescent="0.25">
      <c r="A88" s="20" t="s">
        <v>695</v>
      </c>
      <c r="B88" s="20" t="s">
        <v>1006</v>
      </c>
      <c r="C88" s="40" t="s">
        <v>455</v>
      </c>
      <c r="D88" s="297">
        <v>64582</v>
      </c>
      <c r="E88" s="33" t="s">
        <v>456</v>
      </c>
      <c r="F88" s="297">
        <v>64517</v>
      </c>
      <c r="G88" s="24"/>
      <c r="H88" s="20" t="s">
        <v>1011</v>
      </c>
      <c r="I88" s="40" t="s">
        <v>2792</v>
      </c>
      <c r="J88" s="297">
        <v>64582</v>
      </c>
      <c r="K88" s="33" t="s">
        <v>2793</v>
      </c>
      <c r="L88" s="297">
        <v>64517</v>
      </c>
      <c r="M88" s="22">
        <v>3</v>
      </c>
      <c r="N88" s="31">
        <v>9</v>
      </c>
      <c r="O88" s="21" t="s">
        <v>14</v>
      </c>
      <c r="P88" s="21" t="s">
        <v>14</v>
      </c>
      <c r="Q88" s="32" t="s">
        <v>14</v>
      </c>
    </row>
    <row r="89" spans="1:17" hidden="1" outlineLevel="2" x14ac:dyDescent="0.25">
      <c r="A89" s="15" t="s">
        <v>4</v>
      </c>
      <c r="B89" s="20" t="s">
        <v>1007</v>
      </c>
      <c r="C89" s="13" t="s">
        <v>2794</v>
      </c>
      <c r="D89" s="298"/>
      <c r="E89" s="15" t="s">
        <v>2795</v>
      </c>
      <c r="F89" s="298"/>
      <c r="G89" s="24"/>
      <c r="H89" s="20" t="s">
        <v>1012</v>
      </c>
      <c r="I89" s="13" t="s">
        <v>2849</v>
      </c>
      <c r="J89" s="298"/>
      <c r="K89" s="15" t="s">
        <v>2850</v>
      </c>
      <c r="L89" s="298"/>
      <c r="M89" s="18">
        <v>3</v>
      </c>
      <c r="N89" s="14">
        <v>9</v>
      </c>
      <c r="O89" s="13" t="s">
        <v>14</v>
      </c>
      <c r="P89" s="13" t="s">
        <v>14</v>
      </c>
      <c r="Q89" s="28" t="s">
        <v>14</v>
      </c>
    </row>
    <row r="90" spans="1:17" hidden="1" outlineLevel="2" x14ac:dyDescent="0.25">
      <c r="A90" s="15" t="s">
        <v>5</v>
      </c>
      <c r="B90" s="20" t="s">
        <v>1008</v>
      </c>
      <c r="C90" s="13" t="s">
        <v>2852</v>
      </c>
      <c r="D90" s="298"/>
      <c r="E90" s="15" t="s">
        <v>2853</v>
      </c>
      <c r="F90" s="298"/>
      <c r="G90" s="24"/>
      <c r="H90" s="20" t="s">
        <v>1013</v>
      </c>
      <c r="I90" s="13" t="s">
        <v>2855</v>
      </c>
      <c r="J90" s="298"/>
      <c r="K90" s="15" t="s">
        <v>2856</v>
      </c>
      <c r="L90" s="298"/>
      <c r="M90" s="18">
        <v>3</v>
      </c>
      <c r="N90" s="14">
        <v>9</v>
      </c>
      <c r="O90" s="13" t="s">
        <v>14</v>
      </c>
      <c r="P90" s="13" t="s">
        <v>14</v>
      </c>
      <c r="Q90" s="28" t="s">
        <v>14</v>
      </c>
    </row>
    <row r="91" spans="1:17" hidden="1" outlineLevel="2" x14ac:dyDescent="0.25">
      <c r="A91" s="15" t="s">
        <v>7</v>
      </c>
      <c r="B91" s="20" t="s">
        <v>1009</v>
      </c>
      <c r="C91" s="13" t="s">
        <v>2858</v>
      </c>
      <c r="D91" s="298"/>
      <c r="E91" s="15" t="s">
        <v>2859</v>
      </c>
      <c r="F91" s="298"/>
      <c r="G91" s="24"/>
      <c r="H91" s="20" t="s">
        <v>1014</v>
      </c>
      <c r="I91" s="13" t="s">
        <v>2861</v>
      </c>
      <c r="J91" s="298"/>
      <c r="K91" s="15" t="s">
        <v>2862</v>
      </c>
      <c r="L91" s="298"/>
      <c r="M91" s="18">
        <v>3</v>
      </c>
      <c r="N91" s="14">
        <v>9</v>
      </c>
      <c r="O91" s="13" t="s">
        <v>14</v>
      </c>
      <c r="P91" s="13" t="s">
        <v>14</v>
      </c>
      <c r="Q91" s="28" t="s">
        <v>14</v>
      </c>
    </row>
    <row r="92" spans="1:17" ht="15.75" hidden="1" outlineLevel="2" thickBot="1" x14ac:dyDescent="0.3">
      <c r="A92" s="16" t="s">
        <v>696</v>
      </c>
      <c r="B92" s="66" t="s">
        <v>1010</v>
      </c>
      <c r="C92" s="17" t="s">
        <v>2864</v>
      </c>
      <c r="D92" s="299"/>
      <c r="E92" s="16" t="s">
        <v>2865</v>
      </c>
      <c r="F92" s="299"/>
      <c r="G92" s="24"/>
      <c r="H92" s="66" t="s">
        <v>1015</v>
      </c>
      <c r="I92" s="17" t="s">
        <v>2867</v>
      </c>
      <c r="J92" s="299"/>
      <c r="K92" s="16" t="s">
        <v>2868</v>
      </c>
      <c r="L92" s="299"/>
      <c r="M92" s="19">
        <v>3</v>
      </c>
      <c r="N92" s="29">
        <v>9</v>
      </c>
      <c r="O92" s="17" t="s">
        <v>14</v>
      </c>
      <c r="P92" s="17" t="s">
        <v>14</v>
      </c>
      <c r="Q92" s="30" t="s">
        <v>14</v>
      </c>
    </row>
    <row r="93" spans="1:17" hidden="1" outlineLevel="1" x14ac:dyDescent="0.25">
      <c r="A93" s="3"/>
      <c r="B93" s="3"/>
      <c r="C93" s="3"/>
      <c r="D93" s="23"/>
      <c r="E93" s="3"/>
      <c r="F93" s="24"/>
      <c r="G93" s="24"/>
      <c r="H93" s="24"/>
      <c r="I93" s="24"/>
      <c r="J93" s="24"/>
      <c r="K93" s="3"/>
      <c r="L93" s="24"/>
      <c r="M93" s="25"/>
      <c r="N93" s="23"/>
    </row>
    <row r="94" spans="1:17" ht="15.75" hidden="1" outlineLevel="1" thickBot="1" x14ac:dyDescent="0.3">
      <c r="A94" s="1" t="s">
        <v>711</v>
      </c>
      <c r="G94" s="3"/>
    </row>
    <row r="95" spans="1:17" hidden="1" outlineLevel="2" x14ac:dyDescent="0.25">
      <c r="B95" s="271" t="s">
        <v>1103</v>
      </c>
      <c r="C95" s="275"/>
      <c r="D95" s="272"/>
      <c r="E95" s="273" t="s">
        <v>1092</v>
      </c>
      <c r="F95" s="274"/>
      <c r="G95" s="67"/>
      <c r="H95" s="271" t="s">
        <v>1103</v>
      </c>
      <c r="I95" s="275"/>
      <c r="J95" s="272"/>
      <c r="K95" s="273" t="s">
        <v>1093</v>
      </c>
      <c r="L95" s="274"/>
      <c r="M95" s="273" t="s">
        <v>697</v>
      </c>
      <c r="N95" s="296"/>
      <c r="O95" s="308" t="s">
        <v>719</v>
      </c>
      <c r="P95" s="308" t="s">
        <v>720</v>
      </c>
      <c r="Q95" s="309" t="s">
        <v>721</v>
      </c>
    </row>
    <row r="96" spans="1:17" ht="15.75" hidden="1" outlineLevel="2" thickBot="1" x14ac:dyDescent="0.3">
      <c r="A96" s="10" t="s">
        <v>1</v>
      </c>
      <c r="B96" s="11" t="s">
        <v>1029</v>
      </c>
      <c r="C96" s="11" t="s">
        <v>10</v>
      </c>
      <c r="D96" s="12" t="s">
        <v>690</v>
      </c>
      <c r="E96" s="10" t="s">
        <v>10</v>
      </c>
      <c r="F96" s="12" t="s">
        <v>690</v>
      </c>
      <c r="G96" s="68"/>
      <c r="H96" s="10" t="s">
        <v>1029</v>
      </c>
      <c r="I96" s="69" t="s">
        <v>10</v>
      </c>
      <c r="J96" s="70" t="s">
        <v>690</v>
      </c>
      <c r="K96" s="10" t="s">
        <v>10</v>
      </c>
      <c r="L96" s="12" t="s">
        <v>690</v>
      </c>
      <c r="M96" s="10" t="s">
        <v>698</v>
      </c>
      <c r="N96" s="11" t="s">
        <v>699</v>
      </c>
      <c r="O96" s="285"/>
      <c r="P96" s="285"/>
      <c r="Q96" s="286"/>
    </row>
    <row r="97" spans="1:17" hidden="1" outlineLevel="2" x14ac:dyDescent="0.25">
      <c r="A97" s="20" t="s">
        <v>695</v>
      </c>
      <c r="B97" s="20" t="s">
        <v>1006</v>
      </c>
      <c r="C97" s="40" t="s">
        <v>2760</v>
      </c>
      <c r="D97" s="297">
        <v>64583</v>
      </c>
      <c r="E97" s="33" t="s">
        <v>2761</v>
      </c>
      <c r="F97" s="297">
        <v>64517</v>
      </c>
      <c r="G97" s="24"/>
      <c r="H97" s="20" t="s">
        <v>1011</v>
      </c>
      <c r="I97" s="40" t="s">
        <v>2796</v>
      </c>
      <c r="J97" s="297">
        <v>64583</v>
      </c>
      <c r="K97" s="33" t="s">
        <v>2797</v>
      </c>
      <c r="L97" s="297">
        <v>64517</v>
      </c>
      <c r="M97" s="22">
        <v>3</v>
      </c>
      <c r="N97" s="31">
        <v>9</v>
      </c>
      <c r="O97" s="21" t="s">
        <v>14</v>
      </c>
      <c r="P97" s="21" t="s">
        <v>14</v>
      </c>
      <c r="Q97" s="32" t="s">
        <v>14</v>
      </c>
    </row>
    <row r="98" spans="1:17" hidden="1" outlineLevel="2" x14ac:dyDescent="0.25">
      <c r="A98" s="15" t="s">
        <v>4</v>
      </c>
      <c r="B98" s="20" t="s">
        <v>1007</v>
      </c>
      <c r="C98" s="13" t="s">
        <v>2798</v>
      </c>
      <c r="D98" s="298"/>
      <c r="E98" s="15" t="s">
        <v>2799</v>
      </c>
      <c r="F98" s="298"/>
      <c r="G98" s="24"/>
      <c r="H98" s="20" t="s">
        <v>1012</v>
      </c>
      <c r="I98" s="13" t="s">
        <v>2873</v>
      </c>
      <c r="J98" s="298"/>
      <c r="K98" s="15" t="s">
        <v>2874</v>
      </c>
      <c r="L98" s="298"/>
      <c r="M98" s="18">
        <v>3</v>
      </c>
      <c r="N98" s="14">
        <v>9</v>
      </c>
      <c r="O98" s="13" t="s">
        <v>14</v>
      </c>
      <c r="P98" s="13" t="s">
        <v>14</v>
      </c>
      <c r="Q98" s="28" t="s">
        <v>14</v>
      </c>
    </row>
    <row r="99" spans="1:17" hidden="1" outlineLevel="2" x14ac:dyDescent="0.25">
      <c r="A99" s="15" t="s">
        <v>5</v>
      </c>
      <c r="B99" s="20" t="s">
        <v>1008</v>
      </c>
      <c r="C99" s="13" t="s">
        <v>2876</v>
      </c>
      <c r="D99" s="298"/>
      <c r="E99" s="15" t="s">
        <v>2877</v>
      </c>
      <c r="F99" s="298"/>
      <c r="G99" s="24"/>
      <c r="H99" s="20" t="s">
        <v>1013</v>
      </c>
      <c r="I99" s="13" t="s">
        <v>2879</v>
      </c>
      <c r="J99" s="298"/>
      <c r="K99" s="15" t="s">
        <v>2880</v>
      </c>
      <c r="L99" s="298"/>
      <c r="M99" s="18">
        <v>3</v>
      </c>
      <c r="N99" s="14">
        <v>9</v>
      </c>
      <c r="O99" s="13" t="s">
        <v>14</v>
      </c>
      <c r="P99" s="13" t="s">
        <v>14</v>
      </c>
      <c r="Q99" s="28" t="s">
        <v>14</v>
      </c>
    </row>
    <row r="100" spans="1:17" hidden="1" outlineLevel="2" x14ac:dyDescent="0.25">
      <c r="A100" s="15" t="s">
        <v>7</v>
      </c>
      <c r="B100" s="20" t="s">
        <v>1009</v>
      </c>
      <c r="C100" s="13" t="s">
        <v>2882</v>
      </c>
      <c r="D100" s="298"/>
      <c r="E100" s="15" t="s">
        <v>2883</v>
      </c>
      <c r="F100" s="298"/>
      <c r="G100" s="24"/>
      <c r="H100" s="20" t="s">
        <v>1014</v>
      </c>
      <c r="I100" s="13" t="s">
        <v>2885</v>
      </c>
      <c r="J100" s="298"/>
      <c r="K100" s="15" t="s">
        <v>2886</v>
      </c>
      <c r="L100" s="298"/>
      <c r="M100" s="18">
        <v>3</v>
      </c>
      <c r="N100" s="14">
        <v>9</v>
      </c>
      <c r="O100" s="13" t="s">
        <v>14</v>
      </c>
      <c r="P100" s="13" t="s">
        <v>14</v>
      </c>
      <c r="Q100" s="28" t="s">
        <v>14</v>
      </c>
    </row>
    <row r="101" spans="1:17" ht="15.75" hidden="1" outlineLevel="2" thickBot="1" x14ac:dyDescent="0.3">
      <c r="A101" s="16" t="s">
        <v>696</v>
      </c>
      <c r="B101" s="66" t="s">
        <v>1010</v>
      </c>
      <c r="C101" s="17" t="s">
        <v>2888</v>
      </c>
      <c r="D101" s="299"/>
      <c r="E101" s="16" t="s">
        <v>2889</v>
      </c>
      <c r="F101" s="299"/>
      <c r="G101" s="24"/>
      <c r="H101" s="66" t="s">
        <v>1015</v>
      </c>
      <c r="I101" s="17" t="s">
        <v>2891</v>
      </c>
      <c r="J101" s="299"/>
      <c r="K101" s="16" t="s">
        <v>2892</v>
      </c>
      <c r="L101" s="299"/>
      <c r="M101" s="19">
        <v>3</v>
      </c>
      <c r="N101" s="29">
        <v>9</v>
      </c>
      <c r="O101" s="17" t="s">
        <v>14</v>
      </c>
      <c r="P101" s="17" t="s">
        <v>14</v>
      </c>
      <c r="Q101" s="30" t="s">
        <v>14</v>
      </c>
    </row>
    <row r="102" spans="1:17" hidden="1" outlineLevel="1" x14ac:dyDescent="0.25"/>
    <row r="103" spans="1:17" ht="15.75" hidden="1" outlineLevel="2" thickBot="1" x14ac:dyDescent="0.3">
      <c r="A103" s="129" t="s">
        <v>1507</v>
      </c>
      <c r="B103" s="3"/>
      <c r="C103" s="3"/>
      <c r="D103" s="24"/>
      <c r="E103" s="129"/>
      <c r="F103" s="24"/>
      <c r="G103" s="24"/>
      <c r="H103" s="3"/>
      <c r="I103" s="3"/>
      <c r="J103" s="24"/>
      <c r="K103" s="3"/>
      <c r="L103" s="24"/>
      <c r="M103" s="25"/>
      <c r="N103" s="23"/>
      <c r="O103" s="3"/>
      <c r="P103" s="3"/>
      <c r="Q103" s="3"/>
    </row>
    <row r="104" spans="1:17" hidden="1" outlineLevel="2" x14ac:dyDescent="0.25">
      <c r="A104" s="269" t="s">
        <v>1</v>
      </c>
      <c r="B104" s="271" t="s">
        <v>1102</v>
      </c>
      <c r="C104" s="275"/>
      <c r="D104" s="275"/>
      <c r="E104" s="271" t="s">
        <v>1103</v>
      </c>
      <c r="F104" s="275"/>
      <c r="G104" s="275"/>
      <c r="H104" s="275"/>
      <c r="I104" s="272"/>
      <c r="J104" s="24"/>
      <c r="K104" s="3"/>
      <c r="L104" s="24"/>
      <c r="M104" s="25"/>
      <c r="N104" s="23"/>
      <c r="O104" s="3"/>
      <c r="P104" s="3"/>
      <c r="Q104" s="3"/>
    </row>
    <row r="105" spans="1:17" ht="15.75" hidden="1" outlineLevel="2" thickBot="1" x14ac:dyDescent="0.3">
      <c r="A105" s="284"/>
      <c r="B105" s="117" t="s">
        <v>1029</v>
      </c>
      <c r="C105" s="130" t="s">
        <v>10</v>
      </c>
      <c r="D105" s="133" t="s">
        <v>690</v>
      </c>
      <c r="E105" s="10" t="s">
        <v>1029</v>
      </c>
      <c r="F105" s="285" t="s">
        <v>10</v>
      </c>
      <c r="G105" s="285"/>
      <c r="H105" s="286"/>
      <c r="I105" s="134" t="s">
        <v>690</v>
      </c>
      <c r="J105" s="24"/>
      <c r="K105" s="3"/>
      <c r="L105" s="24"/>
      <c r="M105" s="25"/>
      <c r="N105" s="23"/>
      <c r="O105" s="3"/>
      <c r="P105" s="3"/>
      <c r="Q105" s="3"/>
    </row>
    <row r="106" spans="1:17" hidden="1" outlineLevel="2" x14ac:dyDescent="0.25">
      <c r="A106" s="57" t="s">
        <v>695</v>
      </c>
      <c r="B106" s="33" t="s">
        <v>1496</v>
      </c>
      <c r="C106" s="40" t="s">
        <v>2898</v>
      </c>
      <c r="D106" s="278">
        <v>64582</v>
      </c>
      <c r="E106" s="20" t="s">
        <v>1496</v>
      </c>
      <c r="F106" s="55" t="s">
        <v>2899</v>
      </c>
      <c r="G106" s="151"/>
      <c r="H106" s="152"/>
      <c r="I106" s="281">
        <v>64583</v>
      </c>
      <c r="J106" s="24"/>
      <c r="K106" s="3"/>
      <c r="L106" s="24"/>
      <c r="M106" s="25"/>
      <c r="N106" s="23"/>
      <c r="O106" s="3"/>
      <c r="P106" s="3"/>
      <c r="Q106" s="3"/>
    </row>
    <row r="107" spans="1:17" hidden="1" outlineLevel="2" x14ac:dyDescent="0.25">
      <c r="A107" s="58" t="s">
        <v>4</v>
      </c>
      <c r="B107" s="15" t="s">
        <v>1497</v>
      </c>
      <c r="C107" s="13" t="s">
        <v>2800</v>
      </c>
      <c r="D107" s="279"/>
      <c r="E107" s="15" t="s">
        <v>1497</v>
      </c>
      <c r="F107" s="113" t="s">
        <v>418</v>
      </c>
      <c r="G107" s="153"/>
      <c r="H107" s="154"/>
      <c r="I107" s="282"/>
      <c r="J107" s="24"/>
      <c r="K107" s="3"/>
      <c r="L107" s="24"/>
      <c r="M107" s="25"/>
      <c r="N107" s="23"/>
      <c r="O107" s="3"/>
      <c r="P107" s="3"/>
      <c r="Q107" s="3"/>
    </row>
    <row r="108" spans="1:17" hidden="1" outlineLevel="2" x14ac:dyDescent="0.25">
      <c r="A108" s="58" t="s">
        <v>5</v>
      </c>
      <c r="B108" s="15" t="s">
        <v>1498</v>
      </c>
      <c r="C108" s="13" t="s">
        <v>2894</v>
      </c>
      <c r="D108" s="279"/>
      <c r="E108" s="15" t="s">
        <v>1498</v>
      </c>
      <c r="F108" s="113" t="s">
        <v>2895</v>
      </c>
      <c r="G108" s="155"/>
      <c r="H108" s="156"/>
      <c r="I108" s="282"/>
      <c r="J108" s="24"/>
      <c r="K108" s="3"/>
      <c r="L108" s="24"/>
      <c r="M108" s="25"/>
      <c r="N108" s="23"/>
      <c r="O108" s="3"/>
      <c r="P108" s="3"/>
      <c r="Q108" s="3"/>
    </row>
    <row r="109" spans="1:17" ht="15.75" hidden="1" outlineLevel="2" thickBot="1" x14ac:dyDescent="0.3">
      <c r="A109" s="125" t="s">
        <v>7</v>
      </c>
      <c r="B109" s="16" t="s">
        <v>1499</v>
      </c>
      <c r="C109" s="17" t="s">
        <v>2801</v>
      </c>
      <c r="D109" s="280"/>
      <c r="E109" s="16" t="s">
        <v>1499</v>
      </c>
      <c r="F109" s="114" t="s">
        <v>2686</v>
      </c>
      <c r="G109" s="157"/>
      <c r="H109" s="158"/>
      <c r="I109" s="283"/>
      <c r="J109" s="24"/>
      <c r="K109" s="3"/>
      <c r="L109" s="24"/>
      <c r="M109" s="25"/>
      <c r="N109" s="23"/>
      <c r="O109" s="3"/>
      <c r="P109" s="3"/>
      <c r="Q109" s="3"/>
    </row>
    <row r="110" spans="1:17" hidden="1" outlineLevel="1" x14ac:dyDescent="0.25"/>
    <row r="111" spans="1:17" ht="18.75" collapsed="1" x14ac:dyDescent="0.3">
      <c r="A111" s="26" t="s">
        <v>713</v>
      </c>
    </row>
    <row r="112" spans="1:17" ht="15.75" hidden="1" outlineLevel="1" thickBot="1" x14ac:dyDescent="0.3">
      <c r="A112" s="1" t="s">
        <v>714</v>
      </c>
    </row>
    <row r="113" spans="1:17" hidden="1" outlineLevel="2" x14ac:dyDescent="0.25">
      <c r="B113" s="271" t="s">
        <v>1104</v>
      </c>
      <c r="C113" s="275"/>
      <c r="D113" s="272"/>
      <c r="E113" s="273" t="s">
        <v>704</v>
      </c>
      <c r="F113" s="274"/>
      <c r="G113" s="67"/>
      <c r="H113" s="271" t="s">
        <v>1104</v>
      </c>
      <c r="I113" s="275"/>
      <c r="J113" s="272"/>
      <c r="K113" s="273" t="s">
        <v>705</v>
      </c>
      <c r="L113" s="274"/>
      <c r="M113" s="273" t="s">
        <v>697</v>
      </c>
      <c r="N113" s="296"/>
      <c r="O113" s="308" t="s">
        <v>719</v>
      </c>
      <c r="P113" s="308" t="s">
        <v>720</v>
      </c>
      <c r="Q113" s="309" t="s">
        <v>721</v>
      </c>
    </row>
    <row r="114" spans="1:17" ht="15.75" hidden="1" outlineLevel="2" thickBot="1" x14ac:dyDescent="0.3">
      <c r="A114" s="10" t="s">
        <v>1</v>
      </c>
      <c r="B114" s="11" t="s">
        <v>1029</v>
      </c>
      <c r="C114" s="11" t="s">
        <v>10</v>
      </c>
      <c r="D114" s="12" t="s">
        <v>690</v>
      </c>
      <c r="E114" s="10" t="s">
        <v>10</v>
      </c>
      <c r="F114" s="12" t="s">
        <v>690</v>
      </c>
      <c r="G114" s="68"/>
      <c r="H114" s="10" t="s">
        <v>1029</v>
      </c>
      <c r="I114" s="69" t="s">
        <v>10</v>
      </c>
      <c r="J114" s="70" t="s">
        <v>690</v>
      </c>
      <c r="K114" s="10" t="s">
        <v>10</v>
      </c>
      <c r="L114" s="12" t="s">
        <v>690</v>
      </c>
      <c r="M114" s="10" t="s">
        <v>698</v>
      </c>
      <c r="N114" s="11" t="s">
        <v>699</v>
      </c>
      <c r="O114" s="285"/>
      <c r="P114" s="285"/>
      <c r="Q114" s="286"/>
    </row>
    <row r="115" spans="1:17" hidden="1" outlineLevel="2" x14ac:dyDescent="0.25">
      <c r="A115" s="20" t="s">
        <v>695</v>
      </c>
      <c r="B115" s="20" t="s">
        <v>1006</v>
      </c>
      <c r="C115" s="21" t="s">
        <v>522</v>
      </c>
      <c r="D115" s="297">
        <v>64900</v>
      </c>
      <c r="E115" s="20" t="s">
        <v>523</v>
      </c>
      <c r="F115" s="297">
        <v>64512</v>
      </c>
      <c r="G115" s="24"/>
      <c r="H115" s="20" t="s">
        <v>1011</v>
      </c>
      <c r="I115" s="21" t="s">
        <v>524</v>
      </c>
      <c r="J115" s="297">
        <v>64900</v>
      </c>
      <c r="K115" s="20" t="s">
        <v>525</v>
      </c>
      <c r="L115" s="297">
        <v>64512</v>
      </c>
      <c r="M115" s="22">
        <v>3</v>
      </c>
      <c r="N115" s="31">
        <v>9</v>
      </c>
      <c r="O115" s="21" t="s">
        <v>14</v>
      </c>
      <c r="P115" s="21" t="s">
        <v>14</v>
      </c>
      <c r="Q115" s="32" t="s">
        <v>14</v>
      </c>
    </row>
    <row r="116" spans="1:17" hidden="1" outlineLevel="2" x14ac:dyDescent="0.25">
      <c r="A116" s="15" t="s">
        <v>4</v>
      </c>
      <c r="B116" s="20" t="s">
        <v>1007</v>
      </c>
      <c r="C116" s="13" t="s">
        <v>914</v>
      </c>
      <c r="D116" s="298"/>
      <c r="E116" s="15" t="s">
        <v>915</v>
      </c>
      <c r="F116" s="298"/>
      <c r="G116" s="24"/>
      <c r="H116" s="20" t="s">
        <v>1012</v>
      </c>
      <c r="I116" s="13" t="s">
        <v>917</v>
      </c>
      <c r="J116" s="298"/>
      <c r="K116" s="15" t="s">
        <v>918</v>
      </c>
      <c r="L116" s="298"/>
      <c r="M116" s="18">
        <v>3</v>
      </c>
      <c r="N116" s="14">
        <v>9</v>
      </c>
      <c r="O116" s="13" t="s">
        <v>14</v>
      </c>
      <c r="P116" s="13" t="s">
        <v>14</v>
      </c>
      <c r="Q116" s="28" t="s">
        <v>14</v>
      </c>
    </row>
    <row r="117" spans="1:17" hidden="1" outlineLevel="2" x14ac:dyDescent="0.25">
      <c r="A117" s="15" t="s">
        <v>5</v>
      </c>
      <c r="B117" s="20" t="s">
        <v>1008</v>
      </c>
      <c r="C117" s="13" t="s">
        <v>920</v>
      </c>
      <c r="D117" s="298"/>
      <c r="E117" s="15" t="s">
        <v>921</v>
      </c>
      <c r="F117" s="298"/>
      <c r="G117" s="24"/>
      <c r="H117" s="20" t="s">
        <v>1013</v>
      </c>
      <c r="I117" s="13" t="s">
        <v>923</v>
      </c>
      <c r="J117" s="298"/>
      <c r="K117" s="15" t="s">
        <v>924</v>
      </c>
      <c r="L117" s="298"/>
      <c r="M117" s="18">
        <v>3</v>
      </c>
      <c r="N117" s="14">
        <v>9</v>
      </c>
      <c r="O117" s="13" t="s">
        <v>14</v>
      </c>
      <c r="P117" s="13" t="s">
        <v>14</v>
      </c>
      <c r="Q117" s="28" t="s">
        <v>14</v>
      </c>
    </row>
    <row r="118" spans="1:17" hidden="1" outlineLevel="2" x14ac:dyDescent="0.25">
      <c r="A118" s="15" t="s">
        <v>7</v>
      </c>
      <c r="B118" s="20" t="s">
        <v>1009</v>
      </c>
      <c r="C118" s="13" t="s">
        <v>926</v>
      </c>
      <c r="D118" s="298"/>
      <c r="E118" s="15" t="s">
        <v>927</v>
      </c>
      <c r="F118" s="298"/>
      <c r="G118" s="24"/>
      <c r="H118" s="20" t="s">
        <v>1014</v>
      </c>
      <c r="I118" s="13" t="s">
        <v>929</v>
      </c>
      <c r="J118" s="298"/>
      <c r="K118" s="15" t="s">
        <v>462</v>
      </c>
      <c r="L118" s="298"/>
      <c r="M118" s="18">
        <v>3</v>
      </c>
      <c r="N118" s="14">
        <v>9</v>
      </c>
      <c r="O118" s="13" t="s">
        <v>14</v>
      </c>
      <c r="P118" s="13" t="s">
        <v>14</v>
      </c>
      <c r="Q118" s="28" t="s">
        <v>14</v>
      </c>
    </row>
    <row r="119" spans="1:17" ht="15.75" hidden="1" outlineLevel="2" thickBot="1" x14ac:dyDescent="0.3">
      <c r="A119" s="16" t="s">
        <v>696</v>
      </c>
      <c r="B119" s="66" t="s">
        <v>1010</v>
      </c>
      <c r="C119" s="17" t="s">
        <v>526</v>
      </c>
      <c r="D119" s="299"/>
      <c r="E119" s="16" t="s">
        <v>527</v>
      </c>
      <c r="F119" s="299"/>
      <c r="G119" s="24"/>
      <c r="H119" s="66" t="s">
        <v>1015</v>
      </c>
      <c r="I119" s="17" t="s">
        <v>528</v>
      </c>
      <c r="J119" s="299"/>
      <c r="K119" s="16" t="s">
        <v>529</v>
      </c>
      <c r="L119" s="299"/>
      <c r="M119" s="19">
        <v>3</v>
      </c>
      <c r="N119" s="29">
        <v>9</v>
      </c>
      <c r="O119" s="17" t="s">
        <v>14</v>
      </c>
      <c r="P119" s="17" t="s">
        <v>14</v>
      </c>
      <c r="Q119" s="30" t="s">
        <v>14</v>
      </c>
    </row>
    <row r="120" spans="1:17" hidden="1" outlineLevel="1" x14ac:dyDescent="0.25">
      <c r="A120" s="3"/>
      <c r="B120" s="3"/>
      <c r="C120" s="3"/>
      <c r="D120" s="23"/>
      <c r="E120" s="3"/>
      <c r="F120" s="24"/>
      <c r="G120" s="24"/>
      <c r="H120" s="24"/>
      <c r="I120" s="24"/>
      <c r="J120" s="24"/>
      <c r="K120" s="3"/>
      <c r="L120" s="24"/>
      <c r="M120" s="25"/>
      <c r="N120" s="23"/>
    </row>
    <row r="121" spans="1:17" ht="15.75" hidden="1" outlineLevel="1" thickBot="1" x14ac:dyDescent="0.3">
      <c r="A121" s="1" t="s">
        <v>715</v>
      </c>
      <c r="G121" s="3"/>
    </row>
    <row r="122" spans="1:17" hidden="1" outlineLevel="2" x14ac:dyDescent="0.25">
      <c r="B122" s="271" t="s">
        <v>1105</v>
      </c>
      <c r="C122" s="275"/>
      <c r="D122" s="272"/>
      <c r="E122" s="273" t="s">
        <v>706</v>
      </c>
      <c r="F122" s="274"/>
      <c r="G122" s="67"/>
      <c r="H122" s="271" t="s">
        <v>1105</v>
      </c>
      <c r="I122" s="275"/>
      <c r="J122" s="272"/>
      <c r="K122" s="273" t="s">
        <v>707</v>
      </c>
      <c r="L122" s="274"/>
      <c r="M122" s="273" t="s">
        <v>697</v>
      </c>
      <c r="N122" s="296"/>
      <c r="O122" s="308" t="s">
        <v>719</v>
      </c>
      <c r="P122" s="308" t="s">
        <v>720</v>
      </c>
      <c r="Q122" s="309" t="s">
        <v>721</v>
      </c>
    </row>
    <row r="123" spans="1:17" ht="15.75" hidden="1" outlineLevel="2" thickBot="1" x14ac:dyDescent="0.3">
      <c r="A123" s="10" t="s">
        <v>1</v>
      </c>
      <c r="B123" s="11" t="s">
        <v>1029</v>
      </c>
      <c r="C123" s="11" t="s">
        <v>10</v>
      </c>
      <c r="D123" s="12" t="s">
        <v>690</v>
      </c>
      <c r="E123" s="10" t="s">
        <v>10</v>
      </c>
      <c r="F123" s="12" t="s">
        <v>690</v>
      </c>
      <c r="G123" s="68"/>
      <c r="H123" s="10" t="s">
        <v>1029</v>
      </c>
      <c r="I123" s="69" t="s">
        <v>10</v>
      </c>
      <c r="J123" s="70" t="s">
        <v>690</v>
      </c>
      <c r="K123" s="10" t="s">
        <v>10</v>
      </c>
      <c r="L123" s="12" t="s">
        <v>690</v>
      </c>
      <c r="M123" s="10" t="s">
        <v>698</v>
      </c>
      <c r="N123" s="11" t="s">
        <v>699</v>
      </c>
      <c r="O123" s="285"/>
      <c r="P123" s="285"/>
      <c r="Q123" s="286"/>
    </row>
    <row r="124" spans="1:17" hidden="1" outlineLevel="2" x14ac:dyDescent="0.25">
      <c r="A124" s="20" t="s">
        <v>695</v>
      </c>
      <c r="B124" s="20" t="s">
        <v>1006</v>
      </c>
      <c r="C124" s="21" t="s">
        <v>761</v>
      </c>
      <c r="D124" s="297">
        <v>64901</v>
      </c>
      <c r="E124" s="20" t="s">
        <v>762</v>
      </c>
      <c r="F124" s="297">
        <v>64512</v>
      </c>
      <c r="G124" s="24"/>
      <c r="H124" s="20" t="s">
        <v>1011</v>
      </c>
      <c r="I124" s="21" t="s">
        <v>932</v>
      </c>
      <c r="J124" s="297">
        <v>64901</v>
      </c>
      <c r="K124" s="20" t="s">
        <v>933</v>
      </c>
      <c r="L124" s="297">
        <v>64512</v>
      </c>
      <c r="M124" s="22">
        <v>3</v>
      </c>
      <c r="N124" s="31">
        <v>9</v>
      </c>
      <c r="O124" s="21" t="s">
        <v>14</v>
      </c>
      <c r="P124" s="21" t="s">
        <v>14</v>
      </c>
      <c r="Q124" s="32" t="s">
        <v>14</v>
      </c>
    </row>
    <row r="125" spans="1:17" hidden="1" outlineLevel="2" x14ac:dyDescent="0.25">
      <c r="A125" s="15" t="s">
        <v>4</v>
      </c>
      <c r="B125" s="20" t="s">
        <v>1007</v>
      </c>
      <c r="C125" s="13" t="s">
        <v>763</v>
      </c>
      <c r="D125" s="298"/>
      <c r="E125" s="15" t="s">
        <v>764</v>
      </c>
      <c r="F125" s="298"/>
      <c r="G125" s="24"/>
      <c r="H125" s="20" t="s">
        <v>1012</v>
      </c>
      <c r="I125" s="13" t="s">
        <v>934</v>
      </c>
      <c r="J125" s="298"/>
      <c r="K125" s="15" t="s">
        <v>935</v>
      </c>
      <c r="L125" s="298"/>
      <c r="M125" s="18">
        <v>3</v>
      </c>
      <c r="N125" s="14">
        <v>9</v>
      </c>
      <c r="O125" s="13" t="s">
        <v>14</v>
      </c>
      <c r="P125" s="13" t="s">
        <v>14</v>
      </c>
      <c r="Q125" s="28" t="s">
        <v>14</v>
      </c>
    </row>
    <row r="126" spans="1:17" hidden="1" outlineLevel="2" x14ac:dyDescent="0.25">
      <c r="A126" s="15" t="s">
        <v>5</v>
      </c>
      <c r="B126" s="20" t="s">
        <v>1008</v>
      </c>
      <c r="C126" s="13" t="s">
        <v>937</v>
      </c>
      <c r="D126" s="298"/>
      <c r="E126" s="15" t="s">
        <v>938</v>
      </c>
      <c r="F126" s="298"/>
      <c r="G126" s="24"/>
      <c r="H126" s="20" t="s">
        <v>1013</v>
      </c>
      <c r="I126" s="13" t="s">
        <v>940</v>
      </c>
      <c r="J126" s="298"/>
      <c r="K126" s="15" t="s">
        <v>941</v>
      </c>
      <c r="L126" s="298"/>
      <c r="M126" s="18">
        <v>3</v>
      </c>
      <c r="N126" s="14">
        <v>9</v>
      </c>
      <c r="O126" s="13" t="s">
        <v>14</v>
      </c>
      <c r="P126" s="13" t="s">
        <v>14</v>
      </c>
      <c r="Q126" s="28" t="s">
        <v>14</v>
      </c>
    </row>
    <row r="127" spans="1:17" hidden="1" outlineLevel="2" x14ac:dyDescent="0.25">
      <c r="A127" s="15" t="s">
        <v>7</v>
      </c>
      <c r="B127" s="20" t="s">
        <v>1009</v>
      </c>
      <c r="C127" s="13" t="s">
        <v>943</v>
      </c>
      <c r="D127" s="298"/>
      <c r="E127" s="15" t="s">
        <v>944</v>
      </c>
      <c r="F127" s="298"/>
      <c r="G127" s="24"/>
      <c r="H127" s="20" t="s">
        <v>1014</v>
      </c>
      <c r="I127" s="13" t="s">
        <v>946</v>
      </c>
      <c r="J127" s="298"/>
      <c r="K127" s="15" t="s">
        <v>947</v>
      </c>
      <c r="L127" s="298"/>
      <c r="M127" s="18">
        <v>3</v>
      </c>
      <c r="N127" s="14">
        <v>9</v>
      </c>
      <c r="O127" s="13" t="s">
        <v>14</v>
      </c>
      <c r="P127" s="13" t="s">
        <v>14</v>
      </c>
      <c r="Q127" s="28" t="s">
        <v>14</v>
      </c>
    </row>
    <row r="128" spans="1:17" ht="15.75" hidden="1" outlineLevel="2" thickBot="1" x14ac:dyDescent="0.3">
      <c r="A128" s="16" t="s">
        <v>696</v>
      </c>
      <c r="B128" s="66" t="s">
        <v>1010</v>
      </c>
      <c r="C128" s="17" t="s">
        <v>949</v>
      </c>
      <c r="D128" s="299"/>
      <c r="E128" s="16" t="s">
        <v>950</v>
      </c>
      <c r="F128" s="299"/>
      <c r="G128" s="24"/>
      <c r="H128" s="66" t="s">
        <v>1015</v>
      </c>
      <c r="I128" s="17" t="s">
        <v>952</v>
      </c>
      <c r="J128" s="299"/>
      <c r="K128" s="16" t="s">
        <v>953</v>
      </c>
      <c r="L128" s="299"/>
      <c r="M128" s="19">
        <v>3</v>
      </c>
      <c r="N128" s="29">
        <v>9</v>
      </c>
      <c r="O128" s="17" t="s">
        <v>14</v>
      </c>
      <c r="P128" s="17" t="s">
        <v>14</v>
      </c>
      <c r="Q128" s="30" t="s">
        <v>14</v>
      </c>
    </row>
    <row r="129" spans="1:17" hidden="1" outlineLevel="1" x14ac:dyDescent="0.25"/>
    <row r="130" spans="1:17" ht="18.75" collapsed="1" x14ac:dyDescent="0.3">
      <c r="A130" s="26" t="s">
        <v>716</v>
      </c>
    </row>
    <row r="131" spans="1:17" ht="15.75" hidden="1" outlineLevel="1" thickBot="1" x14ac:dyDescent="0.3">
      <c r="A131" s="1" t="s">
        <v>717</v>
      </c>
    </row>
    <row r="132" spans="1:17" hidden="1" outlineLevel="2" x14ac:dyDescent="0.25">
      <c r="B132" s="271" t="s">
        <v>1016</v>
      </c>
      <c r="C132" s="275"/>
      <c r="D132" s="272"/>
      <c r="E132" s="273" t="s">
        <v>1017</v>
      </c>
      <c r="F132" s="274"/>
      <c r="G132" s="67"/>
      <c r="H132" s="271" t="s">
        <v>1016</v>
      </c>
      <c r="I132" s="275"/>
      <c r="J132" s="272"/>
      <c r="K132" s="273" t="s">
        <v>1018</v>
      </c>
      <c r="L132" s="274"/>
      <c r="M132" s="273" t="s">
        <v>697</v>
      </c>
      <c r="N132" s="296"/>
      <c r="O132" s="308" t="s">
        <v>719</v>
      </c>
      <c r="P132" s="308" t="s">
        <v>720</v>
      </c>
      <c r="Q132" s="309" t="s">
        <v>721</v>
      </c>
    </row>
    <row r="133" spans="1:17" ht="15.75" hidden="1" outlineLevel="2" thickBot="1" x14ac:dyDescent="0.3">
      <c r="A133" s="62" t="s">
        <v>1</v>
      </c>
      <c r="B133" s="10" t="s">
        <v>1029</v>
      </c>
      <c r="C133" s="60" t="s">
        <v>10</v>
      </c>
      <c r="D133" s="61" t="s">
        <v>690</v>
      </c>
      <c r="E133" s="10" t="s">
        <v>10</v>
      </c>
      <c r="F133" s="61" t="s">
        <v>690</v>
      </c>
      <c r="G133" s="68"/>
      <c r="H133" s="10" t="s">
        <v>1029</v>
      </c>
      <c r="I133" s="60" t="s">
        <v>10</v>
      </c>
      <c r="J133" s="61" t="s">
        <v>690</v>
      </c>
      <c r="K133" s="10" t="s">
        <v>10</v>
      </c>
      <c r="L133" s="12" t="s">
        <v>690</v>
      </c>
      <c r="M133" s="10" t="s">
        <v>698</v>
      </c>
      <c r="N133" s="11" t="s">
        <v>699</v>
      </c>
      <c r="O133" s="285"/>
      <c r="P133" s="285"/>
      <c r="Q133" s="286"/>
    </row>
    <row r="134" spans="1:17" hidden="1" outlineLevel="2" x14ac:dyDescent="0.25">
      <c r="A134" s="63" t="s">
        <v>695</v>
      </c>
      <c r="B134" s="20" t="s">
        <v>1006</v>
      </c>
      <c r="C134" s="40" t="s">
        <v>765</v>
      </c>
      <c r="D134" s="297">
        <v>64580</v>
      </c>
      <c r="E134" s="33" t="s">
        <v>766</v>
      </c>
      <c r="F134" s="297">
        <v>64518</v>
      </c>
      <c r="G134" s="24"/>
      <c r="H134" s="20" t="s">
        <v>1011</v>
      </c>
      <c r="I134" s="40" t="s">
        <v>954</v>
      </c>
      <c r="J134" s="297">
        <v>64580</v>
      </c>
      <c r="K134" s="33" t="s">
        <v>955</v>
      </c>
      <c r="L134" s="297">
        <v>64518</v>
      </c>
      <c r="M134" s="22">
        <v>3</v>
      </c>
      <c r="N134" s="31">
        <v>9</v>
      </c>
      <c r="O134" s="21" t="s">
        <v>14</v>
      </c>
      <c r="P134" s="21" t="s">
        <v>14</v>
      </c>
      <c r="Q134" s="32" t="s">
        <v>14</v>
      </c>
    </row>
    <row r="135" spans="1:17" hidden="1" outlineLevel="2" x14ac:dyDescent="0.25">
      <c r="A135" s="64" t="s">
        <v>4</v>
      </c>
      <c r="B135" s="20" t="s">
        <v>1007</v>
      </c>
      <c r="C135" s="13" t="s">
        <v>767</v>
      </c>
      <c r="D135" s="298"/>
      <c r="E135" s="15" t="s">
        <v>768</v>
      </c>
      <c r="F135" s="298"/>
      <c r="G135" s="24"/>
      <c r="H135" s="20" t="s">
        <v>1012</v>
      </c>
      <c r="I135" s="13" t="s">
        <v>956</v>
      </c>
      <c r="J135" s="298"/>
      <c r="K135" s="15" t="s">
        <v>957</v>
      </c>
      <c r="L135" s="298"/>
      <c r="M135" s="18">
        <v>3</v>
      </c>
      <c r="N135" s="14">
        <v>9</v>
      </c>
      <c r="O135" s="13" t="s">
        <v>14</v>
      </c>
      <c r="P135" s="13" t="s">
        <v>14</v>
      </c>
      <c r="Q135" s="28" t="s">
        <v>14</v>
      </c>
    </row>
    <row r="136" spans="1:17" hidden="1" outlineLevel="2" x14ac:dyDescent="0.25">
      <c r="A136" s="64" t="s">
        <v>5</v>
      </c>
      <c r="B136" s="20" t="s">
        <v>1008</v>
      </c>
      <c r="C136" s="13" t="s">
        <v>959</v>
      </c>
      <c r="D136" s="298"/>
      <c r="E136" s="15" t="s">
        <v>960</v>
      </c>
      <c r="F136" s="298"/>
      <c r="G136" s="24"/>
      <c r="H136" s="20" t="s">
        <v>1013</v>
      </c>
      <c r="I136" s="13" t="s">
        <v>962</v>
      </c>
      <c r="J136" s="298"/>
      <c r="K136" s="15" t="s">
        <v>963</v>
      </c>
      <c r="L136" s="298"/>
      <c r="M136" s="18">
        <v>3</v>
      </c>
      <c r="N136" s="14">
        <v>9</v>
      </c>
      <c r="O136" s="13" t="s">
        <v>14</v>
      </c>
      <c r="P136" s="13" t="s">
        <v>14</v>
      </c>
      <c r="Q136" s="28" t="s">
        <v>14</v>
      </c>
    </row>
    <row r="137" spans="1:17" hidden="1" outlineLevel="2" x14ac:dyDescent="0.25">
      <c r="A137" s="64" t="s">
        <v>7</v>
      </c>
      <c r="B137" s="20" t="s">
        <v>1009</v>
      </c>
      <c r="C137" s="13" t="s">
        <v>965</v>
      </c>
      <c r="D137" s="298"/>
      <c r="E137" s="15" t="s">
        <v>966</v>
      </c>
      <c r="F137" s="298"/>
      <c r="G137" s="24"/>
      <c r="H137" s="20" t="s">
        <v>1014</v>
      </c>
      <c r="I137" s="13" t="s">
        <v>968</v>
      </c>
      <c r="J137" s="298"/>
      <c r="K137" s="15" t="s">
        <v>969</v>
      </c>
      <c r="L137" s="298"/>
      <c r="M137" s="18">
        <v>3</v>
      </c>
      <c r="N137" s="14">
        <v>9</v>
      </c>
      <c r="O137" s="13" t="s">
        <v>14</v>
      </c>
      <c r="P137" s="13" t="s">
        <v>14</v>
      </c>
      <c r="Q137" s="28" t="s">
        <v>14</v>
      </c>
    </row>
    <row r="138" spans="1:17" ht="15.75" hidden="1" outlineLevel="2" thickBot="1" x14ac:dyDescent="0.3">
      <c r="A138" s="65" t="s">
        <v>696</v>
      </c>
      <c r="B138" s="66" t="s">
        <v>1010</v>
      </c>
      <c r="C138" s="17" t="s">
        <v>971</v>
      </c>
      <c r="D138" s="299"/>
      <c r="E138" s="16" t="s">
        <v>972</v>
      </c>
      <c r="F138" s="299"/>
      <c r="G138" s="24"/>
      <c r="H138" s="66" t="s">
        <v>1015</v>
      </c>
      <c r="I138" s="17" t="s">
        <v>974</v>
      </c>
      <c r="J138" s="299"/>
      <c r="K138" s="16" t="s">
        <v>975</v>
      </c>
      <c r="L138" s="299"/>
      <c r="M138" s="19">
        <v>3</v>
      </c>
      <c r="N138" s="29">
        <v>9</v>
      </c>
      <c r="O138" s="17" t="s">
        <v>14</v>
      </c>
      <c r="P138" s="17" t="s">
        <v>14</v>
      </c>
      <c r="Q138" s="30" t="s">
        <v>14</v>
      </c>
    </row>
    <row r="139" spans="1:17" hidden="1" outlineLevel="1" x14ac:dyDescent="0.25">
      <c r="A139" s="3"/>
      <c r="B139" s="3"/>
      <c r="C139" s="3"/>
      <c r="D139" s="23"/>
      <c r="E139" s="3"/>
      <c r="F139" s="24"/>
      <c r="G139" s="24"/>
      <c r="H139" s="24"/>
      <c r="I139" s="24"/>
      <c r="J139" s="24"/>
      <c r="K139" s="3"/>
      <c r="L139" s="24"/>
      <c r="M139" s="25"/>
      <c r="N139" s="23"/>
    </row>
    <row r="140" spans="1:17" ht="15.75" hidden="1" outlineLevel="1" thickBot="1" x14ac:dyDescent="0.3">
      <c r="A140" s="1" t="s">
        <v>718</v>
      </c>
      <c r="G140" s="3"/>
    </row>
    <row r="141" spans="1:17" hidden="1" outlineLevel="2" x14ac:dyDescent="0.25">
      <c r="B141" s="271" t="s">
        <v>1019</v>
      </c>
      <c r="C141" s="275"/>
      <c r="D141" s="272"/>
      <c r="E141" s="273" t="s">
        <v>1020</v>
      </c>
      <c r="F141" s="274"/>
      <c r="G141" s="67"/>
      <c r="H141" s="271" t="s">
        <v>1019</v>
      </c>
      <c r="I141" s="275"/>
      <c r="J141" s="272"/>
      <c r="K141" s="273" t="s">
        <v>1021</v>
      </c>
      <c r="L141" s="274"/>
      <c r="M141" s="273" t="s">
        <v>697</v>
      </c>
      <c r="N141" s="296"/>
      <c r="O141" s="308" t="s">
        <v>719</v>
      </c>
      <c r="P141" s="308" t="s">
        <v>720</v>
      </c>
      <c r="Q141" s="309" t="s">
        <v>721</v>
      </c>
    </row>
    <row r="142" spans="1:17" ht="15.75" hidden="1" outlineLevel="2" thickBot="1" x14ac:dyDescent="0.3">
      <c r="A142" s="10" t="s">
        <v>1</v>
      </c>
      <c r="B142" s="11" t="s">
        <v>1029</v>
      </c>
      <c r="C142" s="11" t="s">
        <v>10</v>
      </c>
      <c r="D142" s="12" t="s">
        <v>690</v>
      </c>
      <c r="E142" s="10" t="s">
        <v>10</v>
      </c>
      <c r="F142" s="61" t="s">
        <v>690</v>
      </c>
      <c r="G142" s="68"/>
      <c r="H142" s="10" t="s">
        <v>1029</v>
      </c>
      <c r="I142" s="69" t="s">
        <v>10</v>
      </c>
      <c r="J142" s="70" t="s">
        <v>690</v>
      </c>
      <c r="K142" s="10" t="s">
        <v>10</v>
      </c>
      <c r="L142" s="12" t="s">
        <v>690</v>
      </c>
      <c r="M142" s="10" t="s">
        <v>698</v>
      </c>
      <c r="N142" s="11" t="s">
        <v>699</v>
      </c>
      <c r="O142" s="285"/>
      <c r="P142" s="285"/>
      <c r="Q142" s="286"/>
    </row>
    <row r="143" spans="1:17" hidden="1" outlineLevel="2" x14ac:dyDescent="0.25">
      <c r="A143" s="20" t="s">
        <v>695</v>
      </c>
      <c r="B143" s="20" t="s">
        <v>1006</v>
      </c>
      <c r="C143" s="40" t="s">
        <v>977</v>
      </c>
      <c r="D143" s="297">
        <v>64581</v>
      </c>
      <c r="E143" s="33" t="s">
        <v>978</v>
      </c>
      <c r="F143" s="297">
        <v>64518</v>
      </c>
      <c r="G143" s="24"/>
      <c r="H143" s="20" t="s">
        <v>1011</v>
      </c>
      <c r="I143" s="40" t="s">
        <v>980</v>
      </c>
      <c r="J143" s="297">
        <v>64581</v>
      </c>
      <c r="K143" s="33" t="s">
        <v>981</v>
      </c>
      <c r="L143" s="297">
        <v>64518</v>
      </c>
      <c r="M143" s="22">
        <v>3</v>
      </c>
      <c r="N143" s="31">
        <v>9</v>
      </c>
      <c r="O143" s="21" t="s">
        <v>14</v>
      </c>
      <c r="P143" s="21" t="s">
        <v>14</v>
      </c>
      <c r="Q143" s="32" t="s">
        <v>14</v>
      </c>
    </row>
    <row r="144" spans="1:17" hidden="1" outlineLevel="2" x14ac:dyDescent="0.25">
      <c r="A144" s="15" t="s">
        <v>4</v>
      </c>
      <c r="B144" s="20" t="s">
        <v>1007</v>
      </c>
      <c r="C144" s="13" t="s">
        <v>983</v>
      </c>
      <c r="D144" s="298"/>
      <c r="E144" s="15" t="s">
        <v>984</v>
      </c>
      <c r="F144" s="298"/>
      <c r="G144" s="24"/>
      <c r="H144" s="20" t="s">
        <v>1012</v>
      </c>
      <c r="I144" s="13" t="s">
        <v>986</v>
      </c>
      <c r="J144" s="298"/>
      <c r="K144" s="15" t="s">
        <v>987</v>
      </c>
      <c r="L144" s="298"/>
      <c r="M144" s="18">
        <v>3</v>
      </c>
      <c r="N144" s="14">
        <v>9</v>
      </c>
      <c r="O144" s="13" t="s">
        <v>14</v>
      </c>
      <c r="P144" s="13" t="s">
        <v>14</v>
      </c>
      <c r="Q144" s="28" t="s">
        <v>14</v>
      </c>
    </row>
    <row r="145" spans="1:17" hidden="1" outlineLevel="2" x14ac:dyDescent="0.25">
      <c r="A145" s="15" t="s">
        <v>5</v>
      </c>
      <c r="B145" s="20" t="s">
        <v>1008</v>
      </c>
      <c r="C145" s="13" t="s">
        <v>989</v>
      </c>
      <c r="D145" s="298"/>
      <c r="E145" s="15" t="s">
        <v>990</v>
      </c>
      <c r="F145" s="298"/>
      <c r="G145" s="24"/>
      <c r="H145" s="20" t="s">
        <v>1013</v>
      </c>
      <c r="I145" s="13" t="s">
        <v>992</v>
      </c>
      <c r="J145" s="298"/>
      <c r="K145" s="15" t="s">
        <v>993</v>
      </c>
      <c r="L145" s="298"/>
      <c r="M145" s="18">
        <v>3</v>
      </c>
      <c r="N145" s="14">
        <v>9</v>
      </c>
      <c r="O145" s="13" t="s">
        <v>14</v>
      </c>
      <c r="P145" s="13" t="s">
        <v>14</v>
      </c>
      <c r="Q145" s="28" t="s">
        <v>14</v>
      </c>
    </row>
    <row r="146" spans="1:17" hidden="1" outlineLevel="2" x14ac:dyDescent="0.25">
      <c r="A146" s="15" t="s">
        <v>7</v>
      </c>
      <c r="B146" s="20" t="s">
        <v>1009</v>
      </c>
      <c r="C146" s="13" t="s">
        <v>995</v>
      </c>
      <c r="D146" s="298"/>
      <c r="E146" s="15" t="s">
        <v>996</v>
      </c>
      <c r="F146" s="298"/>
      <c r="G146" s="24"/>
      <c r="H146" s="20" t="s">
        <v>1014</v>
      </c>
      <c r="I146" s="13" t="s">
        <v>998</v>
      </c>
      <c r="J146" s="298"/>
      <c r="K146" s="15" t="s">
        <v>999</v>
      </c>
      <c r="L146" s="298"/>
      <c r="M146" s="18">
        <v>3</v>
      </c>
      <c r="N146" s="14">
        <v>9</v>
      </c>
      <c r="O146" s="13" t="s">
        <v>14</v>
      </c>
      <c r="P146" s="13" t="s">
        <v>14</v>
      </c>
      <c r="Q146" s="28" t="s">
        <v>14</v>
      </c>
    </row>
    <row r="147" spans="1:17" ht="15.75" hidden="1" outlineLevel="2" thickBot="1" x14ac:dyDescent="0.3">
      <c r="A147" s="16" t="s">
        <v>696</v>
      </c>
      <c r="B147" s="66" t="s">
        <v>1010</v>
      </c>
      <c r="C147" s="17" t="s">
        <v>1001</v>
      </c>
      <c r="D147" s="299"/>
      <c r="E147" s="16" t="s">
        <v>1002</v>
      </c>
      <c r="F147" s="299"/>
      <c r="G147" s="24"/>
      <c r="H147" s="66" t="s">
        <v>1015</v>
      </c>
      <c r="I147" s="17" t="s">
        <v>1004</v>
      </c>
      <c r="J147" s="299"/>
      <c r="K147" s="16" t="s">
        <v>1005</v>
      </c>
      <c r="L147" s="299"/>
      <c r="M147" s="19">
        <v>3</v>
      </c>
      <c r="N147" s="29">
        <v>9</v>
      </c>
      <c r="O147" s="17" t="s">
        <v>14</v>
      </c>
      <c r="P147" s="17" t="s">
        <v>14</v>
      </c>
      <c r="Q147" s="30" t="s">
        <v>14</v>
      </c>
    </row>
    <row r="148" spans="1:17" hidden="1" outlineLevel="1" x14ac:dyDescent="0.25"/>
    <row r="149" spans="1:17" ht="15.75" collapsed="1" thickBot="1" x14ac:dyDescent="0.3">
      <c r="A149" s="129" t="s">
        <v>1507</v>
      </c>
      <c r="B149" s="3"/>
      <c r="C149" s="3"/>
      <c r="D149" s="24"/>
      <c r="E149" s="129"/>
      <c r="F149" s="24"/>
      <c r="G149" s="24"/>
      <c r="H149" s="3"/>
      <c r="I149" s="3"/>
    </row>
    <row r="150" spans="1:17" x14ac:dyDescent="0.25">
      <c r="A150" s="269" t="s">
        <v>1</v>
      </c>
      <c r="B150" s="271" t="s">
        <v>1100</v>
      </c>
      <c r="C150" s="275"/>
      <c r="D150" s="275"/>
      <c r="E150" s="271" t="s">
        <v>1101</v>
      </c>
      <c r="F150" s="275"/>
      <c r="G150" s="275"/>
      <c r="H150" s="275"/>
      <c r="I150" s="272"/>
    </row>
    <row r="151" spans="1:17" ht="15.75" thickBot="1" x14ac:dyDescent="0.3">
      <c r="A151" s="284"/>
      <c r="B151" s="117" t="s">
        <v>1029</v>
      </c>
      <c r="C151" s="130" t="s">
        <v>10</v>
      </c>
      <c r="D151" s="133" t="s">
        <v>690</v>
      </c>
      <c r="E151" s="10" t="s">
        <v>1029</v>
      </c>
      <c r="F151" s="285" t="s">
        <v>10</v>
      </c>
      <c r="G151" s="285"/>
      <c r="H151" s="286"/>
      <c r="I151" s="134" t="s">
        <v>690</v>
      </c>
    </row>
    <row r="152" spans="1:17" x14ac:dyDescent="0.25">
      <c r="A152" s="57" t="s">
        <v>695</v>
      </c>
      <c r="B152" s="33" t="s">
        <v>1496</v>
      </c>
      <c r="C152" s="126" t="s">
        <v>1647</v>
      </c>
      <c r="D152" s="278">
        <v>64580</v>
      </c>
      <c r="E152" s="20" t="s">
        <v>1496</v>
      </c>
      <c r="F152" s="287" t="s">
        <v>1648</v>
      </c>
      <c r="G152" s="288"/>
      <c r="H152" s="289"/>
      <c r="I152" s="281">
        <v>64581</v>
      </c>
    </row>
    <row r="153" spans="1:17" x14ac:dyDescent="0.25">
      <c r="A153" s="58" t="s">
        <v>4</v>
      </c>
      <c r="B153" s="15" t="s">
        <v>1497</v>
      </c>
      <c r="C153" s="127" t="s">
        <v>1649</v>
      </c>
      <c r="D153" s="279"/>
      <c r="E153" s="15" t="s">
        <v>1497</v>
      </c>
      <c r="F153" s="290" t="s">
        <v>1425</v>
      </c>
      <c r="G153" s="291" t="s">
        <v>1425</v>
      </c>
      <c r="H153" s="292" t="s">
        <v>1425</v>
      </c>
      <c r="I153" s="282"/>
    </row>
    <row r="154" spans="1:17" x14ac:dyDescent="0.25">
      <c r="A154" s="58" t="s">
        <v>5</v>
      </c>
      <c r="B154" s="15" t="s">
        <v>1498</v>
      </c>
      <c r="C154" s="127" t="s">
        <v>1650</v>
      </c>
      <c r="D154" s="279"/>
      <c r="E154" s="15" t="s">
        <v>1498</v>
      </c>
      <c r="F154" s="290" t="s">
        <v>1651</v>
      </c>
      <c r="G154" s="291" t="s">
        <v>1651</v>
      </c>
      <c r="H154" s="292" t="s">
        <v>1651</v>
      </c>
      <c r="I154" s="282"/>
    </row>
    <row r="155" spans="1:17" ht="15.75" thickBot="1" x14ac:dyDescent="0.3">
      <c r="A155" s="125" t="s">
        <v>7</v>
      </c>
      <c r="B155" s="16" t="s">
        <v>1499</v>
      </c>
      <c r="C155" s="128" t="s">
        <v>1652</v>
      </c>
      <c r="D155" s="280"/>
      <c r="E155" s="16" t="s">
        <v>1499</v>
      </c>
      <c r="F155" s="293" t="s">
        <v>1653</v>
      </c>
      <c r="G155" s="294" t="s">
        <v>1653</v>
      </c>
      <c r="H155" s="295" t="s">
        <v>1653</v>
      </c>
      <c r="I155" s="283"/>
      <c r="Q155" t="s">
        <v>732</v>
      </c>
    </row>
  </sheetData>
  <mergeCells count="181"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E76:I76"/>
    <mergeCell ref="A49:A50"/>
    <mergeCell ref="B49:D49"/>
    <mergeCell ref="E49:I49"/>
    <mergeCell ref="F50:H50"/>
    <mergeCell ref="D51:D54"/>
    <mergeCell ref="I51:I54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E141:F14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06:D109"/>
    <mergeCell ref="I106:I109"/>
    <mergeCell ref="E122:F122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7</vt:i4>
      </vt:variant>
    </vt:vector>
  </HeadingPairs>
  <TitlesOfParts>
    <vt:vector size="17" baseType="lpstr">
      <vt:lpstr>IP-plan</vt:lpstr>
      <vt:lpstr>SPB</vt:lpstr>
      <vt:lpstr>MOS</vt:lpstr>
      <vt:lpstr>ROS</vt:lpstr>
      <vt:lpstr>NIN</vt:lpstr>
      <vt:lpstr>EKT</vt:lpstr>
      <vt:lpstr>NSK</vt:lpstr>
      <vt:lpstr>L3-link</vt:lpstr>
      <vt:lpstr>BGP</vt:lpstr>
      <vt:lpstr>Dictionary</vt:lpstr>
      <vt:lpstr>ekt_nets</vt:lpstr>
      <vt:lpstr>mos_nets</vt:lpstr>
      <vt:lpstr>nin_nets</vt:lpstr>
      <vt:lpstr>nin_networks</vt:lpstr>
      <vt:lpstr>nsk_nets</vt:lpstr>
      <vt:lpstr>ros_nets</vt:lpstr>
      <vt:lpstr>spb_nets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2020-03-31T14:02:30Z</dcterms:modified>
</cp:coreProperties>
</file>