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6835" windowHeight="12600" activeTab="1"/>
  </bookViews>
  <sheets>
    <sheet name="Лист1" sheetId="1" r:id="rId1"/>
    <sheet name="DOC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1" i="3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1" i="3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1" i="1"/>
  <c r="P1" i="1" s="1"/>
  <c r="J41" i="1"/>
  <c r="M41" i="1"/>
  <c r="N41" i="1"/>
  <c r="J42" i="1"/>
  <c r="M42" i="1"/>
  <c r="N42" i="1"/>
  <c r="J43" i="1"/>
  <c r="M43" i="1"/>
  <c r="N43" i="1"/>
  <c r="J44" i="1"/>
  <c r="M44" i="1"/>
  <c r="N44" i="1"/>
  <c r="J45" i="1"/>
  <c r="M45" i="1"/>
  <c r="N45" i="1"/>
  <c r="J46" i="1"/>
  <c r="M46" i="1"/>
  <c r="N46" i="1"/>
  <c r="J47" i="1"/>
  <c r="M47" i="1"/>
  <c r="N47" i="1"/>
  <c r="J48" i="1"/>
  <c r="M48" i="1"/>
  <c r="N48" i="1"/>
  <c r="J49" i="1"/>
  <c r="M49" i="1"/>
  <c r="N49" i="1"/>
  <c r="J50" i="1"/>
  <c r="M50" i="1"/>
  <c r="N50" i="1"/>
  <c r="J51" i="1"/>
  <c r="M51" i="1"/>
  <c r="N51" i="1"/>
  <c r="J52" i="1"/>
  <c r="M52" i="1"/>
  <c r="N52" i="1"/>
  <c r="J53" i="1"/>
  <c r="M53" i="1"/>
  <c r="N53" i="1"/>
  <c r="J54" i="1"/>
  <c r="M54" i="1"/>
  <c r="N54" i="1"/>
  <c r="J55" i="1"/>
  <c r="M55" i="1"/>
  <c r="N55" i="1"/>
  <c r="J2" i="1"/>
  <c r="M2" i="1"/>
  <c r="N2" i="1"/>
  <c r="J3" i="1"/>
  <c r="M3" i="1"/>
  <c r="N3" i="1"/>
  <c r="J4" i="1"/>
  <c r="M4" i="1"/>
  <c r="N4" i="1"/>
  <c r="J5" i="1"/>
  <c r="M5" i="1"/>
  <c r="N5" i="1"/>
  <c r="J6" i="1"/>
  <c r="M6" i="1"/>
  <c r="N6" i="1"/>
  <c r="J7" i="1"/>
  <c r="M7" i="1"/>
  <c r="N7" i="1"/>
  <c r="J8" i="1"/>
  <c r="M8" i="1"/>
  <c r="N8" i="1"/>
  <c r="J9" i="1"/>
  <c r="M9" i="1"/>
  <c r="N9" i="1"/>
  <c r="J10" i="1"/>
  <c r="M10" i="1"/>
  <c r="N10" i="1"/>
  <c r="J11" i="1"/>
  <c r="M11" i="1"/>
  <c r="N11" i="1"/>
  <c r="J12" i="1"/>
  <c r="M12" i="1"/>
  <c r="N12" i="1"/>
  <c r="J13" i="1"/>
  <c r="M13" i="1"/>
  <c r="N13" i="1"/>
  <c r="J14" i="1"/>
  <c r="M14" i="1"/>
  <c r="N14" i="1"/>
  <c r="J15" i="1"/>
  <c r="M15" i="1"/>
  <c r="N15" i="1"/>
  <c r="J16" i="1"/>
  <c r="M16" i="1"/>
  <c r="N16" i="1"/>
  <c r="J17" i="1"/>
  <c r="M17" i="1"/>
  <c r="N17" i="1"/>
  <c r="J18" i="1"/>
  <c r="M18" i="1"/>
  <c r="N18" i="1"/>
  <c r="J19" i="1"/>
  <c r="M19" i="1"/>
  <c r="N19" i="1"/>
  <c r="J20" i="1"/>
  <c r="M20" i="1"/>
  <c r="N20" i="1"/>
  <c r="J21" i="1"/>
  <c r="M21" i="1"/>
  <c r="N21" i="1"/>
  <c r="J22" i="1"/>
  <c r="M22" i="1"/>
  <c r="N22" i="1"/>
  <c r="J23" i="1"/>
  <c r="M23" i="1"/>
  <c r="N23" i="1"/>
  <c r="J24" i="1"/>
  <c r="M24" i="1"/>
  <c r="N24" i="1"/>
  <c r="J25" i="1"/>
  <c r="M25" i="1"/>
  <c r="N25" i="1"/>
  <c r="J26" i="1"/>
  <c r="M26" i="1"/>
  <c r="N26" i="1"/>
  <c r="J27" i="1"/>
  <c r="M27" i="1"/>
  <c r="N27" i="1"/>
  <c r="J28" i="1"/>
  <c r="M28" i="1"/>
  <c r="N28" i="1"/>
  <c r="J29" i="1"/>
  <c r="M29" i="1"/>
  <c r="N29" i="1"/>
  <c r="J30" i="1"/>
  <c r="M30" i="1"/>
  <c r="N30" i="1"/>
  <c r="J31" i="1"/>
  <c r="M31" i="1"/>
  <c r="N31" i="1"/>
  <c r="J32" i="1"/>
  <c r="M32" i="1"/>
  <c r="N32" i="1"/>
  <c r="J33" i="1"/>
  <c r="M33" i="1"/>
  <c r="N33" i="1"/>
  <c r="J34" i="1"/>
  <c r="M34" i="1"/>
  <c r="N34" i="1"/>
  <c r="J35" i="1"/>
  <c r="M35" i="1"/>
  <c r="N35" i="1"/>
  <c r="J36" i="1"/>
  <c r="M36" i="1"/>
  <c r="N36" i="1"/>
  <c r="J37" i="1"/>
  <c r="M37" i="1"/>
  <c r="N37" i="1"/>
  <c r="J38" i="1"/>
  <c r="M38" i="1"/>
  <c r="N38" i="1"/>
  <c r="J39" i="1"/>
  <c r="M39" i="1"/>
  <c r="N39" i="1"/>
  <c r="J40" i="1"/>
  <c r="M40" i="1"/>
  <c r="N40" i="1"/>
  <c r="N1" i="1"/>
  <c r="M1" i="1"/>
  <c r="J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" i="1"/>
</calcChain>
</file>

<file path=xl/sharedStrings.xml><?xml version="1.0" encoding="utf-8"?>
<sst xmlns="http://schemas.openxmlformats.org/spreadsheetml/2006/main" count="1214" uniqueCount="241">
  <si>
    <t>Температура выхлопных газов за СТ ГТД</t>
  </si>
  <si>
    <t>T_outST</t>
  </si>
  <si>
    <t>Температура наружного воздуха</t>
  </si>
  <si>
    <t>T_atm</t>
  </si>
  <si>
    <t>Температура газа на входе в компрессор</t>
  </si>
  <si>
    <t>Tg_inN</t>
  </si>
  <si>
    <t>Температура газа на выходе первой ступени компрессора</t>
  </si>
  <si>
    <t>Tg_outNag1</t>
  </si>
  <si>
    <t>Температура масла смазки на входе в компрессор</t>
  </si>
  <si>
    <t>Tmsm_inN</t>
  </si>
  <si>
    <t>Температура масла смазки на выходе из компрессора</t>
  </si>
  <si>
    <t>Tmsm_outN</t>
  </si>
  <si>
    <t>Температура охлаждающей жидкости на выходе драйкуллера</t>
  </si>
  <si>
    <t>T_freeze_outDC</t>
  </si>
  <si>
    <t>Температура охлаждающей жидкости в баке</t>
  </si>
  <si>
    <t>T_freeze_Bak</t>
  </si>
  <si>
    <t>Температура масла на сливе из задней опоры ТК</t>
  </si>
  <si>
    <t>Tm_outZO_TK</t>
  </si>
  <si>
    <t>Tm_outPO_TK</t>
  </si>
  <si>
    <t>Температура масла на входе в редуктор</t>
  </si>
  <si>
    <t>Tm_inR</t>
  </si>
  <si>
    <t>Температура масла на выходе из редуктора</t>
  </si>
  <si>
    <t>Tm_outR</t>
  </si>
  <si>
    <t>Температура масла в маслобаке редуктора</t>
  </si>
  <si>
    <t>Tm_MBR</t>
  </si>
  <si>
    <t>Ttg_inSK</t>
  </si>
  <si>
    <t>Температура масла на входе в ГТД</t>
  </si>
  <si>
    <t>Tm_inD</t>
  </si>
  <si>
    <t>Температура масла в маслобаке ГТД</t>
  </si>
  <si>
    <t>Tm_MBD</t>
  </si>
  <si>
    <t>Давление газа на входе в компрессор</t>
  </si>
  <si>
    <t>Pg_inN</t>
  </si>
  <si>
    <t>Pg_outN1</t>
  </si>
  <si>
    <t>Давление газа на выходе компрессора</t>
  </si>
  <si>
    <t>Pg_outN</t>
  </si>
  <si>
    <t xml:space="preserve">Вибрация корпуса компрессора со стороны привода (горизонтальная составляющая) </t>
  </si>
  <si>
    <t>Vs_ZONg</t>
  </si>
  <si>
    <t>Вибрация корпуса компрессора со стороны маслонасоса (горизонтальная составляющая)</t>
  </si>
  <si>
    <t>Vs_PONg</t>
  </si>
  <si>
    <t>Радиальное виброперемещение тихоходного вала (горизонтальная составляющая)</t>
  </si>
  <si>
    <t>Vp_rd_SlowVal_g</t>
  </si>
  <si>
    <t>Радиальное виброперемещение тихоходного вала (вертикальная составляющая)</t>
  </si>
  <si>
    <t>Vp_rd_SlowVal_v</t>
  </si>
  <si>
    <t>Аксиальное виброперемещение тихоходного вала</t>
  </si>
  <si>
    <t>Vp_ax_SlowVal</t>
  </si>
  <si>
    <t>Аксиальное виброперемещение тихоходного вала (резерв)</t>
  </si>
  <si>
    <t>Vp_ax_SlowVal_Rez</t>
  </si>
  <si>
    <t>Радиальное виброперемещение быстроходного вала (горизонтальная составляющая)</t>
  </si>
  <si>
    <t>Vp_rd_FastVal_g</t>
  </si>
  <si>
    <t>Радиальное виброперемещение быстроходного вала (вертикальная составляющая)</t>
  </si>
  <si>
    <t>Vp_rd_FastVal_v</t>
  </si>
  <si>
    <t>Вибрация по переднему стоечному узлу ТК</t>
  </si>
  <si>
    <t>Vs_PO_TK</t>
  </si>
  <si>
    <t>Вибрация по задней опоре ротора ТК</t>
  </si>
  <si>
    <t>Vs_ZO_TK</t>
  </si>
  <si>
    <t xml:space="preserve">Вибрация по опоре ротора СТ </t>
  </si>
  <si>
    <t>Vs_ST</t>
  </si>
  <si>
    <t>Давление масла смазки на входе в компрессор</t>
  </si>
  <si>
    <t>Pmsm_inN</t>
  </si>
  <si>
    <t>Уровень масла в маслобаке Б1 компрессора</t>
  </si>
  <si>
    <t>Lm_MBN</t>
  </si>
  <si>
    <t>Давление воздуха управления РП компрессорных цилиндров компрессора</t>
  </si>
  <si>
    <t>Pv_uprRP_N</t>
  </si>
  <si>
    <t>Давление утечек из РП</t>
  </si>
  <si>
    <t>P_utech_RP</t>
  </si>
  <si>
    <t xml:space="preserve">Избыточное давление в лубрикаторной системе смазки </t>
  </si>
  <si>
    <t>Pm_lub</t>
  </si>
  <si>
    <t>Уровень масла в маслобаке лубрикаторной системы</t>
  </si>
  <si>
    <t>Lm_MBL</t>
  </si>
  <si>
    <t>Уровень охлаждающей жидкости в баке</t>
  </si>
  <si>
    <t>L_freeze_Bak</t>
  </si>
  <si>
    <t>Расход охлаждающей жидкости</t>
  </si>
  <si>
    <t>Q_freeze</t>
  </si>
  <si>
    <t>Давление масла на входе в редуктор</t>
  </si>
  <si>
    <t>Pm_inR</t>
  </si>
  <si>
    <t>Уровень масла в маслобаке редуктора</t>
  </si>
  <si>
    <t>Lm_MBR</t>
  </si>
  <si>
    <t>Давление масла на входе в ГТД</t>
  </si>
  <si>
    <t>Pm_inD</t>
  </si>
  <si>
    <t>Уровень масла в маслобаке ГТД</t>
  </si>
  <si>
    <t>Lm_MBD</t>
  </si>
  <si>
    <t>Относительная влажность наружного воздуха</t>
  </si>
  <si>
    <t>Vlaga_atm</t>
  </si>
  <si>
    <t>Температура в т/п газа после АВО1</t>
  </si>
  <si>
    <t>Tg_outAVOG1</t>
  </si>
  <si>
    <t>Перепад давления на секции циклонных элементов ФС2 (PDT2-1)</t>
  </si>
  <si>
    <t>dPg_FS2c</t>
  </si>
  <si>
    <t>Перепад давления на секции циклонных элементов ФС3 (PDT3-1)</t>
  </si>
  <si>
    <t>dPg_FS3c</t>
  </si>
  <si>
    <t>_AI_ToHMI.</t>
  </si>
  <si>
    <t>_CalcPar.</t>
  </si>
  <si>
    <t>Nvd</t>
  </si>
  <si>
    <t>Расчетные обороты ТВД</t>
  </si>
  <si>
    <t>Nst</t>
  </si>
  <si>
    <t>Расчетные обороты СТ</t>
  </si>
  <si>
    <t>T_outVD</t>
  </si>
  <si>
    <t>Средняя Т за турбиной</t>
  </si>
  <si>
    <t>Pv_outTK</t>
  </si>
  <si>
    <t>Tg_outAVOG2</t>
  </si>
  <si>
    <t>Температура газа после АВО2</t>
  </si>
  <si>
    <t>NvdNorm</t>
  </si>
  <si>
    <t>Приведенные обороты ТВД</t>
  </si>
  <si>
    <t>dP_FS1</t>
  </si>
  <si>
    <t xml:space="preserve">Перепад давления на фильтре ФС1 </t>
  </si>
  <si>
    <t>Pos_VNA</t>
  </si>
  <si>
    <t>_FR_AI_ToHMI.</t>
  </si>
  <si>
    <t>Положение ВНА</t>
  </si>
  <si>
    <t>Pos1_TRK</t>
  </si>
  <si>
    <t>Положение дозатора топливного газа</t>
  </si>
  <si>
    <t>Температура масла на сливе из передней опоры ТК</t>
  </si>
  <si>
    <t>Температура топливного газа перед ОГК</t>
  </si>
  <si>
    <t>Давление газа на выходе1 ст. К</t>
  </si>
  <si>
    <t>Стат. давление воздуха за ТК</t>
  </si>
  <si>
    <t>Тв</t>
  </si>
  <si>
    <t>Влажн</t>
  </si>
  <si>
    <t>Nтк</t>
  </si>
  <si>
    <t>Nтк прив</t>
  </si>
  <si>
    <t>Nст</t>
  </si>
  <si>
    <t>Положение ДГ</t>
  </si>
  <si>
    <t>Тг за турб</t>
  </si>
  <si>
    <t>Тг за СТ</t>
  </si>
  <si>
    <t>Тм МБД</t>
  </si>
  <si>
    <t>Тм вх Д</t>
  </si>
  <si>
    <t>Тм на сл пер</t>
  </si>
  <si>
    <t>Тм на сл ЗО</t>
  </si>
  <si>
    <t>Рв за К</t>
  </si>
  <si>
    <t>Ттг перед ОГК</t>
  </si>
  <si>
    <t>Рм вх Д</t>
  </si>
  <si>
    <t>V ПО ТК</t>
  </si>
  <si>
    <t>V ЗО ТК</t>
  </si>
  <si>
    <t>V СТ</t>
  </si>
  <si>
    <t>Lм в МБД</t>
  </si>
  <si>
    <t>Рг на вх К</t>
  </si>
  <si>
    <t>Рг на вых К</t>
  </si>
  <si>
    <t>Тг вых АВОГ1</t>
  </si>
  <si>
    <t>Тг вых АВОГ2</t>
  </si>
  <si>
    <t>Рг на вых 1ст</t>
  </si>
  <si>
    <t>dP ФС1</t>
  </si>
  <si>
    <t>dP ФС2</t>
  </si>
  <si>
    <t>dP ФС3</t>
  </si>
  <si>
    <t>Тг на вх К</t>
  </si>
  <si>
    <t>Тг вых 1ст К</t>
  </si>
  <si>
    <t>Рмсм вх К</t>
  </si>
  <si>
    <t>Тм на вых К</t>
  </si>
  <si>
    <t>Тм на вх К</t>
  </si>
  <si>
    <t>Lм в МБК</t>
  </si>
  <si>
    <t>L о ж</t>
  </si>
  <si>
    <t>Т о ж</t>
  </si>
  <si>
    <t>Т о ж вх К</t>
  </si>
  <si>
    <t>Q о ж</t>
  </si>
  <si>
    <t>Lм в МБЛ</t>
  </si>
  <si>
    <t>Рм в МБЛСК</t>
  </si>
  <si>
    <t>Рв РП</t>
  </si>
  <si>
    <t>Р утеч РП</t>
  </si>
  <si>
    <t>V К(х) ст при</t>
  </si>
  <si>
    <t>V К(х) ст мас</t>
  </si>
  <si>
    <t>Lм в МБР</t>
  </si>
  <si>
    <t>Рм на вх Р</t>
  </si>
  <si>
    <t>Тм в МБР</t>
  </si>
  <si>
    <t>Тм на вх Р</t>
  </si>
  <si>
    <t>Тм на вых Р</t>
  </si>
  <si>
    <t>Рад V ТВ(х)</t>
  </si>
  <si>
    <t>Рад V ТВ(у)</t>
  </si>
  <si>
    <t>Акс V1 ТВ</t>
  </si>
  <si>
    <t>Акс V2 ТВ</t>
  </si>
  <si>
    <t>Рад V БВ(х)</t>
  </si>
  <si>
    <t>Рад V БВ(у)</t>
  </si>
  <si>
    <t>]:= '</t>
  </si>
  <si>
    <t>i</t>
  </si>
  <si>
    <t>_</t>
  </si>
  <si>
    <t>AI_ToHMI.</t>
  </si>
  <si>
    <t>CalcPar.</t>
  </si>
  <si>
    <t>FR_AI_ToHMI.</t>
  </si>
  <si>
    <t>&lt;Field Name=</t>
  </si>
  <si>
    <t xml:space="preserve"> Type=</t>
  </si>
  <si>
    <t xml:space="preserve"> UUID=</t>
  </si>
  <si>
    <t>2BW245CQUB4ELHF7NCEDQYQGXA</t>
  </si>
  <si>
    <t xml:space="preserve"> /&gt;</t>
  </si>
  <si>
    <t>BVZKZYHHQGQU3NDYHWRIYIARTA</t>
  </si>
  <si>
    <t>2F5G4Y4XUVNUDD53XZ4QU3VGJM</t>
  </si>
  <si>
    <t>OT6GZ3SMY5YEDCHCBTNJD57ZY4</t>
  </si>
  <si>
    <t>RHPFNIYB2O4UBCLRV44YROBT5I</t>
  </si>
  <si>
    <t>RZYPGOJTJE6EZHEVQPBG5PUUVI</t>
  </si>
  <si>
    <t>6PI6QZIHKOAUFGKN46SD5VVYDQ</t>
  </si>
  <si>
    <t>TX4R4EQIHJLEVLXACWSUUQDIUA</t>
  </si>
  <si>
    <t>OXOESXCUBTDEDHZ2BNZ6DH2O4I</t>
  </si>
  <si>
    <t>WLJDX6HIHFFUPCUP3NB7CI2JAM</t>
  </si>
  <si>
    <t>KJKBBUHTU3KURJLCSXKL2GNLJI</t>
  </si>
  <si>
    <t>J2F35RRXRFREZBLRXFKDOHYXNU</t>
  </si>
  <si>
    <t>BHUNXNHF5WPETDM53SS4CHZ24A</t>
  </si>
  <si>
    <t>SCKQTJD7LWWULMET6ZBV3GDRWQ</t>
  </si>
  <si>
    <t>W5RG3JTW7VYERNAHL6RACZUCEQ</t>
  </si>
  <si>
    <t>SRNK3WDZZ75EVMDINKLMAVG7AI</t>
  </si>
  <si>
    <t>PEFV7RIE2EZEBKPPBGMWYA5QKE</t>
  </si>
  <si>
    <t>X3DOFLJBZ4LU3J7L3IGRUYVMZA</t>
  </si>
  <si>
    <t>NKVIFMFGYJWU5OZRCKR4LJWMYI</t>
  </si>
  <si>
    <t>R72GI3ZZLNBEBPLWLCFWWF2P5E</t>
  </si>
  <si>
    <t>ZPNIPCUNEVGUBFWKDXZZPZGEUA</t>
  </si>
  <si>
    <t>ZR6AXAOP6DEETORHB7ASMO2REQ</t>
  </si>
  <si>
    <t>QX6MISHBR74U7NJO4DO22XSQGI</t>
  </si>
  <si>
    <t>FUZIRA65SDBUTMVJ5EWDK4HYCY</t>
  </si>
  <si>
    <t>Q4CIVLAH4IPEPMIQ5EFPUUNJT4</t>
  </si>
  <si>
    <t>AMDG65K4YWPEVL6TA6N6AUEDAI</t>
  </si>
  <si>
    <t>3BYYQXUMURWUZBVWL22QIZCTTM</t>
  </si>
  <si>
    <t>B5IMIMRKRVNUVJIRHDWBXUWOWQ</t>
  </si>
  <si>
    <t>5C7VENDFJOXU5G5YMG4ESNZB6M</t>
  </si>
  <si>
    <t>WMHJDQYMLDJE3HBF3O7X6OADPY</t>
  </si>
  <si>
    <t>GPHOD6C7QILUZJUIACJULAWOAY</t>
  </si>
  <si>
    <t>FLXJASNEUUZE7ISFR7KZMK5R5Q</t>
  </si>
  <si>
    <t>CD4UFYDEOFWUJBTUHPRG2W3K54</t>
  </si>
  <si>
    <t>E5CEKRI7HIDUXMFKQQ7PYOICXA</t>
  </si>
  <si>
    <t>3ZW3LDLZEACEBLNDSF4UC7O6JQ</t>
  </si>
  <si>
    <t>GPEDBBB6MSIUNO4UA5ZINIC6HY</t>
  </si>
  <si>
    <t>YXNPL4R4XDWEBAXT3DOGGTXEXI</t>
  </si>
  <si>
    <t>F6YZVXP6Y6MUHB4F57A7X3GNBA</t>
  </si>
  <si>
    <t>BTPIP3LUC7HUHD4GQVG3NCTIO4</t>
  </si>
  <si>
    <t>WZK4VBYOGZGEDERI6TA47ATFCI</t>
  </si>
  <si>
    <t>N6OGX3IMIXBUHHVUU65QIGC4IE</t>
  </si>
  <si>
    <t>6BQIPMGCJUGUJFVWCLCUGDSJVI</t>
  </si>
  <si>
    <t>QLXE3I2ZFJZUBFKKLLC5HPDP4Y</t>
  </si>
  <si>
    <t>2VLO3J2L73KEJHQUQOZPRGPEZM</t>
  </si>
  <si>
    <t>VK6X7AVHCLFEBM2XISGGPBUDEM</t>
  </si>
  <si>
    <t>FWXI6IXHPPZETJ4LIQCSNMZIAM</t>
  </si>
  <si>
    <t>TR3AL273GUZERGZJBK3QEONFNI</t>
  </si>
  <si>
    <t>KFPYVAX7OG5UPO6M3CVCVFFFTU</t>
  </si>
  <si>
    <t>RQJ6ZNT65CKUJBKGNGM3NE3M2Y</t>
  </si>
  <si>
    <t>OJ7EJWXYSCBUXO3FP2MQ7HCFZQ</t>
  </si>
  <si>
    <t>LACMY4KDQGNUXKQBVTCXC7UGSI</t>
  </si>
  <si>
    <t>CPMJUDD2OTEEJL5GAYWWC4FFLY</t>
  </si>
  <si>
    <t>LTZO5NNZZ5VURO5HIZCII5YY7I</t>
  </si>
  <si>
    <t>Z2L7WEUYZLPEZNHWZMGTV5QQNU</t>
  </si>
  <si>
    <t>BZZFZCMUNRPULEXIO6CVN5CVEI</t>
  </si>
  <si>
    <t>Comment=</t>
  </si>
  <si>
    <t>REAL</t>
  </si>
  <si>
    <t>TAG_NAME_PLC</t>
  </si>
  <si>
    <t>Наименование</t>
  </si>
  <si>
    <t>Префикс</t>
  </si>
  <si>
    <t>Комментарий</t>
  </si>
  <si>
    <t>AI_ToHMI</t>
  </si>
  <si>
    <t>CalcPar</t>
  </si>
  <si>
    <t>FR_AI_ToHMI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</si>
</sst>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15.5703125" customWidth="1"/>
    <col min="3" max="3" width="19.28515625" customWidth="1"/>
    <col min="4" max="4" width="59.7109375" customWidth="1"/>
    <col min="5" max="5" width="90.85546875" style="1" customWidth="1"/>
    <col min="6" max="6" width="31.42578125" customWidth="1"/>
    <col min="7" max="7" width="19.85546875" customWidth="1"/>
    <col min="9" max="9" width="22.5703125" customWidth="1"/>
    <col min="15" max="15" width="7" customWidth="1"/>
    <col min="16" max="16" width="98.28515625" customWidth="1"/>
  </cols>
  <sheetData>
    <row r="1" spans="1:16" x14ac:dyDescent="0.25">
      <c r="A1" t="s">
        <v>89</v>
      </c>
      <c r="B1" s="2" t="s">
        <v>3</v>
      </c>
      <c r="C1" s="2" t="s">
        <v>113</v>
      </c>
      <c r="D1" s="2" t="s">
        <v>2</v>
      </c>
      <c r="E1" s="1" t="str">
        <f>"'"&amp;A1&amp;B1&amp;"', '"&amp;C1&amp;"', --"&amp;D1</f>
        <v>'_AI_ToHMI.T_atm', 'Тв', --Температура наружного воздуха</v>
      </c>
      <c r="F1" s="2" t="s">
        <v>169</v>
      </c>
      <c r="G1" t="s">
        <v>170</v>
      </c>
      <c r="H1" t="s">
        <v>167</v>
      </c>
      <c r="I1" t="str">
        <f>G1&amp;B1</f>
        <v>AI_ToHMI.T_atm</v>
      </c>
      <c r="J1" s="3" t="str">
        <f>"'; ru["</f>
        <v>'; ru[</v>
      </c>
      <c r="K1" t="s">
        <v>168</v>
      </c>
      <c r="L1" t="s">
        <v>167</v>
      </c>
      <c r="M1" t="str">
        <f>C1</f>
        <v>Тв</v>
      </c>
      <c r="N1" t="str">
        <f>"' ; i:= i+ UINT#1;"</f>
        <v>' ; i:= i+ UINT#1;</v>
      </c>
      <c r="O1">
        <v>0</v>
      </c>
      <c r="P1" t="str">
        <f>"// "&amp;O1&amp;": "&amp;D1&amp; " "&amp;"names[i]:= '"&amp;I1&amp;"'; ru[i]:= '"&amp;M1&amp;"'; i:= i+ UINT#1;"</f>
        <v>// 0: Температура наружного воздуха names[i]:= 'AI_ToHMI.T_atm'; ru[i]:= 'Тв'; i:= i+ UINT#1;</v>
      </c>
    </row>
    <row r="2" spans="1:16" x14ac:dyDescent="0.25">
      <c r="A2" t="s">
        <v>89</v>
      </c>
      <c r="B2" s="2" t="s">
        <v>82</v>
      </c>
      <c r="C2" s="2" t="s">
        <v>114</v>
      </c>
      <c r="D2" s="2" t="s">
        <v>81</v>
      </c>
      <c r="E2" s="1" t="str">
        <f t="shared" ref="E2:E55" si="0">"'"&amp;A2&amp;B2&amp;"', '"&amp;C2&amp;"', --"&amp;D2</f>
        <v>'_AI_ToHMI.Vlaga_atm', 'Влажн', --Относительная влажность наружного воздуха</v>
      </c>
      <c r="F2" s="2" t="s">
        <v>169</v>
      </c>
      <c r="G2" t="s">
        <v>170</v>
      </c>
      <c r="H2" t="s">
        <v>167</v>
      </c>
      <c r="I2" t="str">
        <f t="shared" ref="I2:I55" si="1">G2&amp;B2</f>
        <v>AI_ToHMI.Vlaga_atm</v>
      </c>
      <c r="J2" s="3" t="str">
        <f t="shared" ref="J2:J55" si="2">"'; ru["</f>
        <v>'; ru[</v>
      </c>
      <c r="K2" t="s">
        <v>168</v>
      </c>
      <c r="L2" t="s">
        <v>167</v>
      </c>
      <c r="M2" t="str">
        <f t="shared" ref="M2:M40" si="3">C2</f>
        <v>Влажн</v>
      </c>
      <c r="N2" t="str">
        <f t="shared" ref="N2:N55" si="4">"' ; i:= i+ UINT#1;"</f>
        <v>' ; i:= i+ UINT#1;</v>
      </c>
      <c r="O2">
        <v>1</v>
      </c>
      <c r="P2" t="str">
        <f t="shared" ref="P2:P55" si="5">"// "&amp;O2&amp;": "&amp;D2&amp; " "&amp;"names[i]:= '"&amp;I2&amp;"'; ru[i]:= '"&amp;M2&amp;"'; i:= i+ UINT#1;"</f>
        <v>// 1: Относительная влажность наружного воздуха names[i]:= 'AI_ToHMI.Vlaga_atm'; ru[i]:= 'Влажн'; i:= i+ UINT#1;</v>
      </c>
    </row>
    <row r="3" spans="1:16" x14ac:dyDescent="0.25">
      <c r="A3" t="s">
        <v>90</v>
      </c>
      <c r="B3" t="s">
        <v>91</v>
      </c>
      <c r="C3" t="s">
        <v>115</v>
      </c>
      <c r="D3" t="s">
        <v>92</v>
      </c>
      <c r="E3" s="1" t="str">
        <f t="shared" si="0"/>
        <v>'_CalcPar.Nvd', 'Nтк', --Расчетные обороты ТВД</v>
      </c>
      <c r="F3" s="2" t="s">
        <v>169</v>
      </c>
      <c r="G3" t="s">
        <v>171</v>
      </c>
      <c r="H3" t="s">
        <v>167</v>
      </c>
      <c r="I3" t="str">
        <f t="shared" si="1"/>
        <v>CalcPar.Nvd</v>
      </c>
      <c r="J3" s="3" t="str">
        <f t="shared" si="2"/>
        <v>'; ru[</v>
      </c>
      <c r="K3" t="s">
        <v>168</v>
      </c>
      <c r="L3" t="s">
        <v>167</v>
      </c>
      <c r="M3" t="str">
        <f t="shared" si="3"/>
        <v>Nтк</v>
      </c>
      <c r="N3" t="str">
        <f t="shared" si="4"/>
        <v>' ; i:= i+ UINT#1;</v>
      </c>
      <c r="O3">
        <v>2</v>
      </c>
      <c r="P3" t="str">
        <f t="shared" si="5"/>
        <v>// 2: Расчетные обороты ТВД names[i]:= 'CalcPar.Nvd'; ru[i]:= 'Nтк'; i:= i+ UINT#1;</v>
      </c>
    </row>
    <row r="4" spans="1:16" x14ac:dyDescent="0.25">
      <c r="A4" t="s">
        <v>90</v>
      </c>
      <c r="B4" t="s">
        <v>100</v>
      </c>
      <c r="C4" t="s">
        <v>116</v>
      </c>
      <c r="D4" t="s">
        <v>101</v>
      </c>
      <c r="E4" s="1" t="str">
        <f t="shared" si="0"/>
        <v>'_CalcPar.NvdNorm', 'Nтк прив', --Приведенные обороты ТВД</v>
      </c>
      <c r="F4" s="2" t="s">
        <v>169</v>
      </c>
      <c r="G4" t="s">
        <v>171</v>
      </c>
      <c r="H4" t="s">
        <v>167</v>
      </c>
      <c r="I4" t="str">
        <f t="shared" si="1"/>
        <v>CalcPar.NvdNorm</v>
      </c>
      <c r="J4" s="3" t="str">
        <f t="shared" si="2"/>
        <v>'; ru[</v>
      </c>
      <c r="K4" t="s">
        <v>168</v>
      </c>
      <c r="L4" t="s">
        <v>167</v>
      </c>
      <c r="M4" t="str">
        <f t="shared" si="3"/>
        <v>Nтк прив</v>
      </c>
      <c r="N4" t="str">
        <f t="shared" si="4"/>
        <v>' ; i:= i+ UINT#1;</v>
      </c>
      <c r="O4">
        <v>3</v>
      </c>
      <c r="P4" t="str">
        <f t="shared" si="5"/>
        <v>// 3: Приведенные обороты ТВД names[i]:= 'CalcPar.NvdNorm'; ru[i]:= 'Nтк прив'; i:= i+ UINT#1;</v>
      </c>
    </row>
    <row r="5" spans="1:16" x14ac:dyDescent="0.25">
      <c r="A5" t="s">
        <v>90</v>
      </c>
      <c r="B5" t="s">
        <v>93</v>
      </c>
      <c r="C5" t="s">
        <v>117</v>
      </c>
      <c r="D5" t="s">
        <v>94</v>
      </c>
      <c r="E5" s="1" t="str">
        <f t="shared" si="0"/>
        <v>'_CalcPar.Nst', 'Nст', --Расчетные обороты СТ</v>
      </c>
      <c r="F5" s="2" t="s">
        <v>169</v>
      </c>
      <c r="G5" t="s">
        <v>171</v>
      </c>
      <c r="H5" t="s">
        <v>167</v>
      </c>
      <c r="I5" t="str">
        <f t="shared" si="1"/>
        <v>CalcPar.Nst</v>
      </c>
      <c r="J5" s="3" t="str">
        <f t="shared" si="2"/>
        <v>'; ru[</v>
      </c>
      <c r="K5" t="s">
        <v>168</v>
      </c>
      <c r="L5" t="s">
        <v>167</v>
      </c>
      <c r="M5" t="str">
        <f t="shared" si="3"/>
        <v>Nст</v>
      </c>
      <c r="N5" t="str">
        <f t="shared" si="4"/>
        <v>' ; i:= i+ UINT#1;</v>
      </c>
      <c r="O5">
        <v>4</v>
      </c>
      <c r="P5" t="str">
        <f t="shared" si="5"/>
        <v>// 4: Расчетные обороты СТ names[i]:= 'CalcPar.Nst'; ru[i]:= 'Nст'; i:= i+ UINT#1;</v>
      </c>
    </row>
    <row r="6" spans="1:16" x14ac:dyDescent="0.25">
      <c r="A6" t="s">
        <v>105</v>
      </c>
      <c r="B6" t="s">
        <v>104</v>
      </c>
      <c r="C6" t="s">
        <v>106</v>
      </c>
      <c r="D6" t="s">
        <v>106</v>
      </c>
      <c r="E6" s="1" t="str">
        <f t="shared" si="0"/>
        <v>'_FR_AI_ToHMI.Pos_VNA', 'Положение ВНА', --Положение ВНА</v>
      </c>
      <c r="F6" s="2" t="s">
        <v>169</v>
      </c>
      <c r="G6" t="s">
        <v>172</v>
      </c>
      <c r="H6" t="s">
        <v>167</v>
      </c>
      <c r="I6" t="str">
        <f t="shared" si="1"/>
        <v>FR_AI_ToHMI.Pos_VNA</v>
      </c>
      <c r="J6" s="3" t="str">
        <f t="shared" si="2"/>
        <v>'; ru[</v>
      </c>
      <c r="K6" t="s">
        <v>168</v>
      </c>
      <c r="L6" t="s">
        <v>167</v>
      </c>
      <c r="M6" t="str">
        <f t="shared" si="3"/>
        <v>Положение ВНА</v>
      </c>
      <c r="N6" t="str">
        <f t="shared" si="4"/>
        <v>' ; i:= i+ UINT#1;</v>
      </c>
      <c r="O6">
        <v>5</v>
      </c>
      <c r="P6" t="str">
        <f t="shared" si="5"/>
        <v>// 5: Положение ВНА names[i]:= 'FR_AI_ToHMI.Pos_VNA'; ru[i]:= 'Положение ВНА'; i:= i+ UINT#1;</v>
      </c>
    </row>
    <row r="7" spans="1:16" x14ac:dyDescent="0.25">
      <c r="A7" t="s">
        <v>105</v>
      </c>
      <c r="B7" t="s">
        <v>107</v>
      </c>
      <c r="C7" t="s">
        <v>118</v>
      </c>
      <c r="D7" t="s">
        <v>108</v>
      </c>
      <c r="E7" s="1" t="str">
        <f t="shared" si="0"/>
        <v>'_FR_AI_ToHMI.Pos1_TRK', 'Положение ДГ', --Положение дозатора топливного газа</v>
      </c>
      <c r="F7" s="2" t="s">
        <v>169</v>
      </c>
      <c r="G7" t="s">
        <v>172</v>
      </c>
      <c r="H7" t="s">
        <v>167</v>
      </c>
      <c r="I7" t="str">
        <f t="shared" si="1"/>
        <v>FR_AI_ToHMI.Pos1_TRK</v>
      </c>
      <c r="J7" s="3" t="str">
        <f t="shared" si="2"/>
        <v>'; ru[</v>
      </c>
      <c r="K7" t="s">
        <v>168</v>
      </c>
      <c r="L7" t="s">
        <v>167</v>
      </c>
      <c r="M7" t="str">
        <f t="shared" si="3"/>
        <v>Положение ДГ</v>
      </c>
      <c r="N7" t="str">
        <f t="shared" si="4"/>
        <v>' ; i:= i+ UINT#1;</v>
      </c>
      <c r="O7">
        <v>6</v>
      </c>
      <c r="P7" t="str">
        <f t="shared" si="5"/>
        <v>// 6: Положение дозатора топливного газа names[i]:= 'FR_AI_ToHMI.Pos1_TRK'; ru[i]:= 'Положение ДГ'; i:= i+ UINT#1;</v>
      </c>
    </row>
    <row r="8" spans="1:16" x14ac:dyDescent="0.25">
      <c r="A8" t="s">
        <v>90</v>
      </c>
      <c r="B8" t="s">
        <v>95</v>
      </c>
      <c r="C8" t="s">
        <v>119</v>
      </c>
      <c r="D8" t="s">
        <v>96</v>
      </c>
      <c r="E8" s="1" t="str">
        <f t="shared" si="0"/>
        <v>'_CalcPar.T_outVD', 'Тг за турб', --Средняя Т за турбиной</v>
      </c>
      <c r="F8" s="2" t="s">
        <v>169</v>
      </c>
      <c r="G8" t="s">
        <v>171</v>
      </c>
      <c r="H8" t="s">
        <v>167</v>
      </c>
      <c r="I8" t="str">
        <f t="shared" si="1"/>
        <v>CalcPar.T_outVD</v>
      </c>
      <c r="J8" s="3" t="str">
        <f t="shared" si="2"/>
        <v>'; ru[</v>
      </c>
      <c r="K8" t="s">
        <v>168</v>
      </c>
      <c r="L8" t="s">
        <v>167</v>
      </c>
      <c r="M8" t="str">
        <f t="shared" si="3"/>
        <v>Тг за турб</v>
      </c>
      <c r="N8" t="str">
        <f t="shared" si="4"/>
        <v>' ; i:= i+ UINT#1;</v>
      </c>
      <c r="O8">
        <v>7</v>
      </c>
      <c r="P8" t="str">
        <f t="shared" si="5"/>
        <v>// 7: Средняя Т за турбиной names[i]:= 'CalcPar.T_outVD'; ru[i]:= 'Тг за турб'; i:= i+ UINT#1;</v>
      </c>
    </row>
    <row r="9" spans="1:16" x14ac:dyDescent="0.25">
      <c r="A9" t="s">
        <v>89</v>
      </c>
      <c r="B9" t="s">
        <v>1</v>
      </c>
      <c r="C9" t="s">
        <v>120</v>
      </c>
      <c r="D9" t="s">
        <v>0</v>
      </c>
      <c r="E9" s="1" t="str">
        <f t="shared" si="0"/>
        <v>'_AI_ToHMI.T_outST', 'Тг за СТ', --Температура выхлопных газов за СТ ГТД</v>
      </c>
      <c r="F9" s="2" t="s">
        <v>169</v>
      </c>
      <c r="G9" t="s">
        <v>170</v>
      </c>
      <c r="H9" t="s">
        <v>167</v>
      </c>
      <c r="I9" t="str">
        <f t="shared" si="1"/>
        <v>AI_ToHMI.T_outST</v>
      </c>
      <c r="J9" s="3" t="str">
        <f t="shared" si="2"/>
        <v>'; ru[</v>
      </c>
      <c r="K9" t="s">
        <v>168</v>
      </c>
      <c r="L9" t="s">
        <v>167</v>
      </c>
      <c r="M9" t="str">
        <f t="shared" si="3"/>
        <v>Тг за СТ</v>
      </c>
      <c r="N9" t="str">
        <f t="shared" si="4"/>
        <v>' ; i:= i+ UINT#1;</v>
      </c>
      <c r="O9">
        <v>8</v>
      </c>
      <c r="P9" t="str">
        <f t="shared" si="5"/>
        <v>// 8: Температура выхлопных газов за СТ ГТД names[i]:= 'AI_ToHMI.T_outST'; ru[i]:= 'Тг за СТ'; i:= i+ UINT#1;</v>
      </c>
    </row>
    <row r="10" spans="1:16" x14ac:dyDescent="0.25">
      <c r="A10" t="s">
        <v>89</v>
      </c>
      <c r="B10" t="s">
        <v>29</v>
      </c>
      <c r="C10" t="s">
        <v>121</v>
      </c>
      <c r="D10" t="s">
        <v>28</v>
      </c>
      <c r="E10" s="1" t="str">
        <f t="shared" si="0"/>
        <v>'_AI_ToHMI.Tm_MBD', 'Тм МБД', --Температура масла в маслобаке ГТД</v>
      </c>
      <c r="F10" s="2" t="s">
        <v>169</v>
      </c>
      <c r="G10" t="s">
        <v>170</v>
      </c>
      <c r="H10" t="s">
        <v>167</v>
      </c>
      <c r="I10" t="str">
        <f t="shared" si="1"/>
        <v>AI_ToHMI.Tm_MBD</v>
      </c>
      <c r="J10" s="3" t="str">
        <f t="shared" si="2"/>
        <v>'; ru[</v>
      </c>
      <c r="K10" t="s">
        <v>168</v>
      </c>
      <c r="L10" t="s">
        <v>167</v>
      </c>
      <c r="M10" t="str">
        <f t="shared" si="3"/>
        <v>Тм МБД</v>
      </c>
      <c r="N10" t="str">
        <f t="shared" si="4"/>
        <v>' ; i:= i+ UINT#1;</v>
      </c>
      <c r="O10">
        <v>9</v>
      </c>
      <c r="P10" t="str">
        <f t="shared" si="5"/>
        <v>// 9: Температура масла в маслобаке ГТД names[i]:= 'AI_ToHMI.Tm_MBD'; ru[i]:= 'Тм МБД'; i:= i+ UINT#1;</v>
      </c>
    </row>
    <row r="11" spans="1:16" x14ac:dyDescent="0.25">
      <c r="A11" t="s">
        <v>89</v>
      </c>
      <c r="B11" t="s">
        <v>27</v>
      </c>
      <c r="C11" t="s">
        <v>122</v>
      </c>
      <c r="D11" t="s">
        <v>26</v>
      </c>
      <c r="E11" s="1" t="str">
        <f t="shared" si="0"/>
        <v>'_AI_ToHMI.Tm_inD', 'Тм вх Д', --Температура масла на входе в ГТД</v>
      </c>
      <c r="F11" s="2" t="s">
        <v>169</v>
      </c>
      <c r="G11" t="s">
        <v>170</v>
      </c>
      <c r="H11" t="s">
        <v>167</v>
      </c>
      <c r="I11" t="str">
        <f t="shared" si="1"/>
        <v>AI_ToHMI.Tm_inD</v>
      </c>
      <c r="J11" s="3" t="str">
        <f t="shared" si="2"/>
        <v>'; ru[</v>
      </c>
      <c r="K11" t="s">
        <v>168</v>
      </c>
      <c r="L11" t="s">
        <v>167</v>
      </c>
      <c r="M11" t="str">
        <f t="shared" si="3"/>
        <v>Тм вх Д</v>
      </c>
      <c r="N11" t="str">
        <f t="shared" si="4"/>
        <v>' ; i:= i+ UINT#1;</v>
      </c>
      <c r="O11">
        <v>10</v>
      </c>
      <c r="P11" t="str">
        <f t="shared" si="5"/>
        <v>// 10: Температура масла на входе в ГТД names[i]:= 'AI_ToHMI.Tm_inD'; ru[i]:= 'Тм вх Д'; i:= i+ UINT#1;</v>
      </c>
    </row>
    <row r="12" spans="1:16" x14ac:dyDescent="0.25">
      <c r="A12" t="s">
        <v>89</v>
      </c>
      <c r="B12" t="s">
        <v>18</v>
      </c>
      <c r="C12" t="s">
        <v>123</v>
      </c>
      <c r="D12" t="s">
        <v>109</v>
      </c>
      <c r="E12" s="1" t="str">
        <f t="shared" si="0"/>
        <v>'_AI_ToHMI.Tm_outPO_TK', 'Тм на сл пер', --Температура масла на сливе из передней опоры ТК</v>
      </c>
      <c r="F12" s="2" t="s">
        <v>169</v>
      </c>
      <c r="G12" t="s">
        <v>170</v>
      </c>
      <c r="H12" t="s">
        <v>167</v>
      </c>
      <c r="I12" t="str">
        <f t="shared" si="1"/>
        <v>AI_ToHMI.Tm_outPO_TK</v>
      </c>
      <c r="J12" s="3" t="str">
        <f t="shared" si="2"/>
        <v>'; ru[</v>
      </c>
      <c r="K12" t="s">
        <v>168</v>
      </c>
      <c r="L12" t="s">
        <v>167</v>
      </c>
      <c r="M12" t="str">
        <f t="shared" si="3"/>
        <v>Тм на сл пер</v>
      </c>
      <c r="N12" t="str">
        <f t="shared" si="4"/>
        <v>' ; i:= i+ UINT#1;</v>
      </c>
      <c r="O12">
        <v>11</v>
      </c>
      <c r="P12" t="str">
        <f t="shared" si="5"/>
        <v>// 11: Температура масла на сливе из передней опоры ТК names[i]:= 'AI_ToHMI.Tm_outPO_TK'; ru[i]:= 'Тм на сл пер'; i:= i+ UINT#1;</v>
      </c>
    </row>
    <row r="13" spans="1:16" x14ac:dyDescent="0.25">
      <c r="A13" t="s">
        <v>89</v>
      </c>
      <c r="B13" t="s">
        <v>17</v>
      </c>
      <c r="C13" t="s">
        <v>124</v>
      </c>
      <c r="D13" t="s">
        <v>16</v>
      </c>
      <c r="E13" s="1" t="str">
        <f t="shared" si="0"/>
        <v>'_AI_ToHMI.Tm_outZO_TK', 'Тм на сл ЗО', --Температура масла на сливе из задней опоры ТК</v>
      </c>
      <c r="F13" s="2" t="s">
        <v>169</v>
      </c>
      <c r="G13" t="s">
        <v>170</v>
      </c>
      <c r="H13" t="s">
        <v>167</v>
      </c>
      <c r="I13" t="str">
        <f t="shared" si="1"/>
        <v>AI_ToHMI.Tm_outZO_TK</v>
      </c>
      <c r="J13" s="3" t="str">
        <f t="shared" si="2"/>
        <v>'; ru[</v>
      </c>
      <c r="K13" t="s">
        <v>168</v>
      </c>
      <c r="L13" t="s">
        <v>167</v>
      </c>
      <c r="M13" t="str">
        <f t="shared" si="3"/>
        <v>Тм на сл ЗО</v>
      </c>
      <c r="N13" t="str">
        <f t="shared" si="4"/>
        <v>' ; i:= i+ UINT#1;</v>
      </c>
      <c r="O13">
        <v>12</v>
      </c>
      <c r="P13" t="str">
        <f t="shared" si="5"/>
        <v>// 12: Температура масла на сливе из задней опоры ТК names[i]:= 'AI_ToHMI.Tm_outZO_TK'; ru[i]:= 'Тм на сл ЗО'; i:= i+ UINT#1;</v>
      </c>
    </row>
    <row r="14" spans="1:16" x14ac:dyDescent="0.25">
      <c r="A14" t="s">
        <v>90</v>
      </c>
      <c r="B14" t="s">
        <v>97</v>
      </c>
      <c r="C14" t="s">
        <v>125</v>
      </c>
      <c r="D14" t="s">
        <v>112</v>
      </c>
      <c r="E14" s="1" t="str">
        <f t="shared" si="0"/>
        <v>'_CalcPar.Pv_outTK', 'Рв за К', --Стат. давление воздуха за ТК</v>
      </c>
      <c r="F14" s="2" t="s">
        <v>169</v>
      </c>
      <c r="G14" t="s">
        <v>171</v>
      </c>
      <c r="H14" t="s">
        <v>167</v>
      </c>
      <c r="I14" t="str">
        <f t="shared" si="1"/>
        <v>CalcPar.Pv_outTK</v>
      </c>
      <c r="J14" s="3" t="str">
        <f t="shared" si="2"/>
        <v>'; ru[</v>
      </c>
      <c r="K14" t="s">
        <v>168</v>
      </c>
      <c r="L14" t="s">
        <v>167</v>
      </c>
      <c r="M14" t="str">
        <f t="shared" si="3"/>
        <v>Рв за К</v>
      </c>
      <c r="N14" t="str">
        <f t="shared" si="4"/>
        <v>' ; i:= i+ UINT#1;</v>
      </c>
      <c r="O14">
        <v>13</v>
      </c>
      <c r="P14" t="str">
        <f t="shared" si="5"/>
        <v>// 13: Стат. давление воздуха за ТК names[i]:= 'CalcPar.Pv_outTK'; ru[i]:= 'Рв за К'; i:= i+ UINT#1;</v>
      </c>
    </row>
    <row r="15" spans="1:16" x14ac:dyDescent="0.25">
      <c r="A15" t="s">
        <v>89</v>
      </c>
      <c r="B15" t="s">
        <v>25</v>
      </c>
      <c r="C15" t="s">
        <v>126</v>
      </c>
      <c r="D15" t="s">
        <v>110</v>
      </c>
      <c r="E15" s="1" t="str">
        <f t="shared" si="0"/>
        <v>'_AI_ToHMI.Ttg_inSK', 'Ттг перед ОГК', --Температура топливного газа перед ОГК</v>
      </c>
      <c r="F15" s="2" t="s">
        <v>169</v>
      </c>
      <c r="G15" t="s">
        <v>170</v>
      </c>
      <c r="H15" t="s">
        <v>167</v>
      </c>
      <c r="I15" t="str">
        <f t="shared" si="1"/>
        <v>AI_ToHMI.Ttg_inSK</v>
      </c>
      <c r="J15" s="3" t="str">
        <f t="shared" si="2"/>
        <v>'; ru[</v>
      </c>
      <c r="K15" t="s">
        <v>168</v>
      </c>
      <c r="L15" t="s">
        <v>167</v>
      </c>
      <c r="M15" t="str">
        <f t="shared" si="3"/>
        <v>Ттг перед ОГК</v>
      </c>
      <c r="N15" t="str">
        <f t="shared" si="4"/>
        <v>' ; i:= i+ UINT#1;</v>
      </c>
      <c r="O15">
        <v>14</v>
      </c>
      <c r="P15" t="str">
        <f t="shared" si="5"/>
        <v>// 14: Температура топливного газа перед ОГК names[i]:= 'AI_ToHMI.Ttg_inSK'; ru[i]:= 'Ттг перед ОГК'; i:= i+ UINT#1;</v>
      </c>
    </row>
    <row r="16" spans="1:16" x14ac:dyDescent="0.25">
      <c r="A16" t="s">
        <v>89</v>
      </c>
      <c r="B16" t="s">
        <v>78</v>
      </c>
      <c r="C16" t="s">
        <v>127</v>
      </c>
      <c r="D16" t="s">
        <v>77</v>
      </c>
      <c r="E16" s="1" t="str">
        <f t="shared" si="0"/>
        <v>'_AI_ToHMI.Pm_inD', 'Рм вх Д', --Давление масла на входе в ГТД</v>
      </c>
      <c r="F16" s="2" t="s">
        <v>169</v>
      </c>
      <c r="G16" t="s">
        <v>170</v>
      </c>
      <c r="H16" t="s">
        <v>167</v>
      </c>
      <c r="I16" t="str">
        <f t="shared" si="1"/>
        <v>AI_ToHMI.Pm_inD</v>
      </c>
      <c r="J16" s="3" t="str">
        <f t="shared" si="2"/>
        <v>'; ru[</v>
      </c>
      <c r="K16" t="s">
        <v>168</v>
      </c>
      <c r="L16" t="s">
        <v>167</v>
      </c>
      <c r="M16" t="str">
        <f t="shared" si="3"/>
        <v>Рм вх Д</v>
      </c>
      <c r="N16" t="str">
        <f t="shared" si="4"/>
        <v>' ; i:= i+ UINT#1;</v>
      </c>
      <c r="O16">
        <v>15</v>
      </c>
      <c r="P16" t="str">
        <f t="shared" si="5"/>
        <v>// 15: Давление масла на входе в ГТД names[i]:= 'AI_ToHMI.Pm_inD'; ru[i]:= 'Рм вх Д'; i:= i+ UINT#1;</v>
      </c>
    </row>
    <row r="17" spans="1:16" x14ac:dyDescent="0.25">
      <c r="A17" t="s">
        <v>89</v>
      </c>
      <c r="B17" t="s">
        <v>52</v>
      </c>
      <c r="C17" t="s">
        <v>128</v>
      </c>
      <c r="D17" t="s">
        <v>51</v>
      </c>
      <c r="E17" s="1" t="str">
        <f t="shared" si="0"/>
        <v>'_AI_ToHMI.Vs_PO_TK', 'V ПО ТК', --Вибрация по переднему стоечному узлу ТК</v>
      </c>
      <c r="F17" s="2" t="s">
        <v>169</v>
      </c>
      <c r="G17" t="s">
        <v>170</v>
      </c>
      <c r="H17" t="s">
        <v>167</v>
      </c>
      <c r="I17" t="str">
        <f t="shared" si="1"/>
        <v>AI_ToHMI.Vs_PO_TK</v>
      </c>
      <c r="J17" s="3" t="str">
        <f t="shared" si="2"/>
        <v>'; ru[</v>
      </c>
      <c r="K17" t="s">
        <v>168</v>
      </c>
      <c r="L17" t="s">
        <v>167</v>
      </c>
      <c r="M17" t="str">
        <f t="shared" si="3"/>
        <v>V ПО ТК</v>
      </c>
      <c r="N17" t="str">
        <f t="shared" si="4"/>
        <v>' ; i:= i+ UINT#1;</v>
      </c>
      <c r="O17">
        <v>16</v>
      </c>
      <c r="P17" t="str">
        <f t="shared" si="5"/>
        <v>// 16: Вибрация по переднему стоечному узлу ТК names[i]:= 'AI_ToHMI.Vs_PO_TK'; ru[i]:= 'V ПО ТК'; i:= i+ UINT#1;</v>
      </c>
    </row>
    <row r="18" spans="1:16" x14ac:dyDescent="0.25">
      <c r="A18" t="s">
        <v>89</v>
      </c>
      <c r="B18" t="s">
        <v>54</v>
      </c>
      <c r="C18" t="s">
        <v>129</v>
      </c>
      <c r="D18" t="s">
        <v>53</v>
      </c>
      <c r="E18" s="1" t="str">
        <f t="shared" si="0"/>
        <v>'_AI_ToHMI.Vs_ZO_TK', 'V ЗО ТК', --Вибрация по задней опоре ротора ТК</v>
      </c>
      <c r="F18" s="2" t="s">
        <v>169</v>
      </c>
      <c r="G18" t="s">
        <v>170</v>
      </c>
      <c r="H18" t="s">
        <v>167</v>
      </c>
      <c r="I18" t="str">
        <f t="shared" si="1"/>
        <v>AI_ToHMI.Vs_ZO_TK</v>
      </c>
      <c r="J18" s="3" t="str">
        <f t="shared" si="2"/>
        <v>'; ru[</v>
      </c>
      <c r="K18" t="s">
        <v>168</v>
      </c>
      <c r="L18" t="s">
        <v>167</v>
      </c>
      <c r="M18" t="str">
        <f t="shared" si="3"/>
        <v>V ЗО ТК</v>
      </c>
      <c r="N18" t="str">
        <f t="shared" si="4"/>
        <v>' ; i:= i+ UINT#1;</v>
      </c>
      <c r="O18">
        <v>17</v>
      </c>
      <c r="P18" t="str">
        <f t="shared" si="5"/>
        <v>// 17: Вибрация по задней опоре ротора ТК names[i]:= 'AI_ToHMI.Vs_ZO_TK'; ru[i]:= 'V ЗО ТК'; i:= i+ UINT#1;</v>
      </c>
    </row>
    <row r="19" spans="1:16" x14ac:dyDescent="0.25">
      <c r="A19" t="s">
        <v>89</v>
      </c>
      <c r="B19" t="s">
        <v>56</v>
      </c>
      <c r="C19" t="s">
        <v>130</v>
      </c>
      <c r="D19" t="s">
        <v>55</v>
      </c>
      <c r="E19" s="1" t="str">
        <f t="shared" si="0"/>
        <v xml:space="preserve">'_AI_ToHMI.Vs_ST', 'V СТ', --Вибрация по опоре ротора СТ </v>
      </c>
      <c r="F19" s="2" t="s">
        <v>169</v>
      </c>
      <c r="G19" t="s">
        <v>170</v>
      </c>
      <c r="H19" t="s">
        <v>167</v>
      </c>
      <c r="I19" t="str">
        <f t="shared" si="1"/>
        <v>AI_ToHMI.Vs_ST</v>
      </c>
      <c r="J19" s="3" t="str">
        <f t="shared" si="2"/>
        <v>'; ru[</v>
      </c>
      <c r="K19" t="s">
        <v>168</v>
      </c>
      <c r="L19" t="s">
        <v>167</v>
      </c>
      <c r="M19" t="str">
        <f t="shared" si="3"/>
        <v>V СТ</v>
      </c>
      <c r="N19" t="str">
        <f t="shared" si="4"/>
        <v>' ; i:= i+ UINT#1;</v>
      </c>
      <c r="O19">
        <v>18</v>
      </c>
      <c r="P19" t="str">
        <f t="shared" si="5"/>
        <v>// 18: Вибрация по опоре ротора СТ  names[i]:= 'AI_ToHMI.Vs_ST'; ru[i]:= 'V СТ'; i:= i+ UINT#1;</v>
      </c>
    </row>
    <row r="20" spans="1:16" x14ac:dyDescent="0.25">
      <c r="A20" t="s">
        <v>89</v>
      </c>
      <c r="B20" t="s">
        <v>80</v>
      </c>
      <c r="C20" t="s">
        <v>131</v>
      </c>
      <c r="D20" t="s">
        <v>79</v>
      </c>
      <c r="E20" s="1" t="str">
        <f t="shared" si="0"/>
        <v>'_AI_ToHMI.Lm_MBD', 'Lм в МБД', --Уровень масла в маслобаке ГТД</v>
      </c>
      <c r="F20" s="2" t="s">
        <v>169</v>
      </c>
      <c r="G20" t="s">
        <v>170</v>
      </c>
      <c r="H20" t="s">
        <v>167</v>
      </c>
      <c r="I20" t="str">
        <f t="shared" si="1"/>
        <v>AI_ToHMI.Lm_MBD</v>
      </c>
      <c r="J20" s="3" t="str">
        <f t="shared" si="2"/>
        <v>'; ru[</v>
      </c>
      <c r="K20" t="s">
        <v>168</v>
      </c>
      <c r="L20" t="s">
        <v>167</v>
      </c>
      <c r="M20" t="str">
        <f t="shared" si="3"/>
        <v>Lм в МБД</v>
      </c>
      <c r="N20" t="str">
        <f t="shared" si="4"/>
        <v>' ; i:= i+ UINT#1;</v>
      </c>
      <c r="O20">
        <v>19</v>
      </c>
      <c r="P20" t="str">
        <f t="shared" si="5"/>
        <v>// 19: Уровень масла в маслобаке ГТД names[i]:= 'AI_ToHMI.Lm_MBD'; ru[i]:= 'Lм в МБД'; i:= i+ UINT#1;</v>
      </c>
    </row>
    <row r="21" spans="1:16" x14ac:dyDescent="0.25">
      <c r="A21" t="s">
        <v>89</v>
      </c>
      <c r="B21" t="s">
        <v>31</v>
      </c>
      <c r="C21" t="s">
        <v>132</v>
      </c>
      <c r="D21" t="s">
        <v>30</v>
      </c>
      <c r="E21" s="1" t="str">
        <f t="shared" si="0"/>
        <v>'_AI_ToHMI.Pg_inN', 'Рг на вх К', --Давление газа на входе в компрессор</v>
      </c>
      <c r="F21" s="2" t="s">
        <v>169</v>
      </c>
      <c r="G21" t="s">
        <v>170</v>
      </c>
      <c r="H21" t="s">
        <v>167</v>
      </c>
      <c r="I21" t="str">
        <f t="shared" si="1"/>
        <v>AI_ToHMI.Pg_inN</v>
      </c>
      <c r="J21" s="3" t="str">
        <f t="shared" si="2"/>
        <v>'; ru[</v>
      </c>
      <c r="K21" t="s">
        <v>168</v>
      </c>
      <c r="L21" t="s">
        <v>167</v>
      </c>
      <c r="M21" t="str">
        <f t="shared" si="3"/>
        <v>Рг на вх К</v>
      </c>
      <c r="N21" t="str">
        <f t="shared" si="4"/>
        <v>' ; i:= i+ UINT#1;</v>
      </c>
      <c r="O21">
        <v>20</v>
      </c>
      <c r="P21" t="str">
        <f t="shared" si="5"/>
        <v>// 20: Давление газа на входе в компрессор names[i]:= 'AI_ToHMI.Pg_inN'; ru[i]:= 'Рг на вх К'; i:= i+ UINT#1;</v>
      </c>
    </row>
    <row r="22" spans="1:16" x14ac:dyDescent="0.25">
      <c r="A22" t="s">
        <v>89</v>
      </c>
      <c r="B22" t="s">
        <v>34</v>
      </c>
      <c r="C22" t="s">
        <v>133</v>
      </c>
      <c r="D22" t="s">
        <v>33</v>
      </c>
      <c r="E22" s="1" t="str">
        <f t="shared" si="0"/>
        <v>'_AI_ToHMI.Pg_outN', 'Рг на вых К', --Давление газа на выходе компрессора</v>
      </c>
      <c r="F22" s="2" t="s">
        <v>169</v>
      </c>
      <c r="G22" t="s">
        <v>170</v>
      </c>
      <c r="H22" t="s">
        <v>167</v>
      </c>
      <c r="I22" t="str">
        <f t="shared" si="1"/>
        <v>AI_ToHMI.Pg_outN</v>
      </c>
      <c r="J22" s="3" t="str">
        <f t="shared" si="2"/>
        <v>'; ru[</v>
      </c>
      <c r="K22" t="s">
        <v>168</v>
      </c>
      <c r="L22" t="s">
        <v>167</v>
      </c>
      <c r="M22" t="str">
        <f t="shared" si="3"/>
        <v>Рг на вых К</v>
      </c>
      <c r="N22" t="str">
        <f t="shared" si="4"/>
        <v>' ; i:= i+ UINT#1;</v>
      </c>
      <c r="O22">
        <v>21</v>
      </c>
      <c r="P22" t="str">
        <f t="shared" si="5"/>
        <v>// 21: Давление газа на выходе компрессора names[i]:= 'AI_ToHMI.Pg_outN'; ru[i]:= 'Рг на вых К'; i:= i+ UINT#1;</v>
      </c>
    </row>
    <row r="23" spans="1:16" x14ac:dyDescent="0.25">
      <c r="A23" t="s">
        <v>89</v>
      </c>
      <c r="B23" t="s">
        <v>84</v>
      </c>
      <c r="C23" t="s">
        <v>134</v>
      </c>
      <c r="D23" t="s">
        <v>83</v>
      </c>
      <c r="E23" s="1" t="str">
        <f t="shared" si="0"/>
        <v>'_AI_ToHMI.Tg_outAVOG1', 'Тг вых АВОГ1', --Температура в т/п газа после АВО1</v>
      </c>
      <c r="F23" s="2" t="s">
        <v>169</v>
      </c>
      <c r="G23" t="s">
        <v>170</v>
      </c>
      <c r="H23" t="s">
        <v>167</v>
      </c>
      <c r="I23" t="str">
        <f t="shared" si="1"/>
        <v>AI_ToHMI.Tg_outAVOG1</v>
      </c>
      <c r="J23" s="3" t="str">
        <f t="shared" si="2"/>
        <v>'; ru[</v>
      </c>
      <c r="K23" t="s">
        <v>168</v>
      </c>
      <c r="L23" t="s">
        <v>167</v>
      </c>
      <c r="M23" t="str">
        <f t="shared" si="3"/>
        <v>Тг вых АВОГ1</v>
      </c>
      <c r="N23" t="str">
        <f t="shared" si="4"/>
        <v>' ; i:= i+ UINT#1;</v>
      </c>
      <c r="O23">
        <v>22</v>
      </c>
      <c r="P23" t="str">
        <f t="shared" si="5"/>
        <v>// 22: Температура в т/п газа после АВО1 names[i]:= 'AI_ToHMI.Tg_outAVOG1'; ru[i]:= 'Тг вых АВОГ1'; i:= i+ UINT#1;</v>
      </c>
    </row>
    <row r="24" spans="1:16" x14ac:dyDescent="0.25">
      <c r="A24" t="s">
        <v>90</v>
      </c>
      <c r="B24" t="s">
        <v>98</v>
      </c>
      <c r="C24" t="s">
        <v>135</v>
      </c>
      <c r="D24" t="s">
        <v>99</v>
      </c>
      <c r="E24" s="1" t="str">
        <f t="shared" si="0"/>
        <v>'_CalcPar.Tg_outAVOG2', 'Тг вых АВОГ2', --Температура газа после АВО2</v>
      </c>
      <c r="F24" s="2" t="s">
        <v>169</v>
      </c>
      <c r="G24" t="s">
        <v>171</v>
      </c>
      <c r="H24" t="s">
        <v>167</v>
      </c>
      <c r="I24" t="str">
        <f t="shared" si="1"/>
        <v>CalcPar.Tg_outAVOG2</v>
      </c>
      <c r="J24" s="3" t="str">
        <f t="shared" si="2"/>
        <v>'; ru[</v>
      </c>
      <c r="K24" t="s">
        <v>168</v>
      </c>
      <c r="L24" t="s">
        <v>167</v>
      </c>
      <c r="M24" t="str">
        <f t="shared" si="3"/>
        <v>Тг вых АВОГ2</v>
      </c>
      <c r="N24" t="str">
        <f t="shared" si="4"/>
        <v>' ; i:= i+ UINT#1;</v>
      </c>
      <c r="O24">
        <v>23</v>
      </c>
      <c r="P24" t="str">
        <f t="shared" si="5"/>
        <v>// 23: Температура газа после АВО2 names[i]:= 'CalcPar.Tg_outAVOG2'; ru[i]:= 'Тг вых АВОГ2'; i:= i+ UINT#1;</v>
      </c>
    </row>
    <row r="25" spans="1:16" x14ac:dyDescent="0.25">
      <c r="A25" t="s">
        <v>89</v>
      </c>
      <c r="B25" t="s">
        <v>32</v>
      </c>
      <c r="C25" t="s">
        <v>136</v>
      </c>
      <c r="D25" t="s">
        <v>111</v>
      </c>
      <c r="E25" s="1" t="str">
        <f t="shared" si="0"/>
        <v>'_AI_ToHMI.Pg_outN1', 'Рг на вых 1ст', --Давление газа на выходе1 ст. К</v>
      </c>
      <c r="F25" s="2" t="s">
        <v>169</v>
      </c>
      <c r="G25" t="s">
        <v>170</v>
      </c>
      <c r="H25" t="s">
        <v>167</v>
      </c>
      <c r="I25" t="str">
        <f t="shared" si="1"/>
        <v>AI_ToHMI.Pg_outN1</v>
      </c>
      <c r="J25" s="3" t="str">
        <f t="shared" si="2"/>
        <v>'; ru[</v>
      </c>
      <c r="K25" t="s">
        <v>168</v>
      </c>
      <c r="L25" t="s">
        <v>167</v>
      </c>
      <c r="M25" t="str">
        <f t="shared" si="3"/>
        <v>Рг на вых 1ст</v>
      </c>
      <c r="N25" t="str">
        <f t="shared" si="4"/>
        <v>' ; i:= i+ UINT#1;</v>
      </c>
      <c r="O25">
        <v>24</v>
      </c>
      <c r="P25" t="str">
        <f t="shared" si="5"/>
        <v>// 24: Давление газа на выходе1 ст. К names[i]:= 'AI_ToHMI.Pg_outN1'; ru[i]:= 'Рг на вых 1ст'; i:= i+ UINT#1;</v>
      </c>
    </row>
    <row r="26" spans="1:16" x14ac:dyDescent="0.25">
      <c r="A26" t="s">
        <v>90</v>
      </c>
      <c r="B26" t="s">
        <v>102</v>
      </c>
      <c r="C26" t="s">
        <v>137</v>
      </c>
      <c r="D26" t="s">
        <v>103</v>
      </c>
      <c r="E26" s="1" t="str">
        <f t="shared" si="0"/>
        <v xml:space="preserve">'_CalcPar.dP_FS1', 'dP ФС1', --Перепад давления на фильтре ФС1 </v>
      </c>
      <c r="F26" s="2" t="s">
        <v>169</v>
      </c>
      <c r="G26" t="s">
        <v>171</v>
      </c>
      <c r="H26" t="s">
        <v>167</v>
      </c>
      <c r="I26" t="str">
        <f t="shared" si="1"/>
        <v>CalcPar.dP_FS1</v>
      </c>
      <c r="J26" s="3" t="str">
        <f t="shared" si="2"/>
        <v>'; ru[</v>
      </c>
      <c r="K26" t="s">
        <v>168</v>
      </c>
      <c r="L26" t="s">
        <v>167</v>
      </c>
      <c r="M26" t="str">
        <f t="shared" si="3"/>
        <v>dP ФС1</v>
      </c>
      <c r="N26" t="str">
        <f t="shared" si="4"/>
        <v>' ; i:= i+ UINT#1;</v>
      </c>
      <c r="O26">
        <v>25</v>
      </c>
      <c r="P26" t="str">
        <f t="shared" si="5"/>
        <v>// 25: Перепад давления на фильтре ФС1  names[i]:= 'CalcPar.dP_FS1'; ru[i]:= 'dP ФС1'; i:= i+ UINT#1;</v>
      </c>
    </row>
    <row r="27" spans="1:16" x14ac:dyDescent="0.25">
      <c r="A27" t="s">
        <v>89</v>
      </c>
      <c r="B27" t="s">
        <v>86</v>
      </c>
      <c r="C27" t="s">
        <v>138</v>
      </c>
      <c r="D27" t="s">
        <v>85</v>
      </c>
      <c r="E27" s="1" t="str">
        <f t="shared" si="0"/>
        <v>'_AI_ToHMI.dPg_FS2c', 'dP ФС2', --Перепад давления на секции циклонных элементов ФС2 (PDT2-1)</v>
      </c>
      <c r="F27" s="2" t="s">
        <v>169</v>
      </c>
      <c r="G27" t="s">
        <v>170</v>
      </c>
      <c r="H27" t="s">
        <v>167</v>
      </c>
      <c r="I27" t="str">
        <f t="shared" si="1"/>
        <v>AI_ToHMI.dPg_FS2c</v>
      </c>
      <c r="J27" s="3" t="str">
        <f t="shared" si="2"/>
        <v>'; ru[</v>
      </c>
      <c r="K27" t="s">
        <v>168</v>
      </c>
      <c r="L27" t="s">
        <v>167</v>
      </c>
      <c r="M27" t="str">
        <f t="shared" si="3"/>
        <v>dP ФС2</v>
      </c>
      <c r="N27" t="str">
        <f t="shared" si="4"/>
        <v>' ; i:= i+ UINT#1;</v>
      </c>
      <c r="O27">
        <v>26</v>
      </c>
      <c r="P27" t="str">
        <f t="shared" si="5"/>
        <v>// 26: Перепад давления на секции циклонных элементов ФС2 (PDT2-1) names[i]:= 'AI_ToHMI.dPg_FS2c'; ru[i]:= 'dP ФС2'; i:= i+ UINT#1;</v>
      </c>
    </row>
    <row r="28" spans="1:16" x14ac:dyDescent="0.25">
      <c r="A28" t="s">
        <v>89</v>
      </c>
      <c r="B28" t="s">
        <v>88</v>
      </c>
      <c r="C28" t="s">
        <v>139</v>
      </c>
      <c r="D28" t="s">
        <v>87</v>
      </c>
      <c r="E28" s="1" t="str">
        <f t="shared" si="0"/>
        <v>'_AI_ToHMI.dPg_FS3c', 'dP ФС3', --Перепад давления на секции циклонных элементов ФС3 (PDT3-1)</v>
      </c>
      <c r="F28" s="2" t="s">
        <v>169</v>
      </c>
      <c r="G28" t="s">
        <v>170</v>
      </c>
      <c r="H28" t="s">
        <v>167</v>
      </c>
      <c r="I28" t="str">
        <f t="shared" si="1"/>
        <v>AI_ToHMI.dPg_FS3c</v>
      </c>
      <c r="J28" s="3" t="str">
        <f t="shared" si="2"/>
        <v>'; ru[</v>
      </c>
      <c r="K28" t="s">
        <v>168</v>
      </c>
      <c r="L28" t="s">
        <v>167</v>
      </c>
      <c r="M28" t="str">
        <f t="shared" si="3"/>
        <v>dP ФС3</v>
      </c>
      <c r="N28" t="str">
        <f t="shared" si="4"/>
        <v>' ; i:= i+ UINT#1;</v>
      </c>
      <c r="O28">
        <v>27</v>
      </c>
      <c r="P28" t="str">
        <f t="shared" si="5"/>
        <v>// 27: Перепад давления на секции циклонных элементов ФС3 (PDT3-1) names[i]:= 'AI_ToHMI.dPg_FS3c'; ru[i]:= 'dP ФС3'; i:= i+ UINT#1;</v>
      </c>
    </row>
    <row r="29" spans="1:16" x14ac:dyDescent="0.25">
      <c r="A29" t="s">
        <v>89</v>
      </c>
      <c r="B29" t="s">
        <v>5</v>
      </c>
      <c r="C29" t="s">
        <v>140</v>
      </c>
      <c r="D29" t="s">
        <v>4</v>
      </c>
      <c r="E29" s="1" t="str">
        <f t="shared" si="0"/>
        <v>'_AI_ToHMI.Tg_inN', 'Тг на вх К', --Температура газа на входе в компрессор</v>
      </c>
      <c r="F29" s="2" t="s">
        <v>169</v>
      </c>
      <c r="G29" t="s">
        <v>170</v>
      </c>
      <c r="H29" t="s">
        <v>167</v>
      </c>
      <c r="I29" t="str">
        <f t="shared" si="1"/>
        <v>AI_ToHMI.Tg_inN</v>
      </c>
      <c r="J29" s="3" t="str">
        <f t="shared" si="2"/>
        <v>'; ru[</v>
      </c>
      <c r="K29" t="s">
        <v>168</v>
      </c>
      <c r="L29" t="s">
        <v>167</v>
      </c>
      <c r="M29" t="str">
        <f t="shared" si="3"/>
        <v>Тг на вх К</v>
      </c>
      <c r="N29" t="str">
        <f t="shared" si="4"/>
        <v>' ; i:= i+ UINT#1;</v>
      </c>
      <c r="O29">
        <v>28</v>
      </c>
      <c r="P29" t="str">
        <f t="shared" si="5"/>
        <v>// 28: Температура газа на входе в компрессор names[i]:= 'AI_ToHMI.Tg_inN'; ru[i]:= 'Тг на вх К'; i:= i+ UINT#1;</v>
      </c>
    </row>
    <row r="30" spans="1:16" x14ac:dyDescent="0.25">
      <c r="A30" t="s">
        <v>89</v>
      </c>
      <c r="B30" t="s">
        <v>7</v>
      </c>
      <c r="C30" t="s">
        <v>141</v>
      </c>
      <c r="D30" t="s">
        <v>6</v>
      </c>
      <c r="E30" s="1" t="str">
        <f t="shared" si="0"/>
        <v>'_AI_ToHMI.Tg_outNag1', 'Тг вых 1ст К', --Температура газа на выходе первой ступени компрессора</v>
      </c>
      <c r="F30" s="2" t="s">
        <v>169</v>
      </c>
      <c r="G30" t="s">
        <v>170</v>
      </c>
      <c r="H30" t="s">
        <v>167</v>
      </c>
      <c r="I30" t="str">
        <f t="shared" si="1"/>
        <v>AI_ToHMI.Tg_outNag1</v>
      </c>
      <c r="J30" s="3" t="str">
        <f t="shared" si="2"/>
        <v>'; ru[</v>
      </c>
      <c r="K30" t="s">
        <v>168</v>
      </c>
      <c r="L30" t="s">
        <v>167</v>
      </c>
      <c r="M30" t="str">
        <f t="shared" si="3"/>
        <v>Тг вых 1ст К</v>
      </c>
      <c r="N30" t="str">
        <f t="shared" si="4"/>
        <v>' ; i:= i+ UINT#1;</v>
      </c>
      <c r="O30">
        <v>29</v>
      </c>
      <c r="P30" t="str">
        <f t="shared" si="5"/>
        <v>// 29: Температура газа на выходе первой ступени компрессора names[i]:= 'AI_ToHMI.Tg_outNag1'; ru[i]:= 'Тг вых 1ст К'; i:= i+ UINT#1;</v>
      </c>
    </row>
    <row r="31" spans="1:16" x14ac:dyDescent="0.25">
      <c r="A31" t="s">
        <v>89</v>
      </c>
      <c r="B31" t="s">
        <v>58</v>
      </c>
      <c r="C31" t="s">
        <v>142</v>
      </c>
      <c r="D31" t="s">
        <v>57</v>
      </c>
      <c r="E31" s="1" t="str">
        <f t="shared" si="0"/>
        <v>'_AI_ToHMI.Pmsm_inN', 'Рмсм вх К', --Давление масла смазки на входе в компрессор</v>
      </c>
      <c r="F31" s="2" t="s">
        <v>169</v>
      </c>
      <c r="G31" t="s">
        <v>170</v>
      </c>
      <c r="H31" t="s">
        <v>167</v>
      </c>
      <c r="I31" t="str">
        <f t="shared" si="1"/>
        <v>AI_ToHMI.Pmsm_inN</v>
      </c>
      <c r="J31" s="3" t="str">
        <f t="shared" si="2"/>
        <v>'; ru[</v>
      </c>
      <c r="K31" t="s">
        <v>168</v>
      </c>
      <c r="L31" t="s">
        <v>167</v>
      </c>
      <c r="M31" t="str">
        <f t="shared" si="3"/>
        <v>Рмсм вх К</v>
      </c>
      <c r="N31" t="str">
        <f t="shared" si="4"/>
        <v>' ; i:= i+ UINT#1;</v>
      </c>
      <c r="O31">
        <v>30</v>
      </c>
      <c r="P31" t="str">
        <f t="shared" si="5"/>
        <v>// 30: Давление масла смазки на входе в компрессор names[i]:= 'AI_ToHMI.Pmsm_inN'; ru[i]:= 'Рмсм вх К'; i:= i+ UINT#1;</v>
      </c>
    </row>
    <row r="32" spans="1:16" x14ac:dyDescent="0.25">
      <c r="A32" t="s">
        <v>89</v>
      </c>
      <c r="B32" t="s">
        <v>11</v>
      </c>
      <c r="C32" t="s">
        <v>143</v>
      </c>
      <c r="D32" t="s">
        <v>10</v>
      </c>
      <c r="E32" s="1" t="str">
        <f t="shared" si="0"/>
        <v>'_AI_ToHMI.Tmsm_outN', 'Тм на вых К', --Температура масла смазки на выходе из компрессора</v>
      </c>
      <c r="F32" s="2" t="s">
        <v>169</v>
      </c>
      <c r="G32" t="s">
        <v>170</v>
      </c>
      <c r="H32" t="s">
        <v>167</v>
      </c>
      <c r="I32" t="str">
        <f t="shared" si="1"/>
        <v>AI_ToHMI.Tmsm_outN</v>
      </c>
      <c r="J32" s="3" t="str">
        <f t="shared" si="2"/>
        <v>'; ru[</v>
      </c>
      <c r="K32" t="s">
        <v>168</v>
      </c>
      <c r="L32" t="s">
        <v>167</v>
      </c>
      <c r="M32" t="str">
        <f t="shared" si="3"/>
        <v>Тм на вых К</v>
      </c>
      <c r="N32" t="str">
        <f t="shared" si="4"/>
        <v>' ; i:= i+ UINT#1;</v>
      </c>
      <c r="O32">
        <v>31</v>
      </c>
      <c r="P32" t="str">
        <f t="shared" si="5"/>
        <v>// 31: Температура масла смазки на выходе из компрессора names[i]:= 'AI_ToHMI.Tmsm_outN'; ru[i]:= 'Тм на вых К'; i:= i+ UINT#1;</v>
      </c>
    </row>
    <row r="33" spans="1:16" x14ac:dyDescent="0.25">
      <c r="A33" t="s">
        <v>89</v>
      </c>
      <c r="B33" t="s">
        <v>9</v>
      </c>
      <c r="C33" t="s">
        <v>144</v>
      </c>
      <c r="D33" t="s">
        <v>8</v>
      </c>
      <c r="E33" s="1" t="str">
        <f t="shared" si="0"/>
        <v>'_AI_ToHMI.Tmsm_inN', 'Тм на вх К', --Температура масла смазки на входе в компрессор</v>
      </c>
      <c r="F33" s="2" t="s">
        <v>169</v>
      </c>
      <c r="G33" t="s">
        <v>170</v>
      </c>
      <c r="H33" t="s">
        <v>167</v>
      </c>
      <c r="I33" t="str">
        <f t="shared" si="1"/>
        <v>AI_ToHMI.Tmsm_inN</v>
      </c>
      <c r="J33" s="3" t="str">
        <f t="shared" si="2"/>
        <v>'; ru[</v>
      </c>
      <c r="K33" t="s">
        <v>168</v>
      </c>
      <c r="L33" t="s">
        <v>167</v>
      </c>
      <c r="M33" t="str">
        <f t="shared" si="3"/>
        <v>Тм на вх К</v>
      </c>
      <c r="N33" t="str">
        <f t="shared" si="4"/>
        <v>' ; i:= i+ UINT#1;</v>
      </c>
      <c r="O33">
        <v>32</v>
      </c>
      <c r="P33" t="str">
        <f t="shared" si="5"/>
        <v>// 32: Температура масла смазки на входе в компрессор names[i]:= 'AI_ToHMI.Tmsm_inN'; ru[i]:= 'Тм на вх К'; i:= i+ UINT#1;</v>
      </c>
    </row>
    <row r="34" spans="1:16" x14ac:dyDescent="0.25">
      <c r="A34" t="s">
        <v>89</v>
      </c>
      <c r="B34" t="s">
        <v>60</v>
      </c>
      <c r="C34" t="s">
        <v>145</v>
      </c>
      <c r="D34" t="s">
        <v>59</v>
      </c>
      <c r="E34" s="1" t="str">
        <f t="shared" si="0"/>
        <v>'_AI_ToHMI.Lm_MBN', 'Lм в МБК', --Уровень масла в маслобаке Б1 компрессора</v>
      </c>
      <c r="F34" s="2" t="s">
        <v>169</v>
      </c>
      <c r="G34" t="s">
        <v>170</v>
      </c>
      <c r="H34" t="s">
        <v>167</v>
      </c>
      <c r="I34" t="str">
        <f t="shared" si="1"/>
        <v>AI_ToHMI.Lm_MBN</v>
      </c>
      <c r="J34" s="3" t="str">
        <f t="shared" si="2"/>
        <v>'; ru[</v>
      </c>
      <c r="K34" t="s">
        <v>168</v>
      </c>
      <c r="L34" t="s">
        <v>167</v>
      </c>
      <c r="M34" t="str">
        <f t="shared" si="3"/>
        <v>Lм в МБК</v>
      </c>
      <c r="N34" t="str">
        <f t="shared" si="4"/>
        <v>' ; i:= i+ UINT#1;</v>
      </c>
      <c r="O34">
        <v>33</v>
      </c>
      <c r="P34" t="str">
        <f t="shared" si="5"/>
        <v>// 33: Уровень масла в маслобаке Б1 компрессора names[i]:= 'AI_ToHMI.Lm_MBN'; ru[i]:= 'Lм в МБК'; i:= i+ UINT#1;</v>
      </c>
    </row>
    <row r="35" spans="1:16" x14ac:dyDescent="0.25">
      <c r="A35" t="s">
        <v>89</v>
      </c>
      <c r="B35" t="s">
        <v>70</v>
      </c>
      <c r="C35" t="s">
        <v>146</v>
      </c>
      <c r="D35" t="s">
        <v>69</v>
      </c>
      <c r="E35" s="1" t="str">
        <f t="shared" si="0"/>
        <v>'_AI_ToHMI.L_freeze_Bak', 'L о ж', --Уровень охлаждающей жидкости в баке</v>
      </c>
      <c r="F35" s="2" t="s">
        <v>169</v>
      </c>
      <c r="G35" t="s">
        <v>170</v>
      </c>
      <c r="H35" t="s">
        <v>167</v>
      </c>
      <c r="I35" t="str">
        <f t="shared" si="1"/>
        <v>AI_ToHMI.L_freeze_Bak</v>
      </c>
      <c r="J35" s="3" t="str">
        <f t="shared" si="2"/>
        <v>'; ru[</v>
      </c>
      <c r="K35" t="s">
        <v>168</v>
      </c>
      <c r="L35" t="s">
        <v>167</v>
      </c>
      <c r="M35" t="str">
        <f t="shared" si="3"/>
        <v>L о ж</v>
      </c>
      <c r="N35" t="str">
        <f t="shared" si="4"/>
        <v>' ; i:= i+ UINT#1;</v>
      </c>
      <c r="O35">
        <v>34</v>
      </c>
      <c r="P35" t="str">
        <f t="shared" si="5"/>
        <v>// 34: Уровень охлаждающей жидкости в баке names[i]:= 'AI_ToHMI.L_freeze_Bak'; ru[i]:= 'L о ж'; i:= i+ UINT#1;</v>
      </c>
    </row>
    <row r="36" spans="1:16" x14ac:dyDescent="0.25">
      <c r="A36" t="s">
        <v>89</v>
      </c>
      <c r="B36" t="s">
        <v>15</v>
      </c>
      <c r="C36" t="s">
        <v>147</v>
      </c>
      <c r="D36" t="s">
        <v>14</v>
      </c>
      <c r="E36" s="1" t="str">
        <f t="shared" si="0"/>
        <v>'_AI_ToHMI.T_freeze_Bak', 'Т о ж', --Температура охлаждающей жидкости в баке</v>
      </c>
      <c r="F36" s="2" t="s">
        <v>169</v>
      </c>
      <c r="G36" t="s">
        <v>170</v>
      </c>
      <c r="H36" t="s">
        <v>167</v>
      </c>
      <c r="I36" t="str">
        <f t="shared" si="1"/>
        <v>AI_ToHMI.T_freeze_Bak</v>
      </c>
      <c r="J36" s="3" t="str">
        <f t="shared" si="2"/>
        <v>'; ru[</v>
      </c>
      <c r="K36" t="s">
        <v>168</v>
      </c>
      <c r="L36" t="s">
        <v>167</v>
      </c>
      <c r="M36" t="str">
        <f t="shared" si="3"/>
        <v>Т о ж</v>
      </c>
      <c r="N36" t="str">
        <f t="shared" si="4"/>
        <v>' ; i:= i+ UINT#1;</v>
      </c>
      <c r="O36">
        <v>35</v>
      </c>
      <c r="P36" t="str">
        <f t="shared" si="5"/>
        <v>// 35: Температура охлаждающей жидкости в баке names[i]:= 'AI_ToHMI.T_freeze_Bak'; ru[i]:= 'Т о ж'; i:= i+ UINT#1;</v>
      </c>
    </row>
    <row r="37" spans="1:16" x14ac:dyDescent="0.25">
      <c r="A37" t="s">
        <v>89</v>
      </c>
      <c r="B37" t="s">
        <v>13</v>
      </c>
      <c r="C37" t="s">
        <v>148</v>
      </c>
      <c r="D37" t="s">
        <v>12</v>
      </c>
      <c r="E37" s="1" t="str">
        <f t="shared" si="0"/>
        <v>'_AI_ToHMI.T_freeze_outDC', 'Т о ж вх К', --Температура охлаждающей жидкости на выходе драйкуллера</v>
      </c>
      <c r="F37" s="2" t="s">
        <v>169</v>
      </c>
      <c r="G37" t="s">
        <v>170</v>
      </c>
      <c r="H37" t="s">
        <v>167</v>
      </c>
      <c r="I37" t="str">
        <f t="shared" si="1"/>
        <v>AI_ToHMI.T_freeze_outDC</v>
      </c>
      <c r="J37" s="3" t="str">
        <f t="shared" si="2"/>
        <v>'; ru[</v>
      </c>
      <c r="K37" t="s">
        <v>168</v>
      </c>
      <c r="L37" t="s">
        <v>167</v>
      </c>
      <c r="M37" t="str">
        <f t="shared" si="3"/>
        <v>Т о ж вх К</v>
      </c>
      <c r="N37" t="str">
        <f t="shared" si="4"/>
        <v>' ; i:= i+ UINT#1;</v>
      </c>
      <c r="O37">
        <v>36</v>
      </c>
      <c r="P37" t="str">
        <f t="shared" si="5"/>
        <v>// 36: Температура охлаждающей жидкости на выходе драйкуллера names[i]:= 'AI_ToHMI.T_freeze_outDC'; ru[i]:= 'Т о ж вх К'; i:= i+ UINT#1;</v>
      </c>
    </row>
    <row r="38" spans="1:16" x14ac:dyDescent="0.25">
      <c r="A38" t="s">
        <v>89</v>
      </c>
      <c r="B38" t="s">
        <v>72</v>
      </c>
      <c r="C38" t="s">
        <v>149</v>
      </c>
      <c r="D38" t="s">
        <v>71</v>
      </c>
      <c r="E38" s="1" t="str">
        <f t="shared" si="0"/>
        <v>'_AI_ToHMI.Q_freeze', 'Q о ж', --Расход охлаждающей жидкости</v>
      </c>
      <c r="F38" s="2" t="s">
        <v>169</v>
      </c>
      <c r="G38" t="s">
        <v>170</v>
      </c>
      <c r="H38" t="s">
        <v>167</v>
      </c>
      <c r="I38" t="str">
        <f t="shared" si="1"/>
        <v>AI_ToHMI.Q_freeze</v>
      </c>
      <c r="J38" s="3" t="str">
        <f t="shared" si="2"/>
        <v>'; ru[</v>
      </c>
      <c r="K38" t="s">
        <v>168</v>
      </c>
      <c r="L38" t="s">
        <v>167</v>
      </c>
      <c r="M38" t="str">
        <f t="shared" si="3"/>
        <v>Q о ж</v>
      </c>
      <c r="N38" t="str">
        <f t="shared" si="4"/>
        <v>' ; i:= i+ UINT#1;</v>
      </c>
      <c r="O38">
        <v>37</v>
      </c>
      <c r="P38" t="str">
        <f t="shared" si="5"/>
        <v>// 37: Расход охлаждающей жидкости names[i]:= 'AI_ToHMI.Q_freeze'; ru[i]:= 'Q о ж'; i:= i+ UINT#1;</v>
      </c>
    </row>
    <row r="39" spans="1:16" x14ac:dyDescent="0.25">
      <c r="A39" t="s">
        <v>89</v>
      </c>
      <c r="B39" t="s">
        <v>68</v>
      </c>
      <c r="C39" t="s">
        <v>150</v>
      </c>
      <c r="D39" t="s">
        <v>67</v>
      </c>
      <c r="E39" s="1" t="str">
        <f t="shared" si="0"/>
        <v>'_AI_ToHMI.Lm_MBL', 'Lм в МБЛ', --Уровень масла в маслобаке лубрикаторной системы</v>
      </c>
      <c r="F39" s="2" t="s">
        <v>169</v>
      </c>
      <c r="G39" t="s">
        <v>170</v>
      </c>
      <c r="H39" t="s">
        <v>167</v>
      </c>
      <c r="I39" t="str">
        <f t="shared" si="1"/>
        <v>AI_ToHMI.Lm_MBL</v>
      </c>
      <c r="J39" s="3" t="str">
        <f t="shared" si="2"/>
        <v>'; ru[</v>
      </c>
      <c r="K39" t="s">
        <v>168</v>
      </c>
      <c r="L39" t="s">
        <v>167</v>
      </c>
      <c r="M39" t="str">
        <f t="shared" si="3"/>
        <v>Lм в МБЛ</v>
      </c>
      <c r="N39" t="str">
        <f t="shared" si="4"/>
        <v>' ; i:= i+ UINT#1;</v>
      </c>
      <c r="O39">
        <v>38</v>
      </c>
      <c r="P39" t="str">
        <f t="shared" si="5"/>
        <v>// 38: Уровень масла в маслобаке лубрикаторной системы names[i]:= 'AI_ToHMI.Lm_MBL'; ru[i]:= 'Lм в МБЛ'; i:= i+ UINT#1;</v>
      </c>
    </row>
    <row r="40" spans="1:16" x14ac:dyDescent="0.25">
      <c r="A40" t="s">
        <v>89</v>
      </c>
      <c r="B40" t="s">
        <v>66</v>
      </c>
      <c r="C40" t="s">
        <v>151</v>
      </c>
      <c r="D40" t="s">
        <v>65</v>
      </c>
      <c r="E40" s="1" t="str">
        <f t="shared" si="0"/>
        <v xml:space="preserve">'_AI_ToHMI.Pm_lub', 'Рм в МБЛСК', --Избыточное давление в лубрикаторной системе смазки </v>
      </c>
      <c r="F40" s="2" t="s">
        <v>169</v>
      </c>
      <c r="G40" t="s">
        <v>170</v>
      </c>
      <c r="H40" t="s">
        <v>167</v>
      </c>
      <c r="I40" t="str">
        <f t="shared" si="1"/>
        <v>AI_ToHMI.Pm_lub</v>
      </c>
      <c r="J40" s="3" t="str">
        <f t="shared" si="2"/>
        <v>'; ru[</v>
      </c>
      <c r="K40" t="s">
        <v>168</v>
      </c>
      <c r="L40" t="s">
        <v>167</v>
      </c>
      <c r="M40" t="str">
        <f t="shared" si="3"/>
        <v>Рм в МБЛСК</v>
      </c>
      <c r="N40" t="str">
        <f t="shared" si="4"/>
        <v>' ; i:= i+ UINT#1;</v>
      </c>
      <c r="O40">
        <v>39</v>
      </c>
      <c r="P40" t="str">
        <f t="shared" si="5"/>
        <v>// 39: Избыточное давление в лубрикаторной системе смазки  names[i]:= 'AI_ToHMI.Pm_lub'; ru[i]:= 'Рм в МБЛСК'; i:= i+ UINT#1;</v>
      </c>
    </row>
    <row r="41" spans="1:16" x14ac:dyDescent="0.25">
      <c r="A41" t="s">
        <v>89</v>
      </c>
      <c r="B41" t="s">
        <v>62</v>
      </c>
      <c r="C41" t="s">
        <v>152</v>
      </c>
      <c r="D41" t="s">
        <v>61</v>
      </c>
      <c r="E41" s="1" t="str">
        <f t="shared" si="0"/>
        <v>'_AI_ToHMI.Pv_uprRP_N', 'Рв РП', --Давление воздуха управления РП компрессорных цилиндров компрессора</v>
      </c>
      <c r="F41" s="2" t="s">
        <v>169</v>
      </c>
      <c r="G41" t="s">
        <v>170</v>
      </c>
      <c r="H41" t="s">
        <v>167</v>
      </c>
      <c r="I41" t="str">
        <f t="shared" si="1"/>
        <v>AI_ToHMI.Pv_uprRP_N</v>
      </c>
      <c r="J41" s="3" t="str">
        <f t="shared" si="2"/>
        <v>'; ru[</v>
      </c>
      <c r="K41" t="s">
        <v>168</v>
      </c>
      <c r="L41" t="s">
        <v>167</v>
      </c>
      <c r="M41" t="str">
        <f t="shared" ref="M41:M55" si="6">C41</f>
        <v>Рв РП</v>
      </c>
      <c r="N41" t="str">
        <f t="shared" si="4"/>
        <v>' ; i:= i+ UINT#1;</v>
      </c>
      <c r="O41">
        <v>40</v>
      </c>
      <c r="P41" t="str">
        <f t="shared" si="5"/>
        <v>// 40: Давление воздуха управления РП компрессорных цилиндров компрессора names[i]:= 'AI_ToHMI.Pv_uprRP_N'; ru[i]:= 'Рв РП'; i:= i+ UINT#1;</v>
      </c>
    </row>
    <row r="42" spans="1:16" x14ac:dyDescent="0.25">
      <c r="A42" t="s">
        <v>89</v>
      </c>
      <c r="B42" t="s">
        <v>64</v>
      </c>
      <c r="C42" t="s">
        <v>153</v>
      </c>
      <c r="D42" t="s">
        <v>63</v>
      </c>
      <c r="E42" s="1" t="str">
        <f t="shared" si="0"/>
        <v>'_AI_ToHMI.P_utech_RP', 'Р утеч РП', --Давление утечек из РП</v>
      </c>
      <c r="F42" s="2" t="s">
        <v>169</v>
      </c>
      <c r="G42" t="s">
        <v>170</v>
      </c>
      <c r="H42" t="s">
        <v>167</v>
      </c>
      <c r="I42" t="str">
        <f t="shared" si="1"/>
        <v>AI_ToHMI.P_utech_RP</v>
      </c>
      <c r="J42" s="3" t="str">
        <f t="shared" si="2"/>
        <v>'; ru[</v>
      </c>
      <c r="K42" t="s">
        <v>168</v>
      </c>
      <c r="L42" t="s">
        <v>167</v>
      </c>
      <c r="M42" t="str">
        <f t="shared" si="6"/>
        <v>Р утеч РП</v>
      </c>
      <c r="N42" t="str">
        <f t="shared" si="4"/>
        <v>' ; i:= i+ UINT#1;</v>
      </c>
      <c r="O42">
        <v>41</v>
      </c>
      <c r="P42" t="str">
        <f t="shared" si="5"/>
        <v>// 41: Давление утечек из РП names[i]:= 'AI_ToHMI.P_utech_RP'; ru[i]:= 'Р утеч РП'; i:= i+ UINT#1;</v>
      </c>
    </row>
    <row r="43" spans="1:16" x14ac:dyDescent="0.25">
      <c r="A43" t="s">
        <v>89</v>
      </c>
      <c r="B43" t="s">
        <v>36</v>
      </c>
      <c r="C43" t="s">
        <v>154</v>
      </c>
      <c r="D43" t="s">
        <v>35</v>
      </c>
      <c r="E43" s="1" t="str">
        <f t="shared" si="0"/>
        <v xml:space="preserve">'_AI_ToHMI.Vs_ZONg', 'V К(х) ст при', --Вибрация корпуса компрессора со стороны привода (горизонтальная составляющая) </v>
      </c>
      <c r="F43" s="2" t="s">
        <v>169</v>
      </c>
      <c r="G43" t="s">
        <v>170</v>
      </c>
      <c r="H43" t="s">
        <v>167</v>
      </c>
      <c r="I43" t="str">
        <f t="shared" si="1"/>
        <v>AI_ToHMI.Vs_ZONg</v>
      </c>
      <c r="J43" s="3" t="str">
        <f t="shared" si="2"/>
        <v>'; ru[</v>
      </c>
      <c r="K43" t="s">
        <v>168</v>
      </c>
      <c r="L43" t="s">
        <v>167</v>
      </c>
      <c r="M43" t="str">
        <f t="shared" si="6"/>
        <v>V К(х) ст при</v>
      </c>
      <c r="N43" t="str">
        <f t="shared" si="4"/>
        <v>' ; i:= i+ UINT#1;</v>
      </c>
      <c r="O43">
        <v>42</v>
      </c>
      <c r="P43" t="str">
        <f t="shared" si="5"/>
        <v>// 42: Вибрация корпуса компрессора со стороны привода (горизонтальная составляющая)  names[i]:= 'AI_ToHMI.Vs_ZONg'; ru[i]:= 'V К(х) ст при'; i:= i+ UINT#1;</v>
      </c>
    </row>
    <row r="44" spans="1:16" x14ac:dyDescent="0.25">
      <c r="A44" t="s">
        <v>89</v>
      </c>
      <c r="B44" t="s">
        <v>38</v>
      </c>
      <c r="C44" t="s">
        <v>155</v>
      </c>
      <c r="D44" t="s">
        <v>37</v>
      </c>
      <c r="E44" s="1" t="str">
        <f t="shared" si="0"/>
        <v>'_AI_ToHMI.Vs_PONg', 'V К(х) ст мас', --Вибрация корпуса компрессора со стороны маслонасоса (горизонтальная составляющая)</v>
      </c>
      <c r="F44" s="2" t="s">
        <v>169</v>
      </c>
      <c r="G44" t="s">
        <v>170</v>
      </c>
      <c r="H44" t="s">
        <v>167</v>
      </c>
      <c r="I44" t="str">
        <f t="shared" si="1"/>
        <v>AI_ToHMI.Vs_PONg</v>
      </c>
      <c r="J44" s="3" t="str">
        <f t="shared" si="2"/>
        <v>'; ru[</v>
      </c>
      <c r="K44" t="s">
        <v>168</v>
      </c>
      <c r="L44" t="s">
        <v>167</v>
      </c>
      <c r="M44" t="str">
        <f t="shared" si="6"/>
        <v>V К(х) ст мас</v>
      </c>
      <c r="N44" t="str">
        <f t="shared" si="4"/>
        <v>' ; i:= i+ UINT#1;</v>
      </c>
      <c r="O44">
        <v>43</v>
      </c>
      <c r="P44" t="str">
        <f t="shared" si="5"/>
        <v>// 43: Вибрация корпуса компрессора со стороны маслонасоса (горизонтальная составляющая) names[i]:= 'AI_ToHMI.Vs_PONg'; ru[i]:= 'V К(х) ст мас'; i:= i+ UINT#1;</v>
      </c>
    </row>
    <row r="45" spans="1:16" x14ac:dyDescent="0.25">
      <c r="A45" t="s">
        <v>89</v>
      </c>
      <c r="B45" t="s">
        <v>76</v>
      </c>
      <c r="C45" t="s">
        <v>156</v>
      </c>
      <c r="D45" t="s">
        <v>75</v>
      </c>
      <c r="E45" s="1" t="str">
        <f t="shared" si="0"/>
        <v>'_AI_ToHMI.Lm_MBR', 'Lм в МБР', --Уровень масла в маслобаке редуктора</v>
      </c>
      <c r="F45" s="2" t="s">
        <v>169</v>
      </c>
      <c r="G45" t="s">
        <v>170</v>
      </c>
      <c r="H45" t="s">
        <v>167</v>
      </c>
      <c r="I45" t="str">
        <f t="shared" si="1"/>
        <v>AI_ToHMI.Lm_MBR</v>
      </c>
      <c r="J45" s="3" t="str">
        <f t="shared" si="2"/>
        <v>'; ru[</v>
      </c>
      <c r="K45" t="s">
        <v>168</v>
      </c>
      <c r="L45" t="s">
        <v>167</v>
      </c>
      <c r="M45" t="str">
        <f t="shared" si="6"/>
        <v>Lм в МБР</v>
      </c>
      <c r="N45" t="str">
        <f t="shared" si="4"/>
        <v>' ; i:= i+ UINT#1;</v>
      </c>
      <c r="O45">
        <v>44</v>
      </c>
      <c r="P45" t="str">
        <f t="shared" si="5"/>
        <v>// 44: Уровень масла в маслобаке редуктора names[i]:= 'AI_ToHMI.Lm_MBR'; ru[i]:= 'Lм в МБР'; i:= i+ UINT#1;</v>
      </c>
    </row>
    <row r="46" spans="1:16" x14ac:dyDescent="0.25">
      <c r="A46" t="s">
        <v>89</v>
      </c>
      <c r="B46" t="s">
        <v>74</v>
      </c>
      <c r="C46" t="s">
        <v>157</v>
      </c>
      <c r="D46" t="s">
        <v>73</v>
      </c>
      <c r="E46" s="1" t="str">
        <f t="shared" si="0"/>
        <v>'_AI_ToHMI.Pm_inR', 'Рм на вх Р', --Давление масла на входе в редуктор</v>
      </c>
      <c r="F46" s="2" t="s">
        <v>169</v>
      </c>
      <c r="G46" t="s">
        <v>170</v>
      </c>
      <c r="H46" t="s">
        <v>167</v>
      </c>
      <c r="I46" t="str">
        <f t="shared" si="1"/>
        <v>AI_ToHMI.Pm_inR</v>
      </c>
      <c r="J46" s="3" t="str">
        <f t="shared" si="2"/>
        <v>'; ru[</v>
      </c>
      <c r="K46" t="s">
        <v>168</v>
      </c>
      <c r="L46" t="s">
        <v>167</v>
      </c>
      <c r="M46" t="str">
        <f t="shared" si="6"/>
        <v>Рм на вх Р</v>
      </c>
      <c r="N46" t="str">
        <f t="shared" si="4"/>
        <v>' ; i:= i+ UINT#1;</v>
      </c>
      <c r="O46">
        <v>45</v>
      </c>
      <c r="P46" t="str">
        <f t="shared" si="5"/>
        <v>// 45: Давление масла на входе в редуктор names[i]:= 'AI_ToHMI.Pm_inR'; ru[i]:= 'Рм на вх Р'; i:= i+ UINT#1;</v>
      </c>
    </row>
    <row r="47" spans="1:16" x14ac:dyDescent="0.25">
      <c r="A47" t="s">
        <v>89</v>
      </c>
      <c r="B47" t="s">
        <v>24</v>
      </c>
      <c r="C47" t="s">
        <v>158</v>
      </c>
      <c r="D47" t="s">
        <v>23</v>
      </c>
      <c r="E47" s="1" t="str">
        <f t="shared" si="0"/>
        <v>'_AI_ToHMI.Tm_MBR', 'Тм в МБР', --Температура масла в маслобаке редуктора</v>
      </c>
      <c r="F47" s="2" t="s">
        <v>169</v>
      </c>
      <c r="G47" t="s">
        <v>170</v>
      </c>
      <c r="H47" t="s">
        <v>167</v>
      </c>
      <c r="I47" t="str">
        <f t="shared" si="1"/>
        <v>AI_ToHMI.Tm_MBR</v>
      </c>
      <c r="J47" s="3" t="str">
        <f t="shared" si="2"/>
        <v>'; ru[</v>
      </c>
      <c r="K47" t="s">
        <v>168</v>
      </c>
      <c r="L47" t="s">
        <v>167</v>
      </c>
      <c r="M47" t="str">
        <f t="shared" si="6"/>
        <v>Тм в МБР</v>
      </c>
      <c r="N47" t="str">
        <f t="shared" si="4"/>
        <v>' ; i:= i+ UINT#1;</v>
      </c>
      <c r="O47">
        <v>46</v>
      </c>
      <c r="P47" t="str">
        <f t="shared" si="5"/>
        <v>// 46: Температура масла в маслобаке редуктора names[i]:= 'AI_ToHMI.Tm_MBR'; ru[i]:= 'Тм в МБР'; i:= i+ UINT#1;</v>
      </c>
    </row>
    <row r="48" spans="1:16" x14ac:dyDescent="0.25">
      <c r="A48" t="s">
        <v>89</v>
      </c>
      <c r="B48" t="s">
        <v>20</v>
      </c>
      <c r="C48" t="s">
        <v>159</v>
      </c>
      <c r="D48" t="s">
        <v>19</v>
      </c>
      <c r="E48" s="1" t="str">
        <f t="shared" si="0"/>
        <v>'_AI_ToHMI.Tm_inR', 'Тм на вх Р', --Температура масла на входе в редуктор</v>
      </c>
      <c r="F48" s="2" t="s">
        <v>169</v>
      </c>
      <c r="G48" t="s">
        <v>170</v>
      </c>
      <c r="H48" t="s">
        <v>167</v>
      </c>
      <c r="I48" t="str">
        <f t="shared" si="1"/>
        <v>AI_ToHMI.Tm_inR</v>
      </c>
      <c r="J48" s="3" t="str">
        <f t="shared" si="2"/>
        <v>'; ru[</v>
      </c>
      <c r="K48" t="s">
        <v>168</v>
      </c>
      <c r="L48" t="s">
        <v>167</v>
      </c>
      <c r="M48" t="str">
        <f t="shared" si="6"/>
        <v>Тм на вх Р</v>
      </c>
      <c r="N48" t="str">
        <f t="shared" si="4"/>
        <v>' ; i:= i+ UINT#1;</v>
      </c>
      <c r="O48">
        <v>47</v>
      </c>
      <c r="P48" t="str">
        <f t="shared" si="5"/>
        <v>// 47: Температура масла на входе в редуктор names[i]:= 'AI_ToHMI.Tm_inR'; ru[i]:= 'Тм на вх Р'; i:= i+ UINT#1;</v>
      </c>
    </row>
    <row r="49" spans="1:16" x14ac:dyDescent="0.25">
      <c r="A49" t="s">
        <v>89</v>
      </c>
      <c r="B49" t="s">
        <v>22</v>
      </c>
      <c r="C49" t="s">
        <v>160</v>
      </c>
      <c r="D49" t="s">
        <v>21</v>
      </c>
      <c r="E49" s="1" t="str">
        <f t="shared" si="0"/>
        <v>'_AI_ToHMI.Tm_outR', 'Тм на вых Р', --Температура масла на выходе из редуктора</v>
      </c>
      <c r="F49" s="2" t="s">
        <v>169</v>
      </c>
      <c r="G49" t="s">
        <v>170</v>
      </c>
      <c r="H49" t="s">
        <v>167</v>
      </c>
      <c r="I49" t="str">
        <f t="shared" si="1"/>
        <v>AI_ToHMI.Tm_outR</v>
      </c>
      <c r="J49" s="3" t="str">
        <f t="shared" si="2"/>
        <v>'; ru[</v>
      </c>
      <c r="K49" t="s">
        <v>168</v>
      </c>
      <c r="L49" t="s">
        <v>167</v>
      </c>
      <c r="M49" t="str">
        <f t="shared" si="6"/>
        <v>Тм на вых Р</v>
      </c>
      <c r="N49" t="str">
        <f t="shared" si="4"/>
        <v>' ; i:= i+ UINT#1;</v>
      </c>
      <c r="O49">
        <v>48</v>
      </c>
      <c r="P49" t="str">
        <f t="shared" si="5"/>
        <v>// 48: Температура масла на выходе из редуктора names[i]:= 'AI_ToHMI.Tm_outR'; ru[i]:= 'Тм на вых Р'; i:= i+ UINT#1;</v>
      </c>
    </row>
    <row r="50" spans="1:16" x14ac:dyDescent="0.25">
      <c r="A50" t="s">
        <v>89</v>
      </c>
      <c r="B50" t="s">
        <v>40</v>
      </c>
      <c r="C50" t="s">
        <v>161</v>
      </c>
      <c r="D50" t="s">
        <v>39</v>
      </c>
      <c r="E50" s="1" t="str">
        <f t="shared" si="0"/>
        <v>'_AI_ToHMI.Vp_rd_SlowVal_g', 'Рад V ТВ(х)', --Радиальное виброперемещение тихоходного вала (горизонтальная составляющая)</v>
      </c>
      <c r="F50" s="2" t="s">
        <v>169</v>
      </c>
      <c r="G50" t="s">
        <v>170</v>
      </c>
      <c r="H50" t="s">
        <v>167</v>
      </c>
      <c r="I50" t="str">
        <f t="shared" si="1"/>
        <v>AI_ToHMI.Vp_rd_SlowVal_g</v>
      </c>
      <c r="J50" s="3" t="str">
        <f t="shared" si="2"/>
        <v>'; ru[</v>
      </c>
      <c r="K50" t="s">
        <v>168</v>
      </c>
      <c r="L50" t="s">
        <v>167</v>
      </c>
      <c r="M50" t="str">
        <f t="shared" si="6"/>
        <v>Рад V ТВ(х)</v>
      </c>
      <c r="N50" t="str">
        <f t="shared" si="4"/>
        <v>' ; i:= i+ UINT#1;</v>
      </c>
      <c r="O50">
        <v>49</v>
      </c>
      <c r="P50" t="str">
        <f t="shared" si="5"/>
        <v>// 49: Радиальное виброперемещение тихоходного вала (горизонтальная составляющая) names[i]:= 'AI_ToHMI.Vp_rd_SlowVal_g'; ru[i]:= 'Рад V ТВ(х)'; i:= i+ UINT#1;</v>
      </c>
    </row>
    <row r="51" spans="1:16" x14ac:dyDescent="0.25">
      <c r="A51" t="s">
        <v>89</v>
      </c>
      <c r="B51" t="s">
        <v>42</v>
      </c>
      <c r="C51" t="s">
        <v>162</v>
      </c>
      <c r="D51" t="s">
        <v>41</v>
      </c>
      <c r="E51" s="1" t="str">
        <f t="shared" si="0"/>
        <v>'_AI_ToHMI.Vp_rd_SlowVal_v', 'Рад V ТВ(у)', --Радиальное виброперемещение тихоходного вала (вертикальная составляющая)</v>
      </c>
      <c r="F51" s="2" t="s">
        <v>169</v>
      </c>
      <c r="G51" t="s">
        <v>170</v>
      </c>
      <c r="H51" t="s">
        <v>167</v>
      </c>
      <c r="I51" t="str">
        <f t="shared" si="1"/>
        <v>AI_ToHMI.Vp_rd_SlowVal_v</v>
      </c>
      <c r="J51" s="3" t="str">
        <f t="shared" si="2"/>
        <v>'; ru[</v>
      </c>
      <c r="K51" t="s">
        <v>168</v>
      </c>
      <c r="L51" t="s">
        <v>167</v>
      </c>
      <c r="M51" t="str">
        <f t="shared" si="6"/>
        <v>Рад V ТВ(у)</v>
      </c>
      <c r="N51" t="str">
        <f t="shared" si="4"/>
        <v>' ; i:= i+ UINT#1;</v>
      </c>
      <c r="O51">
        <v>50</v>
      </c>
      <c r="P51" t="str">
        <f t="shared" si="5"/>
        <v>// 50: Радиальное виброперемещение тихоходного вала (вертикальная составляющая) names[i]:= 'AI_ToHMI.Vp_rd_SlowVal_v'; ru[i]:= 'Рад V ТВ(у)'; i:= i+ UINT#1;</v>
      </c>
    </row>
    <row r="52" spans="1:16" x14ac:dyDescent="0.25">
      <c r="A52" t="s">
        <v>89</v>
      </c>
      <c r="B52" t="s">
        <v>44</v>
      </c>
      <c r="C52" t="s">
        <v>163</v>
      </c>
      <c r="D52" t="s">
        <v>43</v>
      </c>
      <c r="E52" s="1" t="str">
        <f t="shared" si="0"/>
        <v>'_AI_ToHMI.Vp_ax_SlowVal', 'Акс V1 ТВ', --Аксиальное виброперемещение тихоходного вала</v>
      </c>
      <c r="F52" s="2" t="s">
        <v>169</v>
      </c>
      <c r="G52" t="s">
        <v>170</v>
      </c>
      <c r="H52" t="s">
        <v>167</v>
      </c>
      <c r="I52" t="str">
        <f t="shared" si="1"/>
        <v>AI_ToHMI.Vp_ax_SlowVal</v>
      </c>
      <c r="J52" s="3" t="str">
        <f t="shared" si="2"/>
        <v>'; ru[</v>
      </c>
      <c r="K52" t="s">
        <v>168</v>
      </c>
      <c r="L52" t="s">
        <v>167</v>
      </c>
      <c r="M52" t="str">
        <f t="shared" si="6"/>
        <v>Акс V1 ТВ</v>
      </c>
      <c r="N52" t="str">
        <f t="shared" si="4"/>
        <v>' ; i:= i+ UINT#1;</v>
      </c>
      <c r="O52">
        <v>51</v>
      </c>
      <c r="P52" t="str">
        <f t="shared" si="5"/>
        <v>// 51: Аксиальное виброперемещение тихоходного вала names[i]:= 'AI_ToHMI.Vp_ax_SlowVal'; ru[i]:= 'Акс V1 ТВ'; i:= i+ UINT#1;</v>
      </c>
    </row>
    <row r="53" spans="1:16" x14ac:dyDescent="0.25">
      <c r="A53" t="s">
        <v>89</v>
      </c>
      <c r="B53" t="s">
        <v>46</v>
      </c>
      <c r="C53" t="s">
        <v>164</v>
      </c>
      <c r="D53" t="s">
        <v>45</v>
      </c>
      <c r="E53" s="1" t="str">
        <f t="shared" si="0"/>
        <v>'_AI_ToHMI.Vp_ax_SlowVal_Rez', 'Акс V2 ТВ', --Аксиальное виброперемещение тихоходного вала (резерв)</v>
      </c>
      <c r="F53" s="2" t="s">
        <v>169</v>
      </c>
      <c r="G53" t="s">
        <v>170</v>
      </c>
      <c r="H53" t="s">
        <v>167</v>
      </c>
      <c r="I53" t="str">
        <f t="shared" si="1"/>
        <v>AI_ToHMI.Vp_ax_SlowVal_Rez</v>
      </c>
      <c r="J53" s="3" t="str">
        <f t="shared" si="2"/>
        <v>'; ru[</v>
      </c>
      <c r="K53" t="s">
        <v>168</v>
      </c>
      <c r="L53" t="s">
        <v>167</v>
      </c>
      <c r="M53" t="str">
        <f t="shared" si="6"/>
        <v>Акс V2 ТВ</v>
      </c>
      <c r="N53" t="str">
        <f t="shared" si="4"/>
        <v>' ; i:= i+ UINT#1;</v>
      </c>
      <c r="O53">
        <v>52</v>
      </c>
      <c r="P53" t="str">
        <f t="shared" si="5"/>
        <v>// 52: Аксиальное виброперемещение тихоходного вала (резерв) names[i]:= 'AI_ToHMI.Vp_ax_SlowVal_Rez'; ru[i]:= 'Акс V2 ТВ'; i:= i+ UINT#1;</v>
      </c>
    </row>
    <row r="54" spans="1:16" x14ac:dyDescent="0.25">
      <c r="A54" t="s">
        <v>89</v>
      </c>
      <c r="B54" t="s">
        <v>48</v>
      </c>
      <c r="C54" t="s">
        <v>165</v>
      </c>
      <c r="D54" t="s">
        <v>47</v>
      </c>
      <c r="E54" s="1" t="str">
        <f t="shared" si="0"/>
        <v>'_AI_ToHMI.Vp_rd_FastVal_g', 'Рад V БВ(х)', --Радиальное виброперемещение быстроходного вала (горизонтальная составляющая)</v>
      </c>
      <c r="F54" s="2" t="s">
        <v>169</v>
      </c>
      <c r="G54" t="s">
        <v>170</v>
      </c>
      <c r="H54" t="s">
        <v>167</v>
      </c>
      <c r="I54" t="str">
        <f t="shared" si="1"/>
        <v>AI_ToHMI.Vp_rd_FastVal_g</v>
      </c>
      <c r="J54" s="3" t="str">
        <f t="shared" si="2"/>
        <v>'; ru[</v>
      </c>
      <c r="K54" t="s">
        <v>168</v>
      </c>
      <c r="L54" t="s">
        <v>167</v>
      </c>
      <c r="M54" t="str">
        <f t="shared" si="6"/>
        <v>Рад V БВ(х)</v>
      </c>
      <c r="N54" t="str">
        <f t="shared" si="4"/>
        <v>' ; i:= i+ UINT#1;</v>
      </c>
      <c r="O54">
        <v>53</v>
      </c>
      <c r="P54" t="str">
        <f t="shared" si="5"/>
        <v>// 53: Радиальное виброперемещение быстроходного вала (горизонтальная составляющая) names[i]:= 'AI_ToHMI.Vp_rd_FastVal_g'; ru[i]:= 'Рад V БВ(х)'; i:= i+ UINT#1;</v>
      </c>
    </row>
    <row r="55" spans="1:16" x14ac:dyDescent="0.25">
      <c r="A55" t="s">
        <v>89</v>
      </c>
      <c r="B55" t="s">
        <v>50</v>
      </c>
      <c r="C55" t="s">
        <v>166</v>
      </c>
      <c r="D55" t="s">
        <v>49</v>
      </c>
      <c r="E55" s="1" t="str">
        <f t="shared" si="0"/>
        <v>'_AI_ToHMI.Vp_rd_FastVal_v', 'Рад V БВ(у)', --Радиальное виброперемещение быстроходного вала (вертикальная составляющая)</v>
      </c>
      <c r="F55" s="2" t="s">
        <v>169</v>
      </c>
      <c r="G55" t="s">
        <v>170</v>
      </c>
      <c r="H55" t="s">
        <v>167</v>
      </c>
      <c r="I55" t="str">
        <f t="shared" si="1"/>
        <v>AI_ToHMI.Vp_rd_FastVal_v</v>
      </c>
      <c r="J55" s="3" t="str">
        <f t="shared" si="2"/>
        <v>'; ru[</v>
      </c>
      <c r="K55" t="s">
        <v>168</v>
      </c>
      <c r="L55" t="s">
        <v>167</v>
      </c>
      <c r="M55" t="str">
        <f t="shared" si="6"/>
        <v>Рад V БВ(у)</v>
      </c>
      <c r="N55" t="str">
        <f t="shared" si="4"/>
        <v>' ; i:= i+ UINT#1;</v>
      </c>
      <c r="O55">
        <v>54</v>
      </c>
      <c r="P55" t="str">
        <f t="shared" si="5"/>
        <v>// 54: Радиальное виброперемещение быстроходного вала (вертикальная составляющая) names[i]:= 'AI_ToHMI.Vp_rd_FastVal_v'; ru[i]:= 'Рад V БВ(у)'; i:= i+ UINT#1;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D23" sqref="D23"/>
    </sheetView>
  </sheetViews>
  <sheetFormatPr defaultRowHeight="15" x14ac:dyDescent="0.25"/>
  <cols>
    <col min="1" max="1" width="15.5703125" customWidth="1"/>
    <col min="2" max="2" width="19.28515625" customWidth="1"/>
    <col min="3" max="3" width="19.85546875" customWidth="1"/>
    <col min="4" max="4" width="59.7109375" customWidth="1"/>
  </cols>
  <sheetData>
    <row r="1" spans="1:4" x14ac:dyDescent="0.25">
      <c r="A1" s="5" t="s">
        <v>234</v>
      </c>
      <c r="B1" s="5" t="s">
        <v>235</v>
      </c>
      <c r="C1" s="5" t="s">
        <v>236</v>
      </c>
      <c r="D1" s="5" t="s">
        <v>237</v>
      </c>
    </row>
    <row r="2" spans="1:4" x14ac:dyDescent="0.25">
      <c r="A2" s="2" t="s">
        <v>3</v>
      </c>
      <c r="B2" s="2" t="s">
        <v>113</v>
      </c>
      <c r="C2" t="s">
        <v>238</v>
      </c>
      <c r="D2" s="2" t="s">
        <v>2</v>
      </c>
    </row>
    <row r="3" spans="1:4" x14ac:dyDescent="0.25">
      <c r="A3" s="2" t="s">
        <v>82</v>
      </c>
      <c r="B3" s="2" t="s">
        <v>114</v>
      </c>
      <c r="C3" t="s">
        <v>238</v>
      </c>
      <c r="D3" s="2" t="s">
        <v>81</v>
      </c>
    </row>
    <row r="4" spans="1:4" x14ac:dyDescent="0.25">
      <c r="A4" t="s">
        <v>91</v>
      </c>
      <c r="B4" t="s">
        <v>115</v>
      </c>
      <c r="C4" t="s">
        <v>239</v>
      </c>
      <c r="D4" t="s">
        <v>92</v>
      </c>
    </row>
    <row r="5" spans="1:4" x14ac:dyDescent="0.25">
      <c r="A5" t="s">
        <v>100</v>
      </c>
      <c r="B5" t="s">
        <v>116</v>
      </c>
      <c r="C5" t="s">
        <v>239</v>
      </c>
      <c r="D5" t="s">
        <v>101</v>
      </c>
    </row>
    <row r="6" spans="1:4" x14ac:dyDescent="0.25">
      <c r="A6" t="s">
        <v>93</v>
      </c>
      <c r="B6" t="s">
        <v>117</v>
      </c>
      <c r="C6" t="s">
        <v>239</v>
      </c>
      <c r="D6" t="s">
        <v>94</v>
      </c>
    </row>
    <row r="7" spans="1:4" x14ac:dyDescent="0.25">
      <c r="A7" t="s">
        <v>104</v>
      </c>
      <c r="B7" t="s">
        <v>106</v>
      </c>
      <c r="C7" t="s">
        <v>240</v>
      </c>
      <c r="D7" t="s">
        <v>106</v>
      </c>
    </row>
    <row r="8" spans="1:4" x14ac:dyDescent="0.25">
      <c r="A8" t="s">
        <v>107</v>
      </c>
      <c r="B8" t="s">
        <v>118</v>
      </c>
      <c r="C8" t="s">
        <v>240</v>
      </c>
      <c r="D8" t="s">
        <v>108</v>
      </c>
    </row>
    <row r="9" spans="1:4" x14ac:dyDescent="0.25">
      <c r="A9" t="s">
        <v>95</v>
      </c>
      <c r="B9" t="s">
        <v>119</v>
      </c>
      <c r="C9" t="s">
        <v>239</v>
      </c>
      <c r="D9" t="s">
        <v>96</v>
      </c>
    </row>
    <row r="10" spans="1:4" x14ac:dyDescent="0.25">
      <c r="A10" t="s">
        <v>1</v>
      </c>
      <c r="B10" t="s">
        <v>120</v>
      </c>
      <c r="C10" t="s">
        <v>238</v>
      </c>
      <c r="D10" t="s">
        <v>0</v>
      </c>
    </row>
    <row r="11" spans="1:4" x14ac:dyDescent="0.25">
      <c r="A11" t="s">
        <v>29</v>
      </c>
      <c r="B11" t="s">
        <v>121</v>
      </c>
      <c r="C11" t="s">
        <v>238</v>
      </c>
      <c r="D11" t="s">
        <v>28</v>
      </c>
    </row>
    <row r="12" spans="1:4" x14ac:dyDescent="0.25">
      <c r="A12" t="s">
        <v>27</v>
      </c>
      <c r="B12" t="s">
        <v>122</v>
      </c>
      <c r="C12" t="s">
        <v>238</v>
      </c>
      <c r="D12" t="s">
        <v>26</v>
      </c>
    </row>
    <row r="13" spans="1:4" x14ac:dyDescent="0.25">
      <c r="A13" t="s">
        <v>18</v>
      </c>
      <c r="B13" t="s">
        <v>123</v>
      </c>
      <c r="C13" t="s">
        <v>238</v>
      </c>
      <c r="D13" t="s">
        <v>109</v>
      </c>
    </row>
    <row r="14" spans="1:4" x14ac:dyDescent="0.25">
      <c r="A14" t="s">
        <v>17</v>
      </c>
      <c r="B14" t="s">
        <v>124</v>
      </c>
      <c r="C14" t="s">
        <v>238</v>
      </c>
      <c r="D14" t="s">
        <v>16</v>
      </c>
    </row>
    <row r="15" spans="1:4" x14ac:dyDescent="0.25">
      <c r="A15" t="s">
        <v>97</v>
      </c>
      <c r="B15" t="s">
        <v>125</v>
      </c>
      <c r="C15" t="s">
        <v>239</v>
      </c>
      <c r="D15" t="s">
        <v>112</v>
      </c>
    </row>
    <row r="16" spans="1:4" x14ac:dyDescent="0.25">
      <c r="A16" t="s">
        <v>25</v>
      </c>
      <c r="B16" t="s">
        <v>126</v>
      </c>
      <c r="C16" t="s">
        <v>238</v>
      </c>
      <c r="D16" t="s">
        <v>110</v>
      </c>
    </row>
    <row r="17" spans="1:4" x14ac:dyDescent="0.25">
      <c r="A17" t="s">
        <v>78</v>
      </c>
      <c r="B17" t="s">
        <v>127</v>
      </c>
      <c r="C17" t="s">
        <v>238</v>
      </c>
      <c r="D17" t="s">
        <v>77</v>
      </c>
    </row>
    <row r="18" spans="1:4" x14ac:dyDescent="0.25">
      <c r="A18" t="s">
        <v>52</v>
      </c>
      <c r="B18" t="s">
        <v>128</v>
      </c>
      <c r="C18" t="s">
        <v>238</v>
      </c>
      <c r="D18" t="s">
        <v>51</v>
      </c>
    </row>
    <row r="19" spans="1:4" x14ac:dyDescent="0.25">
      <c r="A19" t="s">
        <v>54</v>
      </c>
      <c r="B19" t="s">
        <v>129</v>
      </c>
      <c r="C19" t="s">
        <v>238</v>
      </c>
      <c r="D19" t="s">
        <v>53</v>
      </c>
    </row>
    <row r="20" spans="1:4" x14ac:dyDescent="0.25">
      <c r="A20" t="s">
        <v>56</v>
      </c>
      <c r="B20" t="s">
        <v>130</v>
      </c>
      <c r="C20" t="s">
        <v>238</v>
      </c>
      <c r="D20" t="s">
        <v>55</v>
      </c>
    </row>
    <row r="21" spans="1:4" x14ac:dyDescent="0.25">
      <c r="A21" t="s">
        <v>80</v>
      </c>
      <c r="B21" t="s">
        <v>131</v>
      </c>
      <c r="C21" t="s">
        <v>238</v>
      </c>
      <c r="D21" t="s">
        <v>79</v>
      </c>
    </row>
    <row r="22" spans="1:4" x14ac:dyDescent="0.25">
      <c r="A22" t="s">
        <v>31</v>
      </c>
      <c r="B22" t="s">
        <v>132</v>
      </c>
      <c r="C22" t="s">
        <v>238</v>
      </c>
      <c r="D22" t="s">
        <v>30</v>
      </c>
    </row>
    <row r="23" spans="1:4" x14ac:dyDescent="0.25">
      <c r="A23" t="s">
        <v>34</v>
      </c>
      <c r="B23" t="s">
        <v>133</v>
      </c>
      <c r="C23" t="s">
        <v>238</v>
      </c>
      <c r="D23" t="s">
        <v>33</v>
      </c>
    </row>
    <row r="24" spans="1:4" x14ac:dyDescent="0.25">
      <c r="A24" t="s">
        <v>84</v>
      </c>
      <c r="B24" t="s">
        <v>134</v>
      </c>
      <c r="C24" t="s">
        <v>238</v>
      </c>
      <c r="D24" t="s">
        <v>83</v>
      </c>
    </row>
    <row r="25" spans="1:4" x14ac:dyDescent="0.25">
      <c r="A25" t="s">
        <v>98</v>
      </c>
      <c r="B25" t="s">
        <v>135</v>
      </c>
      <c r="C25" t="s">
        <v>239</v>
      </c>
      <c r="D25" t="s">
        <v>99</v>
      </c>
    </row>
    <row r="26" spans="1:4" x14ac:dyDescent="0.25">
      <c r="A26" t="s">
        <v>32</v>
      </c>
      <c r="B26" t="s">
        <v>136</v>
      </c>
      <c r="C26" t="s">
        <v>238</v>
      </c>
      <c r="D26" t="s">
        <v>111</v>
      </c>
    </row>
    <row r="27" spans="1:4" x14ac:dyDescent="0.25">
      <c r="A27" t="s">
        <v>102</v>
      </c>
      <c r="B27" t="s">
        <v>137</v>
      </c>
      <c r="C27" t="s">
        <v>239</v>
      </c>
      <c r="D27" t="s">
        <v>103</v>
      </c>
    </row>
    <row r="28" spans="1:4" x14ac:dyDescent="0.25">
      <c r="A28" t="s">
        <v>86</v>
      </c>
      <c r="B28" t="s">
        <v>138</v>
      </c>
      <c r="C28" t="s">
        <v>238</v>
      </c>
      <c r="D28" t="s">
        <v>85</v>
      </c>
    </row>
    <row r="29" spans="1:4" x14ac:dyDescent="0.25">
      <c r="A29" t="s">
        <v>88</v>
      </c>
      <c r="B29" t="s">
        <v>139</v>
      </c>
      <c r="C29" t="s">
        <v>238</v>
      </c>
      <c r="D29" t="s">
        <v>87</v>
      </c>
    </row>
    <row r="30" spans="1:4" x14ac:dyDescent="0.25">
      <c r="A30" t="s">
        <v>5</v>
      </c>
      <c r="B30" t="s">
        <v>140</v>
      </c>
      <c r="C30" t="s">
        <v>238</v>
      </c>
      <c r="D30" t="s">
        <v>4</v>
      </c>
    </row>
    <row r="31" spans="1:4" x14ac:dyDescent="0.25">
      <c r="A31" t="s">
        <v>7</v>
      </c>
      <c r="B31" t="s">
        <v>141</v>
      </c>
      <c r="C31" t="s">
        <v>238</v>
      </c>
      <c r="D31" t="s">
        <v>6</v>
      </c>
    </row>
    <row r="32" spans="1:4" x14ac:dyDescent="0.25">
      <c r="A32" t="s">
        <v>58</v>
      </c>
      <c r="B32" t="s">
        <v>142</v>
      </c>
      <c r="C32" t="s">
        <v>238</v>
      </c>
      <c r="D32" t="s">
        <v>57</v>
      </c>
    </row>
    <row r="33" spans="1:4" x14ac:dyDescent="0.25">
      <c r="A33" t="s">
        <v>11</v>
      </c>
      <c r="B33" t="s">
        <v>143</v>
      </c>
      <c r="C33" t="s">
        <v>238</v>
      </c>
      <c r="D33" t="s">
        <v>10</v>
      </c>
    </row>
    <row r="34" spans="1:4" x14ac:dyDescent="0.25">
      <c r="A34" t="s">
        <v>9</v>
      </c>
      <c r="B34" t="s">
        <v>144</v>
      </c>
      <c r="C34" t="s">
        <v>238</v>
      </c>
      <c r="D34" t="s">
        <v>8</v>
      </c>
    </row>
    <row r="35" spans="1:4" x14ac:dyDescent="0.25">
      <c r="A35" t="s">
        <v>60</v>
      </c>
      <c r="B35" t="s">
        <v>145</v>
      </c>
      <c r="C35" t="s">
        <v>238</v>
      </c>
      <c r="D35" t="s">
        <v>59</v>
      </c>
    </row>
    <row r="36" spans="1:4" x14ac:dyDescent="0.25">
      <c r="A36" t="s">
        <v>70</v>
      </c>
      <c r="B36" t="s">
        <v>146</v>
      </c>
      <c r="C36" t="s">
        <v>238</v>
      </c>
      <c r="D36" t="s">
        <v>69</v>
      </c>
    </row>
    <row r="37" spans="1:4" x14ac:dyDescent="0.25">
      <c r="A37" t="s">
        <v>15</v>
      </c>
      <c r="B37" t="s">
        <v>147</v>
      </c>
      <c r="C37" t="s">
        <v>238</v>
      </c>
      <c r="D37" t="s">
        <v>14</v>
      </c>
    </row>
    <row r="38" spans="1:4" x14ac:dyDescent="0.25">
      <c r="A38" t="s">
        <v>13</v>
      </c>
      <c r="B38" t="s">
        <v>148</v>
      </c>
      <c r="C38" t="s">
        <v>238</v>
      </c>
      <c r="D38" t="s">
        <v>12</v>
      </c>
    </row>
    <row r="39" spans="1:4" x14ac:dyDescent="0.25">
      <c r="A39" t="s">
        <v>72</v>
      </c>
      <c r="B39" t="s">
        <v>149</v>
      </c>
      <c r="C39" t="s">
        <v>238</v>
      </c>
      <c r="D39" t="s">
        <v>71</v>
      </c>
    </row>
    <row r="40" spans="1:4" x14ac:dyDescent="0.25">
      <c r="A40" t="s">
        <v>68</v>
      </c>
      <c r="B40" t="s">
        <v>150</v>
      </c>
      <c r="C40" t="s">
        <v>238</v>
      </c>
      <c r="D40" t="s">
        <v>67</v>
      </c>
    </row>
    <row r="41" spans="1:4" x14ac:dyDescent="0.25">
      <c r="A41" t="s">
        <v>66</v>
      </c>
      <c r="B41" t="s">
        <v>151</v>
      </c>
      <c r="C41" t="s">
        <v>238</v>
      </c>
      <c r="D41" t="s">
        <v>65</v>
      </c>
    </row>
    <row r="42" spans="1:4" x14ac:dyDescent="0.25">
      <c r="A42" t="s">
        <v>62</v>
      </c>
      <c r="B42" t="s">
        <v>152</v>
      </c>
      <c r="C42" t="s">
        <v>238</v>
      </c>
      <c r="D42" t="s">
        <v>61</v>
      </c>
    </row>
    <row r="43" spans="1:4" x14ac:dyDescent="0.25">
      <c r="A43" t="s">
        <v>64</v>
      </c>
      <c r="B43" t="s">
        <v>153</v>
      </c>
      <c r="C43" t="s">
        <v>238</v>
      </c>
      <c r="D43" t="s">
        <v>63</v>
      </c>
    </row>
    <row r="44" spans="1:4" x14ac:dyDescent="0.25">
      <c r="A44" t="s">
        <v>36</v>
      </c>
      <c r="B44" t="s">
        <v>154</v>
      </c>
      <c r="C44" t="s">
        <v>238</v>
      </c>
      <c r="D44" t="s">
        <v>35</v>
      </c>
    </row>
    <row r="45" spans="1:4" x14ac:dyDescent="0.25">
      <c r="A45" t="s">
        <v>38</v>
      </c>
      <c r="B45" t="s">
        <v>155</v>
      </c>
      <c r="C45" t="s">
        <v>238</v>
      </c>
      <c r="D45" t="s">
        <v>37</v>
      </c>
    </row>
    <row r="46" spans="1:4" x14ac:dyDescent="0.25">
      <c r="A46" t="s">
        <v>76</v>
      </c>
      <c r="B46" t="s">
        <v>156</v>
      </c>
      <c r="C46" t="s">
        <v>238</v>
      </c>
      <c r="D46" t="s">
        <v>75</v>
      </c>
    </row>
    <row r="47" spans="1:4" x14ac:dyDescent="0.25">
      <c r="A47" t="s">
        <v>74</v>
      </c>
      <c r="B47" t="s">
        <v>157</v>
      </c>
      <c r="C47" t="s">
        <v>238</v>
      </c>
      <c r="D47" t="s">
        <v>73</v>
      </c>
    </row>
    <row r="48" spans="1:4" x14ac:dyDescent="0.25">
      <c r="A48" t="s">
        <v>24</v>
      </c>
      <c r="B48" t="s">
        <v>158</v>
      </c>
      <c r="C48" t="s">
        <v>238</v>
      </c>
      <c r="D48" t="s">
        <v>23</v>
      </c>
    </row>
    <row r="49" spans="1:4" x14ac:dyDescent="0.25">
      <c r="A49" t="s">
        <v>20</v>
      </c>
      <c r="B49" t="s">
        <v>159</v>
      </c>
      <c r="C49" t="s">
        <v>238</v>
      </c>
      <c r="D49" t="s">
        <v>19</v>
      </c>
    </row>
    <row r="50" spans="1:4" x14ac:dyDescent="0.25">
      <c r="A50" t="s">
        <v>22</v>
      </c>
      <c r="B50" t="s">
        <v>160</v>
      </c>
      <c r="C50" t="s">
        <v>238</v>
      </c>
      <c r="D50" t="s">
        <v>21</v>
      </c>
    </row>
    <row r="51" spans="1:4" x14ac:dyDescent="0.25">
      <c r="A51" t="s">
        <v>40</v>
      </c>
      <c r="B51" t="s">
        <v>161</v>
      </c>
      <c r="C51" t="s">
        <v>238</v>
      </c>
      <c r="D51" t="s">
        <v>39</v>
      </c>
    </row>
    <row r="52" spans="1:4" x14ac:dyDescent="0.25">
      <c r="A52" t="s">
        <v>42</v>
      </c>
      <c r="B52" t="s">
        <v>162</v>
      </c>
      <c r="C52" t="s">
        <v>238</v>
      </c>
      <c r="D52" t="s">
        <v>41</v>
      </c>
    </row>
    <row r="53" spans="1:4" x14ac:dyDescent="0.25">
      <c r="A53" t="s">
        <v>44</v>
      </c>
      <c r="B53" t="s">
        <v>163</v>
      </c>
      <c r="C53" t="s">
        <v>238</v>
      </c>
      <c r="D53" t="s">
        <v>43</v>
      </c>
    </row>
    <row r="54" spans="1:4" x14ac:dyDescent="0.25">
      <c r="A54" t="s">
        <v>46</v>
      </c>
      <c r="B54" t="s">
        <v>164</v>
      </c>
      <c r="C54" t="s">
        <v>238</v>
      </c>
      <c r="D54" t="s">
        <v>45</v>
      </c>
    </row>
    <row r="55" spans="1:4" x14ac:dyDescent="0.25">
      <c r="A55" t="s">
        <v>48</v>
      </c>
      <c r="B55" t="s">
        <v>165</v>
      </c>
      <c r="C55" t="s">
        <v>238</v>
      </c>
      <c r="D55" t="s">
        <v>47</v>
      </c>
    </row>
    <row r="56" spans="1:4" x14ac:dyDescent="0.25">
      <c r="A56" t="s">
        <v>50</v>
      </c>
      <c r="B56" t="s">
        <v>166</v>
      </c>
      <c r="C56" t="s">
        <v>238</v>
      </c>
      <c r="D5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5"/>
  <sheetViews>
    <sheetView topLeftCell="B34" workbookViewId="0">
      <selection activeCell="M1" sqref="M1:M55"/>
    </sheetView>
  </sheetViews>
  <sheetFormatPr defaultRowHeight="15" x14ac:dyDescent="0.25"/>
  <cols>
    <col min="3" max="3" width="21.140625" customWidth="1"/>
    <col min="4" max="4" width="15.5703125" customWidth="1"/>
    <col min="8" max="8" width="33" customWidth="1"/>
    <col min="9" max="9" width="11.42578125" customWidth="1"/>
    <col min="10" max="10" width="19.28515625" customWidth="1"/>
    <col min="12" max="12" width="15.140625" customWidth="1"/>
    <col min="13" max="13" width="46.7109375" customWidth="1"/>
  </cols>
  <sheetData>
    <row r="1" spans="3:13" x14ac:dyDescent="0.25">
      <c r="C1" t="s">
        <v>173</v>
      </c>
      <c r="D1" s="2" t="s">
        <v>3</v>
      </c>
      <c r="E1" t="s">
        <v>174</v>
      </c>
      <c r="F1" t="s">
        <v>233</v>
      </c>
      <c r="G1" t="s">
        <v>175</v>
      </c>
      <c r="H1" t="s">
        <v>176</v>
      </c>
      <c r="I1" t="s">
        <v>232</v>
      </c>
      <c r="J1" s="2" t="s">
        <v>113</v>
      </c>
      <c r="K1" t="s">
        <v>177</v>
      </c>
      <c r="L1" s="4" t="str">
        <f>C1&amp;""""&amp;D1&amp;""""&amp;E1&amp;""""&amp;F1&amp;""""&amp;G1&amp;""""&amp;H1&amp;""""&amp;I1&amp;""""&amp;J1&amp;""""&amp;K1</f>
        <v>&lt;Field Name="T_atm" Type="REAL" UUID="2BW245CQUB4ELHF7NCEDQYQGXA"Comment="Тв" /&gt;</v>
      </c>
      <c r="M1" t="str">
        <f>"GPA_DOC."&amp;Лист3!D1&amp;" := GPA_"&amp;Лист1!I1&amp;".PV ; // "&amp;Лист1!D1</f>
        <v>GPA_DOC.T_atm := GPA_AI_ToHMI.T_atm.PV ; // Температура наружного воздуха</v>
      </c>
    </row>
    <row r="2" spans="3:13" x14ac:dyDescent="0.25">
      <c r="C2" t="s">
        <v>173</v>
      </c>
      <c r="D2" s="2" t="s">
        <v>82</v>
      </c>
      <c r="E2" t="s">
        <v>174</v>
      </c>
      <c r="F2" t="s">
        <v>233</v>
      </c>
      <c r="G2" t="s">
        <v>175</v>
      </c>
      <c r="H2" t="s">
        <v>178</v>
      </c>
      <c r="I2" t="s">
        <v>232</v>
      </c>
      <c r="J2" s="2" t="s">
        <v>114</v>
      </c>
      <c r="K2" t="s">
        <v>177</v>
      </c>
      <c r="L2" s="4" t="str">
        <f t="shared" ref="L2:L55" si="0">C2&amp;""""&amp;D2&amp;""""&amp;E2&amp;""""&amp;F2&amp;""""&amp;G2&amp;""""&amp;H2&amp;""""&amp;I2&amp;""""&amp;J2&amp;""""&amp;K2</f>
        <v>&lt;Field Name="Vlaga_atm" Type="REAL" UUID="BVZKZYHHQGQU3NDYHWRIYIARTA"Comment="Влажн" /&gt;</v>
      </c>
      <c r="M2" t="str">
        <f>"GPA_DOC."&amp;Лист3!D2&amp;" := GPA_"&amp;Лист1!I2&amp;".PV ; // "&amp;Лист1!D2</f>
        <v>GPA_DOC.Vlaga_atm := GPA_AI_ToHMI.Vlaga_atm.PV ; // Относительная влажность наружного воздуха</v>
      </c>
    </row>
    <row r="3" spans="3:13" x14ac:dyDescent="0.25">
      <c r="C3" t="s">
        <v>173</v>
      </c>
      <c r="D3" t="s">
        <v>91</v>
      </c>
      <c r="E3" t="s">
        <v>174</v>
      </c>
      <c r="F3" t="s">
        <v>233</v>
      </c>
      <c r="G3" t="s">
        <v>175</v>
      </c>
      <c r="H3" t="s">
        <v>179</v>
      </c>
      <c r="I3" t="s">
        <v>232</v>
      </c>
      <c r="J3" t="s">
        <v>115</v>
      </c>
      <c r="K3" t="s">
        <v>177</v>
      </c>
      <c r="L3" s="4" t="str">
        <f t="shared" si="0"/>
        <v>&lt;Field Name="Nvd" Type="REAL" UUID="2F5G4Y4XUVNUDD53XZ4QU3VGJM"Comment="Nтк" /&gt;</v>
      </c>
      <c r="M3" t="str">
        <f>"GPA_DOC."&amp;Лист3!D3&amp;" := GPA_"&amp;Лист1!I3&amp;".PV ; // "&amp;Лист1!D3</f>
        <v>GPA_DOC.Nvd := GPA_CalcPar.Nvd.PV ; // Расчетные обороты ТВД</v>
      </c>
    </row>
    <row r="4" spans="3:13" x14ac:dyDescent="0.25">
      <c r="C4" t="s">
        <v>173</v>
      </c>
      <c r="D4" t="s">
        <v>100</v>
      </c>
      <c r="E4" t="s">
        <v>174</v>
      </c>
      <c r="F4" t="s">
        <v>233</v>
      </c>
      <c r="G4" t="s">
        <v>175</v>
      </c>
      <c r="H4" t="s">
        <v>180</v>
      </c>
      <c r="I4" t="s">
        <v>232</v>
      </c>
      <c r="J4" t="s">
        <v>116</v>
      </c>
      <c r="K4" t="s">
        <v>177</v>
      </c>
      <c r="L4" s="4" t="str">
        <f t="shared" si="0"/>
        <v>&lt;Field Name="NvdNorm" Type="REAL" UUID="OT6GZ3SMY5YEDCHCBTNJD57ZY4"Comment="Nтк прив" /&gt;</v>
      </c>
      <c r="M4" t="str">
        <f>"GPA_DOC."&amp;Лист3!D4&amp;" := GPA_"&amp;Лист1!I4&amp;".PV ; // "&amp;Лист1!D4</f>
        <v>GPA_DOC.NvdNorm := GPA_CalcPar.NvdNorm.PV ; // Приведенные обороты ТВД</v>
      </c>
    </row>
    <row r="5" spans="3:13" x14ac:dyDescent="0.25">
      <c r="C5" t="s">
        <v>173</v>
      </c>
      <c r="D5" t="s">
        <v>93</v>
      </c>
      <c r="E5" t="s">
        <v>174</v>
      </c>
      <c r="F5" t="s">
        <v>233</v>
      </c>
      <c r="G5" t="s">
        <v>175</v>
      </c>
      <c r="H5" t="s">
        <v>181</v>
      </c>
      <c r="I5" t="s">
        <v>232</v>
      </c>
      <c r="J5" t="s">
        <v>117</v>
      </c>
      <c r="K5" t="s">
        <v>177</v>
      </c>
      <c r="L5" s="4" t="str">
        <f t="shared" si="0"/>
        <v>&lt;Field Name="Nst" Type="REAL" UUID="RHPFNIYB2O4UBCLRV44YROBT5I"Comment="Nст" /&gt;</v>
      </c>
      <c r="M5" t="str">
        <f>"GPA_DOC."&amp;Лист3!D5&amp;" := GPA_"&amp;Лист1!I5&amp;".PV ; // "&amp;Лист1!D5</f>
        <v>GPA_DOC.Nst := GPA_CalcPar.Nst.PV ; // Расчетные обороты СТ</v>
      </c>
    </row>
    <row r="6" spans="3:13" x14ac:dyDescent="0.25">
      <c r="C6" t="s">
        <v>173</v>
      </c>
      <c r="D6" t="s">
        <v>104</v>
      </c>
      <c r="E6" t="s">
        <v>174</v>
      </c>
      <c r="F6" t="s">
        <v>233</v>
      </c>
      <c r="G6" t="s">
        <v>175</v>
      </c>
      <c r="H6" t="s">
        <v>182</v>
      </c>
      <c r="I6" t="s">
        <v>232</v>
      </c>
      <c r="J6" t="s">
        <v>106</v>
      </c>
      <c r="K6" t="s">
        <v>177</v>
      </c>
      <c r="L6" s="4" t="str">
        <f t="shared" si="0"/>
        <v>&lt;Field Name="Pos_VNA" Type="REAL" UUID="RZYPGOJTJE6EZHEVQPBG5PUUVI"Comment="Положение ВНА" /&gt;</v>
      </c>
      <c r="M6" t="str">
        <f>"GPA_DOC."&amp;Лист3!D6&amp;" := GPA_"&amp;Лист1!I6&amp;".PV ; // "&amp;Лист1!D6</f>
        <v>GPA_DOC.Pos_VNA := GPA_FR_AI_ToHMI.Pos_VNA.PV ; // Положение ВНА</v>
      </c>
    </row>
    <row r="7" spans="3:13" x14ac:dyDescent="0.25">
      <c r="C7" t="s">
        <v>173</v>
      </c>
      <c r="D7" t="s">
        <v>107</v>
      </c>
      <c r="E7" t="s">
        <v>174</v>
      </c>
      <c r="F7" t="s">
        <v>233</v>
      </c>
      <c r="G7" t="s">
        <v>175</v>
      </c>
      <c r="H7" t="s">
        <v>183</v>
      </c>
      <c r="I7" t="s">
        <v>232</v>
      </c>
      <c r="J7" t="s">
        <v>118</v>
      </c>
      <c r="K7" t="s">
        <v>177</v>
      </c>
      <c r="L7" s="4" t="str">
        <f t="shared" si="0"/>
        <v>&lt;Field Name="Pos1_TRK" Type="REAL" UUID="6PI6QZIHKOAUFGKN46SD5VVYDQ"Comment="Положение ДГ" /&gt;</v>
      </c>
      <c r="M7" t="str">
        <f>"GPA_DOC."&amp;Лист3!D7&amp;" := GPA_"&amp;Лист1!I7&amp;".PV ; // "&amp;Лист1!D7</f>
        <v>GPA_DOC.Pos1_TRK := GPA_FR_AI_ToHMI.Pos1_TRK.PV ; // Положение дозатора топливного газа</v>
      </c>
    </row>
    <row r="8" spans="3:13" x14ac:dyDescent="0.25">
      <c r="C8" t="s">
        <v>173</v>
      </c>
      <c r="D8" t="s">
        <v>95</v>
      </c>
      <c r="E8" t="s">
        <v>174</v>
      </c>
      <c r="F8" t="s">
        <v>233</v>
      </c>
      <c r="G8" t="s">
        <v>175</v>
      </c>
      <c r="H8" t="s">
        <v>184</v>
      </c>
      <c r="I8" t="s">
        <v>232</v>
      </c>
      <c r="J8" t="s">
        <v>119</v>
      </c>
      <c r="K8" t="s">
        <v>177</v>
      </c>
      <c r="L8" s="4" t="str">
        <f t="shared" si="0"/>
        <v>&lt;Field Name="T_outVD" Type="REAL" UUID="TX4R4EQIHJLEVLXACWSUUQDIUA"Comment="Тг за турб" /&gt;</v>
      </c>
      <c r="M8" t="str">
        <f>"GPA_DOC."&amp;Лист3!D8&amp;" := GPA_"&amp;Лист1!I8&amp;".PV ; // "&amp;Лист1!D8</f>
        <v>GPA_DOC.T_outVD := GPA_CalcPar.T_outVD.PV ; // Средняя Т за турбиной</v>
      </c>
    </row>
    <row r="9" spans="3:13" x14ac:dyDescent="0.25">
      <c r="C9" t="s">
        <v>173</v>
      </c>
      <c r="D9" t="s">
        <v>1</v>
      </c>
      <c r="E9" t="s">
        <v>174</v>
      </c>
      <c r="F9" t="s">
        <v>233</v>
      </c>
      <c r="G9" t="s">
        <v>175</v>
      </c>
      <c r="H9" t="s">
        <v>185</v>
      </c>
      <c r="I9" t="s">
        <v>232</v>
      </c>
      <c r="J9" t="s">
        <v>120</v>
      </c>
      <c r="K9" t="s">
        <v>177</v>
      </c>
      <c r="L9" s="4" t="str">
        <f t="shared" si="0"/>
        <v>&lt;Field Name="T_outST" Type="REAL" UUID="OXOESXCUBTDEDHZ2BNZ6DH2O4I"Comment="Тг за СТ" /&gt;</v>
      </c>
      <c r="M9" t="str">
        <f>"GPA_DOC."&amp;Лист3!D9&amp;" := GPA_"&amp;Лист1!I9&amp;".PV ; // "&amp;Лист1!D9</f>
        <v>GPA_DOC.T_outST := GPA_AI_ToHMI.T_outST.PV ; // Температура выхлопных газов за СТ ГТД</v>
      </c>
    </row>
    <row r="10" spans="3:13" x14ac:dyDescent="0.25">
      <c r="C10" t="s">
        <v>173</v>
      </c>
      <c r="D10" t="s">
        <v>29</v>
      </c>
      <c r="E10" t="s">
        <v>174</v>
      </c>
      <c r="F10" t="s">
        <v>233</v>
      </c>
      <c r="G10" t="s">
        <v>175</v>
      </c>
      <c r="H10" t="s">
        <v>186</v>
      </c>
      <c r="I10" t="s">
        <v>232</v>
      </c>
      <c r="J10" t="s">
        <v>121</v>
      </c>
      <c r="K10" t="s">
        <v>177</v>
      </c>
      <c r="L10" s="4" t="str">
        <f t="shared" si="0"/>
        <v>&lt;Field Name="Tm_MBD" Type="REAL" UUID="WLJDX6HIHFFUPCUP3NB7CI2JAM"Comment="Тм МБД" /&gt;</v>
      </c>
      <c r="M10" t="str">
        <f>"GPA_DOC."&amp;Лист3!D10&amp;" := GPA_"&amp;Лист1!I10&amp;".PV ; // "&amp;Лист1!D10</f>
        <v>GPA_DOC.Tm_MBD := GPA_AI_ToHMI.Tm_MBD.PV ; // Температура масла в маслобаке ГТД</v>
      </c>
    </row>
    <row r="11" spans="3:13" x14ac:dyDescent="0.25">
      <c r="C11" t="s">
        <v>173</v>
      </c>
      <c r="D11" t="s">
        <v>27</v>
      </c>
      <c r="E11" t="s">
        <v>174</v>
      </c>
      <c r="F11" t="s">
        <v>233</v>
      </c>
      <c r="G11" t="s">
        <v>175</v>
      </c>
      <c r="H11" t="s">
        <v>187</v>
      </c>
      <c r="I11" t="s">
        <v>232</v>
      </c>
      <c r="J11" t="s">
        <v>122</v>
      </c>
      <c r="K11" t="s">
        <v>177</v>
      </c>
      <c r="L11" s="4" t="str">
        <f t="shared" si="0"/>
        <v>&lt;Field Name="Tm_inD" Type="REAL" UUID="KJKBBUHTU3KURJLCSXKL2GNLJI"Comment="Тм вх Д" /&gt;</v>
      </c>
      <c r="M11" t="str">
        <f>"GPA_DOC."&amp;Лист3!D11&amp;" := GPA_"&amp;Лист1!I11&amp;".PV ; // "&amp;Лист1!D11</f>
        <v>GPA_DOC.Tm_inD := GPA_AI_ToHMI.Tm_inD.PV ; // Температура масла на входе в ГТД</v>
      </c>
    </row>
    <row r="12" spans="3:13" x14ac:dyDescent="0.25">
      <c r="C12" t="s">
        <v>173</v>
      </c>
      <c r="D12" t="s">
        <v>18</v>
      </c>
      <c r="E12" t="s">
        <v>174</v>
      </c>
      <c r="F12" t="s">
        <v>233</v>
      </c>
      <c r="G12" t="s">
        <v>175</v>
      </c>
      <c r="H12" t="s">
        <v>188</v>
      </c>
      <c r="I12" t="s">
        <v>232</v>
      </c>
      <c r="J12" t="s">
        <v>123</v>
      </c>
      <c r="K12" t="s">
        <v>177</v>
      </c>
      <c r="L12" s="4" t="str">
        <f t="shared" si="0"/>
        <v>&lt;Field Name="Tm_outPO_TK" Type="REAL" UUID="J2F35RRXRFREZBLRXFKDOHYXNU"Comment="Тм на сл пер" /&gt;</v>
      </c>
      <c r="M12" t="str">
        <f>"GPA_DOC."&amp;Лист3!D12&amp;" := GPA_"&amp;Лист1!I12&amp;".PV ; // "&amp;Лист1!D12</f>
        <v>GPA_DOC.Tm_outPO_TK := GPA_AI_ToHMI.Tm_outPO_TK.PV ; // Температура масла на сливе из передней опоры ТК</v>
      </c>
    </row>
    <row r="13" spans="3:13" x14ac:dyDescent="0.25">
      <c r="C13" t="s">
        <v>173</v>
      </c>
      <c r="D13" t="s">
        <v>17</v>
      </c>
      <c r="E13" t="s">
        <v>174</v>
      </c>
      <c r="F13" t="s">
        <v>233</v>
      </c>
      <c r="G13" t="s">
        <v>175</v>
      </c>
      <c r="H13" t="s">
        <v>189</v>
      </c>
      <c r="I13" t="s">
        <v>232</v>
      </c>
      <c r="J13" t="s">
        <v>124</v>
      </c>
      <c r="K13" t="s">
        <v>177</v>
      </c>
      <c r="L13" s="4" t="str">
        <f t="shared" si="0"/>
        <v>&lt;Field Name="Tm_outZO_TK" Type="REAL" UUID="BHUNXNHF5WPETDM53SS4CHZ24A"Comment="Тм на сл ЗО" /&gt;</v>
      </c>
      <c r="M13" t="str">
        <f>"GPA_DOC."&amp;Лист3!D13&amp;" := GPA_"&amp;Лист1!I13&amp;".PV ; // "&amp;Лист1!D13</f>
        <v>GPA_DOC.Tm_outZO_TK := GPA_AI_ToHMI.Tm_outZO_TK.PV ; // Температура масла на сливе из задней опоры ТК</v>
      </c>
    </row>
    <row r="14" spans="3:13" x14ac:dyDescent="0.25">
      <c r="C14" t="s">
        <v>173</v>
      </c>
      <c r="D14" t="s">
        <v>97</v>
      </c>
      <c r="E14" t="s">
        <v>174</v>
      </c>
      <c r="F14" t="s">
        <v>233</v>
      </c>
      <c r="G14" t="s">
        <v>175</v>
      </c>
      <c r="H14" t="s">
        <v>190</v>
      </c>
      <c r="I14" t="s">
        <v>232</v>
      </c>
      <c r="J14" t="s">
        <v>125</v>
      </c>
      <c r="K14" t="s">
        <v>177</v>
      </c>
      <c r="L14" s="4" t="str">
        <f t="shared" si="0"/>
        <v>&lt;Field Name="Pv_outTK" Type="REAL" UUID="SCKQTJD7LWWULMET6ZBV3GDRWQ"Comment="Рв за К" /&gt;</v>
      </c>
      <c r="M14" t="str">
        <f>"GPA_DOC."&amp;Лист3!D14&amp;" := GPA_"&amp;Лист1!I14&amp;".PV ; // "&amp;Лист1!D14</f>
        <v>GPA_DOC.Pv_outTK := GPA_CalcPar.Pv_outTK.PV ; // Стат. давление воздуха за ТК</v>
      </c>
    </row>
    <row r="15" spans="3:13" x14ac:dyDescent="0.25">
      <c r="C15" t="s">
        <v>173</v>
      </c>
      <c r="D15" t="s">
        <v>25</v>
      </c>
      <c r="E15" t="s">
        <v>174</v>
      </c>
      <c r="F15" t="s">
        <v>233</v>
      </c>
      <c r="G15" t="s">
        <v>175</v>
      </c>
      <c r="H15" t="s">
        <v>191</v>
      </c>
      <c r="I15" t="s">
        <v>232</v>
      </c>
      <c r="J15" t="s">
        <v>126</v>
      </c>
      <c r="K15" t="s">
        <v>177</v>
      </c>
      <c r="L15" s="4" t="str">
        <f t="shared" si="0"/>
        <v>&lt;Field Name="Ttg_inSK" Type="REAL" UUID="W5RG3JTW7VYERNAHL6RACZUCEQ"Comment="Ттг перед ОГК" /&gt;</v>
      </c>
      <c r="M15" t="str">
        <f>"GPA_DOC."&amp;Лист3!D15&amp;" := GPA_"&amp;Лист1!I15&amp;".PV ; // "&amp;Лист1!D15</f>
        <v>GPA_DOC.Ttg_inSK := GPA_AI_ToHMI.Ttg_inSK.PV ; // Температура топливного газа перед ОГК</v>
      </c>
    </row>
    <row r="16" spans="3:13" x14ac:dyDescent="0.25">
      <c r="C16" t="s">
        <v>173</v>
      </c>
      <c r="D16" t="s">
        <v>78</v>
      </c>
      <c r="E16" t="s">
        <v>174</v>
      </c>
      <c r="F16" t="s">
        <v>233</v>
      </c>
      <c r="G16" t="s">
        <v>175</v>
      </c>
      <c r="H16" t="s">
        <v>192</v>
      </c>
      <c r="I16" t="s">
        <v>232</v>
      </c>
      <c r="J16" t="s">
        <v>127</v>
      </c>
      <c r="K16" t="s">
        <v>177</v>
      </c>
      <c r="L16" s="4" t="str">
        <f t="shared" si="0"/>
        <v>&lt;Field Name="Pm_inD" Type="REAL" UUID="SRNK3WDZZ75EVMDINKLMAVG7AI"Comment="Рм вх Д" /&gt;</v>
      </c>
      <c r="M16" t="str">
        <f>"GPA_DOC."&amp;Лист3!D16&amp;" := GPA_"&amp;Лист1!I16&amp;".PV ; // "&amp;Лист1!D16</f>
        <v>GPA_DOC.Pm_inD := GPA_AI_ToHMI.Pm_inD.PV ; // Давление масла на входе в ГТД</v>
      </c>
    </row>
    <row r="17" spans="3:13" x14ac:dyDescent="0.25">
      <c r="C17" t="s">
        <v>173</v>
      </c>
      <c r="D17" t="s">
        <v>52</v>
      </c>
      <c r="E17" t="s">
        <v>174</v>
      </c>
      <c r="F17" t="s">
        <v>233</v>
      </c>
      <c r="G17" t="s">
        <v>175</v>
      </c>
      <c r="H17" t="s">
        <v>193</v>
      </c>
      <c r="I17" t="s">
        <v>232</v>
      </c>
      <c r="J17" t="s">
        <v>128</v>
      </c>
      <c r="K17" t="s">
        <v>177</v>
      </c>
      <c r="L17" s="4" t="str">
        <f t="shared" si="0"/>
        <v>&lt;Field Name="Vs_PO_TK" Type="REAL" UUID="PEFV7RIE2EZEBKPPBGMWYA5QKE"Comment="V ПО ТК" /&gt;</v>
      </c>
      <c r="M17" t="str">
        <f>"GPA_DOC."&amp;Лист3!D17&amp;" := GPA_"&amp;Лист1!I17&amp;".PV ; // "&amp;Лист1!D17</f>
        <v>GPA_DOC.Vs_PO_TK := GPA_AI_ToHMI.Vs_PO_TK.PV ; // Вибрация по переднему стоечному узлу ТК</v>
      </c>
    </row>
    <row r="18" spans="3:13" x14ac:dyDescent="0.25">
      <c r="C18" t="s">
        <v>173</v>
      </c>
      <c r="D18" t="s">
        <v>54</v>
      </c>
      <c r="E18" t="s">
        <v>174</v>
      </c>
      <c r="F18" t="s">
        <v>233</v>
      </c>
      <c r="G18" t="s">
        <v>175</v>
      </c>
      <c r="H18" t="s">
        <v>194</v>
      </c>
      <c r="I18" t="s">
        <v>232</v>
      </c>
      <c r="J18" t="s">
        <v>129</v>
      </c>
      <c r="K18" t="s">
        <v>177</v>
      </c>
      <c r="L18" s="4" t="str">
        <f t="shared" si="0"/>
        <v>&lt;Field Name="Vs_ZO_TK" Type="REAL" UUID="X3DOFLJBZ4LU3J7L3IGRUYVMZA"Comment="V ЗО ТК" /&gt;</v>
      </c>
      <c r="M18" t="str">
        <f>"GPA_DOC."&amp;Лист3!D18&amp;" := GPA_"&amp;Лист1!I18&amp;".PV ; // "&amp;Лист1!D18</f>
        <v>GPA_DOC.Vs_ZO_TK := GPA_AI_ToHMI.Vs_ZO_TK.PV ; // Вибрация по задней опоре ротора ТК</v>
      </c>
    </row>
    <row r="19" spans="3:13" x14ac:dyDescent="0.25">
      <c r="C19" t="s">
        <v>173</v>
      </c>
      <c r="D19" t="s">
        <v>56</v>
      </c>
      <c r="E19" t="s">
        <v>174</v>
      </c>
      <c r="F19" t="s">
        <v>233</v>
      </c>
      <c r="G19" t="s">
        <v>175</v>
      </c>
      <c r="H19" t="s">
        <v>195</v>
      </c>
      <c r="I19" t="s">
        <v>232</v>
      </c>
      <c r="J19" t="s">
        <v>130</v>
      </c>
      <c r="K19" t="s">
        <v>177</v>
      </c>
      <c r="L19" s="4" t="str">
        <f t="shared" si="0"/>
        <v>&lt;Field Name="Vs_ST" Type="REAL" UUID="NKVIFMFGYJWU5OZRCKR4LJWMYI"Comment="V СТ" /&gt;</v>
      </c>
      <c r="M19" t="str">
        <f>"GPA_DOC."&amp;Лист3!D19&amp;" := GPA_"&amp;Лист1!I19&amp;".PV ; // "&amp;Лист1!D19</f>
        <v xml:space="preserve">GPA_DOC.Vs_ST := GPA_AI_ToHMI.Vs_ST.PV ; // Вибрация по опоре ротора СТ </v>
      </c>
    </row>
    <row r="20" spans="3:13" x14ac:dyDescent="0.25">
      <c r="C20" t="s">
        <v>173</v>
      </c>
      <c r="D20" t="s">
        <v>80</v>
      </c>
      <c r="E20" t="s">
        <v>174</v>
      </c>
      <c r="F20" t="s">
        <v>233</v>
      </c>
      <c r="G20" t="s">
        <v>175</v>
      </c>
      <c r="H20" t="s">
        <v>196</v>
      </c>
      <c r="I20" t="s">
        <v>232</v>
      </c>
      <c r="J20" t="s">
        <v>131</v>
      </c>
      <c r="K20" t="s">
        <v>177</v>
      </c>
      <c r="L20" s="4" t="str">
        <f t="shared" si="0"/>
        <v>&lt;Field Name="Lm_MBD" Type="REAL" UUID="R72GI3ZZLNBEBPLWLCFWWF2P5E"Comment="Lм в МБД" /&gt;</v>
      </c>
      <c r="M20" t="str">
        <f>"GPA_DOC."&amp;Лист3!D20&amp;" := GPA_"&amp;Лист1!I20&amp;".PV ; // "&amp;Лист1!D20</f>
        <v>GPA_DOC.Lm_MBD := GPA_AI_ToHMI.Lm_MBD.PV ; // Уровень масла в маслобаке ГТД</v>
      </c>
    </row>
    <row r="21" spans="3:13" x14ac:dyDescent="0.25">
      <c r="C21" t="s">
        <v>173</v>
      </c>
      <c r="D21" t="s">
        <v>31</v>
      </c>
      <c r="E21" t="s">
        <v>174</v>
      </c>
      <c r="F21" t="s">
        <v>233</v>
      </c>
      <c r="G21" t="s">
        <v>175</v>
      </c>
      <c r="H21" t="s">
        <v>197</v>
      </c>
      <c r="I21" t="s">
        <v>232</v>
      </c>
      <c r="J21" t="s">
        <v>132</v>
      </c>
      <c r="K21" t="s">
        <v>177</v>
      </c>
      <c r="L21" s="4" t="str">
        <f t="shared" si="0"/>
        <v>&lt;Field Name="Pg_inN" Type="REAL" UUID="ZPNIPCUNEVGUBFWKDXZZPZGEUA"Comment="Рг на вх К" /&gt;</v>
      </c>
      <c r="M21" t="str">
        <f>"GPA_DOC."&amp;Лист3!D21&amp;" := GPA_"&amp;Лист1!I21&amp;".PV ; // "&amp;Лист1!D21</f>
        <v>GPA_DOC.Pg_inN := GPA_AI_ToHMI.Pg_inN.PV ; // Давление газа на входе в компрессор</v>
      </c>
    </row>
    <row r="22" spans="3:13" x14ac:dyDescent="0.25">
      <c r="C22" t="s">
        <v>173</v>
      </c>
      <c r="D22" t="s">
        <v>34</v>
      </c>
      <c r="E22" t="s">
        <v>174</v>
      </c>
      <c r="F22" t="s">
        <v>233</v>
      </c>
      <c r="G22" t="s">
        <v>175</v>
      </c>
      <c r="H22" t="s">
        <v>198</v>
      </c>
      <c r="I22" t="s">
        <v>232</v>
      </c>
      <c r="J22" t="s">
        <v>133</v>
      </c>
      <c r="K22" t="s">
        <v>177</v>
      </c>
      <c r="L22" s="4" t="str">
        <f t="shared" si="0"/>
        <v>&lt;Field Name="Pg_outN" Type="REAL" UUID="ZR6AXAOP6DEETORHB7ASMO2REQ"Comment="Рг на вых К" /&gt;</v>
      </c>
      <c r="M22" t="str">
        <f>"GPA_DOC."&amp;Лист3!D22&amp;" := GPA_"&amp;Лист1!I22&amp;".PV ; // "&amp;Лист1!D22</f>
        <v>GPA_DOC.Pg_outN := GPA_AI_ToHMI.Pg_outN.PV ; // Давление газа на выходе компрессора</v>
      </c>
    </row>
    <row r="23" spans="3:13" x14ac:dyDescent="0.25">
      <c r="C23" t="s">
        <v>173</v>
      </c>
      <c r="D23" t="s">
        <v>84</v>
      </c>
      <c r="E23" t="s">
        <v>174</v>
      </c>
      <c r="F23" t="s">
        <v>233</v>
      </c>
      <c r="G23" t="s">
        <v>175</v>
      </c>
      <c r="H23" t="s">
        <v>199</v>
      </c>
      <c r="I23" t="s">
        <v>232</v>
      </c>
      <c r="J23" t="s">
        <v>134</v>
      </c>
      <c r="K23" t="s">
        <v>177</v>
      </c>
      <c r="L23" s="4" t="str">
        <f t="shared" si="0"/>
        <v>&lt;Field Name="Tg_outAVOG1" Type="REAL" UUID="QX6MISHBR74U7NJO4DO22XSQGI"Comment="Тг вых АВОГ1" /&gt;</v>
      </c>
      <c r="M23" t="str">
        <f>"GPA_DOC."&amp;Лист3!D23&amp;" := GPA_"&amp;Лист1!I23&amp;".PV ; // "&amp;Лист1!D23</f>
        <v>GPA_DOC.Tg_outAVOG1 := GPA_AI_ToHMI.Tg_outAVOG1.PV ; // Температура в т/п газа после АВО1</v>
      </c>
    </row>
    <row r="24" spans="3:13" x14ac:dyDescent="0.25">
      <c r="C24" t="s">
        <v>173</v>
      </c>
      <c r="D24" t="s">
        <v>98</v>
      </c>
      <c r="E24" t="s">
        <v>174</v>
      </c>
      <c r="F24" t="s">
        <v>233</v>
      </c>
      <c r="G24" t="s">
        <v>175</v>
      </c>
      <c r="H24" t="s">
        <v>200</v>
      </c>
      <c r="I24" t="s">
        <v>232</v>
      </c>
      <c r="J24" t="s">
        <v>135</v>
      </c>
      <c r="K24" t="s">
        <v>177</v>
      </c>
      <c r="L24" s="4" t="str">
        <f t="shared" si="0"/>
        <v>&lt;Field Name="Tg_outAVOG2" Type="REAL" UUID="FUZIRA65SDBUTMVJ5EWDK4HYCY"Comment="Тг вых АВОГ2" /&gt;</v>
      </c>
      <c r="M24" t="str">
        <f>"GPA_DOC."&amp;Лист3!D24&amp;" := GPA_"&amp;Лист1!I24&amp;".PV ; // "&amp;Лист1!D24</f>
        <v>GPA_DOC.Tg_outAVOG2 := GPA_CalcPar.Tg_outAVOG2.PV ; // Температура газа после АВО2</v>
      </c>
    </row>
    <row r="25" spans="3:13" x14ac:dyDescent="0.25">
      <c r="C25" t="s">
        <v>173</v>
      </c>
      <c r="D25" t="s">
        <v>32</v>
      </c>
      <c r="E25" t="s">
        <v>174</v>
      </c>
      <c r="F25" t="s">
        <v>233</v>
      </c>
      <c r="G25" t="s">
        <v>175</v>
      </c>
      <c r="H25" t="s">
        <v>201</v>
      </c>
      <c r="I25" t="s">
        <v>232</v>
      </c>
      <c r="J25" t="s">
        <v>136</v>
      </c>
      <c r="K25" t="s">
        <v>177</v>
      </c>
      <c r="L25" s="4" t="str">
        <f t="shared" si="0"/>
        <v>&lt;Field Name="Pg_outN1" Type="REAL" UUID="Q4CIVLAH4IPEPMIQ5EFPUUNJT4"Comment="Рг на вых 1ст" /&gt;</v>
      </c>
      <c r="M25" t="str">
        <f>"GPA_DOC."&amp;Лист3!D25&amp;" := GPA_"&amp;Лист1!I25&amp;".PV ; // "&amp;Лист1!D25</f>
        <v>GPA_DOC.Pg_outN1 := GPA_AI_ToHMI.Pg_outN1.PV ; // Давление газа на выходе1 ст. К</v>
      </c>
    </row>
    <row r="26" spans="3:13" x14ac:dyDescent="0.25">
      <c r="C26" t="s">
        <v>173</v>
      </c>
      <c r="D26" t="s">
        <v>102</v>
      </c>
      <c r="E26" t="s">
        <v>174</v>
      </c>
      <c r="F26" t="s">
        <v>233</v>
      </c>
      <c r="G26" t="s">
        <v>175</v>
      </c>
      <c r="H26" t="s">
        <v>202</v>
      </c>
      <c r="I26" t="s">
        <v>232</v>
      </c>
      <c r="J26" t="s">
        <v>137</v>
      </c>
      <c r="K26" t="s">
        <v>177</v>
      </c>
      <c r="L26" s="4" t="str">
        <f t="shared" si="0"/>
        <v>&lt;Field Name="dP_FS1" Type="REAL" UUID="AMDG65K4YWPEVL6TA6N6AUEDAI"Comment="dP ФС1" /&gt;</v>
      </c>
      <c r="M26" t="str">
        <f>"GPA_DOC."&amp;Лист3!D26&amp;" := GPA_"&amp;Лист1!I26&amp;".PV ; // "&amp;Лист1!D26</f>
        <v xml:space="preserve">GPA_DOC.dP_FS1 := GPA_CalcPar.dP_FS1.PV ; // Перепад давления на фильтре ФС1 </v>
      </c>
    </row>
    <row r="27" spans="3:13" x14ac:dyDescent="0.25">
      <c r="C27" t="s">
        <v>173</v>
      </c>
      <c r="D27" t="s">
        <v>86</v>
      </c>
      <c r="E27" t="s">
        <v>174</v>
      </c>
      <c r="F27" t="s">
        <v>233</v>
      </c>
      <c r="G27" t="s">
        <v>175</v>
      </c>
      <c r="H27" t="s">
        <v>203</v>
      </c>
      <c r="I27" t="s">
        <v>232</v>
      </c>
      <c r="J27" t="s">
        <v>138</v>
      </c>
      <c r="K27" t="s">
        <v>177</v>
      </c>
      <c r="L27" s="4" t="str">
        <f t="shared" si="0"/>
        <v>&lt;Field Name="dPg_FS2c" Type="REAL" UUID="3BYYQXUMURWUZBVWL22QIZCTTM"Comment="dP ФС2" /&gt;</v>
      </c>
      <c r="M27" t="str">
        <f>"GPA_DOC."&amp;Лист3!D27&amp;" := GPA_"&amp;Лист1!I27&amp;".PV ; // "&amp;Лист1!D27</f>
        <v>GPA_DOC.dPg_FS2c := GPA_AI_ToHMI.dPg_FS2c.PV ; // Перепад давления на секции циклонных элементов ФС2 (PDT2-1)</v>
      </c>
    </row>
    <row r="28" spans="3:13" x14ac:dyDescent="0.25">
      <c r="C28" t="s">
        <v>173</v>
      </c>
      <c r="D28" t="s">
        <v>88</v>
      </c>
      <c r="E28" t="s">
        <v>174</v>
      </c>
      <c r="F28" t="s">
        <v>233</v>
      </c>
      <c r="G28" t="s">
        <v>175</v>
      </c>
      <c r="H28" t="s">
        <v>204</v>
      </c>
      <c r="I28" t="s">
        <v>232</v>
      </c>
      <c r="J28" t="s">
        <v>139</v>
      </c>
      <c r="K28" t="s">
        <v>177</v>
      </c>
      <c r="L28" s="4" t="str">
        <f t="shared" si="0"/>
        <v>&lt;Field Name="dPg_FS3c" Type="REAL" UUID="B5IMIMRKRVNUVJIRHDWBXUWOWQ"Comment="dP ФС3" /&gt;</v>
      </c>
      <c r="M28" t="str">
        <f>"GPA_DOC."&amp;Лист3!D28&amp;" := GPA_"&amp;Лист1!I28&amp;".PV ; // "&amp;Лист1!D28</f>
        <v>GPA_DOC.dPg_FS3c := GPA_AI_ToHMI.dPg_FS3c.PV ; // Перепад давления на секции циклонных элементов ФС3 (PDT3-1)</v>
      </c>
    </row>
    <row r="29" spans="3:13" x14ac:dyDescent="0.25">
      <c r="C29" t="s">
        <v>173</v>
      </c>
      <c r="D29" t="s">
        <v>5</v>
      </c>
      <c r="E29" t="s">
        <v>174</v>
      </c>
      <c r="F29" t="s">
        <v>233</v>
      </c>
      <c r="G29" t="s">
        <v>175</v>
      </c>
      <c r="H29" t="s">
        <v>205</v>
      </c>
      <c r="I29" t="s">
        <v>232</v>
      </c>
      <c r="J29" t="s">
        <v>140</v>
      </c>
      <c r="K29" t="s">
        <v>177</v>
      </c>
      <c r="L29" s="4" t="str">
        <f t="shared" si="0"/>
        <v>&lt;Field Name="Tg_inN" Type="REAL" UUID="5C7VENDFJOXU5G5YMG4ESNZB6M"Comment="Тг на вх К" /&gt;</v>
      </c>
      <c r="M29" t="str">
        <f>"GPA_DOC."&amp;Лист3!D29&amp;" := GPA_"&amp;Лист1!I29&amp;".PV ; // "&amp;Лист1!D29</f>
        <v>GPA_DOC.Tg_inN := GPA_AI_ToHMI.Tg_inN.PV ; // Температура газа на входе в компрессор</v>
      </c>
    </row>
    <row r="30" spans="3:13" x14ac:dyDescent="0.25">
      <c r="C30" t="s">
        <v>173</v>
      </c>
      <c r="D30" t="s">
        <v>7</v>
      </c>
      <c r="E30" t="s">
        <v>174</v>
      </c>
      <c r="F30" t="s">
        <v>233</v>
      </c>
      <c r="G30" t="s">
        <v>175</v>
      </c>
      <c r="H30" t="s">
        <v>206</v>
      </c>
      <c r="I30" t="s">
        <v>232</v>
      </c>
      <c r="J30" t="s">
        <v>141</v>
      </c>
      <c r="K30" t="s">
        <v>177</v>
      </c>
      <c r="L30" s="4" t="str">
        <f t="shared" si="0"/>
        <v>&lt;Field Name="Tg_outNag1" Type="REAL" UUID="WMHJDQYMLDJE3HBF3O7X6OADPY"Comment="Тг вых 1ст К" /&gt;</v>
      </c>
      <c r="M30" t="str">
        <f>"GPA_DOC."&amp;Лист3!D30&amp;" := GPA_"&amp;Лист1!I30&amp;".PV ; // "&amp;Лист1!D30</f>
        <v>GPA_DOC.Tg_outNag1 := GPA_AI_ToHMI.Tg_outNag1.PV ; // Температура газа на выходе первой ступени компрессора</v>
      </c>
    </row>
    <row r="31" spans="3:13" x14ac:dyDescent="0.25">
      <c r="C31" t="s">
        <v>173</v>
      </c>
      <c r="D31" t="s">
        <v>58</v>
      </c>
      <c r="E31" t="s">
        <v>174</v>
      </c>
      <c r="F31" t="s">
        <v>233</v>
      </c>
      <c r="G31" t="s">
        <v>175</v>
      </c>
      <c r="H31" t="s">
        <v>207</v>
      </c>
      <c r="I31" t="s">
        <v>232</v>
      </c>
      <c r="J31" t="s">
        <v>142</v>
      </c>
      <c r="K31" t="s">
        <v>177</v>
      </c>
      <c r="L31" s="4" t="str">
        <f t="shared" si="0"/>
        <v>&lt;Field Name="Pmsm_inN" Type="REAL" UUID="GPHOD6C7QILUZJUIACJULAWOAY"Comment="Рмсм вх К" /&gt;</v>
      </c>
      <c r="M31" t="str">
        <f>"GPA_DOC."&amp;Лист3!D31&amp;" := GPA_"&amp;Лист1!I31&amp;".PV ; // "&amp;Лист1!D31</f>
        <v>GPA_DOC.Pmsm_inN := GPA_AI_ToHMI.Pmsm_inN.PV ; // Давление масла смазки на входе в компрессор</v>
      </c>
    </row>
    <row r="32" spans="3:13" x14ac:dyDescent="0.25">
      <c r="C32" t="s">
        <v>173</v>
      </c>
      <c r="D32" t="s">
        <v>11</v>
      </c>
      <c r="E32" t="s">
        <v>174</v>
      </c>
      <c r="F32" t="s">
        <v>233</v>
      </c>
      <c r="G32" t="s">
        <v>175</v>
      </c>
      <c r="H32" t="s">
        <v>208</v>
      </c>
      <c r="I32" t="s">
        <v>232</v>
      </c>
      <c r="J32" t="s">
        <v>143</v>
      </c>
      <c r="K32" t="s">
        <v>177</v>
      </c>
      <c r="L32" s="4" t="str">
        <f t="shared" si="0"/>
        <v>&lt;Field Name="Tmsm_outN" Type="REAL" UUID="FLXJASNEUUZE7ISFR7KZMK5R5Q"Comment="Тм на вых К" /&gt;</v>
      </c>
      <c r="M32" t="str">
        <f>"GPA_DOC."&amp;Лист3!D32&amp;" := GPA_"&amp;Лист1!I32&amp;".PV ; // "&amp;Лист1!D32</f>
        <v>GPA_DOC.Tmsm_outN := GPA_AI_ToHMI.Tmsm_outN.PV ; // Температура масла смазки на выходе из компрессора</v>
      </c>
    </row>
    <row r="33" spans="3:13" x14ac:dyDescent="0.25">
      <c r="C33" t="s">
        <v>173</v>
      </c>
      <c r="D33" t="s">
        <v>9</v>
      </c>
      <c r="E33" t="s">
        <v>174</v>
      </c>
      <c r="F33" t="s">
        <v>233</v>
      </c>
      <c r="G33" t="s">
        <v>175</v>
      </c>
      <c r="H33" t="s">
        <v>209</v>
      </c>
      <c r="I33" t="s">
        <v>232</v>
      </c>
      <c r="J33" t="s">
        <v>144</v>
      </c>
      <c r="K33" t="s">
        <v>177</v>
      </c>
      <c r="L33" s="4" t="str">
        <f t="shared" si="0"/>
        <v>&lt;Field Name="Tmsm_inN" Type="REAL" UUID="CD4UFYDEOFWUJBTUHPRG2W3K54"Comment="Тм на вх К" /&gt;</v>
      </c>
      <c r="M33" t="str">
        <f>"GPA_DOC."&amp;Лист3!D33&amp;" := GPA_"&amp;Лист1!I33&amp;".PV ; // "&amp;Лист1!D33</f>
        <v>GPA_DOC.Tmsm_inN := GPA_AI_ToHMI.Tmsm_inN.PV ; // Температура масла смазки на входе в компрессор</v>
      </c>
    </row>
    <row r="34" spans="3:13" x14ac:dyDescent="0.25">
      <c r="C34" t="s">
        <v>173</v>
      </c>
      <c r="D34" t="s">
        <v>60</v>
      </c>
      <c r="E34" t="s">
        <v>174</v>
      </c>
      <c r="F34" t="s">
        <v>233</v>
      </c>
      <c r="G34" t="s">
        <v>175</v>
      </c>
      <c r="H34" t="s">
        <v>210</v>
      </c>
      <c r="I34" t="s">
        <v>232</v>
      </c>
      <c r="J34" t="s">
        <v>145</v>
      </c>
      <c r="K34" t="s">
        <v>177</v>
      </c>
      <c r="L34" s="4" t="str">
        <f t="shared" si="0"/>
        <v>&lt;Field Name="Lm_MBN" Type="REAL" UUID="E5CEKRI7HIDUXMFKQQ7PYOICXA"Comment="Lм в МБК" /&gt;</v>
      </c>
      <c r="M34" t="str">
        <f>"GPA_DOC."&amp;Лист3!D34&amp;" := GPA_"&amp;Лист1!I34&amp;".PV ; // "&amp;Лист1!D34</f>
        <v>GPA_DOC.Lm_MBN := GPA_AI_ToHMI.Lm_MBN.PV ; // Уровень масла в маслобаке Б1 компрессора</v>
      </c>
    </row>
    <row r="35" spans="3:13" x14ac:dyDescent="0.25">
      <c r="C35" t="s">
        <v>173</v>
      </c>
      <c r="D35" t="s">
        <v>70</v>
      </c>
      <c r="E35" t="s">
        <v>174</v>
      </c>
      <c r="F35" t="s">
        <v>233</v>
      </c>
      <c r="G35" t="s">
        <v>175</v>
      </c>
      <c r="H35" t="s">
        <v>211</v>
      </c>
      <c r="I35" t="s">
        <v>232</v>
      </c>
      <c r="J35" t="s">
        <v>146</v>
      </c>
      <c r="K35" t="s">
        <v>177</v>
      </c>
      <c r="L35" s="4" t="str">
        <f t="shared" si="0"/>
        <v>&lt;Field Name="L_freeze_Bak" Type="REAL" UUID="3ZW3LDLZEACEBLNDSF4UC7O6JQ"Comment="L о ж" /&gt;</v>
      </c>
      <c r="M35" t="str">
        <f>"GPA_DOC."&amp;Лист3!D35&amp;" := GPA_"&amp;Лист1!I35&amp;".PV ; // "&amp;Лист1!D35</f>
        <v>GPA_DOC.L_freeze_Bak := GPA_AI_ToHMI.L_freeze_Bak.PV ; // Уровень охлаждающей жидкости в баке</v>
      </c>
    </row>
    <row r="36" spans="3:13" x14ac:dyDescent="0.25">
      <c r="C36" t="s">
        <v>173</v>
      </c>
      <c r="D36" t="s">
        <v>15</v>
      </c>
      <c r="E36" t="s">
        <v>174</v>
      </c>
      <c r="F36" t="s">
        <v>233</v>
      </c>
      <c r="G36" t="s">
        <v>175</v>
      </c>
      <c r="H36" t="s">
        <v>212</v>
      </c>
      <c r="I36" t="s">
        <v>232</v>
      </c>
      <c r="J36" t="s">
        <v>147</v>
      </c>
      <c r="K36" t="s">
        <v>177</v>
      </c>
      <c r="L36" s="4" t="str">
        <f t="shared" si="0"/>
        <v>&lt;Field Name="T_freeze_Bak" Type="REAL" UUID="GPEDBBB6MSIUNO4UA5ZINIC6HY"Comment="Т о ж" /&gt;</v>
      </c>
      <c r="M36" t="str">
        <f>"GPA_DOC."&amp;Лист3!D36&amp;" := GPA_"&amp;Лист1!I36&amp;".PV ; // "&amp;Лист1!D36</f>
        <v>GPA_DOC.T_freeze_Bak := GPA_AI_ToHMI.T_freeze_Bak.PV ; // Температура охлаждающей жидкости в баке</v>
      </c>
    </row>
    <row r="37" spans="3:13" x14ac:dyDescent="0.25">
      <c r="C37" t="s">
        <v>173</v>
      </c>
      <c r="D37" t="s">
        <v>13</v>
      </c>
      <c r="E37" t="s">
        <v>174</v>
      </c>
      <c r="F37" t="s">
        <v>233</v>
      </c>
      <c r="G37" t="s">
        <v>175</v>
      </c>
      <c r="H37" t="s">
        <v>213</v>
      </c>
      <c r="I37" t="s">
        <v>232</v>
      </c>
      <c r="J37" t="s">
        <v>148</v>
      </c>
      <c r="K37" t="s">
        <v>177</v>
      </c>
      <c r="L37" s="4" t="str">
        <f t="shared" si="0"/>
        <v>&lt;Field Name="T_freeze_outDC" Type="REAL" UUID="YXNPL4R4XDWEBAXT3DOGGTXEXI"Comment="Т о ж вх К" /&gt;</v>
      </c>
      <c r="M37" t="str">
        <f>"GPA_DOC."&amp;Лист3!D37&amp;" := GPA_"&amp;Лист1!I37&amp;".PV ; // "&amp;Лист1!D37</f>
        <v>GPA_DOC.T_freeze_outDC := GPA_AI_ToHMI.T_freeze_outDC.PV ; // Температура охлаждающей жидкости на выходе драйкуллера</v>
      </c>
    </row>
    <row r="38" spans="3:13" x14ac:dyDescent="0.25">
      <c r="C38" t="s">
        <v>173</v>
      </c>
      <c r="D38" t="s">
        <v>72</v>
      </c>
      <c r="E38" t="s">
        <v>174</v>
      </c>
      <c r="F38" t="s">
        <v>233</v>
      </c>
      <c r="G38" t="s">
        <v>175</v>
      </c>
      <c r="H38" t="s">
        <v>214</v>
      </c>
      <c r="I38" t="s">
        <v>232</v>
      </c>
      <c r="J38" t="s">
        <v>149</v>
      </c>
      <c r="K38" t="s">
        <v>177</v>
      </c>
      <c r="L38" s="4" t="str">
        <f t="shared" si="0"/>
        <v>&lt;Field Name="Q_freeze" Type="REAL" UUID="F6YZVXP6Y6MUHB4F57A7X3GNBA"Comment="Q о ж" /&gt;</v>
      </c>
      <c r="M38" t="str">
        <f>"GPA_DOC."&amp;Лист3!D38&amp;" := GPA_"&amp;Лист1!I38&amp;".PV ; // "&amp;Лист1!D38</f>
        <v>GPA_DOC.Q_freeze := GPA_AI_ToHMI.Q_freeze.PV ; // Расход охлаждающей жидкости</v>
      </c>
    </row>
    <row r="39" spans="3:13" x14ac:dyDescent="0.25">
      <c r="C39" t="s">
        <v>173</v>
      </c>
      <c r="D39" t="s">
        <v>68</v>
      </c>
      <c r="E39" t="s">
        <v>174</v>
      </c>
      <c r="F39" t="s">
        <v>233</v>
      </c>
      <c r="G39" t="s">
        <v>175</v>
      </c>
      <c r="H39" t="s">
        <v>215</v>
      </c>
      <c r="I39" t="s">
        <v>232</v>
      </c>
      <c r="J39" t="s">
        <v>150</v>
      </c>
      <c r="K39" t="s">
        <v>177</v>
      </c>
      <c r="L39" s="4" t="str">
        <f t="shared" si="0"/>
        <v>&lt;Field Name="Lm_MBL" Type="REAL" UUID="BTPIP3LUC7HUHD4GQVG3NCTIO4"Comment="Lм в МБЛ" /&gt;</v>
      </c>
      <c r="M39" t="str">
        <f>"GPA_DOC."&amp;Лист3!D39&amp;" := GPA_"&amp;Лист1!I39&amp;".PV ; // "&amp;Лист1!D39</f>
        <v>GPA_DOC.Lm_MBL := GPA_AI_ToHMI.Lm_MBL.PV ; // Уровень масла в маслобаке лубрикаторной системы</v>
      </c>
    </row>
    <row r="40" spans="3:13" x14ac:dyDescent="0.25">
      <c r="C40" t="s">
        <v>173</v>
      </c>
      <c r="D40" t="s">
        <v>66</v>
      </c>
      <c r="E40" t="s">
        <v>174</v>
      </c>
      <c r="F40" t="s">
        <v>233</v>
      </c>
      <c r="G40" t="s">
        <v>175</v>
      </c>
      <c r="H40" t="s">
        <v>216</v>
      </c>
      <c r="I40" t="s">
        <v>232</v>
      </c>
      <c r="J40" t="s">
        <v>151</v>
      </c>
      <c r="K40" t="s">
        <v>177</v>
      </c>
      <c r="L40" s="4" t="str">
        <f t="shared" si="0"/>
        <v>&lt;Field Name="Pm_lub" Type="REAL" UUID="WZK4VBYOGZGEDERI6TA47ATFCI"Comment="Рм в МБЛСК" /&gt;</v>
      </c>
      <c r="M40" t="str">
        <f>"GPA_DOC."&amp;Лист3!D40&amp;" := GPA_"&amp;Лист1!I40&amp;".PV ; // "&amp;Лист1!D40</f>
        <v xml:space="preserve">GPA_DOC.Pm_lub := GPA_AI_ToHMI.Pm_lub.PV ; // Избыточное давление в лубрикаторной системе смазки </v>
      </c>
    </row>
    <row r="41" spans="3:13" x14ac:dyDescent="0.25">
      <c r="C41" t="s">
        <v>173</v>
      </c>
      <c r="D41" t="s">
        <v>62</v>
      </c>
      <c r="E41" t="s">
        <v>174</v>
      </c>
      <c r="F41" t="s">
        <v>233</v>
      </c>
      <c r="G41" t="s">
        <v>175</v>
      </c>
      <c r="H41" t="s">
        <v>217</v>
      </c>
      <c r="I41" t="s">
        <v>232</v>
      </c>
      <c r="J41" t="s">
        <v>152</v>
      </c>
      <c r="K41" t="s">
        <v>177</v>
      </c>
      <c r="L41" s="4" t="str">
        <f t="shared" si="0"/>
        <v>&lt;Field Name="Pv_uprRP_N" Type="REAL" UUID="N6OGX3IMIXBUHHVUU65QIGC4IE"Comment="Рв РП" /&gt;</v>
      </c>
      <c r="M41" t="str">
        <f>"GPA_DOC."&amp;Лист3!D41&amp;" := GPA_"&amp;Лист1!I41&amp;".PV ; // "&amp;Лист1!D41</f>
        <v>GPA_DOC.Pv_uprRP_N := GPA_AI_ToHMI.Pv_uprRP_N.PV ; // Давление воздуха управления РП компрессорных цилиндров компрессора</v>
      </c>
    </row>
    <row r="42" spans="3:13" x14ac:dyDescent="0.25">
      <c r="C42" t="s">
        <v>173</v>
      </c>
      <c r="D42" t="s">
        <v>64</v>
      </c>
      <c r="E42" t="s">
        <v>174</v>
      </c>
      <c r="F42" t="s">
        <v>233</v>
      </c>
      <c r="G42" t="s">
        <v>175</v>
      </c>
      <c r="H42" t="s">
        <v>218</v>
      </c>
      <c r="I42" t="s">
        <v>232</v>
      </c>
      <c r="J42" t="s">
        <v>153</v>
      </c>
      <c r="K42" t="s">
        <v>177</v>
      </c>
      <c r="L42" s="4" t="str">
        <f t="shared" si="0"/>
        <v>&lt;Field Name="P_utech_RP" Type="REAL" UUID="6BQIPMGCJUGUJFVWCLCUGDSJVI"Comment="Р утеч РП" /&gt;</v>
      </c>
      <c r="M42" t="str">
        <f>"GPA_DOC."&amp;Лист3!D42&amp;" := GPA_"&amp;Лист1!I42&amp;".PV ; // "&amp;Лист1!D42</f>
        <v>GPA_DOC.P_utech_RP := GPA_AI_ToHMI.P_utech_RP.PV ; // Давление утечек из РП</v>
      </c>
    </row>
    <row r="43" spans="3:13" x14ac:dyDescent="0.25">
      <c r="C43" t="s">
        <v>173</v>
      </c>
      <c r="D43" t="s">
        <v>36</v>
      </c>
      <c r="E43" t="s">
        <v>174</v>
      </c>
      <c r="F43" t="s">
        <v>233</v>
      </c>
      <c r="G43" t="s">
        <v>175</v>
      </c>
      <c r="H43" t="s">
        <v>219</v>
      </c>
      <c r="I43" t="s">
        <v>232</v>
      </c>
      <c r="J43" t="s">
        <v>154</v>
      </c>
      <c r="K43" t="s">
        <v>177</v>
      </c>
      <c r="L43" s="4" t="str">
        <f t="shared" si="0"/>
        <v>&lt;Field Name="Vs_ZONg" Type="REAL" UUID="QLXE3I2ZFJZUBFKKLLC5HPDP4Y"Comment="V К(х) ст при" /&gt;</v>
      </c>
      <c r="M43" t="str">
        <f>"GPA_DOC."&amp;Лист3!D43&amp;" := GPA_"&amp;Лист1!I43&amp;".PV ; // "&amp;Лист1!D43</f>
        <v xml:space="preserve">GPA_DOC.Vs_ZONg := GPA_AI_ToHMI.Vs_ZONg.PV ; // Вибрация корпуса компрессора со стороны привода (горизонтальная составляющая) </v>
      </c>
    </row>
    <row r="44" spans="3:13" x14ac:dyDescent="0.25">
      <c r="C44" t="s">
        <v>173</v>
      </c>
      <c r="D44" t="s">
        <v>38</v>
      </c>
      <c r="E44" t="s">
        <v>174</v>
      </c>
      <c r="F44" t="s">
        <v>233</v>
      </c>
      <c r="G44" t="s">
        <v>175</v>
      </c>
      <c r="H44" t="s">
        <v>220</v>
      </c>
      <c r="I44" t="s">
        <v>232</v>
      </c>
      <c r="J44" t="s">
        <v>155</v>
      </c>
      <c r="K44" t="s">
        <v>177</v>
      </c>
      <c r="L44" s="4" t="str">
        <f t="shared" si="0"/>
        <v>&lt;Field Name="Vs_PONg" Type="REAL" UUID="2VLO3J2L73KEJHQUQOZPRGPEZM"Comment="V К(х) ст мас" /&gt;</v>
      </c>
      <c r="M44" t="str">
        <f>"GPA_DOC."&amp;Лист3!D44&amp;" := GPA_"&amp;Лист1!I44&amp;".PV ; // "&amp;Лист1!D44</f>
        <v>GPA_DOC.Vs_PONg := GPA_AI_ToHMI.Vs_PONg.PV ; // Вибрация корпуса компрессора со стороны маслонасоса (горизонтальная составляющая)</v>
      </c>
    </row>
    <row r="45" spans="3:13" x14ac:dyDescent="0.25">
      <c r="C45" t="s">
        <v>173</v>
      </c>
      <c r="D45" t="s">
        <v>76</v>
      </c>
      <c r="E45" t="s">
        <v>174</v>
      </c>
      <c r="F45" t="s">
        <v>233</v>
      </c>
      <c r="G45" t="s">
        <v>175</v>
      </c>
      <c r="H45" t="s">
        <v>221</v>
      </c>
      <c r="I45" t="s">
        <v>232</v>
      </c>
      <c r="J45" t="s">
        <v>156</v>
      </c>
      <c r="K45" t="s">
        <v>177</v>
      </c>
      <c r="L45" s="4" t="str">
        <f t="shared" si="0"/>
        <v>&lt;Field Name="Lm_MBR" Type="REAL" UUID="VK6X7AVHCLFEBM2XISGGPBUDEM"Comment="Lм в МБР" /&gt;</v>
      </c>
      <c r="M45" t="str">
        <f>"GPA_DOC."&amp;Лист3!D45&amp;" := GPA_"&amp;Лист1!I45&amp;".PV ; // "&amp;Лист1!D45</f>
        <v>GPA_DOC.Lm_MBR := GPA_AI_ToHMI.Lm_MBR.PV ; // Уровень масла в маслобаке редуктора</v>
      </c>
    </row>
    <row r="46" spans="3:13" x14ac:dyDescent="0.25">
      <c r="C46" t="s">
        <v>173</v>
      </c>
      <c r="D46" t="s">
        <v>74</v>
      </c>
      <c r="E46" t="s">
        <v>174</v>
      </c>
      <c r="F46" t="s">
        <v>233</v>
      </c>
      <c r="G46" t="s">
        <v>175</v>
      </c>
      <c r="H46" t="s">
        <v>222</v>
      </c>
      <c r="I46" t="s">
        <v>232</v>
      </c>
      <c r="J46" t="s">
        <v>157</v>
      </c>
      <c r="K46" t="s">
        <v>177</v>
      </c>
      <c r="L46" s="4" t="str">
        <f t="shared" si="0"/>
        <v>&lt;Field Name="Pm_inR" Type="REAL" UUID="FWXI6IXHPPZETJ4LIQCSNMZIAM"Comment="Рм на вх Р" /&gt;</v>
      </c>
      <c r="M46" t="str">
        <f>"GPA_DOC."&amp;Лист3!D46&amp;" := GPA_"&amp;Лист1!I46&amp;".PV ; // "&amp;Лист1!D46</f>
        <v>GPA_DOC.Pm_inR := GPA_AI_ToHMI.Pm_inR.PV ; // Давление масла на входе в редуктор</v>
      </c>
    </row>
    <row r="47" spans="3:13" x14ac:dyDescent="0.25">
      <c r="C47" t="s">
        <v>173</v>
      </c>
      <c r="D47" t="s">
        <v>24</v>
      </c>
      <c r="E47" t="s">
        <v>174</v>
      </c>
      <c r="F47" t="s">
        <v>233</v>
      </c>
      <c r="G47" t="s">
        <v>175</v>
      </c>
      <c r="H47" t="s">
        <v>223</v>
      </c>
      <c r="I47" t="s">
        <v>232</v>
      </c>
      <c r="J47" t="s">
        <v>158</v>
      </c>
      <c r="K47" t="s">
        <v>177</v>
      </c>
      <c r="L47" s="4" t="str">
        <f t="shared" si="0"/>
        <v>&lt;Field Name="Tm_MBR" Type="REAL" UUID="TR3AL273GUZERGZJBK3QEONFNI"Comment="Тм в МБР" /&gt;</v>
      </c>
      <c r="M47" t="str">
        <f>"GPA_DOC."&amp;Лист3!D47&amp;" := GPA_"&amp;Лист1!I47&amp;".PV ; // "&amp;Лист1!D47</f>
        <v>GPA_DOC.Tm_MBR := GPA_AI_ToHMI.Tm_MBR.PV ; // Температура масла в маслобаке редуктора</v>
      </c>
    </row>
    <row r="48" spans="3:13" x14ac:dyDescent="0.25">
      <c r="C48" t="s">
        <v>173</v>
      </c>
      <c r="D48" t="s">
        <v>20</v>
      </c>
      <c r="E48" t="s">
        <v>174</v>
      </c>
      <c r="F48" t="s">
        <v>233</v>
      </c>
      <c r="G48" t="s">
        <v>175</v>
      </c>
      <c r="H48" t="s">
        <v>224</v>
      </c>
      <c r="I48" t="s">
        <v>232</v>
      </c>
      <c r="J48" t="s">
        <v>159</v>
      </c>
      <c r="K48" t="s">
        <v>177</v>
      </c>
      <c r="L48" s="4" t="str">
        <f t="shared" si="0"/>
        <v>&lt;Field Name="Tm_inR" Type="REAL" UUID="KFPYVAX7OG5UPO6M3CVCVFFFTU"Comment="Тм на вх Р" /&gt;</v>
      </c>
      <c r="M48" t="str">
        <f>"GPA_DOC."&amp;Лист3!D48&amp;" := GPA_"&amp;Лист1!I48&amp;".PV ; // "&amp;Лист1!D48</f>
        <v>GPA_DOC.Tm_inR := GPA_AI_ToHMI.Tm_inR.PV ; // Температура масла на входе в редуктор</v>
      </c>
    </row>
    <row r="49" spans="3:13" x14ac:dyDescent="0.25">
      <c r="C49" t="s">
        <v>173</v>
      </c>
      <c r="D49" t="s">
        <v>22</v>
      </c>
      <c r="E49" t="s">
        <v>174</v>
      </c>
      <c r="F49" t="s">
        <v>233</v>
      </c>
      <c r="G49" t="s">
        <v>175</v>
      </c>
      <c r="H49" t="s">
        <v>225</v>
      </c>
      <c r="I49" t="s">
        <v>232</v>
      </c>
      <c r="J49" t="s">
        <v>160</v>
      </c>
      <c r="K49" t="s">
        <v>177</v>
      </c>
      <c r="L49" s="4" t="str">
        <f t="shared" si="0"/>
        <v>&lt;Field Name="Tm_outR" Type="REAL" UUID="RQJ6ZNT65CKUJBKGNGM3NE3M2Y"Comment="Тм на вых Р" /&gt;</v>
      </c>
      <c r="M49" t="str">
        <f>"GPA_DOC."&amp;Лист3!D49&amp;" := GPA_"&amp;Лист1!I49&amp;".PV ; // "&amp;Лист1!D49</f>
        <v>GPA_DOC.Tm_outR := GPA_AI_ToHMI.Tm_outR.PV ; // Температура масла на выходе из редуктора</v>
      </c>
    </row>
    <row r="50" spans="3:13" x14ac:dyDescent="0.25">
      <c r="C50" t="s">
        <v>173</v>
      </c>
      <c r="D50" t="s">
        <v>40</v>
      </c>
      <c r="E50" t="s">
        <v>174</v>
      </c>
      <c r="F50" t="s">
        <v>233</v>
      </c>
      <c r="G50" t="s">
        <v>175</v>
      </c>
      <c r="H50" t="s">
        <v>226</v>
      </c>
      <c r="I50" t="s">
        <v>232</v>
      </c>
      <c r="J50" t="s">
        <v>161</v>
      </c>
      <c r="K50" t="s">
        <v>177</v>
      </c>
      <c r="L50" s="4" t="str">
        <f t="shared" si="0"/>
        <v>&lt;Field Name="Vp_rd_SlowVal_g" Type="REAL" UUID="OJ7EJWXYSCBUXO3FP2MQ7HCFZQ"Comment="Рад V ТВ(х)" /&gt;</v>
      </c>
      <c r="M50" t="str">
        <f>"GPA_DOC."&amp;Лист3!D50&amp;" := GPA_"&amp;Лист1!I50&amp;".PV ; // "&amp;Лист1!D50</f>
        <v>GPA_DOC.Vp_rd_SlowVal_g := GPA_AI_ToHMI.Vp_rd_SlowVal_g.PV ; // Радиальное виброперемещение тихоходного вала (горизонтальная составляющая)</v>
      </c>
    </row>
    <row r="51" spans="3:13" x14ac:dyDescent="0.25">
      <c r="C51" t="s">
        <v>173</v>
      </c>
      <c r="D51" t="s">
        <v>42</v>
      </c>
      <c r="E51" t="s">
        <v>174</v>
      </c>
      <c r="F51" t="s">
        <v>233</v>
      </c>
      <c r="G51" t="s">
        <v>175</v>
      </c>
      <c r="H51" t="s">
        <v>227</v>
      </c>
      <c r="I51" t="s">
        <v>232</v>
      </c>
      <c r="J51" t="s">
        <v>162</v>
      </c>
      <c r="K51" t="s">
        <v>177</v>
      </c>
      <c r="L51" s="4" t="str">
        <f t="shared" si="0"/>
        <v>&lt;Field Name="Vp_rd_SlowVal_v" Type="REAL" UUID="LACMY4KDQGNUXKQBVTCXC7UGSI"Comment="Рад V ТВ(у)" /&gt;</v>
      </c>
      <c r="M51" t="str">
        <f>"GPA_DOC."&amp;Лист3!D51&amp;" := GPA_"&amp;Лист1!I51&amp;".PV ; // "&amp;Лист1!D51</f>
        <v>GPA_DOC.Vp_rd_SlowVal_v := GPA_AI_ToHMI.Vp_rd_SlowVal_v.PV ; // Радиальное виброперемещение тихоходного вала (вертикальная составляющая)</v>
      </c>
    </row>
    <row r="52" spans="3:13" x14ac:dyDescent="0.25">
      <c r="C52" t="s">
        <v>173</v>
      </c>
      <c r="D52" t="s">
        <v>44</v>
      </c>
      <c r="E52" t="s">
        <v>174</v>
      </c>
      <c r="F52" t="s">
        <v>233</v>
      </c>
      <c r="G52" t="s">
        <v>175</v>
      </c>
      <c r="H52" t="s">
        <v>228</v>
      </c>
      <c r="I52" t="s">
        <v>232</v>
      </c>
      <c r="J52" t="s">
        <v>163</v>
      </c>
      <c r="K52" t="s">
        <v>177</v>
      </c>
      <c r="L52" s="4" t="str">
        <f t="shared" si="0"/>
        <v>&lt;Field Name="Vp_ax_SlowVal" Type="REAL" UUID="CPMJUDD2OTEEJL5GAYWWC4FFLY"Comment="Акс V1 ТВ" /&gt;</v>
      </c>
      <c r="M52" t="str">
        <f>"GPA_DOC."&amp;Лист3!D52&amp;" := GPA_"&amp;Лист1!I52&amp;".PV ; // "&amp;Лист1!D52</f>
        <v>GPA_DOC.Vp_ax_SlowVal := GPA_AI_ToHMI.Vp_ax_SlowVal.PV ; // Аксиальное виброперемещение тихоходного вала</v>
      </c>
    </row>
    <row r="53" spans="3:13" x14ac:dyDescent="0.25">
      <c r="C53" t="s">
        <v>173</v>
      </c>
      <c r="D53" t="s">
        <v>46</v>
      </c>
      <c r="E53" t="s">
        <v>174</v>
      </c>
      <c r="F53" t="s">
        <v>233</v>
      </c>
      <c r="G53" t="s">
        <v>175</v>
      </c>
      <c r="H53" t="s">
        <v>229</v>
      </c>
      <c r="I53" t="s">
        <v>232</v>
      </c>
      <c r="J53" t="s">
        <v>164</v>
      </c>
      <c r="K53" t="s">
        <v>177</v>
      </c>
      <c r="L53" s="4" t="str">
        <f t="shared" si="0"/>
        <v>&lt;Field Name="Vp_ax_SlowVal_Rez" Type="REAL" UUID="LTZO5NNZZ5VURO5HIZCII5YY7I"Comment="Акс V2 ТВ" /&gt;</v>
      </c>
      <c r="M53" t="str">
        <f>"GPA_DOC."&amp;Лист3!D53&amp;" := GPA_"&amp;Лист1!I53&amp;".PV ; // "&amp;Лист1!D53</f>
        <v>GPA_DOC.Vp_ax_SlowVal_Rez := GPA_AI_ToHMI.Vp_ax_SlowVal_Rez.PV ; // Аксиальное виброперемещение тихоходного вала (резерв)</v>
      </c>
    </row>
    <row r="54" spans="3:13" x14ac:dyDescent="0.25">
      <c r="C54" t="s">
        <v>173</v>
      </c>
      <c r="D54" t="s">
        <v>48</v>
      </c>
      <c r="E54" t="s">
        <v>174</v>
      </c>
      <c r="F54" t="s">
        <v>233</v>
      </c>
      <c r="G54" t="s">
        <v>175</v>
      </c>
      <c r="H54" t="s">
        <v>230</v>
      </c>
      <c r="I54" t="s">
        <v>232</v>
      </c>
      <c r="J54" t="s">
        <v>165</v>
      </c>
      <c r="K54" t="s">
        <v>177</v>
      </c>
      <c r="L54" s="4" t="str">
        <f t="shared" si="0"/>
        <v>&lt;Field Name="Vp_rd_FastVal_g" Type="REAL" UUID="Z2L7WEUYZLPEZNHWZMGTV5QQNU"Comment="Рад V БВ(х)" /&gt;</v>
      </c>
      <c r="M54" t="str">
        <f>"GPA_DOC."&amp;Лист3!D54&amp;" := GPA_"&amp;Лист1!I54&amp;".PV ; // "&amp;Лист1!D54</f>
        <v>GPA_DOC.Vp_rd_FastVal_g := GPA_AI_ToHMI.Vp_rd_FastVal_g.PV ; // Радиальное виброперемещение быстроходного вала (горизонтальная составляющая)</v>
      </c>
    </row>
    <row r="55" spans="3:13" x14ac:dyDescent="0.25">
      <c r="C55" t="s">
        <v>173</v>
      </c>
      <c r="D55" t="s">
        <v>50</v>
      </c>
      <c r="E55" t="s">
        <v>174</v>
      </c>
      <c r="F55" t="s">
        <v>233</v>
      </c>
      <c r="G55" t="s">
        <v>175</v>
      </c>
      <c r="H55" t="s">
        <v>231</v>
      </c>
      <c r="I55" t="s">
        <v>232</v>
      </c>
      <c r="J55" t="s">
        <v>166</v>
      </c>
      <c r="K55" t="s">
        <v>177</v>
      </c>
      <c r="L55" s="4" t="str">
        <f t="shared" si="0"/>
        <v>&lt;Field Name="Vp_rd_FastVal_v" Type="REAL" UUID="BZZFZCMUNRPULEXIO6CVN5CVEI"Comment="Рад V БВ(у)" /&gt;</v>
      </c>
      <c r="M55" t="str">
        <f>"GPA_DOC."&amp;Лист3!D55&amp;" := GPA_"&amp;Лист1!I55&amp;".PV ; // "&amp;Лист1!D55</f>
        <v>GPA_DOC.Vp_rd_FastVal_v := GPA_AI_ToHMI.Vp_rd_FastVal_v.PV ; // Радиальное виброперемещение быстроходного вала (вертикальная составляющая)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DOC</vt:lpstr>
      <vt:lpstr>Лист3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2022-03-23T12:32:08Z</dcterms:created>
  <dcterms:modified xsi:type="dcterms:W3CDTF">2022-03-31T14:33:43Z</dcterms:modified>
</cp:coreProperties>
</file>