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las.vega\Desktop\Fotos\Test\Transpo\"/>
    </mc:Choice>
  </mc:AlternateContent>
  <xr:revisionPtr revIDLastSave="0" documentId="13_ncr:1_{66500E7D-BD49-4DAE-96FE-877B13C332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S13" i="1"/>
  <c r="S15" i="1"/>
  <c r="E18" i="1" l="1"/>
  <c r="E15" i="1"/>
  <c r="S14" i="1"/>
  <c r="S12" i="1" l="1"/>
  <c r="L12" i="1"/>
  <c r="L13" i="1" s="1"/>
  <c r="L14" i="1" s="1"/>
  <c r="S20" i="1" l="1"/>
  <c r="S17" i="1"/>
  <c r="L16" i="1"/>
  <c r="K25" i="1" l="1"/>
  <c r="K23" i="1"/>
</calcChain>
</file>

<file path=xl/sharedStrings.xml><?xml version="1.0" encoding="utf-8"?>
<sst xmlns="http://schemas.openxmlformats.org/spreadsheetml/2006/main" count="27" uniqueCount="21">
  <si>
    <t>Transporte</t>
  </si>
  <si>
    <t>Precio</t>
  </si>
  <si>
    <t>Trabajo</t>
  </si>
  <si>
    <t>Impuestos</t>
  </si>
  <si>
    <t>Ganancia</t>
  </si>
  <si>
    <t>Importadora</t>
  </si>
  <si>
    <t>Precio (Puesto en Chile)</t>
  </si>
  <si>
    <t>Aduana</t>
  </si>
  <si>
    <t>Descuento Paquete</t>
  </si>
  <si>
    <t>Ganancia Total</t>
  </si>
  <si>
    <t>Total a cobrar</t>
  </si>
  <si>
    <t>Trabajo base</t>
  </si>
  <si>
    <t>TABLA</t>
  </si>
  <si>
    <t>0 - 10000 = 4%</t>
  </si>
  <si>
    <t>10001 - 20000 = 3,5%</t>
  </si>
  <si>
    <t>20001 - 50000 = 3%</t>
  </si>
  <si>
    <t>50001 - 100000 = 2,5%</t>
  </si>
  <si>
    <t>100001 + … = 2%</t>
  </si>
  <si>
    <t>SERVICIOS TRANSPORTADORA HARUHIKO</t>
  </si>
  <si>
    <t>Cobro Total</t>
  </si>
  <si>
    <t>Polizas Aparte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</si>
</sst>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1" fillId="2" borderId="9" xfId="1" applyBorder="1"/>
    <xf numFmtId="0" fontId="1" fillId="2" borderId="0" xfId="1" applyBorder="1"/>
    <xf numFmtId="164" fontId="1" fillId="2" borderId="0" xfId="1" applyNumberFormat="1" applyBorder="1"/>
    <xf numFmtId="0" fontId="1" fillId="3" borderId="9" xfId="2" applyBorder="1"/>
    <xf numFmtId="0" fontId="1" fillId="3" borderId="0" xfId="2" applyBorder="1"/>
    <xf numFmtId="164" fontId="1" fillId="3" borderId="0" xfId="2" applyNumberFormat="1" applyBorder="1"/>
    <xf numFmtId="0" fontId="1" fillId="3" borderId="10" xfId="2" applyBorder="1"/>
    <xf numFmtId="0" fontId="1" fillId="3" borderId="7" xfId="2" applyBorder="1"/>
    <xf numFmtId="164" fontId="1" fillId="3" borderId="7" xfId="2" applyNumberFormat="1" applyBorder="1"/>
    <xf numFmtId="0" fontId="1" fillId="2" borderId="0" xfId="1"/>
    <xf numFmtId="164" fontId="1" fillId="2" borderId="0" xfId="1" applyNumberFormat="1"/>
    <xf numFmtId="9" fontId="0" fillId="0" borderId="0" xfId="0" applyNumberFormat="1"/>
    <xf numFmtId="1" fontId="0" fillId="0" borderId="0" xfId="0" applyNumberFormat="1"/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5" fillId="0" borderId="0" xfId="0" applyFont="1" applyAlignment="1"/>
    <xf numFmtId="0" fontId="3" fillId="0" borderId="2" xfId="0" applyFont="1" applyBorder="1"/>
    <xf numFmtId="0" fontId="3" fillId="0" borderId="3" xfId="0" applyFont="1" applyBorder="1"/>
  </cellXfs>
  <cellStyles count="3">
    <cellStyle name="60% - Énfasis5" xfId="1" builtinId="48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M$1" lockText="1" noThreeD="1"/>
</file>

<file path=xl/ctrlProps/ctrlProp2.xml><?xml version="1.0" encoding="utf-8"?>
<formControlPr xmlns="http://schemas.microsoft.com/office/spreadsheetml/2009/9/main" objectType="CheckBox" fmlaLink="$N$1" lockText="1" noThreeD="1"/>
</file>

<file path=xl/ctrlProps/ctrlProp3.xml><?xml version="1.0" encoding="utf-8"?>
<formControlPr xmlns="http://schemas.microsoft.com/office/spreadsheetml/2009/9/main" objectType="CheckBox" checked="Checked" fmlaLink="$G$1" lockText="1" noThreeD="1"/>
</file>

<file path=xl/ctrlProps/ctrlProp4.xml><?xml version="1.0" encoding="utf-8"?>
<formControlPr xmlns="http://schemas.microsoft.com/office/spreadsheetml/2009/9/main" objectType="CheckBox" fmlaLink="$H$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13</xdr:row>
          <xdr:rowOff>142875</xdr:rowOff>
        </xdr:from>
        <xdr:to>
          <xdr:col>15</xdr:col>
          <xdr:colOff>238125</xdr:colOff>
          <xdr:row>15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7BEB08-8B71-492C-B942-AB03E1381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180974</xdr:rowOff>
        </xdr:from>
        <xdr:to>
          <xdr:col>15</xdr:col>
          <xdr:colOff>571500</xdr:colOff>
          <xdr:row>13</xdr:row>
          <xdr:rowOff>38099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072869E-185B-4D54-9E51-9C5FD843F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Mas de 15 Items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142875</xdr:rowOff>
        </xdr:from>
        <xdr:to>
          <xdr:col>2</xdr:col>
          <xdr:colOff>257175</xdr:colOff>
          <xdr:row>12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2128BAB-B6D8-493F-B0DA-2E4CD923C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Nosotros Importamos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171450</xdr:rowOff>
        </xdr:from>
        <xdr:to>
          <xdr:col>1</xdr:col>
          <xdr:colOff>371475</xdr:colOff>
          <xdr:row>13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28AE7AD-EE0E-465D-A147-13442F50B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Ellos importan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26"/>
  <sheetViews>
    <sheetView tabSelected="1" workbookViewId="0">
      <selection activeCell="S11" sqref="S11"/>
    </sheetView>
  </sheetViews>
  <sheetFormatPr baseColWidth="10" defaultColWidth="9.140625" defaultRowHeight="15" x14ac:dyDescent="0.25"/>
  <cols>
    <col min="4" max="5" width="11.28515625" bestFit="1" customWidth="1"/>
    <col min="10" max="10" width="10.28515625" bestFit="1" customWidth="1"/>
    <col min="11" max="11" width="12.7109375" customWidth="1"/>
    <col min="12" max="12" width="11.28515625" bestFit="1" customWidth="1"/>
    <col min="13" max="13" width="9.140625" customWidth="1"/>
    <col min="15" max="15" width="10.28515625" bestFit="1" customWidth="1"/>
    <col min="17" max="17" width="10.28515625" bestFit="1" customWidth="1"/>
    <col min="18" max="18" width="11.28515625" bestFit="1" customWidth="1"/>
    <col min="19" max="19" width="12.28515625" bestFit="1" customWidth="1"/>
  </cols>
  <sheetData>
    <row r="1" spans="1:26" x14ac:dyDescent="0.25">
      <c r="G1" t="b">
        <v>1</v>
      </c>
      <c r="H1" t="b">
        <v>0</v>
      </c>
      <c r="M1" s="28" t="b">
        <v>0</v>
      </c>
      <c r="N1" t="b">
        <v>0</v>
      </c>
    </row>
    <row r="4" spans="1:26" ht="33.75" x14ac:dyDescent="0.5">
      <c r="A4" s="29" t="s">
        <v>18</v>
      </c>
    </row>
    <row r="8" spans="1:26" x14ac:dyDescent="0.25">
      <c r="Z8" s="25"/>
    </row>
    <row r="9" spans="1:26" x14ac:dyDescent="0.25">
      <c r="A9" s="30"/>
      <c r="B9" s="5"/>
      <c r="C9" s="5"/>
      <c r="D9" s="30" t="s">
        <v>5</v>
      </c>
      <c r="E9" s="5"/>
      <c r="F9" s="6"/>
      <c r="G9" s="5"/>
      <c r="H9" s="31"/>
      <c r="I9" s="5"/>
      <c r="J9" s="31" t="s">
        <v>0</v>
      </c>
      <c r="K9" s="5"/>
      <c r="L9" s="5"/>
      <c r="M9" s="6"/>
      <c r="N9" s="5"/>
      <c r="O9" s="5"/>
      <c r="P9" s="5"/>
      <c r="Q9" s="5"/>
      <c r="R9" s="31" t="s">
        <v>7</v>
      </c>
      <c r="S9" s="5"/>
      <c r="T9" s="5"/>
      <c r="U9" s="5"/>
      <c r="V9" s="5"/>
      <c r="W9" s="6"/>
    </row>
    <row r="10" spans="1:26" x14ac:dyDescent="0.25">
      <c r="A10" s="10"/>
      <c r="F10" s="4"/>
      <c r="M10" s="4"/>
      <c r="U10" t="s">
        <v>12</v>
      </c>
      <c r="W10" s="8"/>
    </row>
    <row r="11" spans="1:26" x14ac:dyDescent="0.25">
      <c r="A11" s="10" t="s">
        <v>6</v>
      </c>
      <c r="E11" s="1">
        <v>20000</v>
      </c>
      <c r="F11" s="4"/>
      <c r="H11" t="s">
        <v>1</v>
      </c>
      <c r="L11" s="1">
        <v>1600</v>
      </c>
      <c r="M11" s="4"/>
      <c r="O11" t="s">
        <v>1</v>
      </c>
      <c r="S11" s="1">
        <v>20000</v>
      </c>
      <c r="U11" t="s">
        <v>13</v>
      </c>
      <c r="W11" s="4"/>
    </row>
    <row r="12" spans="1:26" x14ac:dyDescent="0.25">
      <c r="A12" s="10"/>
      <c r="C12" s="2">
        <v>0.04</v>
      </c>
      <c r="E12" s="1">
        <f>IF(G1=TRUE,E11*C12,0)</f>
        <v>800</v>
      </c>
      <c r="F12" s="4"/>
      <c r="H12" t="s">
        <v>2</v>
      </c>
      <c r="J12" s="2">
        <v>0.15</v>
      </c>
      <c r="L12" s="1">
        <f>L11*J12</f>
        <v>240</v>
      </c>
      <c r="M12" s="4"/>
      <c r="O12" t="s">
        <v>11</v>
      </c>
      <c r="Q12" s="2">
        <v>0.04</v>
      </c>
      <c r="S12" s="1">
        <f>IF(S11&lt;=10000,S11*Q12,IF(S11&lt;=20000,S11*(((Q12*100)-0.5)/100),IF(S11&lt;=50000,S11*(((Q12*100)-1)/100),IF(S11&lt;=100000,S11*(((Q12*100)-1.5)/100),S11*(((Q12*100)-2)/100)))))</f>
        <v>700.00000000000011</v>
      </c>
      <c r="U12" t="s">
        <v>14</v>
      </c>
      <c r="W12" s="4"/>
      <c r="Z12" s="25"/>
    </row>
    <row r="13" spans="1:26" x14ac:dyDescent="0.25">
      <c r="C13" s="2">
        <v>0.15</v>
      </c>
      <c r="E13" s="1">
        <f>IF(H1=TRUE,E11*C13,0)</f>
        <v>0</v>
      </c>
      <c r="F13" s="4"/>
      <c r="H13" s="23" t="s">
        <v>10</v>
      </c>
      <c r="I13" s="23"/>
      <c r="J13" s="23"/>
      <c r="K13" s="23"/>
      <c r="L13" s="24">
        <f>L11+L12</f>
        <v>1840</v>
      </c>
      <c r="M13" s="4"/>
      <c r="P13" s="26"/>
      <c r="Q13" s="2">
        <v>0.01</v>
      </c>
      <c r="S13" s="1">
        <f>IF(N1=TRUE,S11*Q13,0)</f>
        <v>0</v>
      </c>
      <c r="U13" t="s">
        <v>15</v>
      </c>
      <c r="W13" s="4"/>
    </row>
    <row r="14" spans="1:26" x14ac:dyDescent="0.25">
      <c r="F14" s="4"/>
      <c r="H14" t="s">
        <v>3</v>
      </c>
      <c r="J14" s="2">
        <v>0.05</v>
      </c>
      <c r="L14" s="1">
        <f>L13*J14</f>
        <v>92</v>
      </c>
      <c r="M14" s="4"/>
      <c r="N14" s="10"/>
      <c r="O14" t="s">
        <v>20</v>
      </c>
      <c r="Q14" s="26">
        <v>0</v>
      </c>
      <c r="S14" s="1">
        <f>Q14*70</f>
        <v>0</v>
      </c>
      <c r="U14" t="s">
        <v>16</v>
      </c>
      <c r="W14" s="4"/>
    </row>
    <row r="15" spans="1:26" x14ac:dyDescent="0.25">
      <c r="A15" s="14" t="s">
        <v>10</v>
      </c>
      <c r="B15" s="23"/>
      <c r="C15" s="23"/>
      <c r="D15" s="23"/>
      <c r="E15" s="24">
        <f>E11+E12+E13</f>
        <v>20800</v>
      </c>
      <c r="F15" s="4"/>
      <c r="M15" s="4"/>
      <c r="N15" s="10"/>
      <c r="O15" s="27"/>
      <c r="Q15" s="2">
        <v>0.13</v>
      </c>
      <c r="S15" s="1">
        <f>IF(M1=TRUE,S11*Q15,0)</f>
        <v>0</v>
      </c>
      <c r="U15" t="s">
        <v>17</v>
      </c>
      <c r="W15" s="4"/>
    </row>
    <row r="16" spans="1:26" x14ac:dyDescent="0.25">
      <c r="A16" s="10" t="s">
        <v>3</v>
      </c>
      <c r="F16" s="4"/>
      <c r="G16" s="9"/>
      <c r="H16" s="21" t="s">
        <v>4</v>
      </c>
      <c r="I16" s="21"/>
      <c r="J16" s="21"/>
      <c r="K16" s="21"/>
      <c r="L16" s="22">
        <f>L12-L14</f>
        <v>148</v>
      </c>
      <c r="M16" s="7"/>
      <c r="T16" s="3"/>
      <c r="U16" s="3"/>
      <c r="V16" s="3"/>
      <c r="W16" s="4"/>
    </row>
    <row r="17" spans="1:23" x14ac:dyDescent="0.25">
      <c r="F17" s="4"/>
      <c r="N17" s="10"/>
      <c r="O17" s="23" t="s">
        <v>10</v>
      </c>
      <c r="P17" s="23"/>
      <c r="Q17" s="23"/>
      <c r="R17" s="23"/>
      <c r="S17" s="24">
        <f>S12+S13+S14+S15</f>
        <v>700.00000000000011</v>
      </c>
      <c r="W17" s="4"/>
    </row>
    <row r="18" spans="1:23" x14ac:dyDescent="0.25">
      <c r="A18" s="20" t="s">
        <v>4</v>
      </c>
      <c r="B18" s="21"/>
      <c r="C18" s="21"/>
      <c r="D18" s="21"/>
      <c r="E18" s="22">
        <f>E12+E13</f>
        <v>800</v>
      </c>
      <c r="F18" s="7"/>
      <c r="N18" s="10"/>
      <c r="W18" s="4"/>
    </row>
    <row r="19" spans="1:23" x14ac:dyDescent="0.25">
      <c r="N19" s="10"/>
      <c r="W19" s="4"/>
    </row>
    <row r="20" spans="1:23" x14ac:dyDescent="0.25">
      <c r="N20" s="11"/>
      <c r="O20" s="21" t="s">
        <v>4</v>
      </c>
      <c r="P20" s="21"/>
      <c r="Q20" s="21"/>
      <c r="R20" s="21"/>
      <c r="S20" s="22">
        <f>S12+S13+S14+S15</f>
        <v>700.00000000000011</v>
      </c>
      <c r="T20" s="9"/>
      <c r="U20" s="9"/>
      <c r="V20" s="9"/>
      <c r="W20" s="7"/>
    </row>
    <row r="22" spans="1:23" x14ac:dyDescent="0.25">
      <c r="G22" s="12"/>
      <c r="H22" s="13"/>
      <c r="I22" s="13"/>
      <c r="J22" s="13"/>
      <c r="K22" s="13"/>
      <c r="L22" s="8"/>
    </row>
    <row r="23" spans="1:23" x14ac:dyDescent="0.25">
      <c r="G23" s="14" t="s">
        <v>19</v>
      </c>
      <c r="H23" s="15"/>
      <c r="I23" s="15"/>
      <c r="J23" s="15"/>
      <c r="K23" s="16">
        <f>E15+L13+S17</f>
        <v>23340</v>
      </c>
      <c r="L23" s="4"/>
    </row>
    <row r="24" spans="1:23" x14ac:dyDescent="0.25">
      <c r="G24" s="10" t="s">
        <v>8</v>
      </c>
      <c r="H24" s="3"/>
      <c r="I24" s="3"/>
      <c r="J24" s="3"/>
      <c r="K24" s="3"/>
      <c r="L24" s="4"/>
    </row>
    <row r="25" spans="1:23" x14ac:dyDescent="0.25">
      <c r="G25" s="17" t="s">
        <v>9</v>
      </c>
      <c r="H25" s="18"/>
      <c r="I25" s="18"/>
      <c r="J25" s="18"/>
      <c r="K25" s="19">
        <f>E18+L16+S20</f>
        <v>1648</v>
      </c>
      <c r="L25" s="4"/>
    </row>
    <row r="26" spans="1:23" x14ac:dyDescent="0.25">
      <c r="G26" s="11"/>
      <c r="H26" s="9"/>
      <c r="I26" s="9"/>
      <c r="J26" s="9"/>
      <c r="K26" s="9"/>
      <c r="L26" s="7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14</xdr:col>
                    <xdr:colOff>9525</xdr:colOff>
                    <xdr:row>13</xdr:row>
                    <xdr:rowOff>142875</xdr:rowOff>
                  </from>
                  <to>
                    <xdr:col>15</xdr:col>
                    <xdr:colOff>238125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180975</xdr:rowOff>
                  </from>
                  <to>
                    <xdr:col>15</xdr:col>
                    <xdr:colOff>571500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142875</xdr:rowOff>
                  </from>
                  <to>
                    <xdr:col>2</xdr:col>
                    <xdr:colOff>257175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171450</xdr:rowOff>
                  </from>
                  <to>
                    <xdr:col>1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Eduardo Vega Orihuela</dc:creator>
  <cp:lastModifiedBy>Douglas Eduardo Vega Orihuela</cp:lastModifiedBy>
  <dcterms:created xsi:type="dcterms:W3CDTF">2015-06-05T18:19:34Z</dcterms:created>
  <dcterms:modified xsi:type="dcterms:W3CDTF">2019-12-13T15:15:34Z</dcterms:modified>
</cp:coreProperties>
</file>