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douglas.vega\Desktop\"/>
    </mc:Choice>
  </mc:AlternateContent>
  <xr:revisionPtr revIDLastSave="0" documentId="13_ncr:1_{1AA0647C-193E-49E5-AF27-2CA3F1EC06B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2" i="1" l="1"/>
  <c r="E63" i="1" s="1"/>
  <c r="E68" i="1" s="1"/>
  <c r="Q44" i="1"/>
  <c r="Q45" i="1" s="1"/>
  <c r="Q46" i="1" s="1"/>
  <c r="E44" i="1"/>
  <c r="E48" i="1" s="1"/>
  <c r="E52" i="1" s="1"/>
  <c r="L26" i="1"/>
  <c r="L27" i="1" s="1"/>
  <c r="E26" i="1"/>
  <c r="S9" i="1"/>
  <c r="S13" i="1" s="1"/>
  <c r="L9" i="1"/>
  <c r="L10" i="1" s="1"/>
  <c r="L11" i="1" s="1"/>
  <c r="E9" i="1"/>
  <c r="E13" i="1" s="1"/>
  <c r="S10" i="1" l="1"/>
  <c r="E10" i="1"/>
  <c r="Q50" i="1"/>
  <c r="E66" i="1"/>
  <c r="E70" i="1" s="1"/>
  <c r="Q48" i="1"/>
  <c r="Q52" i="1" s="1"/>
  <c r="E45" i="1"/>
  <c r="E50" i="1" s="1"/>
  <c r="L30" i="1"/>
  <c r="E27" i="1"/>
  <c r="L13" i="1"/>
  <c r="E17" i="1" s="1"/>
  <c r="E15" i="1" l="1"/>
  <c r="E28" i="1"/>
  <c r="E30" i="1" s="1"/>
  <c r="E34" i="1" s="1"/>
  <c r="E32" i="1"/>
</calcChain>
</file>

<file path=xl/sharedStrings.xml><?xml version="1.0" encoding="utf-8"?>
<sst xmlns="http://schemas.openxmlformats.org/spreadsheetml/2006/main" count="87" uniqueCount="25">
  <si>
    <t>Paquete 1</t>
  </si>
  <si>
    <t>Transporte</t>
  </si>
  <si>
    <t>Precio</t>
  </si>
  <si>
    <t>Trabajo</t>
  </si>
  <si>
    <t>Impuestos</t>
  </si>
  <si>
    <t>Ganancia</t>
  </si>
  <si>
    <t>Importadora</t>
  </si>
  <si>
    <t>Precio (Puesto en Chile)</t>
  </si>
  <si>
    <t>Aduana</t>
  </si>
  <si>
    <t>Descuento Paquete</t>
  </si>
  <si>
    <t>Ganancia Total</t>
  </si>
  <si>
    <t>Paquete 2</t>
  </si>
  <si>
    <t>Paquete 3</t>
  </si>
  <si>
    <t>Paquete 4</t>
  </si>
  <si>
    <t>Total a cobrar</t>
  </si>
  <si>
    <t>Trabajo base</t>
  </si>
  <si>
    <t>TABLA</t>
  </si>
  <si>
    <t>0 - 10000 = 4%</t>
  </si>
  <si>
    <t>10001 - 20000 = 3,5%</t>
  </si>
  <si>
    <t>20001 - 50000 = 3%</t>
  </si>
  <si>
    <t>50001 - 100000 = 2,5%</t>
  </si>
  <si>
    <t>100001 + … = 2%</t>
  </si>
  <si>
    <t>Paquete 6</t>
  </si>
  <si>
    <t>SERVICIOS TRANSPORTADORA HARUHIKO</t>
  </si>
  <si>
    <t>Cobro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</si>
</sst>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[$$-540A]* #,##0.00_ ;_-[$$-540A]* \-#,##0.00\ ;_-[$$-540A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8">
    <xf numFmtId="0" fontId="0" fillId="0" borderId="0" xfId="0"/>
    <xf numFmtId="165" fontId="0" fillId="0" borderId="0" xfId="0" applyNumberFormat="1"/>
    <xf numFmtId="10" fontId="0" fillId="0" borderId="0" xfId="0" applyNumberFormat="1"/>
    <xf numFmtId="0" fontId="0" fillId="0" borderId="0" xfId="0" applyBorder="1"/>
    <xf numFmtId="165" fontId="0" fillId="0" borderId="0" xfId="0" applyNumberFormat="1" applyBorder="1"/>
    <xf numFmtId="10" fontId="0" fillId="0" borderId="0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8" xfId="0" applyBorder="1"/>
    <xf numFmtId="0" fontId="0" fillId="0" borderId="11" xfId="0" applyBorder="1"/>
    <xf numFmtId="0" fontId="1" fillId="2" borderId="9" xfId="1" applyBorder="1"/>
    <xf numFmtId="0" fontId="1" fillId="2" borderId="0" xfId="1" applyBorder="1"/>
    <xf numFmtId="165" fontId="1" fillId="2" borderId="0" xfId="1" applyNumberFormat="1" applyBorder="1"/>
    <xf numFmtId="0" fontId="1" fillId="3" borderId="9" xfId="2" applyBorder="1"/>
    <xf numFmtId="0" fontId="1" fillId="3" borderId="0" xfId="2" applyBorder="1"/>
    <xf numFmtId="165" fontId="1" fillId="3" borderId="0" xfId="2" applyNumberFormat="1" applyBorder="1"/>
    <xf numFmtId="0" fontId="1" fillId="3" borderId="10" xfId="2" applyBorder="1"/>
    <xf numFmtId="0" fontId="1" fillId="3" borderId="7" xfId="2" applyBorder="1"/>
    <xf numFmtId="165" fontId="1" fillId="3" borderId="7" xfId="2" applyNumberFormat="1" applyBorder="1"/>
    <xf numFmtId="0" fontId="1" fillId="2" borderId="0" xfId="1"/>
    <xf numFmtId="165" fontId="1" fillId="2" borderId="0" xfId="1" applyNumberFormat="1"/>
  </cellXfs>
  <cellStyles count="3">
    <cellStyle name="60% - Énfasis5" xfId="1" builtinId="48"/>
    <cellStyle name="60% - Énfasis6" xfId="2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1"/>
  <sheetViews>
    <sheetView tabSelected="1" workbookViewId="0">
      <selection activeCell="J19" sqref="J19"/>
    </sheetView>
  </sheetViews>
  <sheetFormatPr baseColWidth="10" defaultColWidth="9.140625" defaultRowHeight="15" x14ac:dyDescent="0.25"/>
  <cols>
    <col min="4" max="5" width="11.28515625" bestFit="1" customWidth="1"/>
    <col min="10" max="11" width="10.28515625" bestFit="1" customWidth="1"/>
    <col min="12" max="12" width="11.28515625" bestFit="1" customWidth="1"/>
    <col min="15" max="15" width="10.28515625" bestFit="1" customWidth="1"/>
    <col min="17" max="17" width="10.28515625" bestFit="1" customWidth="1"/>
    <col min="18" max="18" width="11.28515625" bestFit="1" customWidth="1"/>
    <col min="19" max="19" width="12.28515625" bestFit="1" customWidth="1"/>
  </cols>
  <sheetData>
    <row r="1" spans="1:23" x14ac:dyDescent="0.25">
      <c r="A1" t="s">
        <v>23</v>
      </c>
    </row>
    <row r="4" spans="1:23" x14ac:dyDescent="0.25">
      <c r="A4" t="s">
        <v>0</v>
      </c>
    </row>
    <row r="6" spans="1:23" x14ac:dyDescent="0.25">
      <c r="A6" s="7" t="s">
        <v>6</v>
      </c>
      <c r="B6" s="8"/>
      <c r="C6" s="8"/>
      <c r="D6" s="8"/>
      <c r="E6" s="8"/>
      <c r="F6" s="9"/>
      <c r="G6" s="8"/>
      <c r="H6" s="8" t="s">
        <v>1</v>
      </c>
      <c r="I6" s="8"/>
      <c r="J6" s="8"/>
      <c r="K6" s="8"/>
      <c r="L6" s="8"/>
      <c r="M6" s="9"/>
      <c r="N6" s="8"/>
      <c r="O6" s="8" t="s">
        <v>8</v>
      </c>
      <c r="P6" s="8"/>
      <c r="Q6" s="8"/>
      <c r="R6" s="8"/>
      <c r="S6" s="8"/>
      <c r="T6" s="8"/>
      <c r="U6" s="8"/>
      <c r="V6" s="8"/>
      <c r="W6" s="9"/>
    </row>
    <row r="7" spans="1:23" x14ac:dyDescent="0.25">
      <c r="A7" s="13"/>
      <c r="F7" s="6"/>
      <c r="M7" s="6"/>
      <c r="U7" t="s">
        <v>16</v>
      </c>
      <c r="W7" s="11"/>
    </row>
    <row r="8" spans="1:23" x14ac:dyDescent="0.25">
      <c r="A8" s="13" t="s">
        <v>7</v>
      </c>
      <c r="E8" s="1">
        <v>50000</v>
      </c>
      <c r="F8" s="6"/>
      <c r="H8" t="s">
        <v>2</v>
      </c>
      <c r="L8" s="1">
        <v>1600</v>
      </c>
      <c r="M8" s="6"/>
      <c r="O8" t="s">
        <v>2</v>
      </c>
      <c r="S8" s="1">
        <v>50000</v>
      </c>
      <c r="U8" t="s">
        <v>17</v>
      </c>
      <c r="W8" s="6"/>
    </row>
    <row r="9" spans="1:23" x14ac:dyDescent="0.25">
      <c r="A9" s="13" t="s">
        <v>3</v>
      </c>
      <c r="C9" s="2">
        <v>0.1</v>
      </c>
      <c r="E9" s="1">
        <f>E8*C9</f>
        <v>5000</v>
      </c>
      <c r="F9" s="6"/>
      <c r="H9" t="s">
        <v>3</v>
      </c>
      <c r="J9" s="2">
        <v>0.13</v>
      </c>
      <c r="L9" s="1">
        <f>L8*J9</f>
        <v>208</v>
      </c>
      <c r="M9" s="6"/>
      <c r="O9" t="s">
        <v>15</v>
      </c>
      <c r="Q9" s="2">
        <v>0.04</v>
      </c>
      <c r="S9" s="1">
        <f>IF(S8&lt;=10000,S8*Q9,IF(S8&lt;=20000,S8*(((Q9*100)-0.5)/100),IF(S8&lt;=50000,S8*(((Q9*100)-1)/100),IF(S8&lt;=100000,S8*(((Q9*100)-1.5)/100),S8*(((Q9*100)-2)/100)))))</f>
        <v>1500</v>
      </c>
      <c r="U9" t="s">
        <v>18</v>
      </c>
      <c r="W9" s="6"/>
    </row>
    <row r="10" spans="1:23" x14ac:dyDescent="0.25">
      <c r="A10" s="17" t="s">
        <v>14</v>
      </c>
      <c r="B10" s="26"/>
      <c r="C10" s="26"/>
      <c r="D10" s="26"/>
      <c r="E10" s="27">
        <f>E8+E9</f>
        <v>55000</v>
      </c>
      <c r="F10" s="6"/>
      <c r="H10" s="26" t="s">
        <v>14</v>
      </c>
      <c r="I10" s="26"/>
      <c r="J10" s="26"/>
      <c r="K10" s="26"/>
      <c r="L10" s="27">
        <f>L8+L9</f>
        <v>1808</v>
      </c>
      <c r="M10" s="6"/>
      <c r="O10" s="26" t="s">
        <v>14</v>
      </c>
      <c r="P10" s="26"/>
      <c r="Q10" s="26"/>
      <c r="R10" s="26"/>
      <c r="S10" s="27">
        <f>S9</f>
        <v>1500</v>
      </c>
      <c r="U10" t="s">
        <v>19</v>
      </c>
      <c r="W10" s="6"/>
    </row>
    <row r="11" spans="1:23" x14ac:dyDescent="0.25">
      <c r="A11" s="13" t="s">
        <v>4</v>
      </c>
      <c r="F11" s="6"/>
      <c r="H11" t="s">
        <v>4</v>
      </c>
      <c r="J11" s="2">
        <v>0.05</v>
      </c>
      <c r="L11" s="1">
        <f>L10*J11</f>
        <v>90.4</v>
      </c>
      <c r="M11" s="6"/>
      <c r="O11" t="s">
        <v>4</v>
      </c>
      <c r="U11" t="s">
        <v>20</v>
      </c>
      <c r="W11" s="6"/>
    </row>
    <row r="12" spans="1:23" x14ac:dyDescent="0.25">
      <c r="A12" s="13"/>
      <c r="F12" s="6"/>
      <c r="M12" s="6"/>
      <c r="U12" t="s">
        <v>21</v>
      </c>
      <c r="W12" s="6"/>
    </row>
    <row r="13" spans="1:23" x14ac:dyDescent="0.25">
      <c r="A13" s="23" t="s">
        <v>5</v>
      </c>
      <c r="B13" s="24"/>
      <c r="C13" s="24"/>
      <c r="D13" s="24"/>
      <c r="E13" s="25">
        <f>E9</f>
        <v>5000</v>
      </c>
      <c r="F13" s="10"/>
      <c r="G13" s="12"/>
      <c r="H13" s="24" t="s">
        <v>5</v>
      </c>
      <c r="I13" s="24"/>
      <c r="J13" s="24"/>
      <c r="K13" s="24"/>
      <c r="L13" s="25">
        <f>L9-L11</f>
        <v>117.6</v>
      </c>
      <c r="M13" s="10"/>
      <c r="N13" s="12"/>
      <c r="O13" s="24" t="s">
        <v>5</v>
      </c>
      <c r="P13" s="24"/>
      <c r="Q13" s="24"/>
      <c r="R13" s="24"/>
      <c r="S13" s="25">
        <f>S9</f>
        <v>1500</v>
      </c>
      <c r="T13" s="12"/>
      <c r="U13" s="12"/>
      <c r="V13" s="12"/>
      <c r="W13" s="10"/>
    </row>
    <row r="14" spans="1:23" x14ac:dyDescent="0.25">
      <c r="A14" s="15"/>
      <c r="B14" s="16"/>
      <c r="C14" s="16"/>
      <c r="D14" s="16"/>
      <c r="E14" s="16"/>
      <c r="F14" s="11"/>
    </row>
    <row r="15" spans="1:23" x14ac:dyDescent="0.25">
      <c r="A15" s="17" t="s">
        <v>24</v>
      </c>
      <c r="B15" s="18"/>
      <c r="C15" s="18"/>
      <c r="D15" s="18"/>
      <c r="E15" s="19">
        <f>E10+L10+S10</f>
        <v>58308</v>
      </c>
      <c r="F15" s="6"/>
    </row>
    <row r="16" spans="1:23" x14ac:dyDescent="0.25">
      <c r="A16" s="13" t="s">
        <v>9</v>
      </c>
      <c r="B16" s="3"/>
      <c r="C16" s="3"/>
      <c r="D16" s="3"/>
      <c r="E16" s="3"/>
      <c r="F16" s="6"/>
    </row>
    <row r="17" spans="1:16" x14ac:dyDescent="0.25">
      <c r="A17" s="20" t="s">
        <v>10</v>
      </c>
      <c r="B17" s="21"/>
      <c r="C17" s="21"/>
      <c r="D17" s="21"/>
      <c r="E17" s="22">
        <f>E13+L13+S13</f>
        <v>6617.6</v>
      </c>
      <c r="F17" s="6"/>
    </row>
    <row r="18" spans="1:16" x14ac:dyDescent="0.25">
      <c r="A18" s="14"/>
      <c r="B18" s="12"/>
      <c r="C18" s="12"/>
      <c r="D18" s="12"/>
      <c r="E18" s="12"/>
      <c r="F18" s="10"/>
    </row>
    <row r="21" spans="1:16" x14ac:dyDescent="0.25">
      <c r="A21" t="s">
        <v>11</v>
      </c>
    </row>
    <row r="23" spans="1:16" x14ac:dyDescent="0.25">
      <c r="A23" s="7" t="s">
        <v>1</v>
      </c>
      <c r="B23" s="8"/>
      <c r="C23" s="8"/>
      <c r="D23" s="8"/>
      <c r="E23" s="8"/>
      <c r="F23" s="9"/>
      <c r="G23" s="8"/>
      <c r="H23" s="8" t="s">
        <v>8</v>
      </c>
      <c r="I23" s="8"/>
      <c r="J23" s="8"/>
      <c r="K23" s="8"/>
      <c r="L23" s="8"/>
      <c r="M23" s="8"/>
      <c r="N23" s="8"/>
      <c r="O23" s="8"/>
      <c r="P23" s="9"/>
    </row>
    <row r="24" spans="1:16" x14ac:dyDescent="0.25">
      <c r="A24" s="13"/>
      <c r="B24" s="3"/>
      <c r="C24" s="3"/>
      <c r="D24" s="3"/>
      <c r="E24" s="3"/>
      <c r="F24" s="11"/>
      <c r="G24" s="3"/>
      <c r="H24" s="3"/>
      <c r="I24" s="3"/>
      <c r="J24" s="3"/>
      <c r="K24" s="3"/>
      <c r="L24" s="3"/>
      <c r="M24" s="3"/>
      <c r="N24" s="3" t="s">
        <v>16</v>
      </c>
      <c r="O24" s="3"/>
      <c r="P24" s="6"/>
    </row>
    <row r="25" spans="1:16" x14ac:dyDescent="0.25">
      <c r="A25" s="13" t="s">
        <v>2</v>
      </c>
      <c r="B25" s="3"/>
      <c r="C25" s="3"/>
      <c r="D25" s="3"/>
      <c r="E25" s="4">
        <v>1600</v>
      </c>
      <c r="F25" s="6"/>
      <c r="G25" s="3"/>
      <c r="H25" s="3" t="s">
        <v>2</v>
      </c>
      <c r="I25" s="3"/>
      <c r="J25" s="3"/>
      <c r="K25" s="3"/>
      <c r="L25" s="4">
        <v>20000</v>
      </c>
      <c r="M25" s="3"/>
      <c r="N25" s="3" t="s">
        <v>17</v>
      </c>
      <c r="O25" s="3"/>
      <c r="P25" s="6"/>
    </row>
    <row r="26" spans="1:16" x14ac:dyDescent="0.25">
      <c r="A26" s="13" t="s">
        <v>3</v>
      </c>
      <c r="B26" s="3"/>
      <c r="C26" s="5">
        <v>0.13</v>
      </c>
      <c r="D26" s="3"/>
      <c r="E26" s="4">
        <f>E25*C26</f>
        <v>208</v>
      </c>
      <c r="F26" s="6"/>
      <c r="G26" s="3"/>
      <c r="H26" s="3" t="s">
        <v>15</v>
      </c>
      <c r="I26" s="3"/>
      <c r="J26" s="5">
        <v>0.04</v>
      </c>
      <c r="K26" s="3"/>
      <c r="L26" s="4">
        <f>IF(L25&lt;=10000,L25*J26,IF(L25&lt;=20000,L25*(((J26*100)-0.5)/100),IF(L25&lt;=50000,L25*(((J26*100)-1)/100),IF(L25&lt;=100000,L25*(((J26*100)-1.5)/100),L25*(((J26*100)-2)/100)))))</f>
        <v>700.00000000000011</v>
      </c>
      <c r="M26" s="3"/>
      <c r="N26" s="3" t="s">
        <v>18</v>
      </c>
      <c r="O26" s="3"/>
      <c r="P26" s="6"/>
    </row>
    <row r="27" spans="1:16" x14ac:dyDescent="0.25">
      <c r="A27" s="17" t="s">
        <v>14</v>
      </c>
      <c r="B27" s="18"/>
      <c r="C27" s="18"/>
      <c r="D27" s="18"/>
      <c r="E27" s="19">
        <f>E25+E26</f>
        <v>1808</v>
      </c>
      <c r="F27" s="6"/>
      <c r="G27" s="3"/>
      <c r="H27" s="18" t="s">
        <v>14</v>
      </c>
      <c r="I27" s="18"/>
      <c r="J27" s="18"/>
      <c r="K27" s="18"/>
      <c r="L27" s="19">
        <f>L26</f>
        <v>700.00000000000011</v>
      </c>
      <c r="M27" s="3"/>
      <c r="N27" s="3" t="s">
        <v>19</v>
      </c>
      <c r="O27" s="3"/>
      <c r="P27" s="6"/>
    </row>
    <row r="28" spans="1:16" x14ac:dyDescent="0.25">
      <c r="A28" s="13" t="s">
        <v>4</v>
      </c>
      <c r="B28" s="3"/>
      <c r="C28" s="5">
        <v>0.05</v>
      </c>
      <c r="D28" s="3"/>
      <c r="E28" s="4">
        <f>E27*C28</f>
        <v>90.4</v>
      </c>
      <c r="F28" s="6"/>
      <c r="G28" s="3"/>
      <c r="H28" s="3" t="s">
        <v>4</v>
      </c>
      <c r="I28" s="3"/>
      <c r="J28" s="3"/>
      <c r="K28" s="3"/>
      <c r="L28" s="3"/>
      <c r="M28" s="3"/>
      <c r="N28" s="3" t="s">
        <v>20</v>
      </c>
      <c r="O28" s="3"/>
      <c r="P28" s="6"/>
    </row>
    <row r="29" spans="1:16" x14ac:dyDescent="0.25">
      <c r="A29" s="13"/>
      <c r="B29" s="3"/>
      <c r="C29" s="3"/>
      <c r="D29" s="3"/>
      <c r="E29" s="3"/>
      <c r="F29" s="6"/>
      <c r="G29" s="3"/>
      <c r="H29" s="3"/>
      <c r="I29" s="3"/>
      <c r="J29" s="3"/>
      <c r="K29" s="3"/>
      <c r="L29" s="3"/>
      <c r="M29" s="3"/>
      <c r="N29" s="3" t="s">
        <v>21</v>
      </c>
      <c r="O29" s="3"/>
      <c r="P29" s="6"/>
    </row>
    <row r="30" spans="1:16" x14ac:dyDescent="0.25">
      <c r="A30" s="23" t="s">
        <v>5</v>
      </c>
      <c r="B30" s="24"/>
      <c r="C30" s="24"/>
      <c r="D30" s="24"/>
      <c r="E30" s="25">
        <f>E26-E28</f>
        <v>117.6</v>
      </c>
      <c r="F30" s="10"/>
      <c r="G30" s="12"/>
      <c r="H30" s="24" t="s">
        <v>5</v>
      </c>
      <c r="I30" s="24"/>
      <c r="J30" s="24"/>
      <c r="K30" s="24"/>
      <c r="L30" s="25">
        <f>L26</f>
        <v>700.00000000000011</v>
      </c>
      <c r="M30" s="12"/>
      <c r="N30" s="12"/>
      <c r="O30" s="12"/>
      <c r="P30" s="10"/>
    </row>
    <row r="31" spans="1:16" x14ac:dyDescent="0.25">
      <c r="A31" s="13"/>
      <c r="B31" s="3"/>
      <c r="C31" s="3"/>
      <c r="D31" s="3"/>
      <c r="E31" s="3"/>
      <c r="F31" s="6"/>
      <c r="G31" s="15"/>
      <c r="H31" s="16"/>
      <c r="I31" s="16"/>
      <c r="J31" s="16"/>
      <c r="K31" s="16"/>
      <c r="L31" s="16"/>
      <c r="M31" s="16"/>
      <c r="N31" s="16"/>
      <c r="O31" s="16"/>
      <c r="P31" s="16"/>
    </row>
    <row r="32" spans="1:16" x14ac:dyDescent="0.25">
      <c r="A32" s="17" t="s">
        <v>24</v>
      </c>
      <c r="B32" s="18"/>
      <c r="C32" s="18"/>
      <c r="D32" s="18"/>
      <c r="E32" s="19">
        <f>E27+L27</f>
        <v>2508</v>
      </c>
      <c r="F32" s="6"/>
      <c r="G32" s="13"/>
      <c r="H32" s="3"/>
      <c r="I32" s="3"/>
      <c r="J32" s="3"/>
      <c r="K32" s="3"/>
      <c r="L32" s="3"/>
      <c r="M32" s="3"/>
      <c r="N32" s="3"/>
      <c r="O32" s="3"/>
      <c r="P32" s="3"/>
    </row>
    <row r="33" spans="1:18" x14ac:dyDescent="0.25">
      <c r="A33" s="13" t="s">
        <v>9</v>
      </c>
      <c r="B33" s="3"/>
      <c r="C33" s="3"/>
      <c r="D33" s="3"/>
      <c r="E33" s="3"/>
      <c r="F33" s="6"/>
      <c r="G33" s="13"/>
      <c r="H33" s="3"/>
      <c r="I33" s="3"/>
      <c r="J33" s="3"/>
      <c r="K33" s="3"/>
      <c r="L33" s="3"/>
      <c r="M33" s="3"/>
      <c r="N33" s="3"/>
      <c r="O33" s="3"/>
      <c r="P33" s="3"/>
    </row>
    <row r="34" spans="1:18" x14ac:dyDescent="0.25">
      <c r="A34" s="20" t="s">
        <v>10</v>
      </c>
      <c r="B34" s="21"/>
      <c r="C34" s="21"/>
      <c r="D34" s="21"/>
      <c r="E34" s="22">
        <f>E30+L30</f>
        <v>817.60000000000014</v>
      </c>
      <c r="F34" s="6"/>
      <c r="G34" s="13"/>
      <c r="H34" s="3"/>
      <c r="I34" s="3"/>
      <c r="J34" s="3"/>
      <c r="K34" s="3"/>
      <c r="L34" s="3"/>
      <c r="M34" s="3"/>
      <c r="N34" s="3"/>
      <c r="O34" s="3"/>
      <c r="P34" s="3"/>
    </row>
    <row r="35" spans="1:18" x14ac:dyDescent="0.25">
      <c r="A35" s="14"/>
      <c r="B35" s="12"/>
      <c r="C35" s="12"/>
      <c r="D35" s="12"/>
      <c r="E35" s="12"/>
      <c r="F35" s="10"/>
      <c r="G35" s="13"/>
      <c r="H35" s="3"/>
      <c r="I35" s="3"/>
      <c r="J35" s="3"/>
      <c r="K35" s="3"/>
      <c r="L35" s="3"/>
      <c r="M35" s="3"/>
      <c r="N35" s="3"/>
      <c r="O35" s="3"/>
      <c r="P35" s="3"/>
    </row>
    <row r="39" spans="1:18" x14ac:dyDescent="0.25">
      <c r="A39" t="s">
        <v>12</v>
      </c>
      <c r="M39" t="s">
        <v>13</v>
      </c>
    </row>
    <row r="41" spans="1:18" x14ac:dyDescent="0.25">
      <c r="A41" s="7" t="s">
        <v>8</v>
      </c>
      <c r="B41" s="8"/>
      <c r="C41" s="8"/>
      <c r="D41" s="8"/>
      <c r="E41" s="8"/>
      <c r="F41" s="8"/>
      <c r="G41" s="8"/>
      <c r="H41" s="8"/>
      <c r="I41" s="9"/>
      <c r="M41" s="7" t="s">
        <v>1</v>
      </c>
      <c r="N41" s="8"/>
      <c r="O41" s="8"/>
      <c r="P41" s="8"/>
      <c r="Q41" s="8"/>
      <c r="R41" s="9"/>
    </row>
    <row r="42" spans="1:18" x14ac:dyDescent="0.25">
      <c r="A42" s="13"/>
      <c r="B42" s="3"/>
      <c r="C42" s="3"/>
      <c r="D42" s="3"/>
      <c r="E42" s="3"/>
      <c r="F42" s="3"/>
      <c r="G42" s="3" t="s">
        <v>16</v>
      </c>
      <c r="H42" s="3"/>
      <c r="I42" s="6"/>
      <c r="M42" s="13"/>
      <c r="N42" s="3"/>
      <c r="O42" s="3"/>
      <c r="P42" s="3"/>
      <c r="Q42" s="3"/>
      <c r="R42" s="6"/>
    </row>
    <row r="43" spans="1:18" x14ac:dyDescent="0.25">
      <c r="A43" s="13" t="s">
        <v>2</v>
      </c>
      <c r="B43" s="3"/>
      <c r="C43" s="3"/>
      <c r="D43" s="3"/>
      <c r="E43" s="4">
        <v>35000</v>
      </c>
      <c r="F43" s="3"/>
      <c r="G43" s="3" t="s">
        <v>17</v>
      </c>
      <c r="H43" s="3"/>
      <c r="I43" s="6"/>
      <c r="M43" s="13" t="s">
        <v>2</v>
      </c>
      <c r="N43" s="3"/>
      <c r="O43" s="3"/>
      <c r="P43" s="3"/>
      <c r="Q43" s="4">
        <v>1800</v>
      </c>
      <c r="R43" s="6"/>
    </row>
    <row r="44" spans="1:18" x14ac:dyDescent="0.25">
      <c r="A44" s="13" t="s">
        <v>15</v>
      </c>
      <c r="B44" s="3"/>
      <c r="C44" s="5">
        <v>0.04</v>
      </c>
      <c r="D44" s="3"/>
      <c r="E44" s="4">
        <f>IF(E43&lt;=10000,E43*C44,IF(E43&lt;=20000,E43*(((C44*100)-0.5)/100),IF(E43&lt;=50000,E43*(((C44*100)-1)/100),IF(E43&lt;=100000,E43*(((C44*100)-1.5)/100),E43*(((C44*100)-2)/100)))))</f>
        <v>1050</v>
      </c>
      <c r="F44" s="3"/>
      <c r="G44" s="3" t="s">
        <v>18</v>
      </c>
      <c r="H44" s="3"/>
      <c r="I44" s="6"/>
      <c r="M44" s="13" t="s">
        <v>3</v>
      </c>
      <c r="N44" s="3"/>
      <c r="O44" s="5">
        <v>0.13</v>
      </c>
      <c r="P44" s="3"/>
      <c r="Q44" s="4">
        <f>Q43*O44</f>
        <v>234</v>
      </c>
      <c r="R44" s="6"/>
    </row>
    <row r="45" spans="1:18" x14ac:dyDescent="0.25">
      <c r="A45" s="17" t="s">
        <v>14</v>
      </c>
      <c r="B45" s="18"/>
      <c r="C45" s="18"/>
      <c r="D45" s="18"/>
      <c r="E45" s="19">
        <f>E44</f>
        <v>1050</v>
      </c>
      <c r="F45" s="3"/>
      <c r="G45" s="3" t="s">
        <v>19</v>
      </c>
      <c r="H45" s="3"/>
      <c r="I45" s="6"/>
      <c r="M45" s="17" t="s">
        <v>14</v>
      </c>
      <c r="N45" s="18"/>
      <c r="O45" s="18"/>
      <c r="P45" s="18"/>
      <c r="Q45" s="19">
        <f>Q43+Q44</f>
        <v>2034</v>
      </c>
      <c r="R45" s="6"/>
    </row>
    <row r="46" spans="1:18" x14ac:dyDescent="0.25">
      <c r="A46" s="13" t="s">
        <v>4</v>
      </c>
      <c r="B46" s="3"/>
      <c r="C46" s="3"/>
      <c r="D46" s="3"/>
      <c r="E46" s="3"/>
      <c r="F46" s="3"/>
      <c r="G46" s="3" t="s">
        <v>20</v>
      </c>
      <c r="H46" s="3"/>
      <c r="I46" s="6"/>
      <c r="M46" s="13" t="s">
        <v>4</v>
      </c>
      <c r="N46" s="3"/>
      <c r="O46" s="5">
        <v>0.05</v>
      </c>
      <c r="P46" s="3"/>
      <c r="Q46" s="4">
        <f>Q45*O46</f>
        <v>101.7</v>
      </c>
      <c r="R46" s="6"/>
    </row>
    <row r="47" spans="1:18" x14ac:dyDescent="0.25">
      <c r="A47" s="13"/>
      <c r="B47" s="3"/>
      <c r="C47" s="3"/>
      <c r="D47" s="3"/>
      <c r="E47" s="3"/>
      <c r="F47" s="3"/>
      <c r="G47" s="3" t="s">
        <v>21</v>
      </c>
      <c r="H47" s="3"/>
      <c r="I47" s="6"/>
      <c r="M47" s="13"/>
      <c r="N47" s="3"/>
      <c r="O47" s="3"/>
      <c r="P47" s="3"/>
      <c r="Q47" s="3"/>
      <c r="R47" s="6"/>
    </row>
    <row r="48" spans="1:18" x14ac:dyDescent="0.25">
      <c r="A48" s="23" t="s">
        <v>5</v>
      </c>
      <c r="B48" s="24"/>
      <c r="C48" s="24"/>
      <c r="D48" s="24"/>
      <c r="E48" s="25">
        <f>E44</f>
        <v>1050</v>
      </c>
      <c r="F48" s="12"/>
      <c r="G48" s="12"/>
      <c r="H48" s="12"/>
      <c r="I48" s="10"/>
      <c r="M48" s="23" t="s">
        <v>5</v>
      </c>
      <c r="N48" s="24"/>
      <c r="O48" s="24"/>
      <c r="P48" s="24"/>
      <c r="Q48" s="25">
        <f>Q44-Q46</f>
        <v>132.30000000000001</v>
      </c>
      <c r="R48" s="10"/>
    </row>
    <row r="49" spans="1:18" x14ac:dyDescent="0.25">
      <c r="A49" s="13"/>
      <c r="B49" s="3"/>
      <c r="C49" s="3"/>
      <c r="D49" s="3"/>
      <c r="E49" s="3"/>
      <c r="F49" s="3"/>
      <c r="G49" s="3"/>
      <c r="H49" s="3"/>
      <c r="I49" s="6"/>
      <c r="M49" s="13"/>
      <c r="N49" s="3"/>
      <c r="O49" s="3"/>
      <c r="P49" s="3"/>
      <c r="Q49" s="3"/>
      <c r="R49" s="6"/>
    </row>
    <row r="50" spans="1:18" x14ac:dyDescent="0.25">
      <c r="A50" s="17" t="s">
        <v>24</v>
      </c>
      <c r="B50" s="18"/>
      <c r="C50" s="18"/>
      <c r="D50" s="18"/>
      <c r="E50" s="19">
        <f>E45</f>
        <v>1050</v>
      </c>
      <c r="F50" s="3"/>
      <c r="G50" s="3"/>
      <c r="H50" s="3"/>
      <c r="I50" s="6"/>
      <c r="M50" s="17" t="s">
        <v>24</v>
      </c>
      <c r="N50" s="18"/>
      <c r="O50" s="18"/>
      <c r="P50" s="18"/>
      <c r="Q50" s="19">
        <f>Q45</f>
        <v>2034</v>
      </c>
      <c r="R50" s="6"/>
    </row>
    <row r="51" spans="1:18" x14ac:dyDescent="0.25">
      <c r="A51" s="13" t="s">
        <v>9</v>
      </c>
      <c r="B51" s="3"/>
      <c r="C51" s="3"/>
      <c r="D51" s="3"/>
      <c r="E51" s="3"/>
      <c r="F51" s="3"/>
      <c r="G51" s="3"/>
      <c r="H51" s="3"/>
      <c r="I51" s="6"/>
      <c r="M51" s="13" t="s">
        <v>9</v>
      </c>
      <c r="N51" s="3"/>
      <c r="O51" s="3"/>
      <c r="P51" s="3"/>
      <c r="Q51" s="3"/>
      <c r="R51" s="6"/>
    </row>
    <row r="52" spans="1:18" x14ac:dyDescent="0.25">
      <c r="A52" s="20" t="s">
        <v>10</v>
      </c>
      <c r="B52" s="21"/>
      <c r="C52" s="21"/>
      <c r="D52" s="21"/>
      <c r="E52" s="22">
        <f>E48</f>
        <v>1050</v>
      </c>
      <c r="F52" s="3"/>
      <c r="G52" s="3"/>
      <c r="H52" s="3"/>
      <c r="I52" s="6"/>
      <c r="M52" s="20" t="s">
        <v>10</v>
      </c>
      <c r="N52" s="21"/>
      <c r="O52" s="21"/>
      <c r="P52" s="21"/>
      <c r="Q52" s="22">
        <f>Q48</f>
        <v>132.30000000000001</v>
      </c>
      <c r="R52" s="6"/>
    </row>
    <row r="53" spans="1:18" x14ac:dyDescent="0.25">
      <c r="A53" s="14"/>
      <c r="B53" s="12"/>
      <c r="C53" s="12"/>
      <c r="D53" s="12"/>
      <c r="E53" s="12"/>
      <c r="F53" s="12"/>
      <c r="G53" s="12"/>
      <c r="H53" s="12"/>
      <c r="I53" s="10"/>
      <c r="M53" s="14"/>
      <c r="N53" s="12"/>
      <c r="O53" s="12"/>
      <c r="P53" s="12"/>
      <c r="Q53" s="12"/>
      <c r="R53" s="10"/>
    </row>
    <row r="57" spans="1:18" x14ac:dyDescent="0.25">
      <c r="A57" t="s">
        <v>22</v>
      </c>
    </row>
    <row r="59" spans="1:18" x14ac:dyDescent="0.25">
      <c r="A59" s="7" t="s">
        <v>6</v>
      </c>
      <c r="B59" s="8"/>
      <c r="C59" s="8"/>
      <c r="D59" s="8"/>
      <c r="E59" s="8"/>
      <c r="F59" s="9"/>
    </row>
    <row r="60" spans="1:18" x14ac:dyDescent="0.25">
      <c r="A60" s="13"/>
      <c r="B60" s="3"/>
      <c r="C60" s="3"/>
      <c r="D60" s="3"/>
      <c r="E60" s="3"/>
      <c r="F60" s="6"/>
    </row>
    <row r="61" spans="1:18" x14ac:dyDescent="0.25">
      <c r="A61" s="13" t="s">
        <v>7</v>
      </c>
      <c r="B61" s="3"/>
      <c r="C61" s="3"/>
      <c r="D61" s="3"/>
      <c r="E61" s="4">
        <v>40000</v>
      </c>
      <c r="F61" s="6"/>
    </row>
    <row r="62" spans="1:18" x14ac:dyDescent="0.25">
      <c r="A62" s="13" t="s">
        <v>3</v>
      </c>
      <c r="B62" s="3"/>
      <c r="C62" s="5">
        <v>0.1</v>
      </c>
      <c r="D62" s="3"/>
      <c r="E62" s="4">
        <f>E61*C62</f>
        <v>4000</v>
      </c>
      <c r="F62" s="6"/>
    </row>
    <row r="63" spans="1:18" x14ac:dyDescent="0.25">
      <c r="A63" s="17" t="s">
        <v>14</v>
      </c>
      <c r="B63" s="18"/>
      <c r="C63" s="18"/>
      <c r="D63" s="18"/>
      <c r="E63" s="19">
        <f>E61+E62</f>
        <v>44000</v>
      </c>
      <c r="F63" s="6"/>
    </row>
    <row r="64" spans="1:18" x14ac:dyDescent="0.25">
      <c r="A64" s="13" t="s">
        <v>4</v>
      </c>
      <c r="B64" s="3"/>
      <c r="C64" s="3"/>
      <c r="D64" s="3"/>
      <c r="E64" s="3"/>
      <c r="F64" s="6"/>
    </row>
    <row r="65" spans="1:6" x14ac:dyDescent="0.25">
      <c r="A65" s="13"/>
      <c r="B65" s="3"/>
      <c r="C65" s="3"/>
      <c r="D65" s="3"/>
      <c r="E65" s="3"/>
      <c r="F65" s="6"/>
    </row>
    <row r="66" spans="1:6" x14ac:dyDescent="0.25">
      <c r="A66" s="23" t="s">
        <v>5</v>
      </c>
      <c r="B66" s="24"/>
      <c r="C66" s="24"/>
      <c r="D66" s="24"/>
      <c r="E66" s="25">
        <f>E62</f>
        <v>4000</v>
      </c>
      <c r="F66" s="10"/>
    </row>
    <row r="67" spans="1:6" x14ac:dyDescent="0.25">
      <c r="A67" s="13"/>
      <c r="B67" s="3"/>
      <c r="C67" s="3"/>
      <c r="D67" s="3"/>
      <c r="E67" s="3"/>
      <c r="F67" s="6"/>
    </row>
    <row r="68" spans="1:6" x14ac:dyDescent="0.25">
      <c r="A68" s="17" t="s">
        <v>24</v>
      </c>
      <c r="B68" s="18"/>
      <c r="C68" s="18"/>
      <c r="D68" s="18"/>
      <c r="E68" s="19">
        <f>E63</f>
        <v>44000</v>
      </c>
      <c r="F68" s="6"/>
    </row>
    <row r="69" spans="1:6" x14ac:dyDescent="0.25">
      <c r="A69" s="13" t="s">
        <v>9</v>
      </c>
      <c r="B69" s="3"/>
      <c r="C69" s="3"/>
      <c r="D69" s="3"/>
      <c r="E69" s="3"/>
      <c r="F69" s="6"/>
    </row>
    <row r="70" spans="1:6" x14ac:dyDescent="0.25">
      <c r="A70" s="20" t="s">
        <v>10</v>
      </c>
      <c r="B70" s="21"/>
      <c r="C70" s="21"/>
      <c r="D70" s="21"/>
      <c r="E70" s="22">
        <f>E66</f>
        <v>4000</v>
      </c>
      <c r="F70" s="6"/>
    </row>
    <row r="71" spans="1:6" x14ac:dyDescent="0.25">
      <c r="A71" s="14"/>
      <c r="B71" s="12"/>
      <c r="C71" s="12"/>
      <c r="D71" s="12"/>
      <c r="E71" s="12"/>
      <c r="F71" s="10"/>
    </row>
  </sheetData>
  <phoneticPr fontId="2" type="noConversion"/>
  <pageMargins left="0.7" right="0.7" top="0.75" bottom="0.75" header="0.3" footer="0.3"/>
  <pageSetup paperSize="9" orientation="portrait" horizontalDpi="0" verticalDpi="0" r:id="rId1"/>
  <ignoredErrors>
    <ignoredError sqref="L10 E2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Eduardo Vega Orihuela</dc:creator>
  <cp:lastModifiedBy>Douglas Eduardo Vega Orihuela</cp:lastModifiedBy>
  <dcterms:created xsi:type="dcterms:W3CDTF">2015-06-05T18:19:34Z</dcterms:created>
  <dcterms:modified xsi:type="dcterms:W3CDTF">2019-12-10T18:55:27Z</dcterms:modified>
</cp:coreProperties>
</file>