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xcoplan/Documents/workspace/git/COSC336/"/>
    </mc:Choice>
  </mc:AlternateContent>
  <xr:revisionPtr revIDLastSave="0" documentId="13_ncr:1_{CF72D0D3-D5E1-9F4E-8051-85AECECC7720}" xr6:coauthVersionLast="40" xr6:coauthVersionMax="40" xr10:uidLastSave="{00000000-0000-0000-0000-000000000000}"/>
  <bookViews>
    <workbookView xWindow="3920" yWindow="600" windowWidth="28040" windowHeight="17440" xr2:uid="{D5139097-3DF9-704E-976D-211727DE44E2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63" i="1" l="1"/>
  <c r="Q39" i="1"/>
  <c r="Q33" i="1"/>
  <c r="Q17" i="1"/>
  <c r="Q3" i="1" l="1"/>
  <c r="Q5" i="1"/>
  <c r="Q7" i="1"/>
  <c r="Q9" i="1"/>
  <c r="Q11" i="1"/>
  <c r="Q13" i="1"/>
  <c r="Q15" i="1"/>
  <c r="M74" i="1"/>
  <c r="N74" i="1"/>
  <c r="O74" i="1"/>
  <c r="P74" i="1"/>
  <c r="M73" i="1"/>
  <c r="N73" i="1"/>
  <c r="O73" i="1"/>
  <c r="P73" i="1"/>
  <c r="M72" i="1"/>
  <c r="N72" i="1"/>
  <c r="O72" i="1"/>
  <c r="P72" i="1"/>
  <c r="M71" i="1"/>
  <c r="N71" i="1"/>
  <c r="O71" i="1"/>
  <c r="P71" i="1"/>
  <c r="M70" i="1"/>
  <c r="N70" i="1"/>
  <c r="O70" i="1"/>
  <c r="P70" i="1"/>
  <c r="L74" i="1"/>
  <c r="D74" i="1" l="1"/>
  <c r="E74" i="1"/>
  <c r="F74" i="1"/>
  <c r="G74" i="1"/>
  <c r="H74" i="1"/>
  <c r="I74" i="1"/>
  <c r="J74" i="1"/>
  <c r="K74" i="1"/>
  <c r="C74" i="1"/>
  <c r="D73" i="1"/>
  <c r="E73" i="1"/>
  <c r="F73" i="1"/>
  <c r="G73" i="1"/>
  <c r="H73" i="1"/>
  <c r="I73" i="1"/>
  <c r="J73" i="1"/>
  <c r="K73" i="1"/>
  <c r="L73" i="1"/>
  <c r="C73" i="1"/>
  <c r="D72" i="1"/>
  <c r="E72" i="1"/>
  <c r="F72" i="1"/>
  <c r="G72" i="1"/>
  <c r="H72" i="1"/>
  <c r="I72" i="1"/>
  <c r="J72" i="1"/>
  <c r="K72" i="1"/>
  <c r="L72" i="1"/>
  <c r="C72" i="1"/>
  <c r="D71" i="1"/>
  <c r="E71" i="1"/>
  <c r="F71" i="1"/>
  <c r="G71" i="1"/>
  <c r="H71" i="1"/>
  <c r="I71" i="1"/>
  <c r="J71" i="1"/>
  <c r="K71" i="1"/>
  <c r="L71" i="1"/>
  <c r="C71" i="1"/>
  <c r="D70" i="1"/>
  <c r="E70" i="1"/>
  <c r="F70" i="1"/>
  <c r="G70" i="1"/>
  <c r="H70" i="1"/>
  <c r="I70" i="1"/>
  <c r="J70" i="1"/>
  <c r="K70" i="1"/>
  <c r="L70" i="1"/>
  <c r="C70" i="1"/>
  <c r="Q21" i="1"/>
  <c r="Q23" i="1"/>
  <c r="Q25" i="1"/>
  <c r="Q27" i="1"/>
  <c r="Q29" i="1"/>
  <c r="Q31" i="1"/>
  <c r="Q35" i="1"/>
  <c r="Q37" i="1"/>
  <c r="Q41" i="1"/>
  <c r="Q43" i="1"/>
  <c r="Q45" i="1"/>
  <c r="Q47" i="1"/>
  <c r="Q49" i="1"/>
  <c r="Q51" i="1"/>
  <c r="Q53" i="1"/>
  <c r="Q55" i="1"/>
  <c r="Q57" i="1"/>
  <c r="Q59" i="1"/>
  <c r="Q61" i="1"/>
  <c r="Q65" i="1"/>
  <c r="Q67" i="1"/>
  <c r="Q69" i="1"/>
  <c r="Q72" i="1" l="1"/>
  <c r="Q70" i="1"/>
  <c r="Q74" i="1"/>
  <c r="Q73" i="1"/>
  <c r="Q71" i="1"/>
</calcChain>
</file>

<file path=xl/sharedStrings.xml><?xml version="1.0" encoding="utf-8"?>
<sst xmlns="http://schemas.openxmlformats.org/spreadsheetml/2006/main" count="19" uniqueCount="19">
  <si>
    <t xml:space="preserve">a1 </t>
  </si>
  <si>
    <t xml:space="preserve">e-a1 </t>
  </si>
  <si>
    <t xml:space="preserve">q1 </t>
  </si>
  <si>
    <t xml:space="preserve">a2 </t>
  </si>
  <si>
    <t xml:space="preserve">a3 </t>
  </si>
  <si>
    <t xml:space="preserve">a4 </t>
  </si>
  <si>
    <t xml:space="preserve">t1 </t>
  </si>
  <si>
    <t xml:space="preserve">a5 </t>
  </si>
  <si>
    <t xml:space="preserve">a6 </t>
  </si>
  <si>
    <t xml:space="preserve">q2 </t>
  </si>
  <si>
    <t>Overall</t>
  </si>
  <si>
    <t>Average</t>
  </si>
  <si>
    <t>Min</t>
  </si>
  <si>
    <t>Max</t>
  </si>
  <si>
    <t>Median</t>
  </si>
  <si>
    <t>STD</t>
  </si>
  <si>
    <t>a7</t>
  </si>
  <si>
    <t>a8</t>
  </si>
  <si>
    <t>a9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</si>
</sst>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scheme val="minor"/>
    </font>
    <font>
      <sz val="10"/>
      <color theme="1"/>
      <name val="Calibri,Bold"/>
    </font>
    <font>
      <sz val="10"/>
      <color theme="1"/>
      <name val="Calibri"/>
      <family val="2"/>
      <scheme val="minor"/>
    </font>
    <font>
      <strike/>
      <sz val="10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0" xfId="0"/>
    <xf numFmtId="0" fontId="0" fillId="0" borderId="0" xfId="0" applyAlignment="1"/>
    <xf numFmtId="0" fontId="2" fillId="0" borderId="0" xfId="0" applyFont="1" applyAlignment="1"/>
    <xf numFmtId="0" fontId="0" fillId="0" borderId="0" xfId="0"/>
    <xf numFmtId="0" fontId="1" fillId="0" borderId="0" xfId="0" applyFont="1" applyAlignment="1"/>
    <xf numFmtId="0" fontId="0" fillId="0" borderId="0" xfId="0"/>
    <xf numFmtId="0" fontId="3" fillId="0" borderId="0" xfId="0" applyFont="1" applyAlignment="1"/>
    <xf numFmtId="0" fontId="4" fillId="0" borderId="0" xfId="0" applyFont="1"/>
  </cellXfs>
  <cellStyles count="1">
    <cellStyle name="Normal" xfId="0" builtinId="0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21883-BB25-4D46-8E4B-659E12299093}">
  <dimension ref="A1:Q74"/>
  <sheetViews>
    <sheetView tabSelected="1" topLeftCell="A44" workbookViewId="0">
      <selection activeCell="M12" sqref="M12"/>
    </sheetView>
  </sheetViews>
  <sheetFormatPr baseColWidth="10" defaultRowHeight="16"/>
  <sheetData>
    <row r="1" spans="1:17">
      <c r="A1" s="6"/>
      <c r="B1" s="1"/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16</v>
      </c>
      <c r="N1" s="3" t="s">
        <v>17</v>
      </c>
      <c r="O1" s="3" t="s">
        <v>18</v>
      </c>
    </row>
    <row r="2" spans="1:17">
      <c r="A2" s="6"/>
      <c r="B2" s="2"/>
      <c r="C2" s="6"/>
      <c r="D2" s="6"/>
      <c r="E2" s="6"/>
      <c r="F2" s="6"/>
      <c r="G2" s="6"/>
      <c r="H2" s="3"/>
      <c r="I2" s="3"/>
      <c r="J2" s="3"/>
      <c r="K2" s="3"/>
      <c r="L2" s="3"/>
      <c r="Q2" t="s">
        <v>10</v>
      </c>
    </row>
    <row r="3" spans="1:17">
      <c r="A3" s="4">
        <v>636</v>
      </c>
      <c r="B3" s="4"/>
      <c r="C3" s="4">
        <v>100</v>
      </c>
      <c r="D3" s="3"/>
      <c r="E3" s="4">
        <v>75</v>
      </c>
      <c r="F3" s="4">
        <v>74</v>
      </c>
      <c r="G3" s="4">
        <v>80</v>
      </c>
      <c r="H3" s="3">
        <v>87</v>
      </c>
      <c r="I3" s="3">
        <v>82</v>
      </c>
      <c r="J3" s="3">
        <v>84</v>
      </c>
      <c r="K3" s="3">
        <v>50</v>
      </c>
      <c r="L3" s="3">
        <v>70</v>
      </c>
      <c r="Q3" s="5">
        <f t="shared" ref="Q3:Q15" si="0">(0.35*AVERAGE(C3,E3:H3,J3:N3)+0.3*I3)/0.65</f>
        <v>79.576923076923066</v>
      </c>
    </row>
    <row r="4" spans="1:17">
      <c r="A4" s="4"/>
      <c r="B4" s="4"/>
      <c r="C4" s="4"/>
      <c r="D4" s="3"/>
      <c r="E4" s="4"/>
      <c r="F4" s="4"/>
      <c r="G4" s="4"/>
      <c r="H4" s="3"/>
      <c r="I4" s="3"/>
      <c r="J4" s="3"/>
      <c r="K4" s="3"/>
      <c r="L4" s="3"/>
      <c r="Q4" s="5"/>
    </row>
    <row r="5" spans="1:17">
      <c r="A5" s="4">
        <v>972</v>
      </c>
      <c r="B5" s="4"/>
      <c r="C5" s="4">
        <v>100</v>
      </c>
      <c r="D5" s="4">
        <v>100</v>
      </c>
      <c r="E5" s="4">
        <v>0</v>
      </c>
      <c r="F5" s="4">
        <v>100</v>
      </c>
      <c r="G5" s="4">
        <v>100</v>
      </c>
      <c r="H5" s="3">
        <v>90</v>
      </c>
      <c r="I5" s="3">
        <v>33</v>
      </c>
      <c r="J5" s="3"/>
      <c r="K5" s="3"/>
      <c r="L5" s="3"/>
      <c r="Q5" s="5">
        <f t="shared" si="0"/>
        <v>57.230769230769219</v>
      </c>
    </row>
    <row r="6" spans="1:17">
      <c r="A6" s="4"/>
      <c r="B6" s="4"/>
      <c r="C6" s="4"/>
      <c r="D6" s="4"/>
      <c r="E6" s="4"/>
      <c r="F6" s="4"/>
      <c r="G6" s="4"/>
      <c r="H6" s="3"/>
      <c r="I6" s="3"/>
      <c r="J6" s="3"/>
      <c r="K6" s="3"/>
      <c r="L6" s="3"/>
      <c r="Q6" s="5"/>
    </row>
    <row r="7" spans="1:17">
      <c r="A7" s="4">
        <v>201</v>
      </c>
      <c r="B7" s="4"/>
      <c r="C7" s="4">
        <v>50</v>
      </c>
      <c r="D7" s="3"/>
      <c r="E7" s="4">
        <v>0</v>
      </c>
      <c r="F7" s="4">
        <v>72</v>
      </c>
      <c r="G7" s="4">
        <v>40</v>
      </c>
      <c r="H7" s="3">
        <v>60</v>
      </c>
      <c r="I7" s="3">
        <v>85</v>
      </c>
      <c r="J7" s="3">
        <v>56</v>
      </c>
      <c r="K7" s="3">
        <v>45</v>
      </c>
      <c r="L7" s="3">
        <v>40</v>
      </c>
      <c r="Q7" s="5">
        <f t="shared" si="0"/>
        <v>63.66346153846154</v>
      </c>
    </row>
    <row r="8" spans="1:17">
      <c r="A8" s="4"/>
      <c r="B8" s="4"/>
      <c r="C8" s="4"/>
      <c r="D8" s="3"/>
      <c r="E8" s="4"/>
      <c r="F8" s="4"/>
      <c r="G8" s="4"/>
      <c r="H8" s="3"/>
      <c r="I8" s="3"/>
      <c r="J8" s="3"/>
      <c r="K8" s="3"/>
      <c r="L8" s="3"/>
      <c r="Q8" s="5"/>
    </row>
    <row r="9" spans="1:17">
      <c r="A9" s="4">
        <v>432</v>
      </c>
      <c r="B9" s="4"/>
      <c r="C9" s="4">
        <v>99</v>
      </c>
      <c r="D9" s="4">
        <v>100</v>
      </c>
      <c r="E9" s="4">
        <v>100</v>
      </c>
      <c r="F9" s="4">
        <v>98</v>
      </c>
      <c r="G9" s="4">
        <v>97</v>
      </c>
      <c r="H9" s="3">
        <v>84</v>
      </c>
      <c r="I9" s="3">
        <v>100</v>
      </c>
      <c r="J9" s="3">
        <v>70</v>
      </c>
      <c r="K9" s="3">
        <v>100</v>
      </c>
      <c r="L9" s="3">
        <v>100</v>
      </c>
      <c r="Q9" s="5">
        <f t="shared" si="0"/>
        <v>96.5</v>
      </c>
    </row>
    <row r="10" spans="1:17">
      <c r="A10" s="4"/>
      <c r="B10" s="4"/>
      <c r="C10" s="4"/>
      <c r="D10" s="4"/>
      <c r="E10" s="4"/>
      <c r="F10" s="4"/>
      <c r="G10" s="4"/>
      <c r="H10" s="3"/>
      <c r="I10" s="3"/>
      <c r="J10" s="3"/>
      <c r="K10" s="3"/>
      <c r="L10" s="3"/>
      <c r="Q10" s="5"/>
    </row>
    <row r="11" spans="1:17">
      <c r="A11" s="4">
        <v>931</v>
      </c>
      <c r="B11" s="4"/>
      <c r="C11" s="4">
        <v>100</v>
      </c>
      <c r="D11" s="4">
        <v>100</v>
      </c>
      <c r="E11" s="4">
        <v>100</v>
      </c>
      <c r="F11" s="4">
        <v>100</v>
      </c>
      <c r="G11" s="4">
        <v>100</v>
      </c>
      <c r="H11" s="3">
        <v>90</v>
      </c>
      <c r="I11" s="3">
        <v>88</v>
      </c>
      <c r="J11" s="3">
        <v>94</v>
      </c>
      <c r="K11" s="3">
        <v>100</v>
      </c>
      <c r="L11" s="3">
        <v>40</v>
      </c>
      <c r="Q11" s="5">
        <f t="shared" si="0"/>
        <v>89.34615384615384</v>
      </c>
    </row>
    <row r="12" spans="1:17">
      <c r="A12" s="4"/>
      <c r="B12" s="4"/>
      <c r="C12" s="4"/>
      <c r="D12" s="4"/>
      <c r="E12" s="4"/>
      <c r="F12" s="4"/>
      <c r="G12" s="4"/>
      <c r="H12" s="3"/>
      <c r="I12" s="3"/>
      <c r="J12" s="3"/>
      <c r="K12" s="3"/>
      <c r="L12" s="3"/>
      <c r="Q12" s="5"/>
    </row>
    <row r="13" spans="1:17">
      <c r="A13" s="4">
        <v>695</v>
      </c>
      <c r="B13" s="4"/>
      <c r="C13" s="4">
        <v>100</v>
      </c>
      <c r="D13" s="4">
        <v>100</v>
      </c>
      <c r="E13" s="4">
        <v>0</v>
      </c>
      <c r="F13" s="4">
        <v>84</v>
      </c>
      <c r="G13" s="4">
        <v>70</v>
      </c>
      <c r="H13" s="3">
        <v>90</v>
      </c>
      <c r="I13" s="3">
        <v>59</v>
      </c>
      <c r="J13" s="3">
        <v>88</v>
      </c>
      <c r="K13" s="3">
        <v>30</v>
      </c>
      <c r="L13" s="3">
        <v>70</v>
      </c>
      <c r="Q13" s="5">
        <f t="shared" si="0"/>
        <v>63.038461538461526</v>
      </c>
    </row>
    <row r="14" spans="1:17">
      <c r="A14" s="4"/>
      <c r="B14" s="4"/>
      <c r="C14" s="4"/>
      <c r="D14" s="4"/>
      <c r="E14" s="4"/>
      <c r="F14" s="4"/>
      <c r="G14" s="4"/>
      <c r="H14" s="3"/>
      <c r="I14" s="3"/>
      <c r="J14" s="3"/>
      <c r="K14" s="3"/>
      <c r="L14" s="3"/>
      <c r="Q14" s="5"/>
    </row>
    <row r="15" spans="1:17">
      <c r="A15" s="4">
        <v>237</v>
      </c>
      <c r="B15" s="4"/>
      <c r="C15" s="4">
        <v>100</v>
      </c>
      <c r="D15" s="4">
        <v>100</v>
      </c>
      <c r="E15" s="4">
        <v>25</v>
      </c>
      <c r="F15" s="4">
        <v>100</v>
      </c>
      <c r="G15" s="4">
        <v>100</v>
      </c>
      <c r="H15" s="3">
        <v>90</v>
      </c>
      <c r="I15" s="3">
        <v>65</v>
      </c>
      <c r="J15" s="3">
        <v>94</v>
      </c>
      <c r="K15" s="3">
        <v>100</v>
      </c>
      <c r="L15" s="3">
        <v>10</v>
      </c>
      <c r="Q15" s="5">
        <f t="shared" si="0"/>
        <v>71.663461538461533</v>
      </c>
    </row>
    <row r="16" spans="1:17">
      <c r="A16" s="4"/>
      <c r="B16" s="4"/>
      <c r="C16" s="4"/>
      <c r="D16" s="4"/>
      <c r="E16" s="4"/>
      <c r="F16" s="4"/>
      <c r="G16" s="4"/>
      <c r="H16" s="3"/>
      <c r="I16" s="3"/>
      <c r="J16" s="3"/>
      <c r="K16" s="3"/>
      <c r="L16" s="3"/>
      <c r="Q16" s="5"/>
    </row>
    <row r="17" spans="1:17">
      <c r="A17" s="4">
        <v>756</v>
      </c>
      <c r="B17" s="4"/>
      <c r="C17" s="4">
        <v>100</v>
      </c>
      <c r="D17" s="4">
        <v>100</v>
      </c>
      <c r="E17" s="4">
        <v>75</v>
      </c>
      <c r="F17" s="4">
        <v>92</v>
      </c>
      <c r="G17" s="4">
        <v>100</v>
      </c>
      <c r="H17" s="3">
        <v>90</v>
      </c>
      <c r="I17" s="3">
        <v>100</v>
      </c>
      <c r="J17" s="3">
        <v>88</v>
      </c>
      <c r="K17" s="3">
        <v>100</v>
      </c>
      <c r="L17" s="3">
        <v>70</v>
      </c>
      <c r="M17" s="3">
        <v>45</v>
      </c>
      <c r="N17" s="3">
        <v>90</v>
      </c>
      <c r="O17" s="3">
        <v>70</v>
      </c>
      <c r="Q17">
        <f>(0.35*AVERAGE(C17,E17:H17,J17:O17)+0.3*I17)/0.65</f>
        <v>91.188811188811187</v>
      </c>
    </row>
    <row r="18" spans="1:17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Q18" s="4"/>
    </row>
    <row r="19" spans="1:17">
      <c r="A19" s="4"/>
      <c r="B19" s="4"/>
      <c r="C19" s="4"/>
      <c r="D19" s="4"/>
      <c r="E19" s="4"/>
      <c r="F19" s="4"/>
      <c r="G19" s="4"/>
      <c r="H19" s="4"/>
      <c r="I19" s="4"/>
      <c r="J19" s="4"/>
      <c r="K19" s="8"/>
      <c r="L19" s="4"/>
      <c r="Q19" s="4"/>
    </row>
    <row r="20" spans="1:17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Q20" s="4"/>
    </row>
    <row r="21" spans="1:17">
      <c r="A21" s="4">
        <v>0</v>
      </c>
      <c r="B21" s="4"/>
      <c r="C21" s="4">
        <v>100</v>
      </c>
      <c r="D21" s="4">
        <v>100</v>
      </c>
      <c r="E21" s="4">
        <v>75</v>
      </c>
      <c r="F21" s="4">
        <v>66</v>
      </c>
      <c r="G21" s="3"/>
      <c r="H21" s="3"/>
      <c r="I21" s="3"/>
      <c r="J21" s="3"/>
      <c r="K21" s="3"/>
      <c r="L21" s="3"/>
      <c r="Q21">
        <f>(0.35*AVERAGE(C21,E21:H21,J21:L21)+0.3*I21)/0.65</f>
        <v>43.256410256410248</v>
      </c>
    </row>
    <row r="22" spans="1:17">
      <c r="A22" s="4"/>
      <c r="B22" s="4"/>
      <c r="C22" s="4"/>
      <c r="D22" s="4"/>
      <c r="E22" s="4"/>
      <c r="F22" s="4"/>
      <c r="G22" s="3"/>
      <c r="H22" s="3"/>
      <c r="I22" s="3"/>
      <c r="J22" s="3"/>
      <c r="K22" s="3"/>
      <c r="L22" s="3"/>
    </row>
    <row r="23" spans="1:17">
      <c r="A23" s="4">
        <v>663</v>
      </c>
      <c r="B23" s="4"/>
      <c r="C23" s="4">
        <v>90</v>
      </c>
      <c r="D23" s="3"/>
      <c r="E23" s="4">
        <v>75</v>
      </c>
      <c r="F23" s="4">
        <v>78</v>
      </c>
      <c r="G23" s="4">
        <v>74</v>
      </c>
      <c r="H23" s="3">
        <v>94</v>
      </c>
      <c r="I23" s="3">
        <v>97</v>
      </c>
      <c r="J23" s="3">
        <v>90</v>
      </c>
      <c r="K23" s="3">
        <v>40</v>
      </c>
      <c r="L23" s="3">
        <v>70</v>
      </c>
      <c r="Q23">
        <f>(0.35*AVERAGE(C23,E23:H23,J23:L23)+0.3*I23)/0.65</f>
        <v>85.894230769230759</v>
      </c>
    </row>
    <row r="24" spans="1:17">
      <c r="A24" s="4"/>
      <c r="B24" s="4"/>
      <c r="C24" s="4"/>
      <c r="D24" s="3"/>
      <c r="E24" s="4"/>
      <c r="F24" s="4"/>
      <c r="G24" s="4"/>
      <c r="H24" s="3"/>
      <c r="I24" s="3"/>
      <c r="J24" s="3"/>
      <c r="K24" s="3"/>
      <c r="L24" s="3"/>
    </row>
    <row r="25" spans="1:17">
      <c r="A25" s="4">
        <v>659</v>
      </c>
      <c r="B25" s="4"/>
      <c r="C25" s="4">
        <v>100</v>
      </c>
      <c r="D25" s="3"/>
      <c r="E25" s="4">
        <v>75</v>
      </c>
      <c r="F25" s="4">
        <v>92</v>
      </c>
      <c r="G25" s="4">
        <v>57</v>
      </c>
      <c r="H25" s="3">
        <v>90</v>
      </c>
      <c r="I25" s="3">
        <v>85</v>
      </c>
      <c r="J25" s="3">
        <v>98</v>
      </c>
      <c r="K25" s="3">
        <v>80</v>
      </c>
      <c r="L25" s="3">
        <v>100</v>
      </c>
      <c r="Q25">
        <f>(0.35*AVERAGE(C25,E25:H25,J25:L25)+0.3*I25)/0.65</f>
        <v>85.807692307692307</v>
      </c>
    </row>
    <row r="26" spans="1:17">
      <c r="A26" s="4"/>
      <c r="B26" s="4"/>
      <c r="C26" s="4"/>
      <c r="D26" s="3"/>
      <c r="E26" s="4"/>
      <c r="F26" s="4"/>
      <c r="G26" s="4"/>
      <c r="H26" s="3"/>
      <c r="I26" s="3"/>
      <c r="J26" s="3"/>
      <c r="K26" s="3"/>
      <c r="L26" s="3"/>
    </row>
    <row r="27" spans="1:17">
      <c r="A27" s="4">
        <v>680</v>
      </c>
      <c r="B27" s="4"/>
      <c r="C27" s="4">
        <v>99</v>
      </c>
      <c r="D27" s="4">
        <v>100</v>
      </c>
      <c r="E27" s="3"/>
      <c r="F27" s="4">
        <v>98</v>
      </c>
      <c r="G27" s="4">
        <v>97</v>
      </c>
      <c r="H27" s="3">
        <v>84</v>
      </c>
      <c r="I27" s="3">
        <v>52</v>
      </c>
      <c r="J27" s="3">
        <v>70</v>
      </c>
      <c r="K27" s="3">
        <v>100</v>
      </c>
      <c r="L27" s="3"/>
      <c r="Q27">
        <f>(0.35*AVERAGE(C27,E27:H27,J27:L27)+0.3*I27)/0.65</f>
        <v>73.179487179487168</v>
      </c>
    </row>
    <row r="28" spans="1:17">
      <c r="A28" s="4"/>
      <c r="B28" s="4"/>
      <c r="C28" s="4"/>
      <c r="D28" s="4"/>
      <c r="E28" s="3"/>
      <c r="F28" s="4"/>
      <c r="G28" s="4"/>
      <c r="H28" s="3"/>
      <c r="I28" s="3"/>
      <c r="J28" s="3"/>
      <c r="K28" s="3"/>
      <c r="L28" s="3"/>
    </row>
    <row r="29" spans="1:17">
      <c r="A29" s="4">
        <v>400</v>
      </c>
      <c r="B29" s="4"/>
      <c r="C29" s="4">
        <v>100</v>
      </c>
      <c r="D29" s="3"/>
      <c r="E29" s="3"/>
      <c r="F29" s="3"/>
      <c r="G29" s="3"/>
      <c r="H29" s="3"/>
      <c r="I29" s="3"/>
      <c r="J29" s="3"/>
      <c r="K29" s="3"/>
      <c r="L29" s="3"/>
      <c r="Q29">
        <f>(0.35*AVERAGE(C29,E29:H29,J29:L29)+0.3*I29)/0.65</f>
        <v>53.846153846153847</v>
      </c>
    </row>
    <row r="30" spans="1:17">
      <c r="A30" s="4"/>
      <c r="B30" s="4"/>
      <c r="C30" s="4"/>
      <c r="D30" s="3"/>
      <c r="E30" s="3"/>
      <c r="F30" s="3"/>
      <c r="G30" s="3"/>
      <c r="H30" s="3"/>
      <c r="I30" s="3"/>
      <c r="J30" s="3"/>
      <c r="K30" s="3"/>
      <c r="L30" s="3"/>
    </row>
    <row r="31" spans="1:17">
      <c r="A31" s="4">
        <v>486</v>
      </c>
      <c r="B31" s="4"/>
      <c r="C31" s="4">
        <v>100</v>
      </c>
      <c r="D31" s="4">
        <v>100</v>
      </c>
      <c r="E31" s="4">
        <v>75</v>
      </c>
      <c r="F31" s="4">
        <v>84</v>
      </c>
      <c r="G31" s="4">
        <v>70</v>
      </c>
      <c r="H31" s="3">
        <v>90</v>
      </c>
      <c r="I31" s="3">
        <v>74</v>
      </c>
      <c r="J31" s="3">
        <v>88</v>
      </c>
      <c r="K31" s="3">
        <v>30</v>
      </c>
      <c r="L31" s="3">
        <v>70</v>
      </c>
      <c r="Q31">
        <f>(0.35*AVERAGE(C31,E31:H31,J31:L31)+0.3*I31)/0.65</f>
        <v>75.009615384615373</v>
      </c>
    </row>
    <row r="32" spans="1:17">
      <c r="A32" s="4"/>
      <c r="B32" s="4"/>
      <c r="C32" s="4"/>
      <c r="D32" s="4"/>
      <c r="E32" s="4"/>
      <c r="F32" s="4"/>
      <c r="G32" s="4"/>
      <c r="H32" s="3"/>
      <c r="I32" s="3"/>
      <c r="J32" s="3"/>
      <c r="K32" s="3"/>
      <c r="L32" s="3"/>
    </row>
    <row r="33" spans="1:17">
      <c r="A33" s="4">
        <v>340</v>
      </c>
      <c r="B33" s="4"/>
      <c r="C33" s="4">
        <v>100</v>
      </c>
      <c r="D33" s="4">
        <v>100</v>
      </c>
      <c r="E33" s="4">
        <v>100</v>
      </c>
      <c r="F33" s="4">
        <v>92</v>
      </c>
      <c r="G33" s="4">
        <v>100</v>
      </c>
      <c r="H33" s="3">
        <v>90</v>
      </c>
      <c r="I33" s="3">
        <v>90</v>
      </c>
      <c r="J33" s="3">
        <v>88</v>
      </c>
      <c r="K33" s="3">
        <v>100</v>
      </c>
      <c r="L33" s="3">
        <v>90</v>
      </c>
      <c r="M33" s="3">
        <v>45</v>
      </c>
      <c r="N33" s="3">
        <v>90</v>
      </c>
      <c r="O33" s="3">
        <v>70</v>
      </c>
      <c r="Q33">
        <f>(0.35*AVERAGE(C33,E33:H33,J33:O33)+0.3*I33)/0.65</f>
        <v>88.776223776223773</v>
      </c>
    </row>
    <row r="34" spans="1:17">
      <c r="A34" s="4"/>
      <c r="B34" s="4"/>
      <c r="C34" s="4"/>
      <c r="D34" s="4"/>
      <c r="E34" s="4"/>
      <c r="F34" s="4"/>
      <c r="G34" s="4"/>
      <c r="H34" s="3"/>
      <c r="I34" s="3"/>
      <c r="J34" s="3"/>
      <c r="K34" s="3"/>
      <c r="L34" s="3"/>
    </row>
    <row r="35" spans="1:17">
      <c r="A35" s="4">
        <v>245</v>
      </c>
      <c r="B35" s="4"/>
      <c r="C35" s="4">
        <v>100</v>
      </c>
      <c r="D35" s="3"/>
      <c r="E35" s="4">
        <v>75</v>
      </c>
      <c r="F35" s="4">
        <v>74</v>
      </c>
      <c r="G35" s="4">
        <v>80</v>
      </c>
      <c r="H35" s="3">
        <v>87</v>
      </c>
      <c r="I35" s="3">
        <v>67</v>
      </c>
      <c r="J35" s="3">
        <v>84</v>
      </c>
      <c r="K35" s="3">
        <v>50</v>
      </c>
      <c r="L35" s="3">
        <v>70</v>
      </c>
      <c r="Q35">
        <f>(0.35*AVERAGE(C35,E35:H35,J35:L35)+0.3*I35)/0.65</f>
        <v>72.653846153846146</v>
      </c>
    </row>
    <row r="36" spans="1:17">
      <c r="A36" s="4"/>
      <c r="B36" s="4"/>
      <c r="C36" s="4"/>
      <c r="D36" s="3"/>
      <c r="E36" s="4"/>
      <c r="F36" s="4"/>
      <c r="G36" s="4"/>
      <c r="H36" s="3"/>
      <c r="I36" s="3"/>
      <c r="J36" s="3"/>
      <c r="K36" s="3"/>
      <c r="L36" s="3"/>
    </row>
    <row r="37" spans="1:17">
      <c r="A37" s="4">
        <v>628</v>
      </c>
      <c r="B37" s="4"/>
      <c r="C37" s="4">
        <v>100</v>
      </c>
      <c r="D37" s="4">
        <v>100</v>
      </c>
      <c r="E37" s="4">
        <v>100</v>
      </c>
      <c r="F37" s="4">
        <v>84</v>
      </c>
      <c r="G37" s="4">
        <v>70</v>
      </c>
      <c r="H37" s="3">
        <v>90</v>
      </c>
      <c r="I37" s="3">
        <v>83</v>
      </c>
      <c r="J37" s="3">
        <v>88</v>
      </c>
      <c r="K37" s="3">
        <v>30</v>
      </c>
      <c r="L37" s="3">
        <v>70</v>
      </c>
      <c r="Q37">
        <f>(0.35*AVERAGE(C37,E37:H37,J37:L37)+0.3*I37)/0.65</f>
        <v>80.84615384615384</v>
      </c>
    </row>
    <row r="38" spans="1:17">
      <c r="A38" s="4"/>
      <c r="B38" s="4"/>
      <c r="C38" s="4"/>
      <c r="D38" s="4"/>
      <c r="E38" s="4"/>
      <c r="F38" s="4"/>
      <c r="G38" s="4"/>
      <c r="H38" s="3"/>
      <c r="I38" s="3"/>
      <c r="J38" s="3"/>
      <c r="K38" s="3"/>
      <c r="L38" s="3"/>
    </row>
    <row r="39" spans="1:17">
      <c r="A39" s="4">
        <v>967</v>
      </c>
      <c r="B39" s="4"/>
      <c r="C39" s="4">
        <v>100</v>
      </c>
      <c r="D39" s="4">
        <v>100</v>
      </c>
      <c r="E39" s="4">
        <v>100</v>
      </c>
      <c r="F39" s="4">
        <v>92</v>
      </c>
      <c r="G39" s="4">
        <v>100</v>
      </c>
      <c r="H39" s="3">
        <v>90</v>
      </c>
      <c r="I39" s="3">
        <v>100</v>
      </c>
      <c r="J39" s="3">
        <v>88</v>
      </c>
      <c r="K39" s="3">
        <v>100</v>
      </c>
      <c r="L39" s="3">
        <v>70</v>
      </c>
      <c r="M39" s="9">
        <v>45</v>
      </c>
      <c r="N39" s="9">
        <v>90</v>
      </c>
      <c r="O39" s="9">
        <v>70</v>
      </c>
      <c r="Q39">
        <f>(0.35*AVERAGE(C39,E39:H39,J39:O39)+0.3*I39)/0.65</f>
        <v>92.412587412587399</v>
      </c>
    </row>
    <row r="40" spans="1:17">
      <c r="A40" s="4"/>
      <c r="B40" s="4"/>
      <c r="C40" s="4"/>
      <c r="D40" s="4"/>
      <c r="E40" s="4"/>
      <c r="F40" s="4"/>
      <c r="G40" s="4"/>
      <c r="H40" s="3"/>
      <c r="I40" s="3"/>
      <c r="J40" s="3"/>
      <c r="K40" s="3"/>
      <c r="L40" s="3"/>
    </row>
    <row r="41" spans="1:17">
      <c r="A41" s="4">
        <v>663</v>
      </c>
      <c r="B41" s="4"/>
      <c r="C41" s="4">
        <v>90</v>
      </c>
      <c r="D41" s="3"/>
      <c r="E41" s="4">
        <v>100</v>
      </c>
      <c r="F41" s="4">
        <v>78</v>
      </c>
      <c r="G41" s="4">
        <v>74</v>
      </c>
      <c r="H41" s="3">
        <v>94</v>
      </c>
      <c r="I41" s="3">
        <v>90</v>
      </c>
      <c r="J41" s="3">
        <v>90</v>
      </c>
      <c r="K41" s="3">
        <v>40</v>
      </c>
      <c r="L41" s="3">
        <v>100</v>
      </c>
      <c r="Q41">
        <f>(0.35*AVERAGE(C41,E41:H41,J41:L41)+0.3*I41)/0.65</f>
        <v>86.365384615384613</v>
      </c>
    </row>
    <row r="42" spans="1:17">
      <c r="A42" s="4"/>
      <c r="B42" s="4"/>
      <c r="C42" s="4"/>
      <c r="D42" s="3"/>
      <c r="E42" s="4"/>
      <c r="F42" s="4"/>
      <c r="G42" s="4"/>
      <c r="H42" s="3"/>
      <c r="I42" s="3"/>
      <c r="J42" s="3"/>
      <c r="K42" s="3"/>
      <c r="L42" s="3"/>
    </row>
    <row r="43" spans="1:17">
      <c r="A43" s="4">
        <v>636</v>
      </c>
      <c r="B43" s="4"/>
      <c r="C43" s="4">
        <v>100</v>
      </c>
      <c r="D43" s="3"/>
      <c r="E43" s="4">
        <v>100</v>
      </c>
      <c r="F43" s="4">
        <v>92</v>
      </c>
      <c r="G43" s="4">
        <v>57</v>
      </c>
      <c r="H43" s="3">
        <v>90</v>
      </c>
      <c r="I43" s="3">
        <v>80</v>
      </c>
      <c r="J43" s="3">
        <v>98</v>
      </c>
      <c r="K43" s="3">
        <v>80</v>
      </c>
      <c r="L43" s="3">
        <v>70</v>
      </c>
      <c r="Q43">
        <f>(0.35*AVERAGE(C43,E43:H43,J43:L43)+0.3*I43)/0.65</f>
        <v>83.163461538461533</v>
      </c>
    </row>
    <row r="44" spans="1:17">
      <c r="A44" s="4"/>
      <c r="B44" s="4"/>
      <c r="C44" s="4"/>
      <c r="D44" s="3"/>
      <c r="E44" s="4"/>
      <c r="F44" s="4"/>
      <c r="G44" s="4"/>
      <c r="H44" s="3"/>
      <c r="I44" s="3"/>
      <c r="J44" s="3"/>
      <c r="K44" s="3"/>
      <c r="L44" s="3"/>
    </row>
    <row r="45" spans="1:17">
      <c r="A45" s="4">
        <v>847</v>
      </c>
      <c r="B45" s="4"/>
      <c r="C45" s="4">
        <v>100</v>
      </c>
      <c r="D45" s="3"/>
      <c r="E45" s="4">
        <v>75</v>
      </c>
      <c r="F45" s="4">
        <v>92</v>
      </c>
      <c r="G45" s="4">
        <v>57</v>
      </c>
      <c r="H45" s="3">
        <v>90</v>
      </c>
      <c r="I45" s="3">
        <v>97</v>
      </c>
      <c r="J45" s="3">
        <v>98</v>
      </c>
      <c r="K45" s="3">
        <v>80</v>
      </c>
      <c r="L45" s="3">
        <v>40</v>
      </c>
      <c r="Q45">
        <f>(0.35*AVERAGE(C45,E45:H45,J45:L45)+0.3*I45)/0.65</f>
        <v>87.307692307692307</v>
      </c>
    </row>
    <row r="46" spans="1:17">
      <c r="A46" s="4"/>
      <c r="B46" s="4"/>
      <c r="C46" s="4"/>
      <c r="D46" s="3"/>
      <c r="E46" s="4"/>
      <c r="F46" s="4"/>
      <c r="G46" s="4"/>
      <c r="H46" s="3"/>
      <c r="I46" s="3"/>
      <c r="J46" s="3"/>
      <c r="K46" s="3"/>
      <c r="L46" s="3"/>
    </row>
    <row r="47" spans="1:17">
      <c r="A47" s="4">
        <v>246</v>
      </c>
      <c r="B47" s="4"/>
      <c r="C47" s="4">
        <v>100</v>
      </c>
      <c r="D47" s="4">
        <v>100</v>
      </c>
      <c r="E47" s="4">
        <v>75</v>
      </c>
      <c r="F47" s="4">
        <v>66</v>
      </c>
      <c r="G47" s="4">
        <v>97</v>
      </c>
      <c r="H47" s="3">
        <v>77</v>
      </c>
      <c r="I47" s="3">
        <v>65</v>
      </c>
      <c r="J47" s="3">
        <v>98</v>
      </c>
      <c r="K47" s="3">
        <v>55</v>
      </c>
      <c r="L47" s="3">
        <v>100</v>
      </c>
      <c r="Q47">
        <f>(0.35*AVERAGE(C47,E47:H47,J47:L47)+0.3*I47)/0.65</f>
        <v>74.961538461538453</v>
      </c>
    </row>
    <row r="48" spans="1:17">
      <c r="A48" s="4"/>
      <c r="B48" s="4"/>
      <c r="C48" s="4"/>
      <c r="D48" s="4"/>
      <c r="E48" s="4"/>
      <c r="F48" s="4"/>
      <c r="G48" s="4"/>
      <c r="H48" s="3"/>
      <c r="I48" s="3"/>
      <c r="J48" s="3"/>
      <c r="K48" s="3"/>
      <c r="L48" s="3"/>
    </row>
    <row r="49" spans="1:17">
      <c r="A49" s="4">
        <v>986</v>
      </c>
      <c r="B49" s="4"/>
      <c r="C49" s="4">
        <v>100</v>
      </c>
      <c r="D49" s="4">
        <v>100</v>
      </c>
      <c r="E49" s="3"/>
      <c r="F49" s="4">
        <v>66</v>
      </c>
      <c r="G49" s="4">
        <v>97</v>
      </c>
      <c r="H49" s="3">
        <v>77</v>
      </c>
      <c r="I49" s="3">
        <v>83</v>
      </c>
      <c r="J49" s="3">
        <v>98</v>
      </c>
      <c r="K49" s="3">
        <v>55</v>
      </c>
      <c r="L49" s="3">
        <v>70</v>
      </c>
      <c r="Q49">
        <f>(0.35*AVERAGE(C49,E49:H49,J49:L49)+0.3*I49)/0.65</f>
        <v>81.615384615384613</v>
      </c>
    </row>
    <row r="50" spans="1:17">
      <c r="A50" s="4"/>
      <c r="B50" s="4"/>
      <c r="C50" s="4"/>
      <c r="D50" s="4"/>
      <c r="E50" s="3"/>
      <c r="F50" s="4"/>
      <c r="G50" s="4"/>
      <c r="H50" s="3"/>
      <c r="I50" s="3"/>
      <c r="J50" s="3"/>
      <c r="K50" s="3"/>
      <c r="L50" s="3"/>
    </row>
    <row r="51" spans="1:17">
      <c r="A51" s="4">
        <v>550</v>
      </c>
      <c r="B51" s="4"/>
      <c r="C51" s="4">
        <v>100</v>
      </c>
      <c r="D51" s="4">
        <v>100</v>
      </c>
      <c r="E51" s="4">
        <v>50</v>
      </c>
      <c r="F51" s="4">
        <v>66</v>
      </c>
      <c r="G51" s="4">
        <v>97</v>
      </c>
      <c r="H51" s="3">
        <v>77</v>
      </c>
      <c r="I51" s="3">
        <v>79</v>
      </c>
      <c r="J51" s="3">
        <v>98</v>
      </c>
      <c r="K51" s="3">
        <v>55</v>
      </c>
      <c r="L51" s="3">
        <v>100</v>
      </c>
      <c r="Q51">
        <f>(0.35*AVERAGE(C51,E51:H51,J51:L51)+0.3*I51)/0.65</f>
        <v>79.740384615384613</v>
      </c>
    </row>
    <row r="52" spans="1:17">
      <c r="A52" s="4"/>
      <c r="B52" s="4"/>
      <c r="C52" s="4"/>
      <c r="D52" s="4"/>
      <c r="E52" s="4"/>
      <c r="F52" s="4"/>
      <c r="G52" s="4"/>
      <c r="H52" s="3"/>
      <c r="I52" s="3"/>
      <c r="J52" s="3"/>
      <c r="K52" s="3"/>
      <c r="L52" s="3"/>
    </row>
    <row r="53" spans="1:17">
      <c r="A53" s="4">
        <v>952</v>
      </c>
      <c r="B53" s="4"/>
      <c r="C53" s="4">
        <v>99</v>
      </c>
      <c r="D53" s="4">
        <v>100</v>
      </c>
      <c r="E53" s="4">
        <v>100</v>
      </c>
      <c r="F53" s="4">
        <v>94</v>
      </c>
      <c r="G53" s="4">
        <v>97</v>
      </c>
      <c r="H53" s="3">
        <v>84</v>
      </c>
      <c r="I53" s="3">
        <v>99</v>
      </c>
      <c r="J53" s="3">
        <v>94</v>
      </c>
      <c r="K53" s="3">
        <v>100</v>
      </c>
      <c r="L53" s="3">
        <v>80</v>
      </c>
      <c r="Q53">
        <f>(0.35*AVERAGE(C53,E53:H53,J53:L53)+0.3*I53)/0.65</f>
        <v>96.038461538461533</v>
      </c>
    </row>
    <row r="54" spans="1:17">
      <c r="A54" s="4"/>
      <c r="B54" s="4"/>
      <c r="C54" s="4"/>
      <c r="D54" s="4"/>
      <c r="E54" s="4"/>
      <c r="F54" s="4"/>
      <c r="G54" s="4"/>
      <c r="H54" s="3"/>
      <c r="I54" s="3"/>
      <c r="J54" s="3"/>
      <c r="K54" s="3"/>
      <c r="L54" s="3"/>
    </row>
    <row r="55" spans="1:17">
      <c r="A55" s="4">
        <v>584</v>
      </c>
      <c r="B55" s="4"/>
      <c r="C55" s="4">
        <v>99</v>
      </c>
      <c r="D55" s="4">
        <v>100</v>
      </c>
      <c r="E55" s="4">
        <v>50</v>
      </c>
      <c r="F55" s="4">
        <v>94</v>
      </c>
      <c r="G55" s="4">
        <v>97</v>
      </c>
      <c r="H55" s="3">
        <v>84</v>
      </c>
      <c r="I55" s="3">
        <v>75</v>
      </c>
      <c r="J55" s="3">
        <v>94</v>
      </c>
      <c r="K55" s="3">
        <v>100</v>
      </c>
      <c r="L55" s="3"/>
      <c r="Q55">
        <f>(0.35*AVERAGE(C55,E55:H55,J55:L55)+0.3*I55)/0.65</f>
        <v>82.153846153846146</v>
      </c>
    </row>
    <row r="56" spans="1:17">
      <c r="A56" s="4"/>
      <c r="B56" s="4"/>
      <c r="C56" s="4"/>
      <c r="D56" s="4"/>
      <c r="E56" s="4"/>
      <c r="F56" s="4"/>
      <c r="G56" s="4"/>
      <c r="H56" s="3"/>
      <c r="I56" s="3"/>
      <c r="J56" s="3"/>
      <c r="K56" s="3"/>
      <c r="L56" s="3"/>
    </row>
    <row r="57" spans="1:17">
      <c r="A57" s="4">
        <v>144</v>
      </c>
      <c r="B57" s="4"/>
      <c r="C57" s="3"/>
      <c r="D57" s="3"/>
      <c r="E57" s="4">
        <v>100</v>
      </c>
      <c r="F57" s="4">
        <v>68</v>
      </c>
      <c r="G57" s="3"/>
      <c r="H57" s="3"/>
      <c r="I57" s="3">
        <v>56</v>
      </c>
      <c r="J57" s="3">
        <v>88</v>
      </c>
      <c r="K57" s="3">
        <v>30</v>
      </c>
      <c r="L57" s="3">
        <v>10</v>
      </c>
      <c r="Q57">
        <f>(0.35*AVERAGE(C57,E57:H57,J57:L57)+0.3*I57)/0.65</f>
        <v>57.723076923076917</v>
      </c>
    </row>
    <row r="58" spans="1:17">
      <c r="A58" s="4"/>
      <c r="B58" s="4"/>
      <c r="C58" s="3"/>
      <c r="D58" s="3"/>
      <c r="E58" s="4"/>
      <c r="F58" s="4"/>
      <c r="G58" s="3"/>
      <c r="H58" s="3"/>
      <c r="I58" s="3"/>
      <c r="J58" s="3"/>
      <c r="K58" s="3"/>
      <c r="L58" s="3"/>
    </row>
    <row r="59" spans="1:17">
      <c r="A59" s="4">
        <v>747</v>
      </c>
      <c r="B59" s="4"/>
      <c r="C59" s="4">
        <v>100</v>
      </c>
      <c r="D59" s="4">
        <v>100</v>
      </c>
      <c r="E59" s="4">
        <v>50</v>
      </c>
      <c r="F59" s="4">
        <v>84</v>
      </c>
      <c r="G59" s="4">
        <v>70</v>
      </c>
      <c r="H59" s="3">
        <v>90</v>
      </c>
      <c r="I59" s="3"/>
      <c r="J59" s="3"/>
      <c r="K59" s="3"/>
      <c r="L59" s="3"/>
      <c r="Q59">
        <f>(0.35*AVERAGE(C59,E59:H59,J59:L59)+0.3*I59)/0.65</f>
        <v>42.430769230769229</v>
      </c>
    </row>
    <row r="60" spans="1:17">
      <c r="A60" s="4"/>
      <c r="B60" s="4"/>
      <c r="C60" s="4"/>
      <c r="D60" s="4"/>
      <c r="E60" s="4"/>
      <c r="F60" s="4"/>
      <c r="G60" s="4"/>
      <c r="H60" s="3"/>
      <c r="I60" s="3"/>
      <c r="J60" s="3"/>
      <c r="K60" s="3"/>
      <c r="L60" s="3"/>
    </row>
    <row r="61" spans="1:17">
      <c r="A61" s="4">
        <v>356</v>
      </c>
      <c r="B61" s="4"/>
      <c r="C61" s="4">
        <v>100</v>
      </c>
      <c r="D61" s="3"/>
      <c r="E61" s="3"/>
      <c r="F61" s="4">
        <v>74</v>
      </c>
      <c r="G61" s="4">
        <v>80</v>
      </c>
      <c r="H61" s="3">
        <v>87</v>
      </c>
      <c r="I61" s="3">
        <v>82</v>
      </c>
      <c r="J61" s="3">
        <v>84</v>
      </c>
      <c r="K61" s="3">
        <v>50</v>
      </c>
      <c r="L61" s="3">
        <v>100</v>
      </c>
      <c r="Q61">
        <f>(0.35*AVERAGE(C61,E61:H61,J61:L61)+0.3*I61)/0.65</f>
        <v>82.076923076923066</v>
      </c>
    </row>
    <row r="62" spans="1:17">
      <c r="A62" s="4"/>
      <c r="B62" s="4"/>
      <c r="C62" s="4"/>
      <c r="D62" s="3"/>
      <c r="E62" s="3"/>
      <c r="F62" s="4"/>
      <c r="G62" s="4"/>
      <c r="H62" s="3"/>
      <c r="I62" s="3"/>
      <c r="J62" s="3"/>
      <c r="K62" s="3"/>
      <c r="L62" s="3"/>
    </row>
    <row r="63" spans="1:17">
      <c r="A63" s="4">
        <v>733</v>
      </c>
      <c r="B63" s="4"/>
      <c r="C63" s="4">
        <v>100</v>
      </c>
      <c r="D63" s="4">
        <v>100</v>
      </c>
      <c r="E63" s="4">
        <v>25</v>
      </c>
      <c r="F63" s="4">
        <v>92</v>
      </c>
      <c r="G63" s="4">
        <v>100</v>
      </c>
      <c r="H63" s="3">
        <v>90</v>
      </c>
      <c r="I63" s="3">
        <v>78</v>
      </c>
      <c r="J63" s="3">
        <v>88</v>
      </c>
      <c r="K63" s="3">
        <v>100</v>
      </c>
      <c r="L63" s="3">
        <v>100</v>
      </c>
      <c r="M63" s="9">
        <v>45</v>
      </c>
      <c r="N63" s="9">
        <v>90</v>
      </c>
      <c r="O63" s="9">
        <v>70</v>
      </c>
      <c r="Q63">
        <f>(0.35*AVERAGE(C63,E63:H63,J63:O63)+0.3*I63)/0.65</f>
        <v>80.055944055944053</v>
      </c>
    </row>
    <row r="64" spans="1:17">
      <c r="A64" s="4"/>
      <c r="B64" s="4"/>
      <c r="C64" s="4"/>
      <c r="D64" s="4"/>
      <c r="E64" s="4"/>
      <c r="F64" s="4"/>
      <c r="G64" s="4"/>
      <c r="H64" s="3"/>
      <c r="I64" s="3"/>
      <c r="J64" s="3"/>
      <c r="K64" s="3"/>
      <c r="L64" s="3"/>
    </row>
    <row r="65" spans="1:17">
      <c r="A65" s="4">
        <v>279</v>
      </c>
      <c r="B65" s="4"/>
      <c r="C65" s="4">
        <v>100</v>
      </c>
      <c r="D65" s="4">
        <v>100</v>
      </c>
      <c r="E65" s="4">
        <v>100</v>
      </c>
      <c r="F65" s="4">
        <v>100</v>
      </c>
      <c r="G65" s="4">
        <v>100</v>
      </c>
      <c r="H65" s="3">
        <v>90</v>
      </c>
      <c r="I65" s="3">
        <v>93</v>
      </c>
      <c r="J65" s="3">
        <v>94</v>
      </c>
      <c r="K65" s="3">
        <v>100</v>
      </c>
      <c r="L65" s="3">
        <v>100</v>
      </c>
      <c r="Q65">
        <f>(0.35*AVERAGE(C65,E65:H65,J65:L65)+0.3*I65)/0.65</f>
        <v>95.692307692307679</v>
      </c>
    </row>
    <row r="66" spans="1:17">
      <c r="A66" s="4"/>
      <c r="B66" s="4"/>
      <c r="C66" s="4"/>
      <c r="D66" s="4"/>
      <c r="E66" s="4"/>
      <c r="F66" s="4"/>
      <c r="G66" s="4"/>
      <c r="H66" s="3"/>
      <c r="I66" s="3"/>
      <c r="J66" s="3"/>
      <c r="K66" s="3"/>
      <c r="L66" s="3"/>
    </row>
    <row r="67" spans="1:17">
      <c r="A67" s="4">
        <v>71</v>
      </c>
      <c r="B67" s="4"/>
      <c r="C67" s="4">
        <v>90</v>
      </c>
      <c r="D67" s="3"/>
      <c r="E67" s="4">
        <v>100</v>
      </c>
      <c r="F67" s="4">
        <v>78</v>
      </c>
      <c r="G67" s="4">
        <v>74</v>
      </c>
      <c r="H67" s="3">
        <v>94</v>
      </c>
      <c r="I67" s="3">
        <v>90</v>
      </c>
      <c r="J67" s="3">
        <v>90</v>
      </c>
      <c r="K67" s="3">
        <v>40</v>
      </c>
      <c r="L67" s="3">
        <v>70</v>
      </c>
      <c r="Q67">
        <f>(0.35*AVERAGE(C67,E67:H67,J67:L67)+0.3*I67)/0.65</f>
        <v>84.346153846153854</v>
      </c>
    </row>
    <row r="68" spans="1:17">
      <c r="A68" s="4"/>
      <c r="B68" s="4"/>
      <c r="C68" s="4"/>
      <c r="D68" s="3"/>
      <c r="E68" s="4"/>
      <c r="F68" s="4"/>
      <c r="G68" s="4"/>
      <c r="H68" s="3"/>
      <c r="I68" s="3"/>
      <c r="J68" s="3"/>
      <c r="K68" s="3"/>
      <c r="L68" s="3"/>
    </row>
    <row r="69" spans="1:17">
      <c r="A69" s="3" t="s">
        <v>11</v>
      </c>
      <c r="B69" s="7"/>
      <c r="C69" s="3">
        <v>97</v>
      </c>
      <c r="D69" s="3">
        <v>100</v>
      </c>
      <c r="E69" s="3">
        <v>71</v>
      </c>
      <c r="F69" s="3">
        <v>84.6</v>
      </c>
      <c r="G69" s="3">
        <v>83.9</v>
      </c>
      <c r="H69" s="3">
        <v>87</v>
      </c>
      <c r="I69" s="3">
        <v>80.2</v>
      </c>
      <c r="J69" s="3">
        <v>89</v>
      </c>
      <c r="K69" s="3">
        <v>69</v>
      </c>
      <c r="L69" s="3">
        <v>72.3</v>
      </c>
      <c r="Q69">
        <f>(0.35*AVERAGE(C69,E69:H69,J69:L69)+0.3*I69)/0.65</f>
        <v>81.021153846153837</v>
      </c>
    </row>
    <row r="70" spans="1:17">
      <c r="A70" s="3"/>
      <c r="B70" s="7"/>
      <c r="C70" s="3">
        <f>AVERAGE(C3:C67)</f>
        <v>97.290322580645167</v>
      </c>
      <c r="D70" s="3">
        <f t="shared" ref="D70:P70" si="1">AVERAGE(D3:D67)</f>
        <v>100</v>
      </c>
      <c r="E70" s="3">
        <f t="shared" si="1"/>
        <v>70.535714285714292</v>
      </c>
      <c r="F70" s="3">
        <f t="shared" si="1"/>
        <v>84.645161290322577</v>
      </c>
      <c r="G70" s="3">
        <f t="shared" si="1"/>
        <v>83.862068965517238</v>
      </c>
      <c r="H70" s="3">
        <f t="shared" si="1"/>
        <v>86.896551724137936</v>
      </c>
      <c r="I70" s="3">
        <f t="shared" si="1"/>
        <v>80.241379310344826</v>
      </c>
      <c r="J70" s="3">
        <f t="shared" si="1"/>
        <v>88.571428571428569</v>
      </c>
      <c r="K70" s="3">
        <f t="shared" si="1"/>
        <v>69.285714285714292</v>
      </c>
      <c r="L70" s="3">
        <f t="shared" si="1"/>
        <v>72.307692307692307</v>
      </c>
      <c r="M70" s="3">
        <f t="shared" si="1"/>
        <v>45</v>
      </c>
      <c r="N70" s="3">
        <f t="shared" si="1"/>
        <v>90</v>
      </c>
      <c r="O70" s="3">
        <f t="shared" si="1"/>
        <v>70</v>
      </c>
      <c r="P70" s="3" t="e">
        <f t="shared" si="1"/>
        <v>#DIV/0!</v>
      </c>
      <c r="Q70" s="3">
        <f>AVERAGE(Q3:Q67)</f>
        <v>77.423805361305341</v>
      </c>
    </row>
    <row r="71" spans="1:17">
      <c r="A71" t="s">
        <v>12</v>
      </c>
      <c r="C71">
        <f>MIN(C3:C67)</f>
        <v>50</v>
      </c>
      <c r="D71">
        <f t="shared" ref="D71:P71" si="2">MIN(D3:D67)</f>
        <v>100</v>
      </c>
      <c r="E71">
        <f t="shared" si="2"/>
        <v>0</v>
      </c>
      <c r="F71">
        <f t="shared" si="2"/>
        <v>66</v>
      </c>
      <c r="G71">
        <f t="shared" si="2"/>
        <v>40</v>
      </c>
      <c r="H71">
        <f t="shared" si="2"/>
        <v>60</v>
      </c>
      <c r="I71">
        <f t="shared" si="2"/>
        <v>33</v>
      </c>
      <c r="J71">
        <f t="shared" si="2"/>
        <v>56</v>
      </c>
      <c r="K71">
        <f t="shared" si="2"/>
        <v>30</v>
      </c>
      <c r="L71">
        <f t="shared" si="2"/>
        <v>10</v>
      </c>
      <c r="M71" s="5">
        <f t="shared" si="2"/>
        <v>45</v>
      </c>
      <c r="N71" s="5">
        <f t="shared" si="2"/>
        <v>90</v>
      </c>
      <c r="O71" s="5">
        <f t="shared" si="2"/>
        <v>70</v>
      </c>
      <c r="P71" s="5">
        <f t="shared" si="2"/>
        <v>0</v>
      </c>
      <c r="Q71">
        <f>MIN(Q3:Q67)</f>
        <v>42.430769230769229</v>
      </c>
    </row>
    <row r="72" spans="1:17">
      <c r="A72" t="s">
        <v>13</v>
      </c>
      <c r="C72">
        <f>MAX(C3:C67)</f>
        <v>100</v>
      </c>
      <c r="D72">
        <f t="shared" ref="D72:P72" si="3">MAX(D3:D67)</f>
        <v>100</v>
      </c>
      <c r="E72">
        <f t="shared" si="3"/>
        <v>100</v>
      </c>
      <c r="F72">
        <f t="shared" si="3"/>
        <v>100</v>
      </c>
      <c r="G72">
        <f t="shared" si="3"/>
        <v>100</v>
      </c>
      <c r="H72">
        <f t="shared" si="3"/>
        <v>94</v>
      </c>
      <c r="I72">
        <f t="shared" si="3"/>
        <v>100</v>
      </c>
      <c r="J72">
        <f t="shared" si="3"/>
        <v>98</v>
      </c>
      <c r="K72">
        <f t="shared" si="3"/>
        <v>100</v>
      </c>
      <c r="L72">
        <f t="shared" si="3"/>
        <v>100</v>
      </c>
      <c r="M72" s="5">
        <f t="shared" si="3"/>
        <v>45</v>
      </c>
      <c r="N72" s="5">
        <f t="shared" si="3"/>
        <v>90</v>
      </c>
      <c r="O72" s="5">
        <f t="shared" si="3"/>
        <v>70</v>
      </c>
      <c r="P72" s="5">
        <f t="shared" si="3"/>
        <v>0</v>
      </c>
      <c r="Q72">
        <f>MAX(Q3:Q67)</f>
        <v>96.5</v>
      </c>
    </row>
    <row r="73" spans="1:17">
      <c r="A73" t="s">
        <v>14</v>
      </c>
      <c r="C73">
        <f>MEDIAN(C3:C67)</f>
        <v>100</v>
      </c>
      <c r="D73">
        <f t="shared" ref="D73:P73" si="4">MEDIAN(D3:D67)</f>
        <v>100</v>
      </c>
      <c r="E73">
        <f t="shared" si="4"/>
        <v>75</v>
      </c>
      <c r="F73">
        <f t="shared" si="4"/>
        <v>84</v>
      </c>
      <c r="G73">
        <f t="shared" si="4"/>
        <v>97</v>
      </c>
      <c r="H73">
        <f t="shared" si="4"/>
        <v>90</v>
      </c>
      <c r="I73">
        <f t="shared" si="4"/>
        <v>83</v>
      </c>
      <c r="J73">
        <f t="shared" si="4"/>
        <v>89</v>
      </c>
      <c r="K73">
        <f t="shared" si="4"/>
        <v>67.5</v>
      </c>
      <c r="L73">
        <f t="shared" si="4"/>
        <v>70</v>
      </c>
      <c r="M73" s="5">
        <f t="shared" si="4"/>
        <v>45</v>
      </c>
      <c r="N73" s="5">
        <f t="shared" si="4"/>
        <v>90</v>
      </c>
      <c r="O73" s="5">
        <f t="shared" si="4"/>
        <v>70</v>
      </c>
      <c r="P73" s="5" t="e">
        <f t="shared" si="4"/>
        <v>#NUM!</v>
      </c>
      <c r="Q73">
        <f>MEDIAN(Q3:Q67)</f>
        <v>81.230769230769226</v>
      </c>
    </row>
    <row r="74" spans="1:17">
      <c r="A74" t="s">
        <v>15</v>
      </c>
      <c r="C74">
        <f>STDEV(C3:C67)</f>
        <v>9.2671230644938021</v>
      </c>
      <c r="D74">
        <f t="shared" ref="D74:P74" si="5">STDEV(D3:D67)</f>
        <v>0</v>
      </c>
      <c r="E74">
        <f t="shared" si="5"/>
        <v>33.370514977166145</v>
      </c>
      <c r="F74">
        <f t="shared" si="5"/>
        <v>11.768739346525248</v>
      </c>
      <c r="G74">
        <f t="shared" si="5"/>
        <v>17.408380859170407</v>
      </c>
      <c r="H74">
        <f t="shared" si="5"/>
        <v>6.9351322347378863</v>
      </c>
      <c r="I74">
        <f t="shared" si="5"/>
        <v>16.302180337115729</v>
      </c>
      <c r="J74">
        <f t="shared" si="5"/>
        <v>9.6280014903619655</v>
      </c>
      <c r="K74">
        <f t="shared" si="5"/>
        <v>28.405603441544894</v>
      </c>
      <c r="L74">
        <f t="shared" si="5"/>
        <v>26.428422928005723</v>
      </c>
      <c r="M74" s="5">
        <f t="shared" si="5"/>
        <v>0</v>
      </c>
      <c r="N74" s="5">
        <f t="shared" si="5"/>
        <v>0</v>
      </c>
      <c r="O74" s="5">
        <f t="shared" si="5"/>
        <v>0</v>
      </c>
      <c r="P74" s="5" t="e">
        <f t="shared" si="5"/>
        <v>#DIV/0!</v>
      </c>
      <c r="Q74">
        <f>STDEV(Q3:Q67)</f>
        <v>14.419873331757021</v>
      </c>
    </row>
  </sheetData>
  <mergeCells count="1">
    <mergeCell ref="B69:B70"/>
  </mergeCells>
  <conditionalFormatting sqref="C2:Q7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:Q1048576">
    <cfRule type="top10" dxfId="2" priority="2" percent="1" rank="16"/>
    <cfRule type="top10" dxfId="1" priority="1" percent="1" bottom="1" rank="16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Coplan</dc:creator>
  <cp:lastModifiedBy>Max Coplan</cp:lastModifiedBy>
  <dcterms:created xsi:type="dcterms:W3CDTF">2018-11-20T19:17:00Z</dcterms:created>
  <dcterms:modified xsi:type="dcterms:W3CDTF">2018-12-13T02:51:54Z</dcterms:modified>
</cp:coreProperties>
</file>