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duan/Desktop/"/>
    </mc:Choice>
  </mc:AlternateContent>
  <xr:revisionPtr revIDLastSave="0" documentId="13_ncr:1_{ECD8624F-8603-D545-BFE3-0B378C54D540}" xr6:coauthVersionLast="47" xr6:coauthVersionMax="47" xr10:uidLastSave="{00000000-0000-0000-0000-000000000000}"/>
  <bookViews>
    <workbookView xWindow="860" yWindow="460" windowWidth="24740" windowHeight="11080" xr2:uid="{00000000-000D-0000-FFFF-FFFF00000000}"/>
  </bookViews>
  <sheets>
    <sheet name="SBL" sheetId="1" r:id="rId1"/>
    <sheet name="Sheet3" sheetId="3" state="hidden" r:id="rId2"/>
    <sheet name="バーンダウン" sheetId="2" r:id="rId3"/>
  </sheets>
  <definedNames>
    <definedName name="_xlnm._FilterDatabase" localSheetId="0" hidden="1">SBL!$A$1:$H$1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24" i="1"/>
  <c r="A27" i="1"/>
  <c r="A26" i="1"/>
  <c r="A25" i="1"/>
  <c r="A30" i="1"/>
  <c r="A29" i="1"/>
  <c r="A28" i="1"/>
  <c r="A42" i="1"/>
  <c r="A41" i="1"/>
  <c r="A40" i="1"/>
  <c r="A33" i="1"/>
  <c r="A31" i="1" l="1"/>
  <c r="A15" i="1"/>
  <c r="A23" i="1"/>
  <c r="A20" i="1"/>
  <c r="A14" i="1"/>
  <c r="A16" i="1"/>
  <c r="A17" i="1"/>
  <c r="O10" i="2" l="1"/>
  <c r="N10" i="2"/>
  <c r="M10" i="2"/>
  <c r="L10" i="2"/>
  <c r="K10" i="2"/>
  <c r="J10" i="2"/>
  <c r="I10" i="2"/>
  <c r="H10" i="2"/>
  <c r="G10" i="2"/>
  <c r="F10" i="2"/>
  <c r="E10" i="2"/>
  <c r="D10" i="2"/>
  <c r="C10" i="2"/>
  <c r="B8" i="2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R9" i="2"/>
  <c r="R8" i="2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2" i="1"/>
  <c r="A22" i="1"/>
  <c r="A21" i="1"/>
  <c r="A19" i="1"/>
  <c r="A18" i="1"/>
  <c r="A13" i="1"/>
  <c r="A12" i="1"/>
  <c r="A11" i="1"/>
  <c r="A10" i="1"/>
  <c r="A9" i="1"/>
  <c r="A8" i="1"/>
  <c r="A7" i="1"/>
  <c r="A6" i="1"/>
  <c r="A5" i="1"/>
  <c r="A3" i="1"/>
  <c r="A2" i="1"/>
  <c r="B10" i="2" l="1"/>
</calcChain>
</file>

<file path=xl/sharedStrings.xml><?xml version="1.0" encoding="utf-8"?>
<sst xmlns="http://schemas.openxmlformats.org/spreadsheetml/2006/main" count="177" uniqueCount="78">
  <si>
    <t>No.</t>
    <phoneticPr fontId="1"/>
  </si>
  <si>
    <t>0.5</t>
    <phoneticPr fontId="1"/>
  </si>
  <si>
    <t>1</t>
    <phoneticPr fontId="1"/>
  </si>
  <si>
    <t>ToDo</t>
  </si>
  <si>
    <t>2020/3/16</t>
    <phoneticPr fontId="1"/>
  </si>
  <si>
    <t>高</t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</si>
  <si>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</si>
  <si>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</si>
  <si>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</si>
  <si>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</si>
  <si>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</si>
  <si>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</si>
  <si>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</si>
  <si>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</si>
  <si>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田口</t>
    <rPh sb="0" eb="2">
      <t>タグチ</t>
    </rPh>
    <phoneticPr fontId="1"/>
  </si>
  <si>
    <t>大江</t>
    <rPh sb="0" eb="2">
      <t>オオエ</t>
    </rPh>
    <phoneticPr fontId="1"/>
  </si>
  <si>
    <t>千石</t>
    <rPh sb="0" eb="2">
      <t>センゴク</t>
    </rPh>
    <phoneticPr fontId="1"/>
  </si>
  <si>
    <t>段</t>
    <rPh sb="0" eb="1">
      <t>ダン</t>
    </rPh>
    <phoneticPr fontId="1"/>
  </si>
  <si>
    <t>稼働合計：</t>
    <rPh sb="0" eb="2">
      <t>カドウ</t>
    </rPh>
    <rPh sb="2" eb="4">
      <t>ゴウケイ</t>
    </rPh>
    <phoneticPr fontId="1"/>
  </si>
  <si>
    <t>SBL合計：</t>
    <rPh sb="3" eb="5">
      <t>ゴウケイ</t>
    </rPh>
    <phoneticPr fontId="1"/>
  </si>
  <si>
    <t>=SUMIF(SBL!D:D,"</t>
    <phoneticPr fontId="1"/>
  </si>
  <si>
    <t>SBL小計</t>
    <rPh sb="3" eb="5">
      <t>ショウケイ</t>
    </rPh>
    <phoneticPr fontId="1"/>
  </si>
  <si>
    <t>稼働小計</t>
    <rPh sb="2" eb="4">
      <t>ショウケイ</t>
    </rPh>
    <phoneticPr fontId="1"/>
  </si>
  <si>
    <t>Done</t>
  </si>
  <si>
    <t>中</t>
  </si>
  <si>
    <t>全員</t>
  </si>
  <si>
    <t>4</t>
    <phoneticPr fontId="1"/>
  </si>
  <si>
    <t>要件資料読み合わせ</t>
    <rPh sb="2" eb="4">
      <t>シリョウ</t>
    </rPh>
    <rPh sb="4" eb="5">
      <t>ヨ</t>
    </rPh>
    <rPh sb="6" eb="7">
      <t>ア</t>
    </rPh>
    <phoneticPr fontId="1"/>
  </si>
  <si>
    <t>アジャイル開発説明</t>
    <rPh sb="5" eb="7">
      <t>カイハツ</t>
    </rPh>
    <rPh sb="7" eb="9">
      <t>セツメイ</t>
    </rPh>
    <phoneticPr fontId="1"/>
  </si>
  <si>
    <t>消化残</t>
    <rPh sb="0" eb="2">
      <t>ショウカ</t>
    </rPh>
    <rPh sb="2" eb="3">
      <t>ザン</t>
    </rPh>
    <phoneticPr fontId="1"/>
  </si>
  <si>
    <t>低</t>
  </si>
  <si>
    <t>画面JSP作成</t>
    <rPh sb="0" eb="2">
      <t>ガメン</t>
    </rPh>
    <rPh sb="5" eb="7">
      <t>サクセイ</t>
    </rPh>
    <phoneticPr fontId="1"/>
  </si>
  <si>
    <t>画面JSP作成レビュー</t>
    <rPh sb="0" eb="2">
      <t>ガメン</t>
    </rPh>
    <rPh sb="5" eb="7">
      <t>サクセイ</t>
    </rPh>
    <phoneticPr fontId="1"/>
  </si>
  <si>
    <t>画面JS、CSS作成</t>
    <rPh sb="0" eb="2">
      <t>ガメン</t>
    </rPh>
    <rPh sb="8" eb="10">
      <t>サクセイ</t>
    </rPh>
    <phoneticPr fontId="1"/>
  </si>
  <si>
    <t>画面JS、CSS作成レビュー</t>
    <rPh sb="0" eb="2">
      <t>ガメン</t>
    </rPh>
    <rPh sb="8" eb="10">
      <t>サクセイ</t>
    </rPh>
    <phoneticPr fontId="1"/>
  </si>
  <si>
    <t>アクションクラス作成</t>
    <rPh sb="8" eb="10">
      <t>サクセイ</t>
    </rPh>
    <phoneticPr fontId="1"/>
  </si>
  <si>
    <t>アクションクラスレビュー</t>
    <phoneticPr fontId="1"/>
  </si>
  <si>
    <t>画面やり取り用のDTO作成レビュー</t>
    <rPh sb="6" eb="7">
      <t>ヨウ</t>
    </rPh>
    <rPh sb="11" eb="13">
      <t>サクセイ</t>
    </rPh>
    <phoneticPr fontId="1"/>
  </si>
  <si>
    <t>画面やり取り用のDTO作成
MTV011DetailBeanを参照</t>
    <rPh sb="0" eb="2">
      <t>ガメン</t>
    </rPh>
    <rPh sb="4" eb="5">
      <t>ト</t>
    </rPh>
    <rPh sb="6" eb="7">
      <t>ヨウ</t>
    </rPh>
    <rPh sb="11" eb="13">
      <t>サクセイ</t>
    </rPh>
    <rPh sb="31" eb="33">
      <t>サンショウ</t>
    </rPh>
    <phoneticPr fontId="1"/>
  </si>
  <si>
    <t>1.5</t>
    <phoneticPr fontId="1"/>
  </si>
  <si>
    <t>検索サービス作成</t>
    <rPh sb="0" eb="2">
      <t>ケンサク</t>
    </rPh>
    <rPh sb="6" eb="8">
      <t>サクセイ</t>
    </rPh>
    <phoneticPr fontId="1"/>
  </si>
  <si>
    <t>検索サービス作成レビュー</t>
    <rPh sb="0" eb="2">
      <t>ケンサク</t>
    </rPh>
    <rPh sb="6" eb="8">
      <t>サクセイ</t>
    </rPh>
    <phoneticPr fontId="1"/>
  </si>
  <si>
    <t>チェックサービス作成</t>
    <rPh sb="8" eb="10">
      <t>サクセイ</t>
    </rPh>
    <phoneticPr fontId="1"/>
  </si>
  <si>
    <t>チェックサービス作成レビュー</t>
    <rPh sb="8" eb="10">
      <t>サクセイ</t>
    </rPh>
    <phoneticPr fontId="1"/>
  </si>
  <si>
    <t>マスタ反映サービス作成</t>
    <rPh sb="3" eb="5">
      <t>ハンエイ</t>
    </rPh>
    <rPh sb="9" eb="11">
      <t>サクセイ</t>
    </rPh>
    <phoneticPr fontId="1"/>
  </si>
  <si>
    <t>マスタ反映サービス作成レビュー</t>
    <rPh sb="3" eb="5">
      <t>ハンエイ</t>
    </rPh>
    <rPh sb="9" eb="11">
      <t>サクセイ</t>
    </rPh>
    <phoneticPr fontId="1"/>
  </si>
  <si>
    <t>赤枠の対応調査</t>
    <rPh sb="0" eb="1">
      <t>アカ</t>
    </rPh>
    <rPh sb="1" eb="2">
      <t>ワク</t>
    </rPh>
    <rPh sb="3" eb="5">
      <t>タイオウ</t>
    </rPh>
    <rPh sb="5" eb="7">
      <t>チョウサ</t>
    </rPh>
    <phoneticPr fontId="1"/>
  </si>
  <si>
    <t>メッセージマスタ設定値作成、単体DBセットアップ
※チェックメッセージと正常メッセージ
※メッセージがすでに作成している可能性があり</t>
    <rPh sb="8" eb="10">
      <t>セッテイ</t>
    </rPh>
    <rPh sb="10" eb="11">
      <t>チ</t>
    </rPh>
    <rPh sb="11" eb="13">
      <t>サクセイ</t>
    </rPh>
    <rPh sb="14" eb="16">
      <t>タンタイ</t>
    </rPh>
    <rPh sb="36" eb="38">
      <t>セイジョウ</t>
    </rPh>
    <rPh sb="54" eb="56">
      <t>サクセイ</t>
    </rPh>
    <rPh sb="60" eb="63">
      <t>カノウセイ</t>
    </rPh>
    <phoneticPr fontId="1"/>
  </si>
  <si>
    <t>検索サービス単体テスト</t>
    <rPh sb="0" eb="2">
      <t>ケンサク</t>
    </rPh>
    <rPh sb="6" eb="8">
      <t>タンタイ</t>
    </rPh>
    <phoneticPr fontId="1"/>
  </si>
  <si>
    <t>チェックサービス単体テスト</t>
    <rPh sb="8" eb="10">
      <t>タンタイ</t>
    </rPh>
    <phoneticPr fontId="1"/>
  </si>
  <si>
    <t>マスタ反映サービス単体テスト</t>
    <rPh sb="3" eb="5">
      <t>ハンエイ</t>
    </rPh>
    <rPh sb="9" eb="11">
      <t>タンタイ</t>
    </rPh>
    <phoneticPr fontId="1"/>
  </si>
  <si>
    <t>内結のテストケース表作成（初期表示、検索）</t>
    <rPh sb="0" eb="1">
      <t>ウチ</t>
    </rPh>
    <rPh sb="1" eb="2">
      <t>ケツ</t>
    </rPh>
    <rPh sb="9" eb="10">
      <t>ヒョウ</t>
    </rPh>
    <rPh sb="10" eb="12">
      <t>サクセイ</t>
    </rPh>
    <rPh sb="13" eb="15">
      <t>ショキ</t>
    </rPh>
    <rPh sb="15" eb="17">
      <t>ヒョウジ</t>
    </rPh>
    <rPh sb="18" eb="20">
      <t>ケンサク</t>
    </rPh>
    <phoneticPr fontId="1"/>
  </si>
  <si>
    <t>内結試験項目書レビュー（初期表示、検索）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phoneticPr fontId="1"/>
  </si>
  <si>
    <t>内結試験データ作成（初期表示、検索）</t>
    <rPh sb="0" eb="1">
      <t>ウチ</t>
    </rPh>
    <rPh sb="1" eb="2">
      <t>ケツ</t>
    </rPh>
    <rPh sb="2" eb="4">
      <t>シケン</t>
    </rPh>
    <rPh sb="7" eb="9">
      <t>サクセイ</t>
    </rPh>
    <phoneticPr fontId="1"/>
  </si>
  <si>
    <t>内結のテストケース表作成（チェック）</t>
    <rPh sb="0" eb="1">
      <t>ウチ</t>
    </rPh>
    <rPh sb="1" eb="2">
      <t>ケツ</t>
    </rPh>
    <rPh sb="9" eb="10">
      <t>ヒョウ</t>
    </rPh>
    <rPh sb="10" eb="12">
      <t>サクセイ</t>
    </rPh>
    <phoneticPr fontId="1"/>
  </si>
  <si>
    <t>内結試験項目書レビュー（チェック）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phoneticPr fontId="1"/>
  </si>
  <si>
    <t>内結試験データ作成（チェック）</t>
    <rPh sb="0" eb="1">
      <t>ウチ</t>
    </rPh>
    <rPh sb="1" eb="2">
      <t>ケツ</t>
    </rPh>
    <rPh sb="2" eb="4">
      <t>シケン</t>
    </rPh>
    <rPh sb="7" eb="9">
      <t>サクセイ</t>
    </rPh>
    <phoneticPr fontId="1"/>
  </si>
  <si>
    <t>内結のテストケース表作成（マスタ反映）</t>
    <rPh sb="0" eb="1">
      <t>ウチ</t>
    </rPh>
    <rPh sb="1" eb="2">
      <t>ケツ</t>
    </rPh>
    <rPh sb="9" eb="10">
      <t>ヒョウ</t>
    </rPh>
    <rPh sb="10" eb="12">
      <t>サクセイ</t>
    </rPh>
    <rPh sb="16" eb="18">
      <t>ハンエイ</t>
    </rPh>
    <phoneticPr fontId="1"/>
  </si>
  <si>
    <t>内結試験項目書レビュー（マスタ反映）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phoneticPr fontId="1"/>
  </si>
  <si>
    <t>内結試験データ作成（マスタ反映）</t>
    <rPh sb="0" eb="1">
      <t>ウチ</t>
    </rPh>
    <rPh sb="1" eb="2">
      <t>ケツ</t>
    </rPh>
    <rPh sb="2" eb="4">
      <t>シケン</t>
    </rPh>
    <rPh sb="7" eb="9">
      <t>サクセイ</t>
    </rPh>
    <phoneticPr fontId="1"/>
  </si>
  <si>
    <t>内結試験項目書作成（マスタ反映）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rPh sb="7" eb="9">
      <t>サクセイ</t>
    </rPh>
    <phoneticPr fontId="1"/>
  </si>
  <si>
    <t>内結試験項目書実施（マスタ反映）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rPh sb="7" eb="9">
      <t>ジッシ</t>
    </rPh>
    <phoneticPr fontId="1"/>
  </si>
  <si>
    <t>内結試験項目書作成（チェック）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rPh sb="7" eb="9">
      <t>サクセイ</t>
    </rPh>
    <phoneticPr fontId="1"/>
  </si>
  <si>
    <t>内結試験項目書実施（チェック）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rPh sb="7" eb="9">
      <t>ジッシ</t>
    </rPh>
    <phoneticPr fontId="1"/>
  </si>
  <si>
    <t>内結試験項目書作成（初期表示、検索）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rPh sb="7" eb="9">
      <t>サクセイ</t>
    </rPh>
    <phoneticPr fontId="1"/>
  </si>
  <si>
    <t>内結試験項目書実施（初期表示、検索）</t>
    <rPh sb="0" eb="1">
      <t>ウチ</t>
    </rPh>
    <rPh sb="1" eb="2">
      <t>ケツ</t>
    </rPh>
    <rPh sb="2" eb="4">
      <t>シケン</t>
    </rPh>
    <rPh sb="4" eb="6">
      <t>コウモク</t>
    </rPh>
    <rPh sb="6" eb="7">
      <t>ショ</t>
    </rPh>
    <rPh sb="7" eb="9">
      <t>ジッシ</t>
    </rPh>
    <phoneticPr fontId="1"/>
  </si>
  <si>
    <t>0.5</t>
    <phoneticPr fontId="1"/>
  </si>
  <si>
    <t>3</t>
    <phoneticPr fontId="1"/>
  </si>
  <si>
    <t>3</t>
    <phoneticPr fontId="1"/>
  </si>
  <si>
    <t>画面動作確認（表示内容、JS）</t>
    <rPh sb="2" eb="4">
      <t>ドウサ</t>
    </rPh>
    <rPh sb="4" eb="6">
      <t>カクニン</t>
    </rPh>
    <rPh sb="7" eb="9">
      <t>ヒョウジ</t>
    </rPh>
    <rPh sb="9" eb="11">
      <t>ナイヨウ</t>
    </rPh>
    <phoneticPr fontId="1"/>
  </si>
  <si>
    <t>ディリスクラム</t>
    <phoneticPr fontId="1"/>
  </si>
  <si>
    <t>Status</t>
    <phoneticPr fontId="1"/>
  </si>
  <si>
    <t>Priority</t>
    <rPh sb="0" eb="3">
      <t>ユウセンド</t>
    </rPh>
    <phoneticPr fontId="1"/>
  </si>
  <si>
    <t>Task content</t>
    <phoneticPr fontId="1"/>
  </si>
  <si>
    <t>developer</t>
    <rPh sb="0" eb="3">
      <t>タントウシャ</t>
    </rPh>
    <phoneticPr fontId="1"/>
  </si>
  <si>
    <t>Start Date</t>
    <phoneticPr fontId="1"/>
  </si>
  <si>
    <t>Plan
man-hours</t>
    <rPh sb="4" eb="6">
      <t>ミツモリ</t>
    </rPh>
    <rPh sb="6" eb="8">
      <t>コウスウ</t>
    </rPh>
    <phoneticPr fontId="1"/>
  </si>
  <si>
    <t>Actual
man-hours</t>
    <rPh sb="0" eb="2">
      <t>ジッセキ</t>
    </rPh>
    <rPh sb="2" eb="4">
      <t>コウスウ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</si>
</sst>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>
      <alignment vertical="center"/>
    </xf>
    <xf numFmtId="14" fontId="0" fillId="4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バーンダウン!$A$9</c:f>
              <c:strCache>
                <c:ptCount val="1"/>
                <c:pt idx="0">
                  <c:v>SBL小計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バーンダウン!$B$1:$O$1</c:f>
              <c:numCache>
                <c:formatCode>m/d/yy</c:formatCode>
                <c:ptCount val="1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</c:numCache>
            </c:numRef>
          </c:cat>
          <c:val>
            <c:numRef>
              <c:f>バーンダウン!$B$9:$O$9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0-470B-8CCE-9BFD8ADE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06200"/>
        <c:axId val="623206528"/>
      </c:lineChart>
      <c:lineChart>
        <c:grouping val="stacked"/>
        <c:varyColors val="0"/>
        <c:ser>
          <c:idx val="0"/>
          <c:order val="0"/>
          <c:tx>
            <c:strRef>
              <c:f>バーンダウン!$A$8</c:f>
              <c:strCache>
                <c:ptCount val="1"/>
                <c:pt idx="0">
                  <c:v>稼働小計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バーンダウン!$B$1:$O$1</c:f>
              <c:numCache>
                <c:formatCode>m/d/yy</c:formatCode>
                <c:ptCount val="1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</c:numCache>
            </c:numRef>
          </c:cat>
          <c:val>
            <c:numRef>
              <c:f>バーンダウン!$B$8:$O$8</c:f>
              <c:numCache>
                <c:formatCode>General</c:formatCode>
                <c:ptCount val="14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45</c:v>
                </c:pt>
                <c:pt idx="8">
                  <c:v>55</c:v>
                </c:pt>
                <c:pt idx="9">
                  <c:v>65</c:v>
                </c:pt>
                <c:pt idx="10">
                  <c:v>75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0-470B-8CCE-9BFD8ADE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74056"/>
        <c:axId val="623175368"/>
      </c:lineChart>
      <c:dateAx>
        <c:axId val="6232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206528"/>
        <c:crosses val="autoZero"/>
        <c:auto val="1"/>
        <c:lblOffset val="100"/>
        <c:baseTimeUnit val="days"/>
      </c:dateAx>
      <c:valAx>
        <c:axId val="6232065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計画実績</a:t>
                </a:r>
              </a:p>
            </c:rich>
          </c:tx>
          <c:layout>
            <c:manualLayout>
              <c:xMode val="edge"/>
              <c:yMode val="edge"/>
              <c:x val="1.2775840875758743E-2"/>
              <c:y val="0.46578748848446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206200"/>
        <c:crosses val="autoZero"/>
        <c:crossBetween val="between"/>
        <c:majorUnit val="10"/>
      </c:valAx>
      <c:valAx>
        <c:axId val="6231753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23174056"/>
        <c:crosses val="max"/>
        <c:crossBetween val="between"/>
      </c:valAx>
      <c:dateAx>
        <c:axId val="62317405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623175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6</xdr:col>
      <xdr:colOff>438150</xdr:colOff>
      <xdr:row>15</xdr:row>
      <xdr:rowOff>228600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429000" y="1666875"/>
          <a:ext cx="1123950" cy="213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アクション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438150</xdr:colOff>
      <xdr:row>15</xdr:row>
      <xdr:rowOff>228600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172200" y="1666875"/>
          <a:ext cx="1123950" cy="213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サービス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438150</xdr:colOff>
      <xdr:row>15</xdr:row>
      <xdr:rowOff>228600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229600" y="1666875"/>
          <a:ext cx="1123950" cy="213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SQL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2</xdr:col>
      <xdr:colOff>438150</xdr:colOff>
      <xdr:row>15</xdr:row>
      <xdr:rowOff>228600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85800" y="1666875"/>
          <a:ext cx="1123950" cy="213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</a:t>
          </a:r>
        </a:p>
      </xdr:txBody>
    </xdr:sp>
    <xdr:clientData/>
  </xdr:twoCellAnchor>
  <xdr:twoCellAnchor>
    <xdr:from>
      <xdr:col>2</xdr:col>
      <xdr:colOff>438150</xdr:colOff>
      <xdr:row>11</xdr:row>
      <xdr:rowOff>114300</xdr:rowOff>
    </xdr:from>
    <xdr:to>
      <xdr:col>5</xdr:col>
      <xdr:colOff>0</xdr:colOff>
      <xdr:row>11</xdr:row>
      <xdr:rowOff>114300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6" idx="3"/>
          <a:endCxn id="3" idx="1"/>
        </xdr:cNvCxnSpPr>
      </xdr:nvCxnSpPr>
      <xdr:spPr>
        <a:xfrm>
          <a:off x="1809750" y="2733675"/>
          <a:ext cx="161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</xdr:row>
      <xdr:rowOff>19050</xdr:rowOff>
    </xdr:from>
    <xdr:to>
      <xdr:col>4</xdr:col>
      <xdr:colOff>209550</xdr:colOff>
      <xdr:row>10</xdr:row>
      <xdr:rowOff>142875</xdr:rowOff>
    </xdr:to>
    <xdr:sp macro="" textlink="">
      <xdr:nvSpPr>
        <xdr:cNvPr id="9" name="四角形吹き出し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143125" y="1447800"/>
          <a:ext cx="809625" cy="10763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11</xdr:row>
      <xdr:rowOff>114300</xdr:rowOff>
    </xdr:from>
    <xdr:to>
      <xdr:col>9</xdr:col>
      <xdr:colOff>0</xdr:colOff>
      <xdr:row>11</xdr:row>
      <xdr:rowOff>114300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3" idx="3"/>
          <a:endCxn id="4" idx="1"/>
        </xdr:cNvCxnSpPr>
      </xdr:nvCxnSpPr>
      <xdr:spPr>
        <a:xfrm>
          <a:off x="4552950" y="2733675"/>
          <a:ext cx="161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6</xdr:row>
      <xdr:rowOff>66675</xdr:rowOff>
    </xdr:from>
    <xdr:to>
      <xdr:col>8</xdr:col>
      <xdr:colOff>171450</xdr:colOff>
      <xdr:row>10</xdr:row>
      <xdr:rowOff>190500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848225" y="1495425"/>
          <a:ext cx="809625" cy="10763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438150</xdr:colOff>
      <xdr:row>11</xdr:row>
      <xdr:rowOff>114300</xdr:rowOff>
    </xdr:from>
    <xdr:to>
      <xdr:col>13</xdr:col>
      <xdr:colOff>0</xdr:colOff>
      <xdr:row>11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4" idx="3"/>
          <a:endCxn id="5" idx="1"/>
        </xdr:cNvCxnSpPr>
      </xdr:nvCxnSpPr>
      <xdr:spPr>
        <a:xfrm>
          <a:off x="7296150" y="2733675"/>
          <a:ext cx="933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76201</xdr:colOff>
      <xdr:row>6</xdr:row>
      <xdr:rowOff>85725</xdr:rowOff>
    </xdr:from>
    <xdr:to>
      <xdr:col>12</xdr:col>
      <xdr:colOff>266701</xdr:colOff>
      <xdr:row>10</xdr:row>
      <xdr:rowOff>209550</xdr:rowOff>
    </xdr:to>
    <xdr:sp macro="" textlink="">
      <xdr:nvSpPr>
        <xdr:cNvPr id="15" name="四角形吹き出し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620001" y="1514475"/>
          <a:ext cx="876300" cy="10763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</a:t>
          </a:r>
          <a:endParaRPr kumimoji="1" lang="ja-JP" altLang="en-US" sz="1100"/>
        </a:p>
      </xdr:txBody>
    </xdr:sp>
    <xdr:clientData/>
  </xdr:twoCellAnchor>
  <xdr:twoCellAnchor>
    <xdr:from>
      <xdr:col>6</xdr:col>
      <xdr:colOff>666751</xdr:colOff>
      <xdr:row>4</xdr:row>
      <xdr:rowOff>171450</xdr:rowOff>
    </xdr:from>
    <xdr:to>
      <xdr:col>15</xdr:col>
      <xdr:colOff>333375</xdr:colOff>
      <xdr:row>18</xdr:row>
      <xdr:rowOff>123825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781551" y="1123950"/>
          <a:ext cx="5838824" cy="3286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685798</xdr:colOff>
      <xdr:row>10</xdr:row>
      <xdr:rowOff>238124</xdr:rowOff>
    </xdr:from>
    <xdr:to>
      <xdr:col>15</xdr:col>
      <xdr:colOff>685799</xdr:colOff>
      <xdr:row>37</xdr:row>
      <xdr:rowOff>9525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workbookViewId="0">
      <selection activeCell="C3" sqref="C3"/>
    </sheetView>
  </sheetViews>
  <sheetFormatPr baseColWidth="10" defaultColWidth="9" defaultRowHeight="18"/>
  <cols>
    <col min="1" max="1" width="4.33203125" style="2" bestFit="1" customWidth="1"/>
    <col min="2" max="2" width="11" style="1" bestFit="1" customWidth="1"/>
    <col min="3" max="3" width="7.1640625" style="1" bestFit="1" customWidth="1"/>
    <col min="4" max="4" width="13.5" style="1" bestFit="1" customWidth="1"/>
    <col min="5" max="5" width="61.83203125" style="1" customWidth="1"/>
    <col min="6" max="6" width="15" style="8" bestFit="1" customWidth="1"/>
    <col min="7" max="7" width="11.1640625" style="8" bestFit="1" customWidth="1"/>
    <col min="8" max="8" width="12" style="8" customWidth="1"/>
    <col min="9" max="16384" width="9" style="1"/>
  </cols>
  <sheetData>
    <row r="1" spans="1:18" ht="38">
      <c r="A1" s="4" t="s">
        <v>0</v>
      </c>
      <c r="B1" s="5" t="s">
        <v>71</v>
      </c>
      <c r="C1" s="5" t="s">
        <v>72</v>
      </c>
      <c r="D1" s="16" t="s">
        <v>76</v>
      </c>
      <c r="E1" s="5" t="s">
        <v>73</v>
      </c>
      <c r="F1" s="7" t="s">
        <v>74</v>
      </c>
      <c r="G1" s="7" t="s">
        <v>75</v>
      </c>
      <c r="H1" s="18" t="s">
        <v>77</v>
      </c>
    </row>
    <row r="2" spans="1:18" ht="19">
      <c r="A2" s="3">
        <f>ROW()-1</f>
        <v>1</v>
      </c>
      <c r="B2" s="6" t="s">
        <v>23</v>
      </c>
      <c r="C2" s="6" t="s">
        <v>24</v>
      </c>
      <c r="D2" s="3">
        <v>4</v>
      </c>
      <c r="E2" s="9" t="s">
        <v>27</v>
      </c>
      <c r="F2" s="6" t="s">
        <v>25</v>
      </c>
      <c r="G2" s="6" t="s">
        <v>4</v>
      </c>
      <c r="H2" s="6" t="s">
        <v>26</v>
      </c>
      <c r="R2" s="1" t="s">
        <v>20</v>
      </c>
    </row>
    <row r="3" spans="1:18" ht="19">
      <c r="A3" s="3">
        <f t="shared" ref="A3:A63" si="0">ROW()-1</f>
        <v>2</v>
      </c>
      <c r="B3" s="6" t="s">
        <v>23</v>
      </c>
      <c r="C3" s="6" t="s">
        <v>24</v>
      </c>
      <c r="D3" s="3">
        <v>4</v>
      </c>
      <c r="E3" s="9" t="s">
        <v>28</v>
      </c>
      <c r="F3" s="6" t="s">
        <v>25</v>
      </c>
      <c r="G3" s="6" t="s">
        <v>4</v>
      </c>
      <c r="H3" s="6" t="s">
        <v>26</v>
      </c>
    </row>
    <row r="4" spans="1:18" ht="19">
      <c r="A4" s="3">
        <f t="shared" si="0"/>
        <v>3</v>
      </c>
      <c r="B4" s="6" t="s">
        <v>3</v>
      </c>
      <c r="C4" s="6" t="s">
        <v>24</v>
      </c>
      <c r="D4" s="3">
        <v>18</v>
      </c>
      <c r="E4" s="9" t="s">
        <v>70</v>
      </c>
      <c r="F4" s="6" t="s">
        <v>25</v>
      </c>
      <c r="G4" s="6"/>
      <c r="H4" s="6"/>
    </row>
    <row r="5" spans="1:18" ht="38">
      <c r="A5" s="3">
        <f t="shared" si="0"/>
        <v>4</v>
      </c>
      <c r="B5" s="6" t="s">
        <v>3</v>
      </c>
      <c r="C5" s="6" t="s">
        <v>5</v>
      </c>
      <c r="D5" s="3">
        <v>2</v>
      </c>
      <c r="E5" s="9" t="s">
        <v>38</v>
      </c>
      <c r="F5" s="6"/>
      <c r="G5" s="6"/>
      <c r="H5" s="6"/>
    </row>
    <row r="6" spans="1:18" ht="19">
      <c r="A6" s="3">
        <f t="shared" si="0"/>
        <v>5</v>
      </c>
      <c r="B6" s="6" t="s">
        <v>3</v>
      </c>
      <c r="C6" s="6" t="s">
        <v>5</v>
      </c>
      <c r="D6" s="3">
        <v>1</v>
      </c>
      <c r="E6" s="9" t="s">
        <v>37</v>
      </c>
      <c r="F6" s="6"/>
      <c r="G6" s="6"/>
      <c r="H6" s="6"/>
    </row>
    <row r="7" spans="1:18" ht="19">
      <c r="A7" s="3">
        <f t="shared" si="0"/>
        <v>6</v>
      </c>
      <c r="B7" s="6" t="s">
        <v>3</v>
      </c>
      <c r="C7" s="6" t="s">
        <v>24</v>
      </c>
      <c r="D7" s="3">
        <v>2</v>
      </c>
      <c r="E7" s="9" t="s">
        <v>31</v>
      </c>
      <c r="F7" s="6"/>
      <c r="G7" s="6"/>
      <c r="H7" s="6"/>
    </row>
    <row r="8" spans="1:18" ht="19">
      <c r="A8" s="3">
        <f t="shared" si="0"/>
        <v>7</v>
      </c>
      <c r="B8" s="6" t="s">
        <v>3</v>
      </c>
      <c r="C8" s="6" t="s">
        <v>24</v>
      </c>
      <c r="D8" s="3">
        <v>1</v>
      </c>
      <c r="E8" s="9" t="s">
        <v>32</v>
      </c>
      <c r="F8" s="6"/>
      <c r="G8" s="6"/>
      <c r="H8" s="6"/>
    </row>
    <row r="9" spans="1:18" ht="19">
      <c r="A9" s="3">
        <f t="shared" si="0"/>
        <v>8</v>
      </c>
      <c r="B9" s="6" t="s">
        <v>3</v>
      </c>
      <c r="C9" s="6" t="s">
        <v>24</v>
      </c>
      <c r="D9" s="3">
        <v>2</v>
      </c>
      <c r="E9" s="9" t="s">
        <v>33</v>
      </c>
      <c r="F9" s="6"/>
      <c r="G9" s="6"/>
      <c r="H9" s="6"/>
    </row>
    <row r="10" spans="1:18" ht="19">
      <c r="A10" s="3">
        <f t="shared" si="0"/>
        <v>9</v>
      </c>
      <c r="B10" s="6" t="s">
        <v>3</v>
      </c>
      <c r="C10" s="6" t="s">
        <v>24</v>
      </c>
      <c r="D10" s="3">
        <v>1</v>
      </c>
      <c r="E10" s="9" t="s">
        <v>34</v>
      </c>
      <c r="F10" s="6"/>
      <c r="G10" s="6"/>
      <c r="H10" s="6"/>
    </row>
    <row r="11" spans="1:18" ht="19">
      <c r="A11" s="3">
        <f t="shared" si="0"/>
        <v>10</v>
      </c>
      <c r="B11" s="6" t="s">
        <v>3</v>
      </c>
      <c r="C11" s="6" t="s">
        <v>30</v>
      </c>
      <c r="D11" s="3">
        <v>3</v>
      </c>
      <c r="E11" s="9" t="s">
        <v>35</v>
      </c>
      <c r="F11" s="6"/>
      <c r="G11" s="6"/>
      <c r="H11" s="6"/>
    </row>
    <row r="12" spans="1:18" ht="19">
      <c r="A12" s="3">
        <f t="shared" si="0"/>
        <v>11</v>
      </c>
      <c r="B12" s="6" t="s">
        <v>3</v>
      </c>
      <c r="C12" s="6" t="s">
        <v>30</v>
      </c>
      <c r="D12" s="6" t="s">
        <v>39</v>
      </c>
      <c r="E12" s="9" t="s">
        <v>36</v>
      </c>
      <c r="F12" s="6"/>
      <c r="G12" s="6"/>
      <c r="H12" s="6"/>
    </row>
    <row r="13" spans="1:18" ht="19">
      <c r="A13" s="3">
        <f t="shared" si="0"/>
        <v>12</v>
      </c>
      <c r="B13" s="6" t="s">
        <v>3</v>
      </c>
      <c r="C13" s="6" t="s">
        <v>24</v>
      </c>
      <c r="D13" s="3">
        <v>5</v>
      </c>
      <c r="E13" s="9" t="s">
        <v>40</v>
      </c>
      <c r="F13" s="6"/>
      <c r="G13" s="6"/>
      <c r="H13" s="6"/>
    </row>
    <row r="14" spans="1:18" ht="19">
      <c r="A14" s="3">
        <f t="shared" si="0"/>
        <v>13</v>
      </c>
      <c r="B14" s="6" t="s">
        <v>3</v>
      </c>
      <c r="C14" s="6" t="s">
        <v>24</v>
      </c>
      <c r="D14" s="17">
        <v>2.5</v>
      </c>
      <c r="E14" s="9" t="s">
        <v>41</v>
      </c>
      <c r="F14" s="6"/>
      <c r="G14" s="6"/>
      <c r="H14" s="6"/>
    </row>
    <row r="15" spans="1:18" ht="19">
      <c r="A15" s="3">
        <f t="shared" si="0"/>
        <v>14</v>
      </c>
      <c r="B15" s="6" t="s">
        <v>3</v>
      </c>
      <c r="C15" s="6" t="s">
        <v>24</v>
      </c>
      <c r="D15" s="17">
        <v>5</v>
      </c>
      <c r="E15" s="9" t="s">
        <v>48</v>
      </c>
      <c r="F15" s="6"/>
      <c r="G15" s="6"/>
      <c r="H15" s="6"/>
    </row>
    <row r="16" spans="1:18" ht="57">
      <c r="A16" s="3">
        <f t="shared" si="0"/>
        <v>15</v>
      </c>
      <c r="B16" s="6" t="s">
        <v>3</v>
      </c>
      <c r="C16" s="6" t="s">
        <v>5</v>
      </c>
      <c r="D16" s="17">
        <v>1</v>
      </c>
      <c r="E16" s="9" t="s">
        <v>47</v>
      </c>
      <c r="F16" s="6"/>
      <c r="G16" s="6"/>
      <c r="H16" s="6"/>
    </row>
    <row r="17" spans="1:8" ht="19">
      <c r="A17" s="3">
        <f t="shared" si="0"/>
        <v>16</v>
      </c>
      <c r="B17" s="6" t="s">
        <v>3</v>
      </c>
      <c r="C17" s="6" t="s">
        <v>24</v>
      </c>
      <c r="D17" s="17">
        <v>1</v>
      </c>
      <c r="E17" s="9" t="s">
        <v>46</v>
      </c>
      <c r="F17" s="6"/>
      <c r="G17" s="6"/>
      <c r="H17" s="6"/>
    </row>
    <row r="18" spans="1:8" ht="19">
      <c r="A18" s="3">
        <f t="shared" si="0"/>
        <v>17</v>
      </c>
      <c r="B18" s="6" t="s">
        <v>3</v>
      </c>
      <c r="C18" s="6" t="s">
        <v>24</v>
      </c>
      <c r="D18" s="17">
        <v>3.5</v>
      </c>
      <c r="E18" s="9" t="s">
        <v>42</v>
      </c>
      <c r="F18" s="6"/>
      <c r="G18" s="6"/>
      <c r="H18" s="6"/>
    </row>
    <row r="19" spans="1:8" ht="19">
      <c r="A19" s="3">
        <f t="shared" si="0"/>
        <v>18</v>
      </c>
      <c r="B19" s="6" t="s">
        <v>3</v>
      </c>
      <c r="C19" s="6" t="s">
        <v>24</v>
      </c>
      <c r="D19" s="17">
        <v>1.5</v>
      </c>
      <c r="E19" s="9" t="s">
        <v>43</v>
      </c>
      <c r="F19" s="6"/>
      <c r="G19" s="6"/>
      <c r="H19" s="6"/>
    </row>
    <row r="20" spans="1:8" ht="19">
      <c r="A20" s="3">
        <f t="shared" si="0"/>
        <v>19</v>
      </c>
      <c r="B20" s="6" t="s">
        <v>3</v>
      </c>
      <c r="C20" s="6" t="s">
        <v>24</v>
      </c>
      <c r="D20" s="17">
        <v>5</v>
      </c>
      <c r="E20" s="9" t="s">
        <v>49</v>
      </c>
      <c r="F20" s="6"/>
      <c r="G20" s="6"/>
      <c r="H20" s="6"/>
    </row>
    <row r="21" spans="1:8" ht="19">
      <c r="A21" s="3">
        <f t="shared" si="0"/>
        <v>20</v>
      </c>
      <c r="B21" s="6" t="s">
        <v>3</v>
      </c>
      <c r="C21" s="6" t="s">
        <v>24</v>
      </c>
      <c r="D21" s="17">
        <v>2</v>
      </c>
      <c r="E21" s="9" t="s">
        <v>44</v>
      </c>
      <c r="F21" s="6"/>
      <c r="G21" s="6"/>
      <c r="H21" s="6"/>
    </row>
    <row r="22" spans="1:8" ht="19">
      <c r="A22" s="3">
        <f t="shared" si="0"/>
        <v>21</v>
      </c>
      <c r="B22" s="6" t="s">
        <v>3</v>
      </c>
      <c r="C22" s="6" t="s">
        <v>24</v>
      </c>
      <c r="D22" s="17">
        <v>3</v>
      </c>
      <c r="E22" s="9" t="s">
        <v>45</v>
      </c>
      <c r="F22" s="6"/>
      <c r="G22" s="6"/>
      <c r="H22" s="6"/>
    </row>
    <row r="23" spans="1:8" ht="19">
      <c r="A23" s="3">
        <f t="shared" si="0"/>
        <v>22</v>
      </c>
      <c r="B23" s="6" t="s">
        <v>3</v>
      </c>
      <c r="C23" s="6" t="s">
        <v>24</v>
      </c>
      <c r="D23" s="17">
        <v>5</v>
      </c>
      <c r="E23" s="9" t="s">
        <v>50</v>
      </c>
      <c r="F23" s="6"/>
      <c r="G23" s="6"/>
      <c r="H23" s="6"/>
    </row>
    <row r="24" spans="1:8" ht="19">
      <c r="A24" s="3">
        <f t="shared" si="0"/>
        <v>23</v>
      </c>
      <c r="B24" s="6" t="s">
        <v>3</v>
      </c>
      <c r="C24" s="6" t="s">
        <v>24</v>
      </c>
      <c r="D24" s="17">
        <v>2</v>
      </c>
      <c r="E24" s="9" t="s">
        <v>69</v>
      </c>
      <c r="F24" s="6"/>
      <c r="G24" s="6"/>
      <c r="H24" s="6"/>
    </row>
    <row r="25" spans="1:8" ht="19">
      <c r="A25" s="3">
        <f t="shared" si="0"/>
        <v>24</v>
      </c>
      <c r="B25" s="6" t="s">
        <v>3</v>
      </c>
      <c r="C25" s="6" t="s">
        <v>24</v>
      </c>
      <c r="D25" s="17">
        <v>1</v>
      </c>
      <c r="E25" s="9" t="s">
        <v>51</v>
      </c>
      <c r="F25" s="6"/>
      <c r="G25" s="6"/>
      <c r="H25" s="6"/>
    </row>
    <row r="26" spans="1:8" ht="19">
      <c r="A26" s="3">
        <f t="shared" si="0"/>
        <v>25</v>
      </c>
      <c r="B26" s="6" t="s">
        <v>3</v>
      </c>
      <c r="C26" s="6" t="s">
        <v>24</v>
      </c>
      <c r="D26" s="17">
        <v>0.5</v>
      </c>
      <c r="E26" s="9" t="s">
        <v>52</v>
      </c>
      <c r="F26" s="6"/>
      <c r="G26" s="6"/>
      <c r="H26" s="6"/>
    </row>
    <row r="27" spans="1:8" ht="19">
      <c r="A27" s="3">
        <f t="shared" si="0"/>
        <v>26</v>
      </c>
      <c r="B27" s="6" t="s">
        <v>3</v>
      </c>
      <c r="C27" s="6" t="s">
        <v>30</v>
      </c>
      <c r="D27" s="6" t="s">
        <v>1</v>
      </c>
      <c r="E27" s="9" t="s">
        <v>53</v>
      </c>
      <c r="F27" s="6"/>
      <c r="G27" s="6"/>
      <c r="H27" s="6"/>
    </row>
    <row r="28" spans="1:8" ht="19">
      <c r="A28" s="3">
        <f t="shared" si="0"/>
        <v>27</v>
      </c>
      <c r="B28" s="6" t="s">
        <v>3</v>
      </c>
      <c r="C28" s="6" t="s">
        <v>24</v>
      </c>
      <c r="D28" s="17">
        <v>2</v>
      </c>
      <c r="E28" s="9" t="s">
        <v>54</v>
      </c>
      <c r="F28" s="6"/>
      <c r="G28" s="6"/>
      <c r="H28" s="6"/>
    </row>
    <row r="29" spans="1:8" ht="19">
      <c r="A29" s="3">
        <f t="shared" si="0"/>
        <v>28</v>
      </c>
      <c r="B29" s="6" t="s">
        <v>3</v>
      </c>
      <c r="C29" s="6" t="s">
        <v>24</v>
      </c>
      <c r="D29" s="6" t="s">
        <v>2</v>
      </c>
      <c r="E29" s="9" t="s">
        <v>55</v>
      </c>
      <c r="F29" s="6"/>
      <c r="G29" s="6"/>
      <c r="H29" s="6"/>
    </row>
    <row r="30" spans="1:8" ht="19">
      <c r="A30" s="3">
        <f t="shared" si="0"/>
        <v>29</v>
      </c>
      <c r="B30" s="6" t="s">
        <v>3</v>
      </c>
      <c r="C30" s="6" t="s">
        <v>30</v>
      </c>
      <c r="D30" s="6" t="s">
        <v>39</v>
      </c>
      <c r="E30" s="9" t="s">
        <v>56</v>
      </c>
      <c r="F30" s="6"/>
      <c r="G30" s="6"/>
      <c r="H30" s="6"/>
    </row>
    <row r="31" spans="1:8" ht="19">
      <c r="A31" s="3">
        <f t="shared" si="0"/>
        <v>30</v>
      </c>
      <c r="B31" s="6" t="s">
        <v>3</v>
      </c>
      <c r="C31" s="6" t="s">
        <v>24</v>
      </c>
      <c r="D31" s="17">
        <v>1</v>
      </c>
      <c r="E31" s="9" t="s">
        <v>57</v>
      </c>
      <c r="F31" s="6"/>
      <c r="G31" s="6"/>
      <c r="H31" s="6"/>
    </row>
    <row r="32" spans="1:8" ht="19">
      <c r="A32" s="3">
        <f t="shared" si="0"/>
        <v>31</v>
      </c>
      <c r="B32" s="6" t="s">
        <v>3</v>
      </c>
      <c r="C32" s="6" t="s">
        <v>24</v>
      </c>
      <c r="D32" s="6" t="s">
        <v>66</v>
      </c>
      <c r="E32" s="9" t="s">
        <v>58</v>
      </c>
      <c r="F32" s="6"/>
      <c r="G32" s="6"/>
      <c r="H32" s="6"/>
    </row>
    <row r="33" spans="1:8" ht="19">
      <c r="A33" s="3">
        <f t="shared" si="0"/>
        <v>32</v>
      </c>
      <c r="B33" s="6" t="s">
        <v>3</v>
      </c>
      <c r="C33" s="6" t="s">
        <v>30</v>
      </c>
      <c r="D33" s="6" t="s">
        <v>1</v>
      </c>
      <c r="E33" s="9" t="s">
        <v>59</v>
      </c>
      <c r="F33" s="6"/>
      <c r="G33" s="6"/>
      <c r="H33" s="6"/>
    </row>
    <row r="34" spans="1:8" ht="19">
      <c r="A34" s="3">
        <f t="shared" si="0"/>
        <v>33</v>
      </c>
      <c r="B34" s="6" t="s">
        <v>3</v>
      </c>
      <c r="C34" s="6" t="s">
        <v>30</v>
      </c>
      <c r="D34" s="6" t="s">
        <v>67</v>
      </c>
      <c r="E34" s="9" t="s">
        <v>64</v>
      </c>
      <c r="F34" s="6"/>
      <c r="G34" s="6"/>
      <c r="H34" s="6"/>
    </row>
    <row r="35" spans="1:8" ht="19">
      <c r="A35" s="3">
        <f t="shared" si="0"/>
        <v>34</v>
      </c>
      <c r="B35" s="6" t="s">
        <v>3</v>
      </c>
      <c r="C35" s="6" t="s">
        <v>30</v>
      </c>
      <c r="D35" s="6" t="s">
        <v>39</v>
      </c>
      <c r="E35" s="9" t="s">
        <v>52</v>
      </c>
      <c r="F35" s="6"/>
      <c r="G35" s="6"/>
      <c r="H35" s="6"/>
    </row>
    <row r="36" spans="1:8" ht="19">
      <c r="A36" s="3">
        <f t="shared" si="0"/>
        <v>35</v>
      </c>
      <c r="B36" s="6" t="s">
        <v>3</v>
      </c>
      <c r="C36" s="6" t="s">
        <v>30</v>
      </c>
      <c r="D36" s="6" t="s">
        <v>68</v>
      </c>
      <c r="E36" s="9" t="s">
        <v>65</v>
      </c>
      <c r="F36" s="6"/>
      <c r="G36" s="6"/>
      <c r="H36" s="6"/>
    </row>
    <row r="37" spans="1:8" ht="19">
      <c r="A37" s="3">
        <f t="shared" si="0"/>
        <v>36</v>
      </c>
      <c r="B37" s="6" t="s">
        <v>3</v>
      </c>
      <c r="C37" s="6" t="s">
        <v>30</v>
      </c>
      <c r="D37" s="6" t="s">
        <v>67</v>
      </c>
      <c r="E37" s="9" t="s">
        <v>62</v>
      </c>
      <c r="F37" s="6"/>
      <c r="G37" s="6"/>
      <c r="H37" s="6"/>
    </row>
    <row r="38" spans="1:8" ht="19">
      <c r="A38" s="3">
        <f t="shared" si="0"/>
        <v>37</v>
      </c>
      <c r="B38" s="6" t="s">
        <v>3</v>
      </c>
      <c r="C38" s="6" t="s">
        <v>30</v>
      </c>
      <c r="D38" s="6" t="s">
        <v>39</v>
      </c>
      <c r="E38" s="9" t="s">
        <v>55</v>
      </c>
      <c r="F38" s="6"/>
      <c r="G38" s="6"/>
      <c r="H38" s="6"/>
    </row>
    <row r="39" spans="1:8" ht="19">
      <c r="A39" s="3">
        <f t="shared" si="0"/>
        <v>38</v>
      </c>
      <c r="B39" s="6" t="s">
        <v>3</v>
      </c>
      <c r="C39" s="6" t="s">
        <v>30</v>
      </c>
      <c r="D39" s="6" t="s">
        <v>68</v>
      </c>
      <c r="E39" s="9" t="s">
        <v>63</v>
      </c>
      <c r="F39" s="6"/>
      <c r="G39" s="6"/>
      <c r="H39" s="6"/>
    </row>
    <row r="40" spans="1:8" ht="19">
      <c r="A40" s="3">
        <f t="shared" si="0"/>
        <v>39</v>
      </c>
      <c r="B40" s="6" t="s">
        <v>3</v>
      </c>
      <c r="C40" s="6" t="s">
        <v>30</v>
      </c>
      <c r="D40" s="6" t="s">
        <v>67</v>
      </c>
      <c r="E40" s="9" t="s">
        <v>60</v>
      </c>
      <c r="F40" s="6"/>
      <c r="G40" s="6"/>
      <c r="H40" s="6"/>
    </row>
    <row r="41" spans="1:8" ht="19">
      <c r="A41" s="3">
        <f t="shared" si="0"/>
        <v>40</v>
      </c>
      <c r="B41" s="6" t="s">
        <v>3</v>
      </c>
      <c r="C41" s="6" t="s">
        <v>30</v>
      </c>
      <c r="D41" s="6" t="s">
        <v>39</v>
      </c>
      <c r="E41" s="9" t="s">
        <v>58</v>
      </c>
      <c r="F41" s="6"/>
      <c r="G41" s="6"/>
      <c r="H41" s="6"/>
    </row>
    <row r="42" spans="1:8" ht="19">
      <c r="A42" s="3">
        <f t="shared" si="0"/>
        <v>41</v>
      </c>
      <c r="B42" s="6" t="s">
        <v>3</v>
      </c>
      <c r="C42" s="6" t="s">
        <v>30</v>
      </c>
      <c r="D42" s="6" t="s">
        <v>68</v>
      </c>
      <c r="E42" s="9" t="s">
        <v>61</v>
      </c>
      <c r="F42" s="6"/>
      <c r="G42" s="6"/>
      <c r="H42" s="6"/>
    </row>
    <row r="43" spans="1:8">
      <c r="A43" s="3">
        <f t="shared" si="0"/>
        <v>42</v>
      </c>
      <c r="B43" s="6"/>
      <c r="C43" s="6"/>
      <c r="D43" s="6"/>
      <c r="E43" s="9"/>
      <c r="F43" s="6"/>
      <c r="G43" s="6"/>
      <c r="H43" s="6"/>
    </row>
    <row r="44" spans="1:8">
      <c r="A44" s="3">
        <f t="shared" si="0"/>
        <v>43</v>
      </c>
      <c r="B44" s="6"/>
      <c r="C44" s="6"/>
      <c r="D44" s="6"/>
      <c r="E44" s="9"/>
      <c r="F44" s="6"/>
      <c r="G44" s="6"/>
      <c r="H44" s="6"/>
    </row>
    <row r="45" spans="1:8">
      <c r="A45" s="3">
        <f t="shared" si="0"/>
        <v>44</v>
      </c>
      <c r="B45" s="6"/>
      <c r="C45" s="6"/>
      <c r="D45" s="6"/>
      <c r="E45" s="9"/>
      <c r="F45" s="6"/>
      <c r="G45" s="6"/>
      <c r="H45" s="6"/>
    </row>
    <row r="46" spans="1:8">
      <c r="A46" s="3">
        <f t="shared" si="0"/>
        <v>45</v>
      </c>
      <c r="B46" s="6"/>
      <c r="C46" s="6"/>
      <c r="D46" s="6"/>
      <c r="E46" s="9"/>
      <c r="F46" s="6"/>
      <c r="G46" s="6"/>
      <c r="H46" s="6"/>
    </row>
    <row r="47" spans="1:8">
      <c r="A47" s="3">
        <f t="shared" si="0"/>
        <v>46</v>
      </c>
      <c r="B47" s="6"/>
      <c r="C47" s="6"/>
      <c r="D47" s="6"/>
      <c r="E47" s="9"/>
      <c r="F47" s="6"/>
      <c r="G47" s="6"/>
      <c r="H47" s="6"/>
    </row>
    <row r="48" spans="1:8">
      <c r="A48" s="3">
        <f t="shared" si="0"/>
        <v>47</v>
      </c>
      <c r="B48" s="6"/>
      <c r="C48" s="6"/>
      <c r="D48" s="6"/>
      <c r="E48" s="9"/>
      <c r="F48" s="6"/>
      <c r="G48" s="6"/>
      <c r="H48" s="6"/>
    </row>
    <row r="49" spans="1:8">
      <c r="A49" s="3">
        <f t="shared" si="0"/>
        <v>48</v>
      </c>
      <c r="B49" s="6"/>
      <c r="C49" s="6"/>
      <c r="D49" s="6"/>
      <c r="E49" s="9"/>
      <c r="F49" s="6"/>
      <c r="G49" s="6"/>
      <c r="H49" s="6"/>
    </row>
    <row r="50" spans="1:8">
      <c r="A50" s="3">
        <f t="shared" si="0"/>
        <v>49</v>
      </c>
      <c r="B50" s="6"/>
      <c r="C50" s="6"/>
      <c r="D50" s="6"/>
      <c r="E50" s="9"/>
      <c r="F50" s="6"/>
      <c r="G50" s="6"/>
      <c r="H50" s="6"/>
    </row>
    <row r="51" spans="1:8">
      <c r="A51" s="3">
        <f t="shared" si="0"/>
        <v>50</v>
      </c>
      <c r="B51" s="6"/>
      <c r="C51" s="6"/>
      <c r="D51" s="6"/>
      <c r="E51" s="9"/>
      <c r="F51" s="6"/>
      <c r="G51" s="6"/>
      <c r="H51" s="6"/>
    </row>
    <row r="52" spans="1:8">
      <c r="A52" s="3">
        <f t="shared" si="0"/>
        <v>51</v>
      </c>
      <c r="B52" s="6"/>
      <c r="C52" s="6"/>
      <c r="D52" s="6"/>
      <c r="E52" s="9"/>
      <c r="F52" s="6"/>
      <c r="G52" s="6"/>
      <c r="H52" s="6"/>
    </row>
    <row r="53" spans="1:8">
      <c r="A53" s="3">
        <f t="shared" si="0"/>
        <v>52</v>
      </c>
      <c r="B53" s="6"/>
      <c r="C53" s="6"/>
      <c r="D53" s="6"/>
      <c r="E53" s="9"/>
      <c r="F53" s="6"/>
      <c r="G53" s="6"/>
      <c r="H53" s="6"/>
    </row>
    <row r="54" spans="1:8">
      <c r="A54" s="3">
        <f t="shared" si="0"/>
        <v>53</v>
      </c>
      <c r="B54" s="6"/>
      <c r="C54" s="6"/>
      <c r="D54" s="6"/>
      <c r="E54" s="9"/>
      <c r="F54" s="6"/>
      <c r="G54" s="6"/>
      <c r="H54" s="6"/>
    </row>
    <row r="55" spans="1:8">
      <c r="A55" s="3">
        <f t="shared" si="0"/>
        <v>54</v>
      </c>
      <c r="B55" s="6"/>
      <c r="C55" s="6"/>
      <c r="D55" s="6"/>
      <c r="E55" s="9"/>
      <c r="F55" s="6"/>
      <c r="G55" s="6"/>
      <c r="H55" s="6"/>
    </row>
    <row r="56" spans="1:8">
      <c r="A56" s="3">
        <f t="shared" si="0"/>
        <v>55</v>
      </c>
      <c r="B56" s="6"/>
      <c r="C56" s="6"/>
      <c r="D56" s="6"/>
      <c r="E56" s="9"/>
      <c r="F56" s="6"/>
      <c r="G56" s="6"/>
      <c r="H56" s="6"/>
    </row>
    <row r="57" spans="1:8">
      <c r="A57" s="3">
        <f t="shared" si="0"/>
        <v>56</v>
      </c>
      <c r="B57" s="6"/>
      <c r="C57" s="6"/>
      <c r="D57" s="6"/>
      <c r="E57" s="9"/>
      <c r="F57" s="6"/>
      <c r="G57" s="6"/>
      <c r="H57" s="6"/>
    </row>
    <row r="58" spans="1:8">
      <c r="A58" s="3">
        <f t="shared" si="0"/>
        <v>57</v>
      </c>
      <c r="B58" s="6"/>
      <c r="C58" s="6"/>
      <c r="D58" s="6"/>
      <c r="E58" s="9"/>
      <c r="F58" s="6"/>
      <c r="G58" s="6"/>
      <c r="H58" s="6"/>
    </row>
    <row r="59" spans="1:8">
      <c r="A59" s="3">
        <f t="shared" si="0"/>
        <v>58</v>
      </c>
      <c r="B59" s="6"/>
      <c r="C59" s="6"/>
      <c r="D59" s="6"/>
      <c r="E59" s="9"/>
      <c r="F59" s="6"/>
      <c r="G59" s="6"/>
      <c r="H59" s="6"/>
    </row>
    <row r="60" spans="1:8">
      <c r="A60" s="3">
        <f t="shared" si="0"/>
        <v>59</v>
      </c>
      <c r="B60" s="6"/>
      <c r="C60" s="6"/>
      <c r="D60" s="6"/>
      <c r="E60" s="9"/>
      <c r="F60" s="6"/>
      <c r="G60" s="6"/>
      <c r="H60" s="6"/>
    </row>
    <row r="61" spans="1:8">
      <c r="A61" s="3">
        <f t="shared" si="0"/>
        <v>60</v>
      </c>
      <c r="B61" s="6"/>
      <c r="C61" s="6"/>
      <c r="D61" s="6"/>
      <c r="E61" s="9"/>
      <c r="F61" s="6"/>
      <c r="G61" s="6"/>
      <c r="H61" s="6"/>
    </row>
    <row r="62" spans="1:8">
      <c r="A62" s="3">
        <f t="shared" si="0"/>
        <v>61</v>
      </c>
      <c r="B62" s="6"/>
      <c r="C62" s="6"/>
      <c r="D62" s="6"/>
      <c r="E62" s="9"/>
      <c r="F62" s="6"/>
      <c r="G62" s="6"/>
      <c r="H62" s="6"/>
    </row>
    <row r="63" spans="1:8">
      <c r="A63" s="3">
        <f t="shared" si="0"/>
        <v>62</v>
      </c>
      <c r="B63" s="6"/>
      <c r="C63" s="6"/>
      <c r="D63" s="6"/>
      <c r="E63" s="9"/>
      <c r="F63" s="6"/>
      <c r="G63" s="6"/>
      <c r="H63" s="6"/>
    </row>
  </sheetData>
  <autoFilter ref="A1:H1" xr:uid="{00000000-0009-0000-0000-000000000000}"/>
  <phoneticPr fontId="1"/>
  <dataValidations count="4">
    <dataValidation type="list" allowBlank="1" showInputMessage="1" showErrorMessage="1" sqref="F2:F4" xr:uid="{00000000-0002-0000-0000-000000000000}">
      <formula1>"全員,田口,大江,千石,段"</formula1>
    </dataValidation>
    <dataValidation type="list" showInputMessage="1" showErrorMessage="1" sqref="B2:B63" xr:uid="{00000000-0002-0000-0000-000001000000}">
      <formula1>"ToDo,InProgress,Done"</formula1>
    </dataValidation>
    <dataValidation type="list" allowBlank="1" showInputMessage="1" showErrorMessage="1" sqref="F5:F63" xr:uid="{00000000-0002-0000-0000-000002000000}">
      <formula1>"田口,大江,千石,段"</formula1>
    </dataValidation>
    <dataValidation type="list" allowBlank="1" showInputMessage="1" showErrorMessage="1" sqref="C2:C63" xr:uid="{00000000-0002-0000-0000-000003000000}">
      <formula1>"高,中,低"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Q3:Q4"/>
  <sheetViews>
    <sheetView workbookViewId="0">
      <selection activeCell="Q4" sqref="Q4"/>
    </sheetView>
  </sheetViews>
  <sheetFormatPr baseColWidth="10" defaultColWidth="8.83203125" defaultRowHeight="18"/>
  <sheetData>
    <row r="3" spans="17:17">
      <c r="Q3">
        <v>3</v>
      </c>
    </row>
    <row r="4" spans="17:17">
      <c r="Q4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"/>
  <sheetViews>
    <sheetView zoomScaleNormal="100" workbookViewId="0">
      <selection activeCell="Q42" sqref="Q42"/>
    </sheetView>
  </sheetViews>
  <sheetFormatPr baseColWidth="10" defaultColWidth="8.83203125" defaultRowHeight="18"/>
  <cols>
    <col min="2" max="15" width="10.1640625" bestFit="1" customWidth="1"/>
    <col min="17" max="17" width="11" bestFit="1" customWidth="1"/>
  </cols>
  <sheetData>
    <row r="1" spans="1:18">
      <c r="B1" s="10">
        <v>43906</v>
      </c>
      <c r="C1" s="10">
        <v>43907</v>
      </c>
      <c r="D1" s="10">
        <v>43908</v>
      </c>
      <c r="E1" s="10">
        <v>43909</v>
      </c>
      <c r="F1" s="11">
        <v>43910</v>
      </c>
      <c r="G1" s="11">
        <v>43911</v>
      </c>
      <c r="H1" s="11">
        <v>43912</v>
      </c>
      <c r="I1" s="10">
        <v>43913</v>
      </c>
      <c r="J1" s="10">
        <v>43914</v>
      </c>
      <c r="K1" s="10">
        <v>43915</v>
      </c>
      <c r="L1" s="10">
        <v>43916</v>
      </c>
      <c r="M1" s="10">
        <v>43917</v>
      </c>
      <c r="N1" s="11">
        <v>43918</v>
      </c>
      <c r="O1" s="11">
        <v>43919</v>
      </c>
    </row>
    <row r="2" spans="1:18">
      <c r="B2" s="12" t="s">
        <v>7</v>
      </c>
      <c r="C2" s="12" t="s">
        <v>8</v>
      </c>
      <c r="D2" s="12" t="s">
        <v>9</v>
      </c>
      <c r="E2" s="12" t="s">
        <v>10</v>
      </c>
      <c r="F2" s="13" t="s">
        <v>11</v>
      </c>
      <c r="G2" s="13" t="s">
        <v>12</v>
      </c>
      <c r="H2" s="13" t="s">
        <v>13</v>
      </c>
      <c r="I2" s="12" t="s">
        <v>6</v>
      </c>
      <c r="J2" s="12" t="s">
        <v>8</v>
      </c>
      <c r="K2" s="12" t="s">
        <v>9</v>
      </c>
      <c r="L2" s="12" t="s">
        <v>10</v>
      </c>
      <c r="M2" s="12" t="s">
        <v>11</v>
      </c>
      <c r="N2" s="13" t="s">
        <v>12</v>
      </c>
      <c r="O2" s="13" t="s">
        <v>13</v>
      </c>
    </row>
    <row r="3" spans="1:18">
      <c r="A3" t="s">
        <v>14</v>
      </c>
      <c r="B3" s="14">
        <v>2</v>
      </c>
      <c r="C3" s="14">
        <v>1</v>
      </c>
      <c r="D3" s="14">
        <v>1</v>
      </c>
      <c r="E3" s="14">
        <v>1</v>
      </c>
      <c r="F3" s="15">
        <v>0</v>
      </c>
      <c r="G3" s="15">
        <v>0</v>
      </c>
      <c r="H3" s="15">
        <v>0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5">
        <v>0</v>
      </c>
      <c r="O3" s="15">
        <v>0</v>
      </c>
    </row>
    <row r="4" spans="1:18">
      <c r="A4" t="s">
        <v>15</v>
      </c>
      <c r="B4" s="14">
        <v>2</v>
      </c>
      <c r="C4" s="14">
        <v>3</v>
      </c>
      <c r="D4" s="14">
        <v>3</v>
      </c>
      <c r="E4" s="14">
        <v>3</v>
      </c>
      <c r="F4" s="15">
        <v>0</v>
      </c>
      <c r="G4" s="15">
        <v>0</v>
      </c>
      <c r="H4" s="15">
        <v>0</v>
      </c>
      <c r="I4" s="14">
        <v>3</v>
      </c>
      <c r="J4" s="14">
        <v>3</v>
      </c>
      <c r="K4" s="14">
        <v>3</v>
      </c>
      <c r="L4" s="14">
        <v>3</v>
      </c>
      <c r="M4" s="14">
        <v>0</v>
      </c>
      <c r="N4" s="15">
        <v>0</v>
      </c>
      <c r="O4" s="15">
        <v>0</v>
      </c>
    </row>
    <row r="5" spans="1:18">
      <c r="A5" t="s">
        <v>16</v>
      </c>
      <c r="B5" s="14">
        <v>2</v>
      </c>
      <c r="C5" s="14">
        <v>3</v>
      </c>
      <c r="D5" s="14">
        <v>3</v>
      </c>
      <c r="E5" s="14">
        <v>3</v>
      </c>
      <c r="F5" s="15">
        <v>0</v>
      </c>
      <c r="G5" s="15">
        <v>0</v>
      </c>
      <c r="H5" s="15">
        <v>0</v>
      </c>
      <c r="I5" s="14">
        <v>3</v>
      </c>
      <c r="J5" s="14">
        <v>3</v>
      </c>
      <c r="K5" s="14">
        <v>3</v>
      </c>
      <c r="L5" s="14">
        <v>3</v>
      </c>
      <c r="M5" s="14">
        <v>3</v>
      </c>
      <c r="N5" s="15">
        <v>0</v>
      </c>
      <c r="O5" s="15">
        <v>0</v>
      </c>
    </row>
    <row r="6" spans="1:18">
      <c r="A6" t="s">
        <v>17</v>
      </c>
      <c r="B6" s="14">
        <v>2</v>
      </c>
      <c r="C6" s="14">
        <v>3</v>
      </c>
      <c r="D6" s="14">
        <v>3</v>
      </c>
      <c r="E6" s="14">
        <v>0</v>
      </c>
      <c r="F6" s="15">
        <v>0</v>
      </c>
      <c r="G6" s="15">
        <v>0</v>
      </c>
      <c r="H6" s="15">
        <v>0</v>
      </c>
      <c r="I6" s="14">
        <v>3</v>
      </c>
      <c r="J6" s="14">
        <v>3</v>
      </c>
      <c r="K6" s="14">
        <v>3</v>
      </c>
      <c r="L6" s="14">
        <v>3</v>
      </c>
      <c r="M6" s="14">
        <v>3</v>
      </c>
      <c r="N6" s="15">
        <v>0</v>
      </c>
      <c r="O6" s="15">
        <v>0</v>
      </c>
    </row>
    <row r="8" spans="1:18">
      <c r="A8" t="s">
        <v>22</v>
      </c>
      <c r="B8" s="12">
        <f>SUM(B3:B6)</f>
        <v>8</v>
      </c>
      <c r="C8" s="12">
        <f>SUM(SUM(C3:C6),B8)</f>
        <v>18</v>
      </c>
      <c r="D8" s="12">
        <f t="shared" ref="D8:O8" si="0">SUM(SUM(D3:D6),C8)</f>
        <v>28</v>
      </c>
      <c r="E8" s="12">
        <f t="shared" si="0"/>
        <v>35</v>
      </c>
      <c r="F8" s="12">
        <f t="shared" si="0"/>
        <v>35</v>
      </c>
      <c r="G8" s="12">
        <f t="shared" si="0"/>
        <v>35</v>
      </c>
      <c r="H8" s="12">
        <f t="shared" si="0"/>
        <v>35</v>
      </c>
      <c r="I8" s="12">
        <f t="shared" si="0"/>
        <v>45</v>
      </c>
      <c r="J8" s="12">
        <f t="shared" si="0"/>
        <v>55</v>
      </c>
      <c r="K8" s="12">
        <f t="shared" si="0"/>
        <v>65</v>
      </c>
      <c r="L8" s="12">
        <f t="shared" si="0"/>
        <v>75</v>
      </c>
      <c r="M8" s="12">
        <f t="shared" si="0"/>
        <v>82</v>
      </c>
      <c r="N8" s="12">
        <f t="shared" si="0"/>
        <v>82</v>
      </c>
      <c r="O8" s="12">
        <f t="shared" si="0"/>
        <v>82</v>
      </c>
      <c r="Q8" s="12" t="s">
        <v>18</v>
      </c>
      <c r="R8" s="12">
        <f>SUMIF(B3:O6,"&lt;&gt;－")</f>
        <v>82</v>
      </c>
    </row>
    <row r="9" spans="1:18">
      <c r="A9" t="s">
        <v>21</v>
      </c>
      <c r="B9" s="12">
        <f ca="1">SUMIF(SBL!G2:$G$1012,バーンダウン!B1,SBL!$D2)</f>
        <v>8</v>
      </c>
      <c r="C9" s="12">
        <f ca="1">SUM(SUMIF(SBL!$G2:H$1012,バーンダウン!C1,SBL!$D2),B9)</f>
        <v>8</v>
      </c>
      <c r="D9" s="12">
        <f ca="1">SUM(SUMIF(SBL!$G2:I$1012,バーンダウン!D1,SBL!$D2),C9)</f>
        <v>8</v>
      </c>
      <c r="E9" s="12">
        <f ca="1">SUM(SUMIF(SBL!$G2:J$1012,バーンダウン!E1,SBL!$D2),D9)</f>
        <v>8</v>
      </c>
      <c r="F9" s="12">
        <f ca="1">SUM(SUMIF(SBL!$G2:K$1012,バーンダウン!F1,SBL!$D2),E9)</f>
        <v>8</v>
      </c>
      <c r="G9" s="12">
        <f ca="1">SUM(SUMIF(SBL!$G2:L$1012,バーンダウン!G1,SBL!$D2),F9)</f>
        <v>8</v>
      </c>
      <c r="H9" s="12">
        <f ca="1">SUM(SUMIF(SBL!$G2:M$1012,バーンダウン!H1,SBL!$D2),G9)</f>
        <v>8</v>
      </c>
      <c r="I9" s="12">
        <f ca="1">SUM(SUMIF(SBL!$G2:N$1012,バーンダウン!I1,SBL!$D2),H9)</f>
        <v>8</v>
      </c>
      <c r="J9" s="12">
        <f ca="1">SUM(SUMIF(SBL!$G2:O$1012,バーンダウン!J1,SBL!$D2),I9)</f>
        <v>8</v>
      </c>
      <c r="K9" s="12">
        <f ca="1">SUM(SUMIF(SBL!$G2:P$1012,バーンダウン!K1,SBL!$D2),J9)</f>
        <v>8</v>
      </c>
      <c r="L9" s="12">
        <f ca="1">SUM(SUMIF(SBL!$G2:Q$1012,バーンダウン!L1,SBL!$D2),K9)</f>
        <v>8</v>
      </c>
      <c r="M9" s="12">
        <f ca="1">SUM(SUMIF(SBL!$G2:R$1012,バーンダウン!M1,SBL!$D2),L9)</f>
        <v>8</v>
      </c>
      <c r="N9" s="12">
        <f ca="1">SUM(SUMIF(SBL!$G2:S$1012,バーンダウン!N1,SBL!$D2),M9)</f>
        <v>8</v>
      </c>
      <c r="O9" s="12">
        <f ca="1">SUM(SUMIF(SBL!$G2:T$1012,バーンダウン!O1,SBL!$D2),N9)</f>
        <v>8</v>
      </c>
      <c r="Q9" s="12" t="s">
        <v>19</v>
      </c>
      <c r="R9" s="12">
        <f>SUMIF(SBL!D:D,"&lt;&gt;見積工数")</f>
        <v>79</v>
      </c>
    </row>
    <row r="10" spans="1:18">
      <c r="A10" t="s">
        <v>29</v>
      </c>
      <c r="B10" s="12" t="str">
        <f ca="1">IF(B1=TODAY(),B8-B9,"")</f>
        <v/>
      </c>
      <c r="C10" s="12" t="str">
        <f t="shared" ref="C10:O10" ca="1" si="1">IF(C1=TODAY(),C9-C8,"")</f>
        <v/>
      </c>
      <c r="D10" s="12" t="str">
        <f t="shared" ca="1" si="1"/>
        <v/>
      </c>
      <c r="E10" s="12" t="str">
        <f t="shared" ca="1" si="1"/>
        <v/>
      </c>
      <c r="F10" s="12" t="str">
        <f t="shared" ca="1" si="1"/>
        <v/>
      </c>
      <c r="G10" s="12" t="str">
        <f t="shared" ca="1" si="1"/>
        <v/>
      </c>
      <c r="H10" s="12" t="str">
        <f t="shared" ca="1" si="1"/>
        <v/>
      </c>
      <c r="I10" s="12" t="str">
        <f t="shared" ca="1" si="1"/>
        <v/>
      </c>
      <c r="J10" s="12" t="str">
        <f t="shared" ca="1" si="1"/>
        <v/>
      </c>
      <c r="K10" s="12" t="str">
        <f t="shared" ca="1" si="1"/>
        <v/>
      </c>
      <c r="L10" s="12" t="str">
        <f t="shared" ca="1" si="1"/>
        <v/>
      </c>
      <c r="M10" s="12" t="str">
        <f t="shared" ca="1" si="1"/>
        <v/>
      </c>
      <c r="N10" s="12" t="str">
        <f t="shared" ca="1" si="1"/>
        <v/>
      </c>
      <c r="O10" s="12" t="str">
        <f t="shared" ca="1" si="1"/>
        <v/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SBL</vt:lpstr>
      <vt:lpstr>Sheet3</vt:lpstr>
      <vt:lpstr>バーンダウン</vt:lpstr>
    </vt:vector>
  </TitlesOfParts>
  <Company>Daiwa Institute of Research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Jingjing Cai</cp:lastModifiedBy>
  <dcterms:created xsi:type="dcterms:W3CDTF">2020-03-16T05:24:43Z</dcterms:created>
  <dcterms:modified xsi:type="dcterms:W3CDTF">2022-07-22T05:48:25Z</dcterms:modified>
</cp:coreProperties>
</file>