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beali\Desktop\SBL\"/>
    </mc:Choice>
  </mc:AlternateContent>
  <xr:revisionPtr revIDLastSave="0" documentId="13_ncr:1_{587A387D-2793-4575-B3AE-C14301874DF7}" xr6:coauthVersionLast="47" xr6:coauthVersionMax="47" xr10:uidLastSave="{00000000-0000-0000-0000-000000000000}"/>
  <bookViews>
    <workbookView xWindow="1290" yWindow="-110" windowWidth="18020" windowHeight="11020" xr2:uid="{00000000-000D-0000-FFFF-FFFF00000000}"/>
  </bookViews>
  <sheets>
    <sheet name="SBL" sheetId="1" r:id="rId1"/>
    <sheet name="Sheet3" sheetId="3" state="hidden" r:id="rId2"/>
    <sheet name="BurnDown" sheetId="2" r:id="rId3"/>
  </sheets>
  <definedNames>
    <definedName name="_xlnm._FilterDatabase" localSheetId="0" hidden="1">SBL!$A$1:$H$1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4" i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B9" i="2"/>
  <c r="A16" i="1"/>
  <c r="A15" i="1"/>
  <c r="A14" i="1"/>
  <c r="A13" i="1"/>
  <c r="A12" i="1"/>
  <c r="A11" i="1"/>
  <c r="A10" i="1"/>
  <c r="A9" i="1"/>
  <c r="A8" i="1"/>
  <c r="B8" i="2" l="1"/>
  <c r="A7" i="1"/>
  <c r="A6" i="1"/>
  <c r="A5" i="1"/>
</calcChain>
</file>

<file path=xl/sharedStrings.xml><?xml version="1.0" encoding="utf-8"?>
<sst xmlns="http://schemas.openxmlformats.org/spreadsheetml/2006/main" count="111" uniqueCount="32">
  <si>
    <t>No.</t>
    <phoneticPr fontId="1"/>
  </si>
  <si>
    <t>ToDo</t>
  </si>
  <si>
    <t>=SUMIF(SBL!D:D,"</t>
    <phoneticPr fontId="1"/>
  </si>
  <si>
    <t>Done</t>
  </si>
  <si>
    <t>Status</t>
    <phoneticPr fontId="1"/>
  </si>
  <si>
    <t>Priority</t>
    <rPh sb="0" eb="3">
      <t>ユウセンド</t>
    </rPh>
    <phoneticPr fontId="1"/>
  </si>
  <si>
    <t>Task content</t>
    <phoneticPr fontId="1"/>
  </si>
  <si>
    <t>developer</t>
    <rPh sb="0" eb="3">
      <t>タントウシャ</t>
    </rPh>
    <phoneticPr fontId="1"/>
  </si>
  <si>
    <t>Start Date</t>
    <phoneticPr fontId="1"/>
  </si>
  <si>
    <t>Plan
man-hours</t>
    <rPh sb="4" eb="6">
      <t>ミツモリ</t>
    </rPh>
    <rPh sb="6" eb="8">
      <t>コウスウ</t>
    </rPh>
    <phoneticPr fontId="1"/>
  </si>
  <si>
    <t>Actual
man-hours</t>
    <rPh sb="0" eb="2">
      <t>ジッセキ</t>
    </rPh>
    <rPh sb="2" eb="4">
      <t>コウスウ</t>
    </rPh>
    <phoneticPr fontId="1"/>
  </si>
  <si>
    <t>High</t>
  </si>
  <si>
    <t>Middle</t>
  </si>
  <si>
    <t>All</t>
  </si>
  <si>
    <t>Jack</t>
  </si>
  <si>
    <t>John</t>
  </si>
  <si>
    <t>develo meetting</t>
    <phoneticPr fontId="1"/>
  </si>
  <si>
    <t>code</t>
    <phoneticPr fontId="1"/>
  </si>
  <si>
    <t>test</t>
    <phoneticPr fontId="1"/>
  </si>
  <si>
    <t>InProgress</t>
  </si>
  <si>
    <t>Dan</t>
    <phoneticPr fontId="1"/>
  </si>
  <si>
    <t>Jack</t>
    <phoneticPr fontId="1"/>
  </si>
  <si>
    <t>John</t>
    <phoneticPr fontId="1"/>
  </si>
  <si>
    <t>Tue</t>
    <phoneticPr fontId="1"/>
  </si>
  <si>
    <t>Wed</t>
    <phoneticPr fontId="1"/>
  </si>
  <si>
    <t>Thu</t>
    <phoneticPr fontId="1"/>
  </si>
  <si>
    <t>Fri</t>
    <phoneticPr fontId="1"/>
  </si>
  <si>
    <t>Sta</t>
    <phoneticPr fontId="1"/>
  </si>
  <si>
    <t>Sun</t>
    <phoneticPr fontId="1"/>
  </si>
  <si>
    <t>Mon</t>
    <phoneticPr fontId="1"/>
  </si>
  <si>
    <t>Plan</t>
    <phoneticPr fontId="1"/>
  </si>
  <si>
    <t>Actual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</si>
</sst>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>
      <alignment vertical="center"/>
    </xf>
    <xf numFmtId="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14"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BurnDown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BurnDown!$A$9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BurnDown!$B$2:$AF$2</c:f>
              <c:numCache>
                <c:formatCode>m/d;@</c:formatCod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numCache>
            </c:numRef>
          </c:cat>
          <c:val>
            <c:numRef>
              <c:f>BurnDown!$B$9:$AF$9</c:f>
              <c:numCache>
                <c:formatCode>General</c:formatCode>
                <c:ptCount val="31"/>
                <c:pt idx="0">
                  <c:v>20</c:v>
                </c:pt>
                <c:pt idx="1">
                  <c:v>23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57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0-470B-8CCE-9BFD8ADE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206200"/>
        <c:axId val="623206528"/>
      </c:lineChart>
      <c:lineChart>
        <c:grouping val="stacked"/>
        <c:varyColors val="0"/>
        <c:ser>
          <c:idx val="0"/>
          <c:order val="0"/>
          <c:tx>
            <c:strRef>
              <c:f>BurnDown!$A$8</c:f>
              <c:strCache>
                <c:ptCount val="1"/>
                <c:pt idx="0">
                  <c:v>Plan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BurnDown!$B$2:$AF$2</c:f>
              <c:numCache>
                <c:formatCode>m/d;@</c:formatCode>
                <c:ptCount val="31"/>
                <c:pt idx="0">
                  <c:v>44621</c:v>
                </c:pt>
                <c:pt idx="1">
                  <c:v>44622</c:v>
                </c:pt>
                <c:pt idx="2">
                  <c:v>44623</c:v>
                </c:pt>
                <c:pt idx="3">
                  <c:v>44624</c:v>
                </c:pt>
                <c:pt idx="4">
                  <c:v>44625</c:v>
                </c:pt>
                <c:pt idx="5">
                  <c:v>44626</c:v>
                </c:pt>
                <c:pt idx="6">
                  <c:v>44627</c:v>
                </c:pt>
                <c:pt idx="7">
                  <c:v>44628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44633</c:v>
                </c:pt>
                <c:pt idx="13">
                  <c:v>44634</c:v>
                </c:pt>
                <c:pt idx="14">
                  <c:v>44635</c:v>
                </c:pt>
                <c:pt idx="15">
                  <c:v>44636</c:v>
                </c:pt>
                <c:pt idx="16">
                  <c:v>44637</c:v>
                </c:pt>
                <c:pt idx="17">
                  <c:v>44638</c:v>
                </c:pt>
                <c:pt idx="18">
                  <c:v>44639</c:v>
                </c:pt>
                <c:pt idx="19">
                  <c:v>44640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44646</c:v>
                </c:pt>
                <c:pt idx="26">
                  <c:v>44647</c:v>
                </c:pt>
                <c:pt idx="27">
                  <c:v>44648</c:v>
                </c:pt>
                <c:pt idx="28">
                  <c:v>44649</c:v>
                </c:pt>
                <c:pt idx="29">
                  <c:v>44650</c:v>
                </c:pt>
                <c:pt idx="30">
                  <c:v>44651</c:v>
                </c:pt>
              </c:numCache>
            </c:numRef>
          </c:cat>
          <c:val>
            <c:numRef>
              <c:f>BurnDown!$B$8:$AF$8</c:f>
              <c:numCache>
                <c:formatCode>General</c:formatCode>
                <c:ptCount val="31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75</c:v>
                </c:pt>
                <c:pt idx="7">
                  <c:v>90</c:v>
                </c:pt>
                <c:pt idx="8">
                  <c:v>105</c:v>
                </c:pt>
                <c:pt idx="9">
                  <c:v>120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150</c:v>
                </c:pt>
                <c:pt idx="14">
                  <c:v>165</c:v>
                </c:pt>
                <c:pt idx="15">
                  <c:v>180</c:v>
                </c:pt>
                <c:pt idx="16">
                  <c:v>195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225</c:v>
                </c:pt>
                <c:pt idx="21">
                  <c:v>240</c:v>
                </c:pt>
                <c:pt idx="22">
                  <c:v>255</c:v>
                </c:pt>
                <c:pt idx="23">
                  <c:v>270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300</c:v>
                </c:pt>
                <c:pt idx="28">
                  <c:v>315</c:v>
                </c:pt>
                <c:pt idx="29">
                  <c:v>330</c:v>
                </c:pt>
                <c:pt idx="30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0-470B-8CCE-9BFD8ADE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174056"/>
        <c:axId val="623175368"/>
      </c:lineChart>
      <c:dateAx>
        <c:axId val="6232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Start Date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206528"/>
        <c:crosses val="autoZero"/>
        <c:auto val="1"/>
        <c:lblOffset val="100"/>
        <c:baseTimeUnit val="days"/>
      </c:dateAx>
      <c:valAx>
        <c:axId val="62320652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Plan &amp; Actual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012332961771766E-2"/>
              <c:y val="0.46365306201681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3206200"/>
        <c:crosses val="autoZero"/>
        <c:crossBetween val="between"/>
        <c:majorUnit val="15"/>
      </c:valAx>
      <c:valAx>
        <c:axId val="6231753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23174056"/>
        <c:crosses val="max"/>
        <c:crossBetween val="between"/>
      </c:valAx>
      <c:dateAx>
        <c:axId val="62317405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623175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6</xdr:col>
      <xdr:colOff>438150</xdr:colOff>
      <xdr:row>15</xdr:row>
      <xdr:rowOff>228600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429000" y="1666875"/>
          <a:ext cx="1123950" cy="213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アクション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438150</xdr:colOff>
      <xdr:row>15</xdr:row>
      <xdr:rowOff>228600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172200" y="1666875"/>
          <a:ext cx="1123950" cy="213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サービス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438150</xdr:colOff>
      <xdr:row>15</xdr:row>
      <xdr:rowOff>228600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229600" y="1666875"/>
          <a:ext cx="1123950" cy="213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SQL</a:t>
          </a:r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2</xdr:col>
      <xdr:colOff>438150</xdr:colOff>
      <xdr:row>15</xdr:row>
      <xdr:rowOff>228600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85800" y="1666875"/>
          <a:ext cx="1123950" cy="2133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画面</a:t>
          </a:r>
        </a:p>
      </xdr:txBody>
    </xdr:sp>
    <xdr:clientData/>
  </xdr:twoCellAnchor>
  <xdr:twoCellAnchor>
    <xdr:from>
      <xdr:col>2</xdr:col>
      <xdr:colOff>438150</xdr:colOff>
      <xdr:row>11</xdr:row>
      <xdr:rowOff>114300</xdr:rowOff>
    </xdr:from>
    <xdr:to>
      <xdr:col>5</xdr:col>
      <xdr:colOff>0</xdr:colOff>
      <xdr:row>11</xdr:row>
      <xdr:rowOff>114300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>
          <a:stCxn id="6" idx="3"/>
          <a:endCxn id="3" idx="1"/>
        </xdr:cNvCxnSpPr>
      </xdr:nvCxnSpPr>
      <xdr:spPr>
        <a:xfrm>
          <a:off x="1809750" y="2733675"/>
          <a:ext cx="161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</xdr:row>
      <xdr:rowOff>19050</xdr:rowOff>
    </xdr:from>
    <xdr:to>
      <xdr:col>4</xdr:col>
      <xdr:colOff>209550</xdr:colOff>
      <xdr:row>10</xdr:row>
      <xdr:rowOff>142875</xdr:rowOff>
    </xdr:to>
    <xdr:sp macro="" textlink="">
      <xdr:nvSpPr>
        <xdr:cNvPr id="9" name="四角形吹き出し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143125" y="1447800"/>
          <a:ext cx="809625" cy="10763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</a:t>
          </a:r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11</xdr:row>
      <xdr:rowOff>114300</xdr:rowOff>
    </xdr:from>
    <xdr:to>
      <xdr:col>9</xdr:col>
      <xdr:colOff>0</xdr:colOff>
      <xdr:row>11</xdr:row>
      <xdr:rowOff>114300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3" idx="3"/>
          <a:endCxn id="4" idx="1"/>
        </xdr:cNvCxnSpPr>
      </xdr:nvCxnSpPr>
      <xdr:spPr>
        <a:xfrm>
          <a:off x="4552950" y="2733675"/>
          <a:ext cx="161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6</xdr:row>
      <xdr:rowOff>66675</xdr:rowOff>
    </xdr:from>
    <xdr:to>
      <xdr:col>8</xdr:col>
      <xdr:colOff>171450</xdr:colOff>
      <xdr:row>10</xdr:row>
      <xdr:rowOff>190500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848225" y="1495425"/>
          <a:ext cx="809625" cy="10763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438150</xdr:colOff>
      <xdr:row>11</xdr:row>
      <xdr:rowOff>114300</xdr:rowOff>
    </xdr:from>
    <xdr:to>
      <xdr:col>13</xdr:col>
      <xdr:colOff>0</xdr:colOff>
      <xdr:row>11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4" idx="3"/>
          <a:endCxn id="5" idx="1"/>
        </xdr:cNvCxnSpPr>
      </xdr:nvCxnSpPr>
      <xdr:spPr>
        <a:xfrm>
          <a:off x="7296150" y="2733675"/>
          <a:ext cx="9334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76201</xdr:colOff>
      <xdr:row>6</xdr:row>
      <xdr:rowOff>85725</xdr:rowOff>
    </xdr:from>
    <xdr:to>
      <xdr:col>12</xdr:col>
      <xdr:colOff>266701</xdr:colOff>
      <xdr:row>10</xdr:row>
      <xdr:rowOff>209550</xdr:rowOff>
    </xdr:to>
    <xdr:sp macro="" textlink="">
      <xdr:nvSpPr>
        <xdr:cNvPr id="15" name="四角形吹き出し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620001" y="1514475"/>
          <a:ext cx="876300" cy="10763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</a:t>
          </a:r>
          <a:endParaRPr kumimoji="1" lang="ja-JP" altLang="en-US" sz="1100"/>
        </a:p>
      </xdr:txBody>
    </xdr:sp>
    <xdr:clientData/>
  </xdr:twoCellAnchor>
  <xdr:twoCellAnchor>
    <xdr:from>
      <xdr:col>6</xdr:col>
      <xdr:colOff>666751</xdr:colOff>
      <xdr:row>4</xdr:row>
      <xdr:rowOff>171450</xdr:rowOff>
    </xdr:from>
    <xdr:to>
      <xdr:col>15</xdr:col>
      <xdr:colOff>333375</xdr:colOff>
      <xdr:row>18</xdr:row>
      <xdr:rowOff>123825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781551" y="1123950"/>
          <a:ext cx="5838824" cy="3286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634998</xdr:colOff>
      <xdr:row>10</xdr:row>
      <xdr:rowOff>3174</xdr:rowOff>
    </xdr:from>
    <xdr:to>
      <xdr:col>21</xdr:col>
      <xdr:colOff>304800</xdr:colOff>
      <xdr:row>36</xdr:row>
      <xdr:rowOff>9525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workbookViewId="0"/>
  </sheetViews>
  <sheetFormatPr defaultColWidth="9" defaultRowHeight="15" x14ac:dyDescent="0.55000000000000004"/>
  <cols>
    <col min="1" max="1" width="4.33203125" style="11" bestFit="1" customWidth="1"/>
    <col min="2" max="2" width="11" style="7" bestFit="1" customWidth="1"/>
    <col min="3" max="3" width="8.33203125" style="7" customWidth="1"/>
    <col min="4" max="4" width="14.33203125" style="7" customWidth="1"/>
    <col min="5" max="5" width="61.83203125" style="7" customWidth="1"/>
    <col min="6" max="6" width="15" style="12" bestFit="1" customWidth="1"/>
    <col min="7" max="7" width="12.25" style="13" customWidth="1"/>
    <col min="8" max="8" width="13.83203125" style="12" customWidth="1"/>
    <col min="9" max="16384" width="9" style="7"/>
  </cols>
  <sheetData>
    <row r="1" spans="1:18" ht="30" x14ac:dyDescent="0.55000000000000004">
      <c r="A1" s="2" t="s">
        <v>0</v>
      </c>
      <c r="B1" s="3" t="s">
        <v>4</v>
      </c>
      <c r="C1" s="3" t="s">
        <v>5</v>
      </c>
      <c r="D1" s="4" t="s">
        <v>9</v>
      </c>
      <c r="E1" s="3" t="s">
        <v>6</v>
      </c>
      <c r="F1" s="5" t="s">
        <v>7</v>
      </c>
      <c r="G1" s="5" t="s">
        <v>8</v>
      </c>
      <c r="H1" s="6" t="s">
        <v>10</v>
      </c>
    </row>
    <row r="2" spans="1:18" x14ac:dyDescent="0.55000000000000004">
      <c r="A2" s="8">
        <f>ROW()-1</f>
        <v>1</v>
      </c>
      <c r="B2" s="9" t="s">
        <v>3</v>
      </c>
      <c r="C2" s="9" t="s">
        <v>11</v>
      </c>
      <c r="D2" s="8">
        <v>4</v>
      </c>
      <c r="E2" s="10" t="s">
        <v>16</v>
      </c>
      <c r="F2" s="9" t="s">
        <v>13</v>
      </c>
      <c r="G2" s="1">
        <v>44621</v>
      </c>
      <c r="H2" s="8">
        <v>20</v>
      </c>
      <c r="R2" s="7" t="s">
        <v>2</v>
      </c>
    </row>
    <row r="3" spans="1:18" x14ac:dyDescent="0.55000000000000004">
      <c r="A3" s="8">
        <f>ROW()-1</f>
        <v>2</v>
      </c>
      <c r="B3" s="9" t="s">
        <v>3</v>
      </c>
      <c r="C3" s="9" t="s">
        <v>11</v>
      </c>
      <c r="D3" s="8">
        <v>4</v>
      </c>
      <c r="E3" s="10" t="s">
        <v>16</v>
      </c>
      <c r="F3" s="9" t="s">
        <v>13</v>
      </c>
      <c r="G3" s="1">
        <v>44622</v>
      </c>
      <c r="H3" s="8">
        <v>3</v>
      </c>
      <c r="R3" s="7" t="s">
        <v>2</v>
      </c>
    </row>
    <row r="4" spans="1:18" x14ac:dyDescent="0.55000000000000004">
      <c r="A4" s="8">
        <f>ROW()-1</f>
        <v>3</v>
      </c>
      <c r="B4" s="9" t="s">
        <v>3</v>
      </c>
      <c r="C4" s="9" t="s">
        <v>11</v>
      </c>
      <c r="D4" s="8">
        <v>4</v>
      </c>
      <c r="E4" s="10" t="s">
        <v>16</v>
      </c>
      <c r="F4" s="9" t="s">
        <v>13</v>
      </c>
      <c r="G4" s="1">
        <v>44623</v>
      </c>
      <c r="H4" s="8">
        <v>30</v>
      </c>
      <c r="R4" s="7" t="s">
        <v>2</v>
      </c>
    </row>
    <row r="5" spans="1:18" x14ac:dyDescent="0.55000000000000004">
      <c r="A5" s="8">
        <f>ROW()-1</f>
        <v>4</v>
      </c>
      <c r="B5" s="9" t="s">
        <v>3</v>
      </c>
      <c r="C5" s="9" t="s">
        <v>11</v>
      </c>
      <c r="D5" s="8">
        <v>4</v>
      </c>
      <c r="E5" s="10" t="s">
        <v>16</v>
      </c>
      <c r="F5" s="9" t="s">
        <v>13</v>
      </c>
      <c r="G5" s="1">
        <v>44636</v>
      </c>
      <c r="H5" s="8">
        <v>4</v>
      </c>
      <c r="R5" s="7" t="s">
        <v>2</v>
      </c>
    </row>
    <row r="6" spans="1:18" x14ac:dyDescent="0.55000000000000004">
      <c r="A6" s="8">
        <f t="shared" ref="A6:A16" si="0">ROW()-1</f>
        <v>5</v>
      </c>
      <c r="B6" s="9" t="s">
        <v>1</v>
      </c>
      <c r="C6" s="9" t="s">
        <v>12</v>
      </c>
      <c r="D6" s="8">
        <v>4</v>
      </c>
      <c r="E6" s="10" t="s">
        <v>17</v>
      </c>
      <c r="F6" s="9" t="s">
        <v>14</v>
      </c>
      <c r="G6" s="1">
        <v>44636</v>
      </c>
      <c r="H6" s="8">
        <v>4</v>
      </c>
    </row>
    <row r="7" spans="1:18" x14ac:dyDescent="0.55000000000000004">
      <c r="A7" s="8">
        <f t="shared" si="0"/>
        <v>6</v>
      </c>
      <c r="B7" s="9" t="s">
        <v>19</v>
      </c>
      <c r="C7" s="9" t="s">
        <v>11</v>
      </c>
      <c r="D7" s="8">
        <v>2</v>
      </c>
      <c r="E7" s="10" t="s">
        <v>18</v>
      </c>
      <c r="F7" s="9" t="s">
        <v>15</v>
      </c>
      <c r="G7" s="1">
        <v>44636</v>
      </c>
      <c r="H7" s="8">
        <v>4</v>
      </c>
    </row>
    <row r="8" spans="1:18" x14ac:dyDescent="0.55000000000000004">
      <c r="A8" s="8">
        <f>ROW()-1</f>
        <v>7</v>
      </c>
      <c r="B8" s="9" t="s">
        <v>3</v>
      </c>
      <c r="C8" s="9" t="s">
        <v>11</v>
      </c>
      <c r="D8" s="8">
        <v>4</v>
      </c>
      <c r="E8" s="10" t="s">
        <v>16</v>
      </c>
      <c r="F8" s="9" t="s">
        <v>13</v>
      </c>
      <c r="G8" s="1">
        <v>44637</v>
      </c>
      <c r="H8" s="8">
        <v>4</v>
      </c>
      <c r="R8" s="7" t="s">
        <v>2</v>
      </c>
    </row>
    <row r="9" spans="1:18" x14ac:dyDescent="0.55000000000000004">
      <c r="A9" s="8">
        <f t="shared" si="0"/>
        <v>8</v>
      </c>
      <c r="B9" s="9" t="s">
        <v>1</v>
      </c>
      <c r="C9" s="9" t="s">
        <v>12</v>
      </c>
      <c r="D9" s="8">
        <v>4</v>
      </c>
      <c r="E9" s="10" t="s">
        <v>17</v>
      </c>
      <c r="F9" s="9" t="s">
        <v>14</v>
      </c>
      <c r="G9" s="1">
        <v>44637</v>
      </c>
      <c r="H9" s="8">
        <v>4</v>
      </c>
    </row>
    <row r="10" spans="1:18" x14ac:dyDescent="0.55000000000000004">
      <c r="A10" s="8">
        <f t="shared" si="0"/>
        <v>9</v>
      </c>
      <c r="B10" s="9" t="s">
        <v>19</v>
      </c>
      <c r="C10" s="9" t="s">
        <v>11</v>
      </c>
      <c r="D10" s="8">
        <v>2</v>
      </c>
      <c r="E10" s="10" t="s">
        <v>18</v>
      </c>
      <c r="F10" s="9" t="s">
        <v>15</v>
      </c>
      <c r="G10" s="1">
        <v>44637</v>
      </c>
      <c r="H10" s="8">
        <v>4</v>
      </c>
    </row>
    <row r="11" spans="1:18" x14ac:dyDescent="0.55000000000000004">
      <c r="A11" s="8">
        <f>ROW()-1</f>
        <v>10</v>
      </c>
      <c r="B11" s="9" t="s">
        <v>3</v>
      </c>
      <c r="C11" s="9" t="s">
        <v>11</v>
      </c>
      <c r="D11" s="8">
        <v>4</v>
      </c>
      <c r="E11" s="10" t="s">
        <v>16</v>
      </c>
      <c r="F11" s="9" t="s">
        <v>13</v>
      </c>
      <c r="G11" s="1">
        <v>44638</v>
      </c>
      <c r="H11" s="8">
        <v>4</v>
      </c>
      <c r="R11" s="7" t="s">
        <v>2</v>
      </c>
    </row>
    <row r="12" spans="1:18" x14ac:dyDescent="0.55000000000000004">
      <c r="A12" s="8">
        <f t="shared" si="0"/>
        <v>11</v>
      </c>
      <c r="B12" s="9" t="s">
        <v>1</v>
      </c>
      <c r="C12" s="9" t="s">
        <v>12</v>
      </c>
      <c r="D12" s="8">
        <v>4</v>
      </c>
      <c r="E12" s="10" t="s">
        <v>17</v>
      </c>
      <c r="F12" s="9" t="s">
        <v>14</v>
      </c>
      <c r="G12" s="1">
        <v>44638</v>
      </c>
      <c r="H12" s="8">
        <v>4</v>
      </c>
    </row>
    <row r="13" spans="1:18" x14ac:dyDescent="0.55000000000000004">
      <c r="A13" s="8">
        <f t="shared" si="0"/>
        <v>12</v>
      </c>
      <c r="B13" s="9" t="s">
        <v>19</v>
      </c>
      <c r="C13" s="9" t="s">
        <v>11</v>
      </c>
      <c r="D13" s="8">
        <v>2</v>
      </c>
      <c r="E13" s="10" t="s">
        <v>18</v>
      </c>
      <c r="F13" s="9" t="s">
        <v>15</v>
      </c>
      <c r="G13" s="1">
        <v>44638</v>
      </c>
      <c r="H13" s="8">
        <v>4</v>
      </c>
    </row>
    <row r="14" spans="1:18" x14ac:dyDescent="0.55000000000000004">
      <c r="A14" s="8">
        <f>ROW()-1</f>
        <v>13</v>
      </c>
      <c r="B14" s="9" t="s">
        <v>3</v>
      </c>
      <c r="C14" s="9" t="s">
        <v>11</v>
      </c>
      <c r="D14" s="8">
        <v>4</v>
      </c>
      <c r="E14" s="10" t="s">
        <v>16</v>
      </c>
      <c r="F14" s="9" t="s">
        <v>13</v>
      </c>
      <c r="G14" s="1">
        <v>44639</v>
      </c>
      <c r="H14" s="8">
        <v>4</v>
      </c>
      <c r="R14" s="7" t="s">
        <v>2</v>
      </c>
    </row>
    <row r="15" spans="1:18" x14ac:dyDescent="0.55000000000000004">
      <c r="A15" s="8">
        <f t="shared" si="0"/>
        <v>14</v>
      </c>
      <c r="B15" s="9" t="s">
        <v>1</v>
      </c>
      <c r="C15" s="9" t="s">
        <v>12</v>
      </c>
      <c r="D15" s="8">
        <v>4</v>
      </c>
      <c r="E15" s="10" t="s">
        <v>17</v>
      </c>
      <c r="F15" s="9" t="s">
        <v>14</v>
      </c>
      <c r="G15" s="1">
        <v>44639</v>
      </c>
      <c r="H15" s="8">
        <v>4</v>
      </c>
    </row>
    <row r="16" spans="1:18" x14ac:dyDescent="0.55000000000000004">
      <c r="A16" s="8">
        <f t="shared" si="0"/>
        <v>15</v>
      </c>
      <c r="B16" s="9" t="s">
        <v>19</v>
      </c>
      <c r="C16" s="9" t="s">
        <v>11</v>
      </c>
      <c r="D16" s="8">
        <v>2</v>
      </c>
      <c r="E16" s="10" t="s">
        <v>18</v>
      </c>
      <c r="F16" s="9" t="s">
        <v>15</v>
      </c>
      <c r="G16" s="1">
        <v>44639</v>
      </c>
      <c r="H16" s="8">
        <v>4</v>
      </c>
    </row>
  </sheetData>
  <autoFilter ref="A1:H1" xr:uid="{00000000-0009-0000-0000-000000000000}"/>
  <phoneticPr fontId="1"/>
  <conditionalFormatting sqref="A1:H1 A5:H7 A17:H1048576">
    <cfRule type="expression" dxfId="13" priority="13">
      <formula>$B1="InProgress"</formula>
    </cfRule>
    <cfRule type="expression" dxfId="12" priority="14">
      <formula>$B1="Done"</formula>
    </cfRule>
  </conditionalFormatting>
  <conditionalFormatting sqref="A8:H10">
    <cfRule type="expression" dxfId="11" priority="11">
      <formula>$B8="InProgress"</formula>
    </cfRule>
    <cfRule type="expression" dxfId="10" priority="12">
      <formula>$B8="Done"</formula>
    </cfRule>
  </conditionalFormatting>
  <conditionalFormatting sqref="A11:H13">
    <cfRule type="expression" dxfId="9" priority="9">
      <formula>$B11="InProgress"</formula>
    </cfRule>
    <cfRule type="expression" dxfId="8" priority="10">
      <formula>$B11="Done"</formula>
    </cfRule>
  </conditionalFormatting>
  <conditionalFormatting sqref="A14:H16">
    <cfRule type="expression" dxfId="7" priority="7">
      <formula>$B14="InProgress"</formula>
    </cfRule>
    <cfRule type="expression" dxfId="6" priority="8">
      <formula>$B14="Done"</formula>
    </cfRule>
  </conditionalFormatting>
  <conditionalFormatting sqref="A4:H4">
    <cfRule type="expression" dxfId="5" priority="5">
      <formula>$B4="InProgress"</formula>
    </cfRule>
    <cfRule type="expression" dxfId="4" priority="6">
      <formula>$B4="Done"</formula>
    </cfRule>
  </conditionalFormatting>
  <conditionalFormatting sqref="A2:H2">
    <cfRule type="expression" dxfId="3" priority="3">
      <formula>$B2="InProgress"</formula>
    </cfRule>
    <cfRule type="expression" dxfId="2" priority="4">
      <formula>$B2="Done"</formula>
    </cfRule>
  </conditionalFormatting>
  <conditionalFormatting sqref="A3:H3">
    <cfRule type="expression" dxfId="1" priority="1">
      <formula>$B3="InProgress"</formula>
    </cfRule>
    <cfRule type="expression" dxfId="0" priority="2">
      <formula>$B3="Done"</formula>
    </cfRule>
  </conditionalFormatting>
  <dataValidations count="3">
    <dataValidation type="list" showInputMessage="1" showErrorMessage="1" sqref="B2:B16" xr:uid="{00000000-0002-0000-0000-000001000000}">
      <formula1>"ToDo,InProgress,Done"</formula1>
    </dataValidation>
    <dataValidation type="list" allowBlank="1" showInputMessage="1" showErrorMessage="1" sqref="C2:C16" xr:uid="{0EEB816C-9B41-44F2-AB0F-29546495A493}">
      <formula1>"High,Middle,Low"</formula1>
    </dataValidation>
    <dataValidation type="list" allowBlank="1" showInputMessage="1" showErrorMessage="1" sqref="F2:F16" xr:uid="{5445CB26-63E0-484A-B166-13C71AC9DB25}">
      <formula1>"All,Jack,John,Dan"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Q3:Q4"/>
  <sheetViews>
    <sheetView workbookViewId="0">
      <selection activeCell="Q4" sqref="Q4"/>
    </sheetView>
  </sheetViews>
  <sheetFormatPr defaultColWidth="8.83203125" defaultRowHeight="18" x14ac:dyDescent="0.55000000000000004"/>
  <sheetData>
    <row r="3" spans="17:17" x14ac:dyDescent="0.55000000000000004">
      <c r="Q3">
        <v>3</v>
      </c>
    </row>
    <row r="4" spans="17:17" x14ac:dyDescent="0.55000000000000004">
      <c r="Q4">
        <v>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"/>
  <sheetViews>
    <sheetView zoomScaleNormal="100" workbookViewId="0"/>
  </sheetViews>
  <sheetFormatPr defaultColWidth="8.83203125" defaultRowHeight="15" x14ac:dyDescent="0.55000000000000004"/>
  <cols>
    <col min="1" max="1" width="8.33203125" style="15" bestFit="1" customWidth="1"/>
    <col min="2" max="32" width="6.08203125" style="15" bestFit="1" customWidth="1"/>
    <col min="33" max="16384" width="8.83203125" style="15"/>
  </cols>
  <sheetData>
    <row r="1" spans="1:32" x14ac:dyDescent="0.55000000000000004">
      <c r="A1" s="14"/>
    </row>
    <row r="2" spans="1:32" s="22" customFormat="1" x14ac:dyDescent="0.55000000000000004">
      <c r="A2" s="23"/>
      <c r="B2" s="1">
        <v>44621</v>
      </c>
      <c r="C2" s="1">
        <v>44622</v>
      </c>
      <c r="D2" s="1">
        <v>44623</v>
      </c>
      <c r="E2" s="1">
        <v>44624</v>
      </c>
      <c r="F2" s="24">
        <v>44625</v>
      </c>
      <c r="G2" s="24">
        <v>44626</v>
      </c>
      <c r="H2" s="1">
        <v>44627</v>
      </c>
      <c r="I2" s="1">
        <v>44628</v>
      </c>
      <c r="J2" s="1">
        <v>44629</v>
      </c>
      <c r="K2" s="1">
        <v>44630</v>
      </c>
      <c r="L2" s="1">
        <v>44631</v>
      </c>
      <c r="M2" s="24">
        <v>44632</v>
      </c>
      <c r="N2" s="24">
        <v>44633</v>
      </c>
      <c r="O2" s="1">
        <v>44634</v>
      </c>
      <c r="P2" s="1">
        <v>44635</v>
      </c>
      <c r="Q2" s="1">
        <v>44636</v>
      </c>
      <c r="R2" s="1">
        <v>44637</v>
      </c>
      <c r="S2" s="1">
        <v>44638</v>
      </c>
      <c r="T2" s="24">
        <v>44639</v>
      </c>
      <c r="U2" s="24">
        <v>44640</v>
      </c>
      <c r="V2" s="1">
        <v>44641</v>
      </c>
      <c r="W2" s="1">
        <v>44642</v>
      </c>
      <c r="X2" s="1">
        <v>44643</v>
      </c>
      <c r="Y2" s="1">
        <v>44644</v>
      </c>
      <c r="Z2" s="1">
        <v>44645</v>
      </c>
      <c r="AA2" s="24">
        <v>44646</v>
      </c>
      <c r="AB2" s="24">
        <v>44647</v>
      </c>
      <c r="AC2" s="1">
        <v>44648</v>
      </c>
      <c r="AD2" s="1">
        <v>44649</v>
      </c>
      <c r="AE2" s="1">
        <v>44650</v>
      </c>
      <c r="AF2" s="1">
        <v>44651</v>
      </c>
    </row>
    <row r="3" spans="1:32" s="22" customFormat="1" x14ac:dyDescent="0.55000000000000004">
      <c r="B3" s="17" t="s">
        <v>23</v>
      </c>
      <c r="C3" s="17" t="s">
        <v>24</v>
      </c>
      <c r="D3" s="17" t="s">
        <v>25</v>
      </c>
      <c r="E3" s="17" t="s">
        <v>26</v>
      </c>
      <c r="F3" s="18" t="s">
        <v>27</v>
      </c>
      <c r="G3" s="18" t="s">
        <v>28</v>
      </c>
      <c r="H3" s="19" t="s">
        <v>29</v>
      </c>
      <c r="I3" s="17" t="s">
        <v>23</v>
      </c>
      <c r="J3" s="17" t="s">
        <v>24</v>
      </c>
      <c r="K3" s="17" t="s">
        <v>25</v>
      </c>
      <c r="L3" s="17" t="s">
        <v>26</v>
      </c>
      <c r="M3" s="18" t="s">
        <v>27</v>
      </c>
      <c r="N3" s="18" t="s">
        <v>28</v>
      </c>
      <c r="O3" s="19" t="s">
        <v>29</v>
      </c>
      <c r="P3" s="17" t="s">
        <v>23</v>
      </c>
      <c r="Q3" s="17" t="s">
        <v>24</v>
      </c>
      <c r="R3" s="17" t="s">
        <v>25</v>
      </c>
      <c r="S3" s="17" t="s">
        <v>26</v>
      </c>
      <c r="T3" s="18" t="s">
        <v>27</v>
      </c>
      <c r="U3" s="18" t="s">
        <v>28</v>
      </c>
      <c r="V3" s="19" t="s">
        <v>29</v>
      </c>
      <c r="W3" s="17" t="s">
        <v>23</v>
      </c>
      <c r="X3" s="17" t="s">
        <v>24</v>
      </c>
      <c r="Y3" s="17" t="s">
        <v>25</v>
      </c>
      <c r="Z3" s="17" t="s">
        <v>26</v>
      </c>
      <c r="AA3" s="18" t="s">
        <v>27</v>
      </c>
      <c r="AB3" s="18" t="s">
        <v>28</v>
      </c>
      <c r="AC3" s="19" t="s">
        <v>29</v>
      </c>
      <c r="AD3" s="17" t="s">
        <v>23</v>
      </c>
      <c r="AE3" s="17" t="s">
        <v>24</v>
      </c>
      <c r="AF3" s="17" t="s">
        <v>25</v>
      </c>
    </row>
    <row r="4" spans="1:32" x14ac:dyDescent="0.55000000000000004">
      <c r="A4" s="15" t="s">
        <v>21</v>
      </c>
      <c r="B4" s="17">
        <v>5</v>
      </c>
      <c r="C4" s="17">
        <v>5</v>
      </c>
      <c r="D4" s="17">
        <v>5</v>
      </c>
      <c r="E4" s="17">
        <v>5</v>
      </c>
      <c r="F4" s="18">
        <v>0</v>
      </c>
      <c r="G4" s="18">
        <v>0</v>
      </c>
      <c r="H4" s="19">
        <v>5</v>
      </c>
      <c r="I4" s="17">
        <v>5</v>
      </c>
      <c r="J4" s="17">
        <v>5</v>
      </c>
      <c r="K4" s="17">
        <v>5</v>
      </c>
      <c r="L4" s="17">
        <v>5</v>
      </c>
      <c r="M4" s="18">
        <v>0</v>
      </c>
      <c r="N4" s="18">
        <v>0</v>
      </c>
      <c r="O4" s="19">
        <v>5</v>
      </c>
      <c r="P4" s="17">
        <v>5</v>
      </c>
      <c r="Q4" s="17">
        <v>5</v>
      </c>
      <c r="R4" s="17">
        <v>5</v>
      </c>
      <c r="S4" s="17">
        <v>5</v>
      </c>
      <c r="T4" s="18">
        <v>0</v>
      </c>
      <c r="U4" s="18">
        <v>0</v>
      </c>
      <c r="V4" s="19">
        <v>5</v>
      </c>
      <c r="W4" s="17">
        <v>5</v>
      </c>
      <c r="X4" s="17">
        <v>5</v>
      </c>
      <c r="Y4" s="17">
        <v>5</v>
      </c>
      <c r="Z4" s="17">
        <v>5</v>
      </c>
      <c r="AA4" s="18">
        <v>0</v>
      </c>
      <c r="AB4" s="18">
        <v>0</v>
      </c>
      <c r="AC4" s="19">
        <v>5</v>
      </c>
      <c r="AD4" s="17">
        <v>5</v>
      </c>
      <c r="AE4" s="17">
        <v>5</v>
      </c>
      <c r="AF4" s="17">
        <v>5</v>
      </c>
    </row>
    <row r="5" spans="1:32" x14ac:dyDescent="0.55000000000000004">
      <c r="A5" s="15" t="s">
        <v>22</v>
      </c>
      <c r="B5" s="17">
        <v>5</v>
      </c>
      <c r="C5" s="17">
        <v>5</v>
      </c>
      <c r="D5" s="17">
        <v>5</v>
      </c>
      <c r="E5" s="17">
        <v>5</v>
      </c>
      <c r="F5" s="18">
        <v>0</v>
      </c>
      <c r="G5" s="18">
        <v>0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8">
        <v>0</v>
      </c>
      <c r="N5" s="18">
        <v>0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8">
        <v>0</v>
      </c>
      <c r="U5" s="18">
        <v>0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8">
        <v>0</v>
      </c>
      <c r="AB5" s="18">
        <v>0</v>
      </c>
      <c r="AC5" s="17">
        <v>5</v>
      </c>
      <c r="AD5" s="17">
        <v>5</v>
      </c>
      <c r="AE5" s="17">
        <v>5</v>
      </c>
      <c r="AF5" s="17">
        <v>5</v>
      </c>
    </row>
    <row r="6" spans="1:32" x14ac:dyDescent="0.55000000000000004">
      <c r="A6" s="15" t="s">
        <v>20</v>
      </c>
      <c r="B6" s="17">
        <v>5</v>
      </c>
      <c r="C6" s="17">
        <v>5</v>
      </c>
      <c r="D6" s="17">
        <v>5</v>
      </c>
      <c r="E6" s="17">
        <v>5</v>
      </c>
      <c r="F6" s="18">
        <v>0</v>
      </c>
      <c r="G6" s="18">
        <v>0</v>
      </c>
      <c r="H6" s="17">
        <v>5</v>
      </c>
      <c r="I6" s="17">
        <v>5</v>
      </c>
      <c r="J6" s="17">
        <v>5</v>
      </c>
      <c r="K6" s="17">
        <v>5</v>
      </c>
      <c r="L6" s="17">
        <v>5</v>
      </c>
      <c r="M6" s="18">
        <v>0</v>
      </c>
      <c r="N6" s="18">
        <v>0</v>
      </c>
      <c r="O6" s="17">
        <v>5</v>
      </c>
      <c r="P6" s="17">
        <v>5</v>
      </c>
      <c r="Q6" s="17">
        <v>5</v>
      </c>
      <c r="R6" s="17">
        <v>5</v>
      </c>
      <c r="S6" s="17">
        <v>5</v>
      </c>
      <c r="T6" s="18">
        <v>0</v>
      </c>
      <c r="U6" s="18">
        <v>0</v>
      </c>
      <c r="V6" s="17">
        <v>5</v>
      </c>
      <c r="W6" s="17">
        <v>5</v>
      </c>
      <c r="X6" s="17">
        <v>5</v>
      </c>
      <c r="Y6" s="17">
        <v>5</v>
      </c>
      <c r="Z6" s="17">
        <v>5</v>
      </c>
      <c r="AA6" s="18">
        <v>0</v>
      </c>
      <c r="AB6" s="18">
        <v>0</v>
      </c>
      <c r="AC6" s="17">
        <v>5</v>
      </c>
      <c r="AD6" s="17">
        <v>5</v>
      </c>
      <c r="AE6" s="17">
        <v>5</v>
      </c>
      <c r="AF6" s="17">
        <v>5</v>
      </c>
    </row>
    <row r="7" spans="1:32" s="20" customFormat="1" x14ac:dyDescent="0.55000000000000004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32" x14ac:dyDescent="0.55000000000000004">
      <c r="A8" s="15" t="s">
        <v>30</v>
      </c>
      <c r="B8" s="16">
        <f>SUM(B4:B6)</f>
        <v>15</v>
      </c>
      <c r="C8" s="16">
        <f t="shared" ref="C8:O8" si="0">SUM(SUM(C4:C6),B8)</f>
        <v>30</v>
      </c>
      <c r="D8" s="16">
        <f t="shared" si="0"/>
        <v>45</v>
      </c>
      <c r="E8" s="16">
        <f t="shared" si="0"/>
        <v>60</v>
      </c>
      <c r="F8" s="16">
        <f t="shared" si="0"/>
        <v>60</v>
      </c>
      <c r="G8" s="16">
        <f t="shared" si="0"/>
        <v>60</v>
      </c>
      <c r="H8" s="16">
        <f t="shared" si="0"/>
        <v>75</v>
      </c>
      <c r="I8" s="16">
        <f t="shared" si="0"/>
        <v>90</v>
      </c>
      <c r="J8" s="16">
        <f t="shared" si="0"/>
        <v>105</v>
      </c>
      <c r="K8" s="16">
        <f t="shared" si="0"/>
        <v>120</v>
      </c>
      <c r="L8" s="16">
        <f t="shared" si="0"/>
        <v>135</v>
      </c>
      <c r="M8" s="16">
        <f t="shared" si="0"/>
        <v>135</v>
      </c>
      <c r="N8" s="16">
        <f t="shared" si="0"/>
        <v>135</v>
      </c>
      <c r="O8" s="16">
        <f t="shared" si="0"/>
        <v>150</v>
      </c>
      <c r="P8" s="16">
        <f t="shared" ref="P8:AF8" si="1">SUM(SUM(P4:P6),O8)</f>
        <v>165</v>
      </c>
      <c r="Q8" s="16">
        <f t="shared" si="1"/>
        <v>180</v>
      </c>
      <c r="R8" s="16">
        <f t="shared" si="1"/>
        <v>195</v>
      </c>
      <c r="S8" s="16">
        <f t="shared" si="1"/>
        <v>210</v>
      </c>
      <c r="T8" s="16">
        <f t="shared" si="1"/>
        <v>210</v>
      </c>
      <c r="U8" s="16">
        <f t="shared" si="1"/>
        <v>210</v>
      </c>
      <c r="V8" s="16">
        <f t="shared" si="1"/>
        <v>225</v>
      </c>
      <c r="W8" s="16">
        <f t="shared" si="1"/>
        <v>240</v>
      </c>
      <c r="X8" s="16">
        <f t="shared" si="1"/>
        <v>255</v>
      </c>
      <c r="Y8" s="16">
        <f t="shared" si="1"/>
        <v>270</v>
      </c>
      <c r="Z8" s="16">
        <f t="shared" si="1"/>
        <v>285</v>
      </c>
      <c r="AA8" s="16">
        <f t="shared" si="1"/>
        <v>285</v>
      </c>
      <c r="AB8" s="16">
        <f t="shared" si="1"/>
        <v>285</v>
      </c>
      <c r="AC8" s="16">
        <f t="shared" si="1"/>
        <v>300</v>
      </c>
      <c r="AD8" s="16">
        <f t="shared" si="1"/>
        <v>315</v>
      </c>
      <c r="AE8" s="16">
        <f t="shared" si="1"/>
        <v>330</v>
      </c>
      <c r="AF8" s="16">
        <f t="shared" si="1"/>
        <v>345</v>
      </c>
    </row>
    <row r="9" spans="1:32" x14ac:dyDescent="0.55000000000000004">
      <c r="A9" s="15" t="s">
        <v>31</v>
      </c>
      <c r="B9" s="16">
        <f>SUMIFS(SBL!$H:$H,SBL!$B:$B,"Done",SBL!$G:$G,BurnDown!B2)</f>
        <v>20</v>
      </c>
      <c r="C9" s="16">
        <f>SUM(SUMIFS(SBL!$H:$H,SBL!$B:$B,"Done",SBL!$G:$G,BurnDown!C2),B9)</f>
        <v>23</v>
      </c>
      <c r="D9" s="16">
        <f>SUM(SUMIFS(SBL!$H:$H,SBL!$B:$B,"Done",SBL!$G:$G,BurnDown!D2),C9)</f>
        <v>53</v>
      </c>
      <c r="E9" s="16">
        <f>SUM(SUMIFS(SBL!$H:$H,SBL!$B:$B,"Done",SBL!$G:$G,BurnDown!E2),D9)</f>
        <v>53</v>
      </c>
      <c r="F9" s="16">
        <f>SUM(SUMIFS(SBL!$H:$H,SBL!$B:$B,"Done",SBL!$G:$G,BurnDown!F2),E9)</f>
        <v>53</v>
      </c>
      <c r="G9" s="16">
        <f>SUM(SUMIFS(SBL!$H:$H,SBL!$B:$B,"Done",SBL!$G:$G,BurnDown!G2),F9)</f>
        <v>53</v>
      </c>
      <c r="H9" s="16">
        <f>SUM(SUMIFS(SBL!$H:$H,SBL!$B:$B,"Done",SBL!$G:$G,BurnDown!H2),G9)</f>
        <v>53</v>
      </c>
      <c r="I9" s="16">
        <f>SUM(SUMIFS(SBL!$H:$H,SBL!$B:$B,"Done",SBL!$G:$G,BurnDown!I2),H9)</f>
        <v>53</v>
      </c>
      <c r="J9" s="16">
        <f>SUM(SUMIFS(SBL!$H:$H,SBL!$B:$B,"Done",SBL!$G:$G,BurnDown!J2),I9)</f>
        <v>53</v>
      </c>
      <c r="K9" s="16">
        <f>SUM(SUMIFS(SBL!$H:$H,SBL!$B:$B,"Done",SBL!$G:$G,BurnDown!K2),J9)</f>
        <v>53</v>
      </c>
      <c r="L9" s="16">
        <f>SUM(SUMIFS(SBL!$H:$H,SBL!$B:$B,"Done",SBL!$G:$G,BurnDown!L2),K9)</f>
        <v>53</v>
      </c>
      <c r="M9" s="16">
        <f>SUM(SUMIFS(SBL!$H:$H,SBL!$B:$B,"Done",SBL!$G:$G,BurnDown!M2),L9)</f>
        <v>53</v>
      </c>
      <c r="N9" s="16">
        <f>SUM(SUMIFS(SBL!$H:$H,SBL!$B:$B,"Done",SBL!$G:$G,BurnDown!N2),M9)</f>
        <v>53</v>
      </c>
      <c r="O9" s="16">
        <f>SUM(SUMIFS(SBL!$H:$H,SBL!$B:$B,"Done",SBL!$G:$G,BurnDown!O2),N9)</f>
        <v>53</v>
      </c>
      <c r="P9" s="16">
        <f>SUM(SUMIFS(SBL!$H:$H,SBL!$B:$B,"Done",SBL!$G:$G,BurnDown!P2),O9)</f>
        <v>53</v>
      </c>
      <c r="Q9" s="16">
        <f>SUM(SUMIFS(SBL!$H:$H,SBL!$B:$B,"Done",SBL!$G:$G,BurnDown!Q2),P9)</f>
        <v>57</v>
      </c>
      <c r="R9" s="16">
        <f>SUM(SUMIFS(SBL!$H:$H,SBL!$B:$B,"Done",SBL!$G:$G,BurnDown!R2),Q9)</f>
        <v>61</v>
      </c>
      <c r="S9" s="16">
        <f>SUM(SUMIFS(SBL!$H:$H,SBL!$B:$B,"Done",SBL!$G:$G,BurnDown!S2),R9)</f>
        <v>65</v>
      </c>
      <c r="T9" s="16">
        <f>SUM(SUMIFS(SBL!$H:$H,SBL!$B:$B,"Done",SBL!$G:$G,BurnDown!T2),S9)</f>
        <v>69</v>
      </c>
      <c r="U9" s="16">
        <f>SUM(SUMIFS(SBL!$H:$H,SBL!$B:$B,"Done",SBL!$G:$G,BurnDown!U2),T9)</f>
        <v>69</v>
      </c>
      <c r="V9" s="16">
        <f>SUM(SUMIFS(SBL!$H:$H,SBL!$B:$B,"Done",SBL!$G:$G,BurnDown!V2),U9)</f>
        <v>69</v>
      </c>
      <c r="W9" s="16">
        <f>SUM(SUMIFS(SBL!$H:$H,SBL!$B:$B,"Done",SBL!$G:$G,BurnDown!W2),V9)</f>
        <v>69</v>
      </c>
      <c r="X9" s="16">
        <f>SUM(SUMIFS(SBL!$H:$H,SBL!$B:$B,"Done",SBL!$G:$G,BurnDown!X2),W9)</f>
        <v>69</v>
      </c>
      <c r="Y9" s="16">
        <f>SUM(SUMIFS(SBL!$H:$H,SBL!$B:$B,"Done",SBL!$G:$G,BurnDown!Y2),X9)</f>
        <v>69</v>
      </c>
      <c r="Z9" s="16">
        <f>SUM(SUMIFS(SBL!$H:$H,SBL!$B:$B,"Done",SBL!$G:$G,BurnDown!Z2),Y9)</f>
        <v>69</v>
      </c>
      <c r="AA9" s="16">
        <f>SUM(SUMIFS(SBL!$H:$H,SBL!$B:$B,"Done",SBL!$G:$G,BurnDown!AA2),Z9)</f>
        <v>69</v>
      </c>
      <c r="AB9" s="16">
        <f>SUM(SUMIFS(SBL!$H:$H,SBL!$B:$B,"Done",SBL!$G:$G,BurnDown!AB2),AA9)</f>
        <v>69</v>
      </c>
      <c r="AC9" s="16">
        <f>SUM(SUMIFS(SBL!$H:$H,SBL!$B:$B,"Done",SBL!$G:$G,BurnDown!AC2),AB9)</f>
        <v>69</v>
      </c>
      <c r="AD9" s="16">
        <f>SUM(SUMIFS(SBL!$H:$H,SBL!$B:$B,"Done",SBL!$G:$G,BurnDown!AD2),AC9)</f>
        <v>69</v>
      </c>
      <c r="AE9" s="16">
        <f>SUM(SUMIFS(SBL!$H:$H,SBL!$B:$B,"Done",SBL!$G:$G,BurnDown!AE2),AD9)</f>
        <v>69</v>
      </c>
      <c r="AF9" s="16">
        <f>SUM(SUMIFS(SBL!$H:$H,SBL!$B:$B,"Done",SBL!$G:$G,BurnDown!AF2),AE9)</f>
        <v>69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SBL</vt:lpstr>
      <vt:lpstr>Sheet3</vt:lpstr>
      <vt:lpstr>BurnDown</vt:lpstr>
    </vt:vector>
  </TitlesOfParts>
  <Company>Daiwa Institute of Research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Cai Jingjing</cp:lastModifiedBy>
  <dcterms:created xsi:type="dcterms:W3CDTF">2020-03-16T05:24:43Z</dcterms:created>
  <dcterms:modified xsi:type="dcterms:W3CDTF">2022-07-29T02:41:51Z</dcterms:modified>
</cp:coreProperties>
</file>