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vishv\Downloads\"/>
    </mc:Choice>
  </mc:AlternateContent>
  <bookViews>
    <workbookView xWindow="0" yWindow="0" windowWidth="23040" windowHeight="8772" activeTab="2"/>
  </bookViews>
  <sheets>
    <sheet name="FORMULS" sheetId="1" r:id="rId1"/>
    <sheet name="Sheet2" sheetId="3" r:id="rId2"/>
    <sheet name="DROP-DOWN LIST" sheetId="4" r:id="rId3"/>
  </sheets>
  <definedNames>
    <definedName name="Slicer_SalesMan">#N/A</definedName>
    <definedName name="Slicer_Units">#N/A</definedName>
  </definedNames>
  <calcPr calcId="162913"/>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5" i="1" l="1"/>
  <c r="Q6" i="1"/>
  <c r="Q7" i="1"/>
  <c r="Q8" i="1"/>
  <c r="Q9" i="1"/>
  <c r="Q10" i="1"/>
  <c r="C9" i="4" l="1"/>
  <c r="B8" i="4"/>
  <c r="C8" i="4" s="1"/>
  <c r="B4" i="4"/>
  <c r="C4" i="4" s="1"/>
  <c r="B3" i="4"/>
  <c r="C3" i="4" s="1"/>
  <c r="F3" i="4" l="1"/>
  <c r="E4" i="4"/>
  <c r="E3" i="4"/>
  <c r="D4" i="4"/>
  <c r="D3" i="4"/>
  <c r="P5" i="1" l="1"/>
  <c r="O5" i="1" l="1"/>
  <c r="O7" i="1"/>
  <c r="O8" i="1"/>
  <c r="O9" i="1"/>
  <c r="O10" i="1"/>
  <c r="O4" i="1"/>
  <c r="N5" i="1"/>
  <c r="N7" i="1"/>
  <c r="N8" i="1"/>
  <c r="N9" i="1"/>
  <c r="N10" i="1"/>
  <c r="N4" i="1"/>
  <c r="R5" i="1"/>
  <c r="B6" i="1"/>
  <c r="K18" i="1" l="1"/>
  <c r="O6" i="1"/>
  <c r="N6" i="1"/>
  <c r="K17" i="1"/>
  <c r="H17" i="1" l="1"/>
  <c r="H19" i="1"/>
  <c r="H20" i="1"/>
  <c r="H21" i="1"/>
  <c r="H22" i="1"/>
  <c r="H23" i="1"/>
  <c r="H18" i="1"/>
  <c r="I18" i="1"/>
  <c r="I19" i="1"/>
  <c r="I20" i="1"/>
  <c r="I21" i="1"/>
  <c r="I22" i="1"/>
  <c r="I23" i="1"/>
  <c r="I17" i="1"/>
  <c r="E25" i="1" l="1"/>
  <c r="J5" i="1"/>
  <c r="J6" i="1"/>
  <c r="J7" i="1"/>
  <c r="J8" i="1"/>
  <c r="J9" i="1"/>
  <c r="J10" i="1"/>
  <c r="J4" i="1"/>
  <c r="I5" i="1"/>
  <c r="I6" i="1"/>
  <c r="I7" i="1"/>
  <c r="I9" i="1"/>
  <c r="I10" i="1"/>
  <c r="F5" i="1"/>
  <c r="G5" i="1" s="1"/>
  <c r="F6" i="1"/>
  <c r="H6" i="1" s="1"/>
  <c r="F7" i="1"/>
  <c r="F9" i="1"/>
  <c r="F10" i="1"/>
  <c r="F11" i="1"/>
  <c r="C6" i="1"/>
  <c r="C7" i="1"/>
  <c r="C8" i="1"/>
  <c r="G8" i="1" s="1"/>
  <c r="C9" i="1"/>
  <c r="C10" i="1"/>
  <c r="C4" i="1"/>
  <c r="G4" i="1" s="1"/>
  <c r="K4" i="1" s="1"/>
  <c r="G9" i="1" l="1"/>
  <c r="H9" i="1" s="1"/>
  <c r="P10" i="1"/>
  <c r="R10" i="1"/>
  <c r="R6" i="1"/>
  <c r="P6" i="1"/>
  <c r="G10" i="1"/>
  <c r="H10" i="1" s="1"/>
  <c r="K10" i="1" s="1"/>
  <c r="L10" i="1" s="1"/>
  <c r="M10" i="1" s="1"/>
  <c r="P7" i="1"/>
  <c r="Q4" i="1"/>
  <c r="R7" i="1"/>
  <c r="P4" i="1"/>
  <c r="R4" i="1"/>
  <c r="G7" i="1"/>
  <c r="H7" i="1" s="1"/>
  <c r="L18" i="1"/>
  <c r="P9" i="1"/>
  <c r="R9" i="1"/>
  <c r="K6" i="1"/>
  <c r="P8" i="1"/>
  <c r="R8" i="1"/>
  <c r="L17" i="1"/>
  <c r="H5" i="1"/>
  <c r="K5" i="1" s="1"/>
  <c r="L5" i="1" s="1"/>
  <c r="M5" i="1" s="1"/>
  <c r="H8" i="1"/>
  <c r="K8" i="1" s="1"/>
  <c r="K9" i="1" l="1"/>
  <c r="L9" i="1" s="1"/>
  <c r="M9" i="1" s="1"/>
  <c r="K7" i="1"/>
  <c r="L7" i="1" s="1"/>
  <c r="M7" i="1" s="1"/>
  <c r="L8" i="1"/>
  <c r="M8" i="1" s="1"/>
  <c r="L6" i="1"/>
  <c r="M6" i="1" s="1"/>
  <c r="L4" i="1"/>
  <c r="M4" i="1" s="1"/>
</calcChain>
</file>

<file path=xl/sharedStrings.xml><?xml version="1.0" encoding="utf-8"?>
<sst xmlns="http://schemas.openxmlformats.org/spreadsheetml/2006/main" count="63" uniqueCount="54">
  <si>
    <t>DATA1</t>
  </si>
  <si>
    <t>DATA2</t>
  </si>
  <si>
    <t>SUM</t>
  </si>
  <si>
    <t>TEXT</t>
  </si>
  <si>
    <t>COUNT</t>
  </si>
  <si>
    <t>MAXIMUM</t>
  </si>
  <si>
    <t>VISHNU</t>
  </si>
  <si>
    <t>DATA</t>
  </si>
  <si>
    <t>MINIMUM</t>
  </si>
  <si>
    <t>AVERAGE</t>
  </si>
  <si>
    <t>AVERAGEIF</t>
  </si>
  <si>
    <t>HOME</t>
  </si>
  <si>
    <t>TEXT1</t>
  </si>
  <si>
    <t>TEXT2</t>
  </si>
  <si>
    <t>NUMBER1</t>
  </si>
  <si>
    <t>NUMBER2</t>
  </si>
  <si>
    <t>FORM</t>
  </si>
  <si>
    <t>PYTHON</t>
  </si>
  <si>
    <t>JAVA</t>
  </si>
  <si>
    <t>ANDROID</t>
  </si>
  <si>
    <t>C++</t>
  </si>
  <si>
    <t>SOFTWARE</t>
  </si>
  <si>
    <t>DEVELOP</t>
  </si>
  <si>
    <t>DS</t>
  </si>
  <si>
    <t>COUNTA</t>
  </si>
  <si>
    <t>COUNTBLANK</t>
  </si>
  <si>
    <t>IF</t>
  </si>
  <si>
    <t>IFS</t>
  </si>
  <si>
    <t>VEKARIYA</t>
  </si>
  <si>
    <t>SUMIF</t>
  </si>
  <si>
    <t>SUMIFS</t>
  </si>
  <si>
    <t>TRIM</t>
  </si>
  <si>
    <t>NUMBER</t>
  </si>
  <si>
    <t>RIGHT</t>
  </si>
  <si>
    <t>LEFT</t>
  </si>
  <si>
    <t>AND</t>
  </si>
  <si>
    <t>AVERAGEIFS</t>
  </si>
  <si>
    <t>Alexander</t>
  </si>
  <si>
    <t>Shelli</t>
  </si>
  <si>
    <t>David</t>
  </si>
  <si>
    <t>Diana</t>
  </si>
  <si>
    <t>Karen</t>
  </si>
  <si>
    <t>Grand Total</t>
  </si>
  <si>
    <t>Count of SalesMan</t>
  </si>
  <si>
    <t/>
  </si>
  <si>
    <t>Sum of Unit_price</t>
  </si>
  <si>
    <t>Sum of Units</t>
  </si>
  <si>
    <t>DAYS</t>
  </si>
  <si>
    <t>Date</t>
  </si>
  <si>
    <t>YEAR</t>
  </si>
  <si>
    <t>DATE CALCULATE</t>
  </si>
  <si>
    <t>MONTH</t>
  </si>
  <si>
    <t>DAY</t>
  </si>
  <si>
    <t>CALCULATE AFTER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</si>
</sst>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9" x14ac:knownFonts="1">
    <font>
      <sz val="11"/>
      <color theme="1"/>
      <name val="Calibri"/>
      <family val="2"/>
      <scheme val="minor"/>
    </font>
    <font>
      <b/>
      <sz val="12"/>
      <color theme="1"/>
      <name val="Times New Roman"/>
      <family val="1"/>
    </font>
    <font>
      <b/>
      <sz val="13"/>
      <color theme="1"/>
      <name val="Calibri"/>
      <family val="2"/>
      <scheme val="minor"/>
    </font>
    <font>
      <b/>
      <sz val="14"/>
      <color theme="1"/>
      <name val="Times New Roman"/>
      <family val="1"/>
    </font>
    <font>
      <b/>
      <sz val="14"/>
      <color theme="1"/>
      <name val="Calibri"/>
      <family val="2"/>
      <scheme val="minor"/>
    </font>
    <font>
      <b/>
      <sz val="12"/>
      <color theme="1"/>
      <name val="Calibri"/>
      <family val="2"/>
      <scheme val="minor"/>
    </font>
    <font>
      <b/>
      <sz val="20"/>
      <color theme="1"/>
      <name val="Calibri"/>
      <family val="2"/>
      <scheme val="minor"/>
    </font>
    <font>
      <b/>
      <sz val="11"/>
      <color theme="1"/>
      <name val="Calibri"/>
      <family val="2"/>
      <scheme val="minor"/>
    </font>
    <font>
      <b/>
      <sz val="18"/>
      <color theme="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5" tint="0.39997558519241921"/>
        <bgColor indexed="64"/>
      </patternFill>
    </fill>
    <fill>
      <patternFill patternType="solid">
        <fgColor rgb="FF00B0F0"/>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1">
    <xf numFmtId="0" fontId="0" fillId="0" borderId="0" xfId="0"/>
    <xf numFmtId="0" fontId="5" fillId="2" borderId="0" xfId="0" applyFont="1" applyFill="1"/>
    <xf numFmtId="0" fontId="7" fillId="0" borderId="0" xfId="0" applyFont="1"/>
    <xf numFmtId="0" fontId="0" fillId="0" borderId="0" xfId="0" pivotButton="1"/>
    <xf numFmtId="0" fontId="0" fillId="0" borderId="0" xfId="0" applyAlignment="1">
      <alignment horizontal="left"/>
    </xf>
    <xf numFmtId="0" fontId="0" fillId="0" borderId="0" xfId="0" applyNumberFormat="1"/>
    <xf numFmtId="0" fontId="8" fillId="0" borderId="0" xfId="0" applyFont="1"/>
    <xf numFmtId="0" fontId="0" fillId="0" borderId="2" xfId="0" applyBorder="1"/>
    <xf numFmtId="0" fontId="0" fillId="0" borderId="3" xfId="0" applyBorder="1"/>
    <xf numFmtId="14" fontId="0" fillId="0" borderId="2" xfId="0" applyNumberFormat="1" applyBorder="1"/>
    <xf numFmtId="14" fontId="0" fillId="0" borderId="3" xfId="0" applyNumberFormat="1" applyBorder="1"/>
    <xf numFmtId="14" fontId="0" fillId="0" borderId="4" xfId="0" applyNumberFormat="1" applyBorder="1"/>
    <xf numFmtId="14" fontId="0" fillId="0" borderId="5" xfId="0" applyNumberFormat="1" applyBorder="1"/>
    <xf numFmtId="0" fontId="0" fillId="0" borderId="5" xfId="0" applyBorder="1"/>
    <xf numFmtId="0" fontId="0" fillId="0" borderId="8" xfId="0" applyBorder="1"/>
    <xf numFmtId="0" fontId="0" fillId="0" borderId="1" xfId="0" applyBorder="1"/>
    <xf numFmtId="14" fontId="0" fillId="0" borderId="9" xfId="0" applyNumberFormat="1" applyBorder="1"/>
    <xf numFmtId="22" fontId="0" fillId="0" borderId="10" xfId="0" applyNumberFormat="1" applyBorder="1"/>
    <xf numFmtId="0" fontId="0" fillId="0" borderId="9" xfId="0" applyBorder="1"/>
    <xf numFmtId="0" fontId="0" fillId="0" borderId="10" xfId="0" applyBorder="1"/>
    <xf numFmtId="22" fontId="7" fillId="0" borderId="10" xfId="0" applyNumberFormat="1" applyFont="1" applyBorder="1"/>
    <xf numFmtId="0" fontId="7" fillId="0" borderId="6" xfId="0" applyFont="1" applyBorder="1" applyAlignment="1">
      <alignment horizontal="center"/>
    </xf>
    <xf numFmtId="0" fontId="7" fillId="0" borderId="7" xfId="0" applyFont="1" applyBorder="1" applyAlignment="1">
      <alignment horizontal="center"/>
    </xf>
    <xf numFmtId="0" fontId="3" fillId="3" borderId="0" xfId="0" applyFont="1" applyFill="1"/>
    <xf numFmtId="0" fontId="1" fillId="3" borderId="0" xfId="0" applyFont="1" applyFill="1"/>
    <xf numFmtId="0" fontId="2" fillId="3" borderId="0" xfId="0" applyFont="1" applyFill="1" applyAlignment="1">
      <alignment horizontal="center"/>
    </xf>
    <xf numFmtId="0" fontId="0" fillId="3" borderId="0" xfId="0" applyFill="1"/>
    <xf numFmtId="0" fontId="0" fillId="4" borderId="0" xfId="0" applyFill="1"/>
    <xf numFmtId="0" fontId="4" fillId="4" borderId="0" xfId="0" applyFont="1" applyFill="1"/>
    <xf numFmtId="0" fontId="5" fillId="4" borderId="0" xfId="0" applyFont="1" applyFill="1"/>
    <xf numFmtId="0" fontId="6"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[assignment2 exel.xlsx]Sheet2!PivotTable1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DATA</a:t>
            </a:r>
            <a:r>
              <a:rPr lang="en-US" baseline="0"/>
              <a:t> GRAPH</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Sheet2!$B$3</c:f>
              <c:strCache>
                <c:ptCount val="1"/>
                <c:pt idx="0">
                  <c:v>Count of SalesMan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Sheet2!$A$4:$A$9</c:f>
              <c:strCache>
                <c:ptCount val="5"/>
                <c:pt idx="0">
                  <c:v>Alexander</c:v>
                </c:pt>
                <c:pt idx="1">
                  <c:v>David</c:v>
                </c:pt>
                <c:pt idx="2">
                  <c:v>Diana</c:v>
                </c:pt>
                <c:pt idx="3">
                  <c:v>Karen</c:v>
                </c:pt>
                <c:pt idx="4">
                  <c:v>Shelli</c:v>
                </c:pt>
              </c:strCache>
            </c:strRef>
          </c:cat>
          <c:val>
            <c:numRef>
              <c:f>Sheet2!$B$4:$B$9</c:f>
              <c:numCache>
                <c:formatCode>General</c:formatCode>
                <c:ptCount val="5"/>
                <c:pt idx="0">
                  <c:v>7</c:v>
                </c:pt>
                <c:pt idx="1">
                  <c:v>5</c:v>
                </c:pt>
                <c:pt idx="2">
                  <c:v>2</c:v>
                </c:pt>
                <c:pt idx="3">
                  <c:v>3</c:v>
                </c:pt>
                <c:pt idx="4">
                  <c:v>4</c:v>
                </c:pt>
              </c:numCache>
            </c:numRef>
          </c:val>
          <c:extLst>
            <c:ext xmlns:c16="http://schemas.microsoft.com/office/drawing/2014/chart" uri="{C3380CC4-5D6E-409C-BE32-E72D297353CC}">
              <c16:uniqueId val="{00000000-E8EC-485E-87BB-31A5875CAE0F}"/>
            </c:ext>
          </c:extLst>
        </c:ser>
        <c:ser>
          <c:idx val="1"/>
          <c:order val="1"/>
          <c:tx>
            <c:strRef>
              <c:f>Sheet2!$C$3</c:f>
              <c:strCache>
                <c:ptCount val="1"/>
                <c:pt idx="0">
                  <c:v>Sum of Unit_price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Sheet2!$A$4:$A$9</c:f>
              <c:strCache>
                <c:ptCount val="5"/>
                <c:pt idx="0">
                  <c:v>Alexander</c:v>
                </c:pt>
                <c:pt idx="1">
                  <c:v>David</c:v>
                </c:pt>
                <c:pt idx="2">
                  <c:v>Diana</c:v>
                </c:pt>
                <c:pt idx="3">
                  <c:v>Karen</c:v>
                </c:pt>
                <c:pt idx="4">
                  <c:v>Shelli</c:v>
                </c:pt>
              </c:strCache>
            </c:strRef>
          </c:cat>
          <c:val>
            <c:numRef>
              <c:f>Sheet2!$C$4:$C$9</c:f>
              <c:numCache>
                <c:formatCode>General</c:formatCode>
                <c:ptCount val="5"/>
                <c:pt idx="0">
                  <c:v>3738</c:v>
                </c:pt>
                <c:pt idx="1">
                  <c:v>3621</c:v>
                </c:pt>
                <c:pt idx="2">
                  <c:v>725</c:v>
                </c:pt>
                <c:pt idx="3">
                  <c:v>783.5</c:v>
                </c:pt>
                <c:pt idx="4">
                  <c:v>742</c:v>
                </c:pt>
              </c:numCache>
            </c:numRef>
          </c:val>
          <c:extLst>
            <c:ext xmlns:c16="http://schemas.microsoft.com/office/drawing/2014/chart" uri="{C3380CC4-5D6E-409C-BE32-E72D297353CC}">
              <c16:uniqueId val="{00000001-E8EC-485E-87BB-31A5875CAE0F}"/>
            </c:ext>
          </c:extLst>
        </c:ser>
        <c:ser>
          <c:idx val="2"/>
          <c:order val="2"/>
          <c:tx>
            <c:strRef>
              <c:f>Sheet2!$D$3</c:f>
              <c:strCache>
                <c:ptCount val="1"/>
                <c:pt idx="0">
                  <c:v>Sum of Units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Sheet2!$A$4:$A$9</c:f>
              <c:strCache>
                <c:ptCount val="5"/>
                <c:pt idx="0">
                  <c:v>Alexander</c:v>
                </c:pt>
                <c:pt idx="1">
                  <c:v>David</c:v>
                </c:pt>
                <c:pt idx="2">
                  <c:v>Diana</c:v>
                </c:pt>
                <c:pt idx="3">
                  <c:v>Karen</c:v>
                </c:pt>
                <c:pt idx="4">
                  <c:v>Shelli</c:v>
                </c:pt>
              </c:strCache>
            </c:strRef>
          </c:cat>
          <c:val>
            <c:numRef>
              <c:f>Sheet2!$D$4:$D$9</c:f>
              <c:numCache>
                <c:formatCode>General</c:formatCode>
                <c:ptCount val="5"/>
                <c:pt idx="0">
                  <c:v>336</c:v>
                </c:pt>
                <c:pt idx="1">
                  <c:v>213</c:v>
                </c:pt>
                <c:pt idx="2">
                  <c:v>125</c:v>
                </c:pt>
                <c:pt idx="3">
                  <c:v>170</c:v>
                </c:pt>
                <c:pt idx="4">
                  <c:v>193</c:v>
                </c:pt>
              </c:numCache>
            </c:numRef>
          </c:val>
          <c:extLst>
            <c:ext xmlns:c16="http://schemas.microsoft.com/office/drawing/2014/chart" uri="{C3380CC4-5D6E-409C-BE32-E72D297353CC}">
              <c16:uniqueId val="{00000002-E8EC-485E-87BB-31A5875CAE0F}"/>
            </c:ext>
          </c:extLst>
        </c:ser>
        <c:dLbls>
          <c:showLegendKey val="0"/>
          <c:showVal val="0"/>
          <c:showCatName val="0"/>
          <c:showSerName val="0"/>
          <c:showPercent val="0"/>
          <c:showBubbleSize val="0"/>
        </c:dLbls>
        <c:gapWidth val="100"/>
        <c:overlap val="-24"/>
        <c:axId val="1875662671"/>
        <c:axId val="1806740527"/>
      </c:barChart>
      <c:catAx>
        <c:axId val="18756626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740527"/>
        <c:crosses val="autoZero"/>
        <c:auto val="1"/>
        <c:lblAlgn val="ctr"/>
        <c:lblOffset val="100"/>
        <c:noMultiLvlLbl val="0"/>
      </c:catAx>
      <c:valAx>
        <c:axId val="180674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6626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15</xdr:row>
      <xdr:rowOff>15240</xdr:rowOff>
    </xdr:from>
    <xdr:to>
      <xdr:col>2</xdr:col>
      <xdr:colOff>232410</xdr:colOff>
      <xdr:row>28</xdr:row>
      <xdr:rowOff>104775</xdr:rowOff>
    </xdr:to>
    <mc:AlternateContent xmlns:mc="http://schemas.openxmlformats.org/markup-compatibility/2006" xmlns:a14="http://schemas.microsoft.com/office/drawing/2010/main">
      <mc:Choice Requires="a14">
        <xdr:graphicFrame macro="">
          <xdr:nvGraphicFramePr>
            <xdr:cNvPr id="2" name="SalesMan">
              <a:extLst>
                <a:ext uri="{FF2B5EF4-FFF2-40B4-BE49-F238E27FC236}">
                  <a16:creationId xmlns:a16="http://schemas.microsoft.com/office/drawing/2014/main" id="{73599A3F-27AE-4AC7-A6AE-D0C983D02F5D}"/>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190500" y="27584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487680</xdr:colOff>
      <xdr:row>15</xdr:row>
      <xdr:rowOff>129540</xdr:rowOff>
    </xdr:from>
    <xdr:to>
      <xdr:col>4</xdr:col>
      <xdr:colOff>525780</xdr:colOff>
      <xdr:row>29</xdr:row>
      <xdr:rowOff>36195</xdr:rowOff>
    </xdr:to>
    <mc:AlternateContent xmlns:mc="http://schemas.openxmlformats.org/markup-compatibility/2006" xmlns:a14="http://schemas.microsoft.com/office/drawing/2010/main">
      <mc:Choice Requires="a14">
        <xdr:graphicFrame macro="">
          <xdr:nvGraphicFramePr>
            <xdr:cNvPr id="3" name="Units">
              <a:extLst>
                <a:ext uri="{FF2B5EF4-FFF2-40B4-BE49-F238E27FC236}">
                  <a16:creationId xmlns:a16="http://schemas.microsoft.com/office/drawing/2014/main" id="{5191AE3F-1DD9-4FDB-A813-69B8211C524E}"/>
                </a:ext>
              </a:extLst>
            </xdr:cNvPr>
            <xdr:cNvGraphicFramePr/>
          </xdr:nvGraphicFramePr>
          <xdr:xfrm>
            <a:off x="0" y="0"/>
            <a:ext cx="0" cy="0"/>
          </xdr:xfrm>
          <a:graphic>
            <a:graphicData uri="http://schemas.microsoft.com/office/drawing/2010/slicer">
              <sle:slicer xmlns:sle="http://schemas.microsoft.com/office/drawing/2010/slicer" name="Units"/>
            </a:graphicData>
          </a:graphic>
        </xdr:graphicFrame>
      </mc:Choice>
      <mc:Fallback xmlns="">
        <xdr:sp macro="" textlink="">
          <xdr:nvSpPr>
            <xdr:cNvPr id="0" name=""/>
            <xdr:cNvSpPr>
              <a:spLocks noTextEdit="1"/>
            </xdr:cNvSpPr>
          </xdr:nvSpPr>
          <xdr:spPr>
            <a:xfrm>
              <a:off x="2392680" y="2872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144780</xdr:colOff>
      <xdr:row>2</xdr:row>
      <xdr:rowOff>175260</xdr:rowOff>
    </xdr:from>
    <xdr:to>
      <xdr:col>12</xdr:col>
      <xdr:colOff>449580</xdr:colOff>
      <xdr:row>17</xdr:row>
      <xdr:rowOff>175260</xdr:rowOff>
    </xdr:to>
    <xdr:graphicFrame macro="">
      <xdr:nvGraphicFramePr>
        <xdr:cNvPr id="4" name="Chart 3">
          <a:extLst>
            <a:ext uri="{FF2B5EF4-FFF2-40B4-BE49-F238E27FC236}">
              <a16:creationId xmlns:a16="http://schemas.microsoft.com/office/drawing/2014/main" id="{43874550-4174-458F-9BB4-98701C359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ps" refreshedDate="44844.670523032408" createdVersion="6" refreshedVersion="6" minRefreshableVersion="3" recordCount="41">
  <cacheSource type="worksheet">
    <worksheetSource name="Table1"/>
  </cacheSource>
  <cacheFields count="7">
    <cacheField name="Region" numFmtId="0">
      <sharedItems count="3">
        <s v="East"/>
        <s v="Central"/>
        <s v="West"/>
      </sharedItems>
    </cacheField>
    <cacheField name="Manager" numFmtId="0">
      <sharedItems count="4">
        <s v="Martha"/>
        <s v="Hermann"/>
        <s v="Timothy"/>
        <s v="Douglas"/>
      </sharedItems>
    </cacheField>
    <cacheField name="SalesMan" numFmtId="0">
      <sharedItems count="11">
        <s v="Alexander"/>
        <s v="Shelli"/>
        <s v="David"/>
        <s v="John"/>
        <s v="Michael"/>
        <s v="Luis"/>
        <s v="Stephen"/>
        <s v="Steven"/>
        <s v="Diana"/>
        <s v="Karen"/>
        <s v="Sigal"/>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ount="37">
        <n v="95"/>
        <n v="50"/>
        <n v="27"/>
        <n v="2"/>
        <n v="16"/>
        <n v="32"/>
        <n v="36"/>
        <n v="56"/>
        <n v="60"/>
        <n v="75"/>
        <n v="90"/>
        <n v="29"/>
        <n v="81"/>
        <n v="35"/>
        <n v="28"/>
        <n v="64"/>
        <n v="15"/>
        <n v="96"/>
        <n v="67"/>
        <n v="74"/>
        <n v="46"/>
        <n v="87"/>
        <n v="4"/>
        <n v="7"/>
        <n v="66"/>
        <n v="53"/>
        <n v="80"/>
        <n v="5"/>
        <n v="62"/>
        <n v="55"/>
        <n v="42"/>
        <n v="3"/>
        <n v="76"/>
        <n v="57"/>
        <n v="14"/>
        <n v="11"/>
        <n v="94"/>
      </sharedItems>
    </cacheField>
    <cacheField name="Unit_price" numFmtId="164">
      <sharedItems containsSemiMixedTypes="0" containsString="0" containsNumber="1" minValue="58.5" maxValue="1198"/>
    </cacheField>
    <cacheField name="Sale_amt" numFmtId="164">
      <sharedItems containsSemiMixedTypes="0" containsString="0" containsNumber="1" minValue="250" maxValue="113810"/>
    </cacheField>
  </cacheFields>
  <extLst>
    <ext xmlns:x14="http://schemas.microsoft.com/office/spreadsheetml/2009/9/main" uri="{725AE2AE-9491-48be-B2B4-4EB974FC3084}">
      <x14:pivotCacheDefinition pivotCacheId="16638142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x v="0"/>
    <x v="0"/>
    <x v="0"/>
    <x v="0"/>
    <n v="1198"/>
    <n v="113810"/>
  </r>
  <r>
    <x v="1"/>
    <x v="1"/>
    <x v="1"/>
    <x v="1"/>
    <x v="1"/>
    <n v="500"/>
    <n v="25000"/>
  </r>
  <r>
    <x v="1"/>
    <x v="2"/>
    <x v="2"/>
    <x v="2"/>
    <x v="2"/>
    <n v="225"/>
    <n v="6075"/>
  </r>
  <r>
    <x v="1"/>
    <x v="3"/>
    <x v="3"/>
    <x v="3"/>
    <x v="3"/>
    <n v="125"/>
    <n v="250"/>
  </r>
  <r>
    <x v="0"/>
    <x v="0"/>
    <x v="0"/>
    <x v="4"/>
    <x v="4"/>
    <n v="58.5"/>
    <n v="936"/>
  </r>
  <r>
    <x v="2"/>
    <x v="3"/>
    <x v="4"/>
    <x v="0"/>
    <x v="5"/>
    <n v="1198"/>
    <n v="38336"/>
  </r>
  <r>
    <x v="1"/>
    <x v="1"/>
    <x v="5"/>
    <x v="0"/>
    <x v="6"/>
    <n v="1198"/>
    <n v="43128"/>
  </r>
  <r>
    <x v="2"/>
    <x v="2"/>
    <x v="6"/>
    <x v="0"/>
    <x v="7"/>
    <n v="1198"/>
    <n v="67088"/>
  </r>
  <r>
    <x v="0"/>
    <x v="0"/>
    <x v="0"/>
    <x v="1"/>
    <x v="8"/>
    <n v="500"/>
    <n v="30000"/>
  </r>
  <r>
    <x v="1"/>
    <x v="0"/>
    <x v="7"/>
    <x v="0"/>
    <x v="9"/>
    <n v="1198"/>
    <n v="89850"/>
  </r>
  <r>
    <x v="1"/>
    <x v="1"/>
    <x v="5"/>
    <x v="0"/>
    <x v="10"/>
    <n v="1198"/>
    <n v="107820"/>
  </r>
  <r>
    <x v="0"/>
    <x v="0"/>
    <x v="8"/>
    <x v="1"/>
    <x v="11"/>
    <n v="500"/>
    <n v="14500"/>
  </r>
  <r>
    <x v="0"/>
    <x v="3"/>
    <x v="9"/>
    <x v="1"/>
    <x v="12"/>
    <n v="500"/>
    <n v="40500"/>
  </r>
  <r>
    <x v="0"/>
    <x v="0"/>
    <x v="0"/>
    <x v="0"/>
    <x v="13"/>
    <n v="1198"/>
    <n v="41930"/>
  </r>
  <r>
    <x v="1"/>
    <x v="1"/>
    <x v="10"/>
    <x v="1"/>
    <x v="14"/>
    <n v="500"/>
    <n v="14000"/>
  </r>
  <r>
    <x v="0"/>
    <x v="0"/>
    <x v="0"/>
    <x v="2"/>
    <x v="15"/>
    <n v="225"/>
    <n v="14400"/>
  </r>
  <r>
    <x v="0"/>
    <x v="3"/>
    <x v="9"/>
    <x v="2"/>
    <x v="16"/>
    <n v="225"/>
    <n v="3375"/>
  </r>
  <r>
    <x v="1"/>
    <x v="1"/>
    <x v="1"/>
    <x v="4"/>
    <x v="17"/>
    <n v="58.5"/>
    <n v="5616"/>
  </r>
  <r>
    <x v="1"/>
    <x v="3"/>
    <x v="3"/>
    <x v="0"/>
    <x v="18"/>
    <n v="1198"/>
    <n v="80266"/>
  </r>
  <r>
    <x v="0"/>
    <x v="3"/>
    <x v="9"/>
    <x v="4"/>
    <x v="19"/>
    <n v="58.5"/>
    <n v="4329"/>
  </r>
  <r>
    <x v="1"/>
    <x v="2"/>
    <x v="2"/>
    <x v="1"/>
    <x v="20"/>
    <n v="500"/>
    <n v="23000"/>
  </r>
  <r>
    <x v="1"/>
    <x v="3"/>
    <x v="3"/>
    <x v="1"/>
    <x v="21"/>
    <n v="500"/>
    <n v="43500"/>
  </r>
  <r>
    <x v="0"/>
    <x v="0"/>
    <x v="0"/>
    <x v="1"/>
    <x v="22"/>
    <n v="500"/>
    <n v="2000"/>
  </r>
  <r>
    <x v="2"/>
    <x v="2"/>
    <x v="6"/>
    <x v="1"/>
    <x v="23"/>
    <n v="500"/>
    <n v="3500"/>
  </r>
  <r>
    <x v="1"/>
    <x v="1"/>
    <x v="5"/>
    <x v="4"/>
    <x v="1"/>
    <n v="58.5"/>
    <n v="2925"/>
  </r>
  <r>
    <x v="1"/>
    <x v="0"/>
    <x v="7"/>
    <x v="0"/>
    <x v="24"/>
    <n v="1198"/>
    <n v="79068"/>
  </r>
  <r>
    <x v="0"/>
    <x v="0"/>
    <x v="8"/>
    <x v="2"/>
    <x v="17"/>
    <n v="225"/>
    <n v="21600"/>
  </r>
  <r>
    <x v="1"/>
    <x v="2"/>
    <x v="2"/>
    <x v="0"/>
    <x v="25"/>
    <n v="1198"/>
    <n v="63494"/>
  </r>
  <r>
    <x v="1"/>
    <x v="2"/>
    <x v="2"/>
    <x v="1"/>
    <x v="26"/>
    <n v="500"/>
    <n v="40000"/>
  </r>
  <r>
    <x v="1"/>
    <x v="1"/>
    <x v="1"/>
    <x v="3"/>
    <x v="27"/>
    <n v="125"/>
    <n v="625"/>
  </r>
  <r>
    <x v="0"/>
    <x v="0"/>
    <x v="0"/>
    <x v="4"/>
    <x v="28"/>
    <n v="58.5"/>
    <n v="3627"/>
  </r>
  <r>
    <x v="1"/>
    <x v="1"/>
    <x v="10"/>
    <x v="4"/>
    <x v="29"/>
    <n v="58.5"/>
    <n v="3217.5"/>
  </r>
  <r>
    <x v="1"/>
    <x v="1"/>
    <x v="1"/>
    <x v="4"/>
    <x v="30"/>
    <n v="58.5"/>
    <n v="2457"/>
  </r>
  <r>
    <x v="2"/>
    <x v="2"/>
    <x v="6"/>
    <x v="3"/>
    <x v="31"/>
    <n v="125"/>
    <n v="375"/>
  </r>
  <r>
    <x v="1"/>
    <x v="2"/>
    <x v="2"/>
    <x v="0"/>
    <x v="23"/>
    <n v="1198"/>
    <n v="8386"/>
  </r>
  <r>
    <x v="2"/>
    <x v="2"/>
    <x v="6"/>
    <x v="2"/>
    <x v="32"/>
    <n v="225"/>
    <n v="17100"/>
  </r>
  <r>
    <x v="2"/>
    <x v="3"/>
    <x v="4"/>
    <x v="1"/>
    <x v="33"/>
    <n v="500"/>
    <n v="28500"/>
  </r>
  <r>
    <x v="1"/>
    <x v="0"/>
    <x v="7"/>
    <x v="0"/>
    <x v="34"/>
    <n v="1198"/>
    <n v="16772"/>
  </r>
  <r>
    <x v="1"/>
    <x v="1"/>
    <x v="5"/>
    <x v="1"/>
    <x v="35"/>
    <n v="500"/>
    <n v="5500"/>
  </r>
  <r>
    <x v="1"/>
    <x v="1"/>
    <x v="5"/>
    <x v="1"/>
    <x v="36"/>
    <n v="500"/>
    <n v="47000"/>
  </r>
  <r>
    <x v="1"/>
    <x v="0"/>
    <x v="7"/>
    <x v="1"/>
    <x v="14"/>
    <n v="500"/>
    <n v="1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
  <location ref="A3:D9" firstHeaderRow="0" firstDataRow="1" firstDataCol="1"/>
  <pivotFields count="7">
    <pivotField showAll="0">
      <items count="4">
        <item x="1"/>
        <item x="0"/>
        <item x="2"/>
        <item t="default"/>
      </items>
    </pivotField>
    <pivotField showAll="0">
      <items count="5">
        <item x="3"/>
        <item x="1"/>
        <item x="0"/>
        <item x="2"/>
        <item t="default"/>
      </items>
    </pivotField>
    <pivotField axis="axisRow" dataField="1" showAll="0">
      <items count="12">
        <item x="0"/>
        <item x="2"/>
        <item x="8"/>
        <item h="1" x="3"/>
        <item x="9"/>
        <item h="1" x="5"/>
        <item h="1" x="4"/>
        <item x="1"/>
        <item h="1" x="10"/>
        <item h="1" x="6"/>
        <item h="1" x="7"/>
        <item t="default"/>
      </items>
    </pivotField>
    <pivotField showAll="0">
      <items count="6">
        <item x="2"/>
        <item x="3"/>
        <item x="1"/>
        <item x="0"/>
        <item x="4"/>
        <item t="default"/>
      </items>
    </pivotField>
    <pivotField dataField="1" showAll="0">
      <items count="38">
        <item x="3"/>
        <item x="31"/>
        <item x="22"/>
        <item x="27"/>
        <item x="23"/>
        <item x="35"/>
        <item x="34"/>
        <item x="16"/>
        <item x="4"/>
        <item x="2"/>
        <item x="14"/>
        <item x="11"/>
        <item x="5"/>
        <item x="13"/>
        <item x="6"/>
        <item x="30"/>
        <item x="20"/>
        <item x="1"/>
        <item x="25"/>
        <item x="29"/>
        <item x="7"/>
        <item x="33"/>
        <item x="8"/>
        <item x="28"/>
        <item x="15"/>
        <item x="24"/>
        <item x="18"/>
        <item x="19"/>
        <item x="9"/>
        <item x="32"/>
        <item x="26"/>
        <item x="12"/>
        <item x="21"/>
        <item x="10"/>
        <item x="36"/>
        <item x="0"/>
        <item x="17"/>
        <item t="default"/>
      </items>
    </pivotField>
    <pivotField dataField="1" numFmtId="164" showAll="0"/>
    <pivotField numFmtId="164" showAll="0"/>
  </pivotFields>
  <rowFields count="1">
    <field x="2"/>
  </rowFields>
  <rowItems count="6">
    <i>
      <x/>
    </i>
    <i>
      <x v="1"/>
    </i>
    <i>
      <x v="2"/>
    </i>
    <i>
      <x v="4"/>
    </i>
    <i>
      <x v="7"/>
    </i>
    <i t="grand">
      <x/>
    </i>
  </rowItems>
  <colFields count="1">
    <field x="-2"/>
  </colFields>
  <colItems count="3">
    <i>
      <x/>
    </i>
    <i i="1">
      <x v="1"/>
    </i>
    <i i="2">
      <x v="2"/>
    </i>
  </colItems>
  <dataFields count="3">
    <dataField name="Count of SalesMan" fld="2" subtotal="count" baseField="0" baseItem="0"/>
    <dataField name="Sum of Unit_price" fld="5" baseField="0" baseItem="0"/>
    <dataField name="Sum of Units" fld="4"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Man" sourceName="SalesMan">
  <pivotTables>
    <pivotTable tabId="3" name="PivotTable1"/>
  </pivotTables>
  <data>
    <tabular pivotCacheId="1663814213">
      <items count="11">
        <i x="0" s="1"/>
        <i x="2" s="1"/>
        <i x="8" s="1"/>
        <i x="3"/>
        <i x="9" s="1"/>
        <i x="5"/>
        <i x="4"/>
        <i x="1" s="1"/>
        <i x="10"/>
        <i x="6"/>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Units" sourceName="Units">
  <pivotTables>
    <pivotTable tabId="3" name="PivotTable1"/>
  </pivotTables>
  <data>
    <tabular pivotCacheId="1663814213">
      <items count="37">
        <i x="22" s="1"/>
        <i x="27" s="1"/>
        <i x="23" s="1"/>
        <i x="16" s="1"/>
        <i x="4" s="1"/>
        <i x="2" s="1"/>
        <i x="11" s="1"/>
        <i x="13" s="1"/>
        <i x="30" s="1"/>
        <i x="20" s="1"/>
        <i x="1" s="1"/>
        <i x="25" s="1"/>
        <i x="8" s="1"/>
        <i x="28" s="1"/>
        <i x="15" s="1"/>
        <i x="19" s="1"/>
        <i x="26" s="1"/>
        <i x="12" s="1"/>
        <i x="0" s="1"/>
        <i x="17" s="1"/>
        <i x="3" s="1" nd="1"/>
        <i x="31" s="1" nd="1"/>
        <i x="35" s="1" nd="1"/>
        <i x="34" s="1" nd="1"/>
        <i x="14" s="1" nd="1"/>
        <i x="5" s="1" nd="1"/>
        <i x="6" s="1" nd="1"/>
        <i x="29" s="1" nd="1"/>
        <i x="7" s="1" nd="1"/>
        <i x="33" s="1" nd="1"/>
        <i x="24" s="1" nd="1"/>
        <i x="18" s="1" nd="1"/>
        <i x="9" s="1" nd="1"/>
        <i x="32" s="1" nd="1"/>
        <i x="21" s="1" nd="1"/>
        <i x="10" s="1" nd="1"/>
        <i x="3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Man" cache="Slicer_SalesMan" caption="SalesMan" rowHeight="234950"/>
  <slicer name="Units" cache="Slicer_Units" caption="Uni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5"/>
  <sheetViews>
    <sheetView topLeftCell="A3" workbookViewId="0">
      <selection activeCell="P13" sqref="P13"/>
    </sheetView>
  </sheetViews>
  <sheetFormatPr defaultRowHeight="14.4" x14ac:dyDescent="0.55000000000000004"/>
  <cols>
    <col min="2" max="2" width="11.68359375" customWidth="1"/>
    <col min="3" max="3" width="11.3125" customWidth="1"/>
    <col min="5" max="5" width="10.5234375" customWidth="1"/>
    <col min="6" max="6" width="12.7890625" customWidth="1"/>
    <col min="7" max="7" width="10" customWidth="1"/>
    <col min="8" max="8" width="13.3125" customWidth="1"/>
    <col min="9" max="9" width="13.1015625" customWidth="1"/>
    <col min="10" max="10" width="14.7890625" customWidth="1"/>
    <col min="11" max="11" width="13.7890625" customWidth="1"/>
    <col min="12" max="12" width="14.1015625" customWidth="1"/>
    <col min="13" max="13" width="18.1015625" customWidth="1"/>
    <col min="17" max="17" width="16.20703125" customWidth="1"/>
  </cols>
  <sheetData>
    <row r="2" spans="2:18" x14ac:dyDescent="0.55000000000000004">
      <c r="K2">
        <v>188</v>
      </c>
    </row>
    <row r="3" spans="2:18" s="26" customFormat="1" ht="18" x14ac:dyDescent="0.65">
      <c r="B3" s="23" t="s">
        <v>3</v>
      </c>
      <c r="C3" s="24" t="s">
        <v>32</v>
      </c>
      <c r="D3" s="24" t="s">
        <v>0</v>
      </c>
      <c r="E3" s="24" t="s">
        <v>1</v>
      </c>
      <c r="F3" s="25" t="s">
        <v>2</v>
      </c>
      <c r="G3" s="24" t="s">
        <v>4</v>
      </c>
      <c r="H3" s="24" t="s">
        <v>5</v>
      </c>
      <c r="I3" s="24" t="s">
        <v>8</v>
      </c>
      <c r="J3" s="24" t="s">
        <v>9</v>
      </c>
      <c r="K3" s="24" t="s">
        <v>10</v>
      </c>
      <c r="L3" s="24" t="s">
        <v>24</v>
      </c>
      <c r="M3" s="24" t="s">
        <v>25</v>
      </c>
      <c r="N3" s="24" t="s">
        <v>34</v>
      </c>
      <c r="O3" s="24" t="s">
        <v>33</v>
      </c>
      <c r="P3" s="24" t="s">
        <v>35</v>
      </c>
      <c r="Q3" s="24" t="s">
        <v>36</v>
      </c>
      <c r="R3" s="23" t="s">
        <v>31</v>
      </c>
    </row>
    <row r="4" spans="2:18" x14ac:dyDescent="0.55000000000000004">
      <c r="B4" t="s">
        <v>28</v>
      </c>
      <c r="C4">
        <f>SUM(45,10,45)</f>
        <v>100</v>
      </c>
      <c r="D4">
        <v>45</v>
      </c>
      <c r="E4" t="s">
        <v>11</v>
      </c>
      <c r="G4">
        <f>COUNT(B4:F4)</f>
        <v>2</v>
      </c>
      <c r="J4">
        <f>AVERAGE(D4:E4)</f>
        <v>45</v>
      </c>
      <c r="K4" t="e">
        <f>AVERAGEIF(D4:J4,$K$2,D5:J5)</f>
        <v>#DIV/0!</v>
      </c>
      <c r="L4">
        <f>COUNTA(A4:K4)</f>
        <v>7</v>
      </c>
      <c r="M4">
        <f>COUNTBLANK(A4:L4)</f>
        <v>4</v>
      </c>
      <c r="N4" t="str">
        <f>LEFT(B4,3)</f>
        <v>VEK</v>
      </c>
      <c r="O4" t="str">
        <f>RIGHT(B4,3)</f>
        <v>IYA</v>
      </c>
      <c r="P4" t="b">
        <f>AND(B4="VEKARIYA",C4&lt;102)</f>
        <v>1</v>
      </c>
      <c r="Q4">
        <f>AVERAGEIFS(D4:D10,B4:B10,B7,C4:C10,C7)</f>
        <v>12</v>
      </c>
      <c r="R4" t="str">
        <f>TRIM(C4)</f>
        <v>100</v>
      </c>
    </row>
    <row r="5" spans="2:18" x14ac:dyDescent="0.55000000000000004">
      <c r="B5" t="s">
        <v>7</v>
      </c>
      <c r="C5">
        <v>67</v>
      </c>
      <c r="D5">
        <v>67</v>
      </c>
      <c r="E5">
        <v>66</v>
      </c>
      <c r="F5">
        <f t="shared" ref="F5:F11" si="0">SUM(D5:E5)</f>
        <v>133</v>
      </c>
      <c r="G5">
        <f t="shared" ref="G5:G10" si="1">COUNT(B5:F5)</f>
        <v>4</v>
      </c>
      <c r="H5">
        <f t="shared" ref="H5:H10" si="2">MAX(B5:G5)</f>
        <v>133</v>
      </c>
      <c r="I5">
        <f t="shared" ref="I5:I10" si="3">MIN(D5:E5)</f>
        <v>66</v>
      </c>
      <c r="J5">
        <f t="shared" ref="J5:J10" si="4">AVERAGE(D5:E5)</f>
        <v>66.5</v>
      </c>
      <c r="K5" t="e">
        <f t="shared" ref="K5:K10" si="5">AVERAGEIF(D5:J5,$K$2,D6:J6)</f>
        <v>#DIV/0!</v>
      </c>
      <c r="L5">
        <f t="shared" ref="L5:L10" si="6">COUNTA(A5:K5)</f>
        <v>10</v>
      </c>
      <c r="M5">
        <f t="shared" ref="M5:M10" si="7">COUNTBLANK(A5:L5)</f>
        <v>1</v>
      </c>
      <c r="N5" t="str">
        <f t="shared" ref="N5:N10" si="8">LEFT(B5,3)</f>
        <v>DAT</v>
      </c>
      <c r="O5" t="str">
        <f t="shared" ref="O5:O10" si="9">RIGHT(B5,3)</f>
        <v>ATA</v>
      </c>
      <c r="P5" t="b">
        <f t="shared" ref="P5:P10" si="10">AND(B5="VEKARIYA",C5&lt;102)</f>
        <v>0</v>
      </c>
      <c r="Q5">
        <f t="shared" ref="Q5:Q10" si="11">AVERAGEIFS(D5:D11,B5:B11,B8,C5:C11,C8)</f>
        <v>42.5</v>
      </c>
      <c r="R5" t="str">
        <f>TRIM(C5)</f>
        <v>67</v>
      </c>
    </row>
    <row r="6" spans="2:18" x14ac:dyDescent="0.55000000000000004">
      <c r="B6" t="str">
        <f>TRIM("DARSHAN")</f>
        <v>DARSHAN</v>
      </c>
      <c r="C6">
        <f t="shared" ref="C6:C10" si="12">SUM(45,10,45)</f>
        <v>100</v>
      </c>
      <c r="D6">
        <v>99</v>
      </c>
      <c r="E6">
        <v>89</v>
      </c>
      <c r="F6">
        <f t="shared" si="0"/>
        <v>188</v>
      </c>
      <c r="H6">
        <f t="shared" si="2"/>
        <v>188</v>
      </c>
      <c r="I6">
        <f t="shared" si="3"/>
        <v>89</v>
      </c>
      <c r="J6">
        <f t="shared" si="4"/>
        <v>94</v>
      </c>
      <c r="K6">
        <f t="shared" si="5"/>
        <v>67</v>
      </c>
      <c r="L6">
        <f t="shared" si="6"/>
        <v>9</v>
      </c>
      <c r="M6">
        <f t="shared" si="7"/>
        <v>2</v>
      </c>
      <c r="N6" t="str">
        <f t="shared" si="8"/>
        <v>DAR</v>
      </c>
      <c r="O6" t="str">
        <f t="shared" si="9"/>
        <v>HAN</v>
      </c>
      <c r="P6" t="b">
        <f t="shared" si="10"/>
        <v>0</v>
      </c>
      <c r="Q6">
        <f t="shared" si="11"/>
        <v>42.5</v>
      </c>
      <c r="R6" t="str">
        <f>TRIM(C6)</f>
        <v>100</v>
      </c>
    </row>
    <row r="7" spans="2:18" x14ac:dyDescent="0.55000000000000004">
      <c r="B7" t="s">
        <v>6</v>
      </c>
      <c r="C7">
        <f t="shared" si="12"/>
        <v>100</v>
      </c>
      <c r="D7">
        <v>12</v>
      </c>
      <c r="E7">
        <v>22</v>
      </c>
      <c r="F7">
        <f t="shared" si="0"/>
        <v>34</v>
      </c>
      <c r="G7">
        <f t="shared" si="1"/>
        <v>4</v>
      </c>
      <c r="H7">
        <f t="shared" si="2"/>
        <v>100</v>
      </c>
      <c r="I7">
        <f t="shared" si="3"/>
        <v>12</v>
      </c>
      <c r="J7">
        <f t="shared" si="4"/>
        <v>17</v>
      </c>
      <c r="K7" t="e">
        <f t="shared" si="5"/>
        <v>#DIV/0!</v>
      </c>
      <c r="L7">
        <f t="shared" si="6"/>
        <v>10</v>
      </c>
      <c r="M7">
        <f t="shared" si="7"/>
        <v>1</v>
      </c>
      <c r="N7" t="str">
        <f t="shared" si="8"/>
        <v>VIS</v>
      </c>
      <c r="O7" t="str">
        <f t="shared" si="9"/>
        <v>HNU</v>
      </c>
      <c r="P7" t="b">
        <f t="shared" si="10"/>
        <v>0</v>
      </c>
      <c r="Q7">
        <f t="shared" si="11"/>
        <v>89</v>
      </c>
      <c r="R7" t="str">
        <f>TRIM(C7)</f>
        <v>100</v>
      </c>
    </row>
    <row r="8" spans="2:18" x14ac:dyDescent="0.55000000000000004">
      <c r="B8" t="s">
        <v>7</v>
      </c>
      <c r="C8">
        <f t="shared" si="12"/>
        <v>100</v>
      </c>
      <c r="D8">
        <v>7</v>
      </c>
      <c r="G8">
        <f t="shared" si="1"/>
        <v>2</v>
      </c>
      <c r="H8">
        <f t="shared" si="2"/>
        <v>100</v>
      </c>
      <c r="J8">
        <f t="shared" si="4"/>
        <v>7</v>
      </c>
      <c r="K8" t="e">
        <f t="shared" si="5"/>
        <v>#DIV/0!</v>
      </c>
      <c r="L8">
        <f t="shared" si="6"/>
        <v>7</v>
      </c>
      <c r="M8">
        <f t="shared" si="7"/>
        <v>4</v>
      </c>
      <c r="N8" t="str">
        <f t="shared" si="8"/>
        <v>DAT</v>
      </c>
      <c r="O8" t="str">
        <f t="shared" si="9"/>
        <v>ATA</v>
      </c>
      <c r="P8" t="b">
        <f t="shared" si="10"/>
        <v>0</v>
      </c>
      <c r="Q8" t="e">
        <f t="shared" si="11"/>
        <v>#DIV/0!</v>
      </c>
      <c r="R8" t="str">
        <f>TRIM(C8)</f>
        <v>100</v>
      </c>
    </row>
    <row r="9" spans="2:18" x14ac:dyDescent="0.55000000000000004">
      <c r="B9" t="s">
        <v>7</v>
      </c>
      <c r="C9">
        <f t="shared" si="12"/>
        <v>100</v>
      </c>
      <c r="D9">
        <v>78</v>
      </c>
      <c r="E9">
        <v>43</v>
      </c>
      <c r="F9">
        <f t="shared" si="0"/>
        <v>121</v>
      </c>
      <c r="G9">
        <f t="shared" si="1"/>
        <v>4</v>
      </c>
      <c r="H9">
        <f t="shared" si="2"/>
        <v>121</v>
      </c>
      <c r="I9">
        <f t="shared" si="3"/>
        <v>43</v>
      </c>
      <c r="J9">
        <f t="shared" si="4"/>
        <v>60.5</v>
      </c>
      <c r="K9" t="e">
        <f t="shared" si="5"/>
        <v>#DIV/0!</v>
      </c>
      <c r="L9">
        <f t="shared" si="6"/>
        <v>10</v>
      </c>
      <c r="M9">
        <f t="shared" si="7"/>
        <v>1</v>
      </c>
      <c r="N9" t="str">
        <f t="shared" si="8"/>
        <v>DAT</v>
      </c>
      <c r="O9" t="str">
        <f t="shared" si="9"/>
        <v>ATA</v>
      </c>
      <c r="P9" t="b">
        <f t="shared" si="10"/>
        <v>0</v>
      </c>
      <c r="Q9" t="e">
        <f t="shared" si="11"/>
        <v>#DIV/0!</v>
      </c>
      <c r="R9" t="str">
        <f>TRIM(C9)</f>
        <v>100</v>
      </c>
    </row>
    <row r="10" spans="2:18" x14ac:dyDescent="0.55000000000000004">
      <c r="B10" t="s">
        <v>28</v>
      </c>
      <c r="C10">
        <f t="shared" si="12"/>
        <v>100</v>
      </c>
      <c r="D10">
        <v>89</v>
      </c>
      <c r="E10">
        <v>80</v>
      </c>
      <c r="F10">
        <f t="shared" si="0"/>
        <v>169</v>
      </c>
      <c r="G10">
        <f t="shared" si="1"/>
        <v>4</v>
      </c>
      <c r="H10">
        <f t="shared" si="2"/>
        <v>169</v>
      </c>
      <c r="I10">
        <f t="shared" si="3"/>
        <v>80</v>
      </c>
      <c r="J10">
        <f t="shared" si="4"/>
        <v>84.5</v>
      </c>
      <c r="K10" t="e">
        <f t="shared" si="5"/>
        <v>#DIV/0!</v>
      </c>
      <c r="L10">
        <f t="shared" si="6"/>
        <v>10</v>
      </c>
      <c r="M10">
        <f t="shared" si="7"/>
        <v>1</v>
      </c>
      <c r="N10" t="str">
        <f t="shared" si="8"/>
        <v>VEK</v>
      </c>
      <c r="O10" t="str">
        <f t="shared" si="9"/>
        <v>IYA</v>
      </c>
      <c r="P10" t="b">
        <f t="shared" si="10"/>
        <v>1</v>
      </c>
      <c r="Q10" t="e">
        <f t="shared" si="11"/>
        <v>#DIV/0!</v>
      </c>
      <c r="R10" t="str">
        <f>TRIM(C10)</f>
        <v>100</v>
      </c>
    </row>
    <row r="11" spans="2:18" x14ac:dyDescent="0.55000000000000004">
      <c r="F11">
        <f t="shared" si="0"/>
        <v>0</v>
      </c>
    </row>
    <row r="16" spans="2:18" s="27" customFormat="1" ht="25.8" x14ac:dyDescent="0.95">
      <c r="C16" s="28" t="s">
        <v>12</v>
      </c>
      <c r="D16" s="28" t="s">
        <v>13</v>
      </c>
      <c r="E16" s="29" t="s">
        <v>14</v>
      </c>
      <c r="F16" s="29" t="s">
        <v>15</v>
      </c>
      <c r="H16" s="30" t="s">
        <v>26</v>
      </c>
      <c r="I16" s="30" t="s">
        <v>27</v>
      </c>
      <c r="K16" s="28" t="s">
        <v>29</v>
      </c>
      <c r="L16" s="28" t="s">
        <v>30</v>
      </c>
    </row>
    <row r="17" spans="2:12" x14ac:dyDescent="0.55000000000000004">
      <c r="C17" t="s">
        <v>7</v>
      </c>
      <c r="D17" t="s">
        <v>16</v>
      </c>
      <c r="E17">
        <v>77</v>
      </c>
      <c r="F17">
        <v>45</v>
      </c>
      <c r="H17" t="str">
        <f>IF(D17="JAVA","yes","no")</f>
        <v>no</v>
      </c>
      <c r="I17" t="e">
        <f ca="1">_xlfn.IFS(E17&lt;30,"ABOVE 30",E17&gt;30,"BELOW30")</f>
        <v>#NAME?</v>
      </c>
      <c r="J17" t="s">
        <v>28</v>
      </c>
      <c r="K17">
        <f>SUMIF(B4:B10,J17,D4:D10)</f>
        <v>134</v>
      </c>
      <c r="L17">
        <f>SUMIFS(D4:D10,B4:B10,B8,C4:C10,C8)</f>
        <v>85</v>
      </c>
    </row>
    <row r="18" spans="2:12" x14ac:dyDescent="0.55000000000000004">
      <c r="C18" t="s">
        <v>17</v>
      </c>
      <c r="D18" t="s">
        <v>18</v>
      </c>
      <c r="E18">
        <v>34</v>
      </c>
      <c r="F18">
        <v>67</v>
      </c>
      <c r="H18" t="str">
        <f>IF(D18="JAVA","yes","no")</f>
        <v>yes</v>
      </c>
      <c r="I18" t="e">
        <f t="shared" ref="I18:I23" ca="1" si="13">_xlfn.IFS(E18&lt;30,"ABOVE 30",E18&gt;30,"BELOW30")</f>
        <v>#NAME?</v>
      </c>
      <c r="K18">
        <f>SUMIF(B5:B11,J18,D5:D11)</f>
        <v>0</v>
      </c>
      <c r="L18">
        <f>SUMIFS(D5:D11,B5:B11,B9,C5:C11,C9)</f>
        <v>85</v>
      </c>
    </row>
    <row r="19" spans="2:12" x14ac:dyDescent="0.55000000000000004">
      <c r="C19" t="s">
        <v>19</v>
      </c>
      <c r="D19" t="s">
        <v>20</v>
      </c>
      <c r="E19">
        <v>12</v>
      </c>
      <c r="F19">
        <v>23</v>
      </c>
      <c r="H19" t="str">
        <f t="shared" ref="H19:H23" si="14">IF(D19="JAVA","yes","no")</f>
        <v>no</v>
      </c>
      <c r="I19" t="e">
        <f t="shared" ca="1" si="13"/>
        <v>#NAME?</v>
      </c>
    </row>
    <row r="20" spans="2:12" x14ac:dyDescent="0.55000000000000004">
      <c r="C20" t="s">
        <v>21</v>
      </c>
      <c r="D20" t="s">
        <v>22</v>
      </c>
      <c r="E20">
        <v>19</v>
      </c>
      <c r="F20">
        <v>44</v>
      </c>
      <c r="H20" t="str">
        <f t="shared" si="14"/>
        <v>no</v>
      </c>
      <c r="I20" t="e">
        <f t="shared" ca="1" si="13"/>
        <v>#NAME?</v>
      </c>
    </row>
    <row r="21" spans="2:12" x14ac:dyDescent="0.55000000000000004">
      <c r="D21" t="s">
        <v>18</v>
      </c>
      <c r="E21">
        <v>67</v>
      </c>
      <c r="F21">
        <v>78</v>
      </c>
      <c r="H21" t="str">
        <f t="shared" si="14"/>
        <v>yes</v>
      </c>
      <c r="I21" t="e">
        <f t="shared" ca="1" si="13"/>
        <v>#NAME?</v>
      </c>
    </row>
    <row r="22" spans="2:12" x14ac:dyDescent="0.55000000000000004">
      <c r="D22" t="s">
        <v>23</v>
      </c>
      <c r="E22">
        <v>22</v>
      </c>
      <c r="F22">
        <v>45</v>
      </c>
      <c r="H22" t="str">
        <f t="shared" si="14"/>
        <v>no</v>
      </c>
      <c r="I22" t="e">
        <f t="shared" ca="1" si="13"/>
        <v>#NAME?</v>
      </c>
    </row>
    <row r="23" spans="2:12" x14ac:dyDescent="0.55000000000000004">
      <c r="D23" t="s">
        <v>18</v>
      </c>
      <c r="E23">
        <v>11</v>
      </c>
      <c r="F23">
        <v>0</v>
      </c>
      <c r="H23" t="str">
        <f t="shared" si="14"/>
        <v>yes</v>
      </c>
      <c r="I23" t="e">
        <f t="shared" ca="1" si="13"/>
        <v>#NAME?</v>
      </c>
    </row>
    <row r="25" spans="2:12" ht="15.6" x14ac:dyDescent="0.6">
      <c r="B25" s="1" t="s">
        <v>10</v>
      </c>
      <c r="D25" t="s">
        <v>20</v>
      </c>
      <c r="E25">
        <f>AVERAGEIF(D17:D23,D25,E17:E23)</f>
        <v>12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topLeftCell="A7" workbookViewId="0">
      <selection activeCell="K24" sqref="K24"/>
    </sheetView>
  </sheetViews>
  <sheetFormatPr defaultRowHeight="14.4" x14ac:dyDescent="0.55000000000000004"/>
  <cols>
    <col min="1" max="1" width="10.20703125" bestFit="1" customWidth="1"/>
    <col min="2" max="2" width="15.9453125" bestFit="1" customWidth="1"/>
    <col min="3" max="3" width="15.20703125" bestFit="1" customWidth="1"/>
    <col min="4" max="4" width="11" bestFit="1" customWidth="1"/>
    <col min="5" max="5" width="10.7890625" bestFit="1" customWidth="1"/>
  </cols>
  <sheetData>
    <row r="3" spans="1:4" x14ac:dyDescent="0.55000000000000004">
      <c r="A3" s="3" t="s">
        <v>44</v>
      </c>
      <c r="B3" t="s">
        <v>43</v>
      </c>
      <c r="C3" t="s">
        <v>45</v>
      </c>
      <c r="D3" t="s">
        <v>46</v>
      </c>
    </row>
    <row r="4" spans="1:4" x14ac:dyDescent="0.55000000000000004">
      <c r="A4" s="4" t="s">
        <v>37</v>
      </c>
      <c r="B4" s="5">
        <v>7</v>
      </c>
      <c r="C4" s="5">
        <v>3738</v>
      </c>
      <c r="D4" s="5">
        <v>336</v>
      </c>
    </row>
    <row r="5" spans="1:4" x14ac:dyDescent="0.55000000000000004">
      <c r="A5" s="4" t="s">
        <v>39</v>
      </c>
      <c r="B5" s="5">
        <v>5</v>
      </c>
      <c r="C5" s="5">
        <v>3621</v>
      </c>
      <c r="D5" s="5">
        <v>213</v>
      </c>
    </row>
    <row r="6" spans="1:4" x14ac:dyDescent="0.55000000000000004">
      <c r="A6" s="4" t="s">
        <v>40</v>
      </c>
      <c r="B6" s="5">
        <v>2</v>
      </c>
      <c r="C6" s="5">
        <v>725</v>
      </c>
      <c r="D6" s="5">
        <v>125</v>
      </c>
    </row>
    <row r="7" spans="1:4" x14ac:dyDescent="0.55000000000000004">
      <c r="A7" s="4" t="s">
        <v>41</v>
      </c>
      <c r="B7" s="5">
        <v>3</v>
      </c>
      <c r="C7" s="5">
        <v>783.5</v>
      </c>
      <c r="D7" s="5">
        <v>170</v>
      </c>
    </row>
    <row r="8" spans="1:4" x14ac:dyDescent="0.55000000000000004">
      <c r="A8" s="4" t="s">
        <v>38</v>
      </c>
      <c r="B8" s="5">
        <v>4</v>
      </c>
      <c r="C8" s="5">
        <v>742</v>
      </c>
      <c r="D8" s="5">
        <v>193</v>
      </c>
    </row>
    <row r="9" spans="1:4" x14ac:dyDescent="0.55000000000000004">
      <c r="A9" s="4" t="s">
        <v>42</v>
      </c>
      <c r="B9" s="5">
        <v>21</v>
      </c>
      <c r="C9" s="5">
        <v>9609.5</v>
      </c>
      <c r="D9" s="5">
        <v>1037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9"/>
  <sheetViews>
    <sheetView tabSelected="1" workbookViewId="0">
      <selection activeCell="B28" sqref="B28"/>
    </sheetView>
  </sheetViews>
  <sheetFormatPr defaultRowHeight="14.4" x14ac:dyDescent="0.55000000000000004"/>
  <cols>
    <col min="2" max="2" width="15.7890625" customWidth="1"/>
    <col min="3" max="3" width="13" customWidth="1"/>
    <col min="4" max="4" width="25" customWidth="1"/>
  </cols>
  <sheetData>
    <row r="1" spans="2:8" ht="14.7" thickBot="1" x14ac:dyDescent="0.6"/>
    <row r="2" spans="2:8" ht="14.7" thickBot="1" x14ac:dyDescent="0.6">
      <c r="B2" s="15" t="s">
        <v>48</v>
      </c>
      <c r="C2" s="15" t="s">
        <v>49</v>
      </c>
      <c r="D2" s="15" t="s">
        <v>50</v>
      </c>
      <c r="E2" s="15" t="s">
        <v>51</v>
      </c>
      <c r="F2" s="14" t="s">
        <v>52</v>
      </c>
    </row>
    <row r="3" spans="2:8" x14ac:dyDescent="0.55000000000000004">
      <c r="B3" s="16">
        <f ca="1">TODAY()</f>
        <v>44855</v>
      </c>
      <c r="C3" s="18">
        <f ca="1">YEAR(B3)</f>
        <v>2022</v>
      </c>
      <c r="D3" s="16">
        <f ca="1">B3+2</f>
        <v>44857</v>
      </c>
      <c r="E3" s="18">
        <f ca="1">MONTH(B3)</f>
        <v>10</v>
      </c>
      <c r="F3" s="8">
        <f ca="1">DAY(B3)</f>
        <v>21</v>
      </c>
    </row>
    <row r="4" spans="2:8" ht="23.4" thickBot="1" x14ac:dyDescent="0.9">
      <c r="B4" s="17">
        <f ca="1">NOW()</f>
        <v>44855.550181365739</v>
      </c>
      <c r="C4" s="19">
        <f ca="1">YEAR(B4)</f>
        <v>2022</v>
      </c>
      <c r="D4" s="20">
        <f ca="1">B4+7</f>
        <v>44862.550181365739</v>
      </c>
      <c r="E4" s="19">
        <f ca="1">MONTH(B4)</f>
        <v>10</v>
      </c>
      <c r="F4" s="13"/>
      <c r="H4" s="6" t="s">
        <v>47</v>
      </c>
    </row>
    <row r="5" spans="2:8" x14ac:dyDescent="0.55000000000000004">
      <c r="D5" s="2"/>
    </row>
    <row r="6" spans="2:8" ht="14.7" thickBot="1" x14ac:dyDescent="0.6">
      <c r="B6" s="21" t="s">
        <v>53</v>
      </c>
      <c r="C6" s="22"/>
      <c r="D6" s="2"/>
    </row>
    <row r="7" spans="2:8" x14ac:dyDescent="0.55000000000000004">
      <c r="B7" s="7"/>
      <c r="C7" s="8"/>
      <c r="D7" s="2"/>
    </row>
    <row r="8" spans="2:8" x14ac:dyDescent="0.55000000000000004">
      <c r="B8" s="9">
        <f ca="1">TODAY()</f>
        <v>44855</v>
      </c>
      <c r="C8" s="10">
        <f ca="1">DATE(YEAR(B8)+3,MONTH(B8)+7,DAY(B8)+22)</f>
        <v>46185</v>
      </c>
      <c r="D8" s="2"/>
    </row>
    <row r="9" spans="2:8" ht="14.7" thickBot="1" x14ac:dyDescent="0.6">
      <c r="B9" s="11">
        <v>44845</v>
      </c>
      <c r="C9" s="12">
        <f>DATE(YEAR(B9)+3,MONTH(B9)+7,DAY(B9)+22)</f>
        <v>46175</v>
      </c>
    </row>
  </sheetData>
  <mergeCells count="1">
    <mergeCell ref="B6:C6"/>
  </mergeCells>
  <dataValidations count="1">
    <dataValidation type="list" allowBlank="1" showInputMessage="1" showErrorMessage="1" sqref="H4">
      <formula1>"MONDAY,THESDAY,WEDNESDAY,THURSDAY,FRIDAY,SATURDAY"</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FORMULS</vt:lpstr>
      <vt:lpstr>Sheet2</vt:lpstr>
      <vt:lpstr>DROP-DOWN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Tops</dc:creator>
  <cp:lastModifiedBy>vishnu vekariya</cp:lastModifiedBy>
  <dcterms:created xsi:type="dcterms:W3CDTF">2022-09-21T10:08:10Z</dcterms:created>
  <dcterms:modified xsi:type="dcterms:W3CDTF">2022-10-21T07:42:15Z</dcterms:modified>
</cp:coreProperties>
</file>